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960" windowHeight="7845" activeTab="4"/>
  </bookViews>
  <sheets>
    <sheet name="BT" sheetId="13" r:id="rId1"/>
    <sheet name="1" sheetId="4" r:id="rId2"/>
    <sheet name="2" sheetId="11" r:id="rId3"/>
    <sheet name="ANATABLO" sheetId="14" r:id="rId4"/>
    <sheet name="SIRALAMABAYAN-ERKEK" sheetId="1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C35" i="15" l="1"/>
  <c r="C33" i="15"/>
  <c r="C31" i="15"/>
  <c r="C29" i="15"/>
  <c r="D19" i="15"/>
  <c r="D17" i="15"/>
  <c r="D15" i="15"/>
  <c r="D13" i="15"/>
  <c r="D11" i="15"/>
  <c r="D9" i="15"/>
  <c r="D7" i="15"/>
  <c r="D5" i="15"/>
  <c r="D67" i="14"/>
  <c r="E67" i="14" s="1"/>
  <c r="E65" i="14"/>
  <c r="D63" i="14"/>
  <c r="E63" i="14" s="1"/>
  <c r="D61" i="14"/>
  <c r="E61" i="14" s="1"/>
  <c r="E59" i="14"/>
  <c r="D59" i="14"/>
  <c r="D57" i="14"/>
  <c r="E57" i="14" s="1"/>
  <c r="E55" i="14"/>
  <c r="D55" i="14"/>
  <c r="D53" i="14"/>
  <c r="E53" i="14" s="1"/>
  <c r="D51" i="14"/>
  <c r="E51" i="14" s="1"/>
  <c r="D49" i="14"/>
  <c r="E49" i="14" s="1"/>
  <c r="D47" i="14"/>
  <c r="E47" i="14" s="1"/>
  <c r="D45" i="14"/>
  <c r="E45" i="14" s="1"/>
  <c r="E43" i="14"/>
  <c r="D43" i="14"/>
  <c r="D41" i="14"/>
  <c r="E41" i="14" s="1"/>
  <c r="E39" i="14"/>
  <c r="D39" i="14"/>
  <c r="D37" i="14"/>
  <c r="E37" i="14" s="1"/>
  <c r="D35" i="14"/>
  <c r="E35" i="14" s="1"/>
  <c r="D33" i="14"/>
  <c r="E33" i="14" s="1"/>
  <c r="D31" i="14"/>
  <c r="E31" i="14" s="1"/>
  <c r="D29" i="14"/>
  <c r="E29" i="14" s="1"/>
  <c r="E27" i="14"/>
  <c r="D27" i="14"/>
  <c r="D25" i="14"/>
  <c r="E25" i="14" s="1"/>
  <c r="E23" i="14"/>
  <c r="D23" i="14"/>
  <c r="D21" i="14"/>
  <c r="E21" i="14" s="1"/>
  <c r="D19" i="14"/>
  <c r="E19" i="14" s="1"/>
  <c r="D17" i="14"/>
  <c r="E17" i="14" s="1"/>
  <c r="D15" i="14"/>
  <c r="E15" i="14" s="1"/>
  <c r="D13" i="14"/>
  <c r="E13" i="14" s="1"/>
  <c r="E11" i="14"/>
  <c r="D11" i="14"/>
  <c r="D9" i="14"/>
  <c r="E9" i="14" s="1"/>
  <c r="E7" i="14"/>
  <c r="E5" i="14"/>
  <c r="D5" i="14"/>
  <c r="AH25" i="11" l="1"/>
  <c r="J25" i="11"/>
  <c r="AF25" i="11" s="1"/>
  <c r="I25" i="11"/>
  <c r="AE25" i="11" s="1"/>
  <c r="H25" i="11"/>
  <c r="AD25" i="11" s="1"/>
  <c r="G25" i="11"/>
  <c r="AC25" i="11" s="1"/>
  <c r="F25" i="11"/>
  <c r="AB25" i="11" s="1"/>
  <c r="E25" i="11"/>
  <c r="AA25" i="11" s="1"/>
  <c r="AH24" i="11"/>
  <c r="AF24" i="11"/>
  <c r="AE24" i="11"/>
  <c r="H24" i="11"/>
  <c r="AD24" i="11" s="1"/>
  <c r="G24" i="11"/>
  <c r="AC24" i="11" s="1"/>
  <c r="F24" i="11"/>
  <c r="AB24" i="11" s="1"/>
  <c r="E24" i="11"/>
  <c r="AA24" i="11" s="1"/>
  <c r="AH23" i="11"/>
  <c r="AF23" i="11"/>
  <c r="AE23" i="11"/>
  <c r="AD23" i="11"/>
  <c r="AC23" i="11"/>
  <c r="AB23" i="11"/>
  <c r="AA23" i="11"/>
  <c r="AH22" i="11"/>
  <c r="AF22" i="11"/>
  <c r="AE22" i="11"/>
  <c r="AD22" i="11"/>
  <c r="AC22" i="11"/>
  <c r="AB22" i="11"/>
  <c r="AA22" i="11"/>
  <c r="AH53" i="11"/>
  <c r="J53" i="11"/>
  <c r="AF53" i="11" s="1"/>
  <c r="I53" i="11"/>
  <c r="AE53" i="11" s="1"/>
  <c r="H53" i="11"/>
  <c r="AD53" i="11" s="1"/>
  <c r="G53" i="11"/>
  <c r="AC53" i="11" s="1"/>
  <c r="F53" i="11"/>
  <c r="AB53" i="11" s="1"/>
  <c r="E53" i="11"/>
  <c r="AA53" i="11" s="1"/>
  <c r="AH52" i="11"/>
  <c r="AF52" i="11"/>
  <c r="AE52" i="11"/>
  <c r="H52" i="11"/>
  <c r="AD52" i="11" s="1"/>
  <c r="G52" i="11"/>
  <c r="AC52" i="11" s="1"/>
  <c r="F52" i="11"/>
  <c r="AB52" i="11" s="1"/>
  <c r="E52" i="11"/>
  <c r="AA52" i="11" s="1"/>
  <c r="AH51" i="11"/>
  <c r="AF51" i="11"/>
  <c r="AE51" i="11"/>
  <c r="AD51" i="11"/>
  <c r="AC51" i="11"/>
  <c r="F51" i="11"/>
  <c r="AB51" i="11" s="1"/>
  <c r="E51" i="11"/>
  <c r="AA51" i="11" s="1"/>
  <c r="AH50" i="11"/>
  <c r="AF50" i="11"/>
  <c r="AE50" i="11"/>
  <c r="AD50" i="11"/>
  <c r="AC50" i="11"/>
  <c r="AB50" i="11"/>
  <c r="AA50" i="11"/>
  <c r="AH46" i="11"/>
  <c r="J46" i="11"/>
  <c r="AF46" i="11" s="1"/>
  <c r="AE46" i="11"/>
  <c r="H46" i="11"/>
  <c r="AD46" i="11" s="1"/>
  <c r="G46" i="11"/>
  <c r="AC46" i="11" s="1"/>
  <c r="F46" i="11"/>
  <c r="AB46" i="11" s="1"/>
  <c r="E46" i="11"/>
  <c r="AA46" i="11" s="1"/>
  <c r="AH45" i="11"/>
  <c r="AF45" i="11"/>
  <c r="AE45" i="11"/>
  <c r="H45" i="11"/>
  <c r="AD45" i="11" s="1"/>
  <c r="G45" i="11"/>
  <c r="AC45" i="11" s="1"/>
  <c r="F45" i="11"/>
  <c r="AB45" i="11" s="1"/>
  <c r="E45" i="11"/>
  <c r="AA45" i="11" s="1"/>
  <c r="AH44" i="11"/>
  <c r="AF44" i="11"/>
  <c r="AE44" i="11"/>
  <c r="AD44" i="11"/>
  <c r="AC44" i="11"/>
  <c r="AB44" i="11"/>
  <c r="AA44" i="11"/>
  <c r="AH43" i="11"/>
  <c r="AF43" i="11"/>
  <c r="AE43" i="11"/>
  <c r="AD43" i="11"/>
  <c r="AC43" i="11"/>
  <c r="AB43" i="11"/>
  <c r="AA43" i="11"/>
  <c r="AH39" i="11"/>
  <c r="AF39" i="11"/>
  <c r="AE39" i="11"/>
  <c r="H39" i="11"/>
  <c r="AD39" i="11" s="1"/>
  <c r="G39" i="11"/>
  <c r="AC39" i="11" s="1"/>
  <c r="F39" i="11"/>
  <c r="AB39" i="11" s="1"/>
  <c r="E39" i="11"/>
  <c r="AA39" i="11" s="1"/>
  <c r="AH38" i="11"/>
  <c r="AF38" i="11"/>
  <c r="AE38" i="11"/>
  <c r="H38" i="11"/>
  <c r="AD38" i="11" s="1"/>
  <c r="G38" i="11"/>
  <c r="AC38" i="11" s="1"/>
  <c r="F38" i="11"/>
  <c r="AB38" i="11" s="1"/>
  <c r="E38" i="11"/>
  <c r="AA38" i="11" s="1"/>
  <c r="AH37" i="11"/>
  <c r="AF37" i="11"/>
  <c r="AE37" i="11"/>
  <c r="AD37" i="11"/>
  <c r="AC37" i="11"/>
  <c r="AB37" i="11"/>
  <c r="AA37" i="11"/>
  <c r="AH36" i="11"/>
  <c r="AF36" i="11"/>
  <c r="AE36" i="11"/>
  <c r="AD36" i="11"/>
  <c r="AC36" i="11"/>
  <c r="AB36" i="11"/>
  <c r="AA36" i="11"/>
  <c r="AH32" i="11"/>
  <c r="AF32" i="11"/>
  <c r="AE32" i="11"/>
  <c r="H32" i="11"/>
  <c r="AD32" i="11" s="1"/>
  <c r="G32" i="11"/>
  <c r="AC32" i="11" s="1"/>
  <c r="F32" i="11"/>
  <c r="AB32" i="11" s="1"/>
  <c r="E32" i="11"/>
  <c r="AA32" i="11" s="1"/>
  <c r="AH31" i="11"/>
  <c r="AF31" i="11"/>
  <c r="AE31" i="11"/>
  <c r="H31" i="11"/>
  <c r="AD31" i="11" s="1"/>
  <c r="G31" i="11"/>
  <c r="AC31" i="11" s="1"/>
  <c r="F31" i="11"/>
  <c r="AB31" i="11" s="1"/>
  <c r="E31" i="11"/>
  <c r="AA31" i="11" s="1"/>
  <c r="AH30" i="11"/>
  <c r="AF30" i="11"/>
  <c r="AE30" i="11"/>
  <c r="AD30" i="11"/>
  <c r="AC30" i="11"/>
  <c r="F30" i="11"/>
  <c r="AB30" i="11" s="1"/>
  <c r="E30" i="11"/>
  <c r="AA30" i="11" s="1"/>
  <c r="AH29" i="11"/>
  <c r="AF29" i="11"/>
  <c r="AE29" i="11"/>
  <c r="AD29" i="11"/>
  <c r="AC29" i="11"/>
  <c r="AB29" i="11"/>
  <c r="AA29" i="11"/>
  <c r="N25" i="11" l="1"/>
  <c r="O22" i="11"/>
  <c r="O23" i="11"/>
  <c r="N23" i="11"/>
  <c r="N22" i="11"/>
  <c r="N24" i="11"/>
  <c r="O25" i="11"/>
  <c r="O24" i="11"/>
  <c r="O51" i="11"/>
  <c r="O37" i="11"/>
  <c r="N51" i="11"/>
  <c r="O30" i="11"/>
  <c r="N32" i="11"/>
  <c r="O36" i="11"/>
  <c r="N52" i="11"/>
  <c r="N37" i="11"/>
  <c r="O50" i="11"/>
  <c r="N30" i="11"/>
  <c r="N46" i="11"/>
  <c r="N29" i="11"/>
  <c r="O29" i="11"/>
  <c r="N36" i="11"/>
  <c r="N39" i="11"/>
  <c r="N44" i="11"/>
  <c r="O39" i="11"/>
  <c r="N43" i="11"/>
  <c r="O46" i="11"/>
  <c r="O31" i="11"/>
  <c r="O43" i="11"/>
  <c r="O44" i="11"/>
  <c r="N50" i="11"/>
  <c r="N53" i="11"/>
  <c r="O53" i="11"/>
  <c r="O45" i="11"/>
  <c r="O52" i="11"/>
  <c r="N45" i="11"/>
  <c r="N38" i="11"/>
  <c r="O38" i="11"/>
  <c r="N31" i="11"/>
  <c r="O32" i="11"/>
  <c r="P23" i="11" l="1"/>
  <c r="AG23" i="11" s="1"/>
  <c r="M25" i="11"/>
  <c r="M22" i="11"/>
  <c r="P25" i="11"/>
  <c r="AG25" i="11" s="1"/>
  <c r="P22" i="11"/>
  <c r="AG22" i="11" s="1"/>
  <c r="M32" i="11"/>
  <c r="M23" i="11"/>
  <c r="P37" i="11"/>
  <c r="AG37" i="11" s="1"/>
  <c r="P24" i="11"/>
  <c r="AG24" i="11" s="1"/>
  <c r="M24" i="11"/>
  <c r="M37" i="11"/>
  <c r="M36" i="11"/>
  <c r="M52" i="11"/>
  <c r="P51" i="11"/>
  <c r="AG51" i="11" s="1"/>
  <c r="M30" i="11"/>
  <c r="P29" i="11"/>
  <c r="AG29" i="11" s="1"/>
  <c r="P50" i="11"/>
  <c r="AG50" i="11" s="1"/>
  <c r="M44" i="11"/>
  <c r="M46" i="11"/>
  <c r="P39" i="11"/>
  <c r="AG39" i="11" s="1"/>
  <c r="M50" i="11"/>
  <c r="M51" i="11"/>
  <c r="P30" i="11"/>
  <c r="AG30" i="11" s="1"/>
  <c r="P46" i="11"/>
  <c r="AG46" i="11" s="1"/>
  <c r="P43" i="11"/>
  <c r="AG43" i="11" s="1"/>
  <c r="P32" i="11"/>
  <c r="AG32" i="11" s="1"/>
  <c r="M39" i="11"/>
  <c r="M53" i="11"/>
  <c r="P36" i="11"/>
  <c r="AG36" i="11" s="1"/>
  <c r="P52" i="11"/>
  <c r="AG52" i="11" s="1"/>
  <c r="P44" i="11"/>
  <c r="AG44" i="11" s="1"/>
  <c r="M29" i="11"/>
  <c r="M43" i="11"/>
  <c r="P53" i="11"/>
  <c r="AG53" i="11" s="1"/>
  <c r="M45" i="11"/>
  <c r="P45" i="11"/>
  <c r="AG45" i="11" s="1"/>
  <c r="M31" i="11"/>
  <c r="P31" i="11"/>
  <c r="AG31" i="11" s="1"/>
  <c r="P38" i="11"/>
  <c r="AG38" i="11" s="1"/>
  <c r="M38" i="11"/>
  <c r="C80" i="13" l="1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D25" i="11" s="1"/>
  <c r="C62" i="13"/>
  <c r="D32" i="11" s="1"/>
  <c r="C61" i="13"/>
  <c r="D39" i="11" s="1"/>
  <c r="C60" i="13"/>
  <c r="D46" i="11" s="1"/>
  <c r="C59" i="13"/>
  <c r="D53" i="11" s="1"/>
  <c r="C58" i="13"/>
  <c r="D52" i="11" s="1"/>
  <c r="C57" i="13"/>
  <c r="D45" i="11" s="1"/>
  <c r="C56" i="13"/>
  <c r="D38" i="11" s="1"/>
  <c r="C55" i="13"/>
  <c r="D31" i="11" s="1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D50" i="11" s="1"/>
  <c r="C21" i="13"/>
  <c r="D43" i="11" s="1"/>
  <c r="C20" i="13"/>
  <c r="C19" i="13"/>
  <c r="C18" i="13"/>
  <c r="C17" i="13"/>
  <c r="C16" i="13"/>
  <c r="D13" i="11" s="1"/>
  <c r="C15" i="13"/>
  <c r="D8" i="11" s="1"/>
  <c r="C14" i="13"/>
  <c r="D3" i="11" s="1"/>
  <c r="C13" i="13"/>
  <c r="D43" i="4" s="1"/>
  <c r="C12" i="13"/>
  <c r="D38" i="4" s="1"/>
  <c r="C11" i="13"/>
  <c r="D33" i="4" s="1"/>
  <c r="C10" i="13"/>
  <c r="D28" i="4" s="1"/>
  <c r="C9" i="13"/>
  <c r="D23" i="4" s="1"/>
  <c r="C8" i="13"/>
  <c r="D18" i="4" s="1"/>
  <c r="C7" i="13"/>
  <c r="D13" i="4" s="1"/>
  <c r="C6" i="13"/>
  <c r="D8" i="4" s="1"/>
  <c r="C5" i="13"/>
  <c r="D3" i="4" s="1"/>
  <c r="D24" i="11" l="1"/>
  <c r="D44" i="11"/>
  <c r="D29" i="11"/>
  <c r="D36" i="11"/>
  <c r="D51" i="11"/>
  <c r="D37" i="11"/>
  <c r="D22" i="11"/>
  <c r="D30" i="11"/>
  <c r="D23" i="11"/>
  <c r="D14" i="11"/>
  <c r="D39" i="4"/>
  <c r="D19" i="4"/>
  <c r="D5" i="4"/>
  <c r="D25" i="4"/>
  <c r="D45" i="4"/>
  <c r="D10" i="11"/>
  <c r="D34" i="4"/>
  <c r="D14" i="4"/>
  <c r="D10" i="4"/>
  <c r="D30" i="4"/>
  <c r="D5" i="11"/>
  <c r="D4" i="11"/>
  <c r="D29" i="4"/>
  <c r="D9" i="4"/>
  <c r="D15" i="4"/>
  <c r="D35" i="4"/>
  <c r="D9" i="11"/>
  <c r="D44" i="4"/>
  <c r="D24" i="4"/>
  <c r="D4" i="4"/>
  <c r="D20" i="4"/>
  <c r="D40" i="4"/>
  <c r="D15" i="11"/>
  <c r="AB20" i="11"/>
  <c r="Z20" i="11"/>
  <c r="Y20" i="11"/>
  <c r="X20" i="11"/>
  <c r="W20" i="11"/>
  <c r="AB19" i="11"/>
  <c r="Z19" i="11"/>
  <c r="Y19" i="11"/>
  <c r="X19" i="11"/>
  <c r="W19" i="11"/>
  <c r="AB18" i="11"/>
  <c r="Z18" i="11"/>
  <c r="Y18" i="11"/>
  <c r="X18" i="11"/>
  <c r="W18" i="11"/>
  <c r="AB15" i="11"/>
  <c r="H15" i="11"/>
  <c r="Z15" i="11" s="1"/>
  <c r="G15" i="11"/>
  <c r="Y15" i="11" s="1"/>
  <c r="F15" i="11"/>
  <c r="X15" i="11" s="1"/>
  <c r="E15" i="11"/>
  <c r="W15" i="11" s="1"/>
  <c r="AB14" i="11"/>
  <c r="Z14" i="11"/>
  <c r="Y14" i="11"/>
  <c r="X14" i="11"/>
  <c r="W14" i="11"/>
  <c r="AB13" i="11"/>
  <c r="Z13" i="11"/>
  <c r="Y13" i="11"/>
  <c r="X13" i="11"/>
  <c r="W13" i="11"/>
  <c r="AB10" i="11"/>
  <c r="H10" i="11"/>
  <c r="Z10" i="11" s="1"/>
  <c r="Y10" i="11"/>
  <c r="F10" i="11"/>
  <c r="X10" i="11" s="1"/>
  <c r="W10" i="11"/>
  <c r="AB9" i="11"/>
  <c r="Z9" i="11"/>
  <c r="Y9" i="11"/>
  <c r="F9" i="11"/>
  <c r="X9" i="11" s="1"/>
  <c r="E9" i="11"/>
  <c r="W9" i="11" s="1"/>
  <c r="AB8" i="11"/>
  <c r="Z8" i="11"/>
  <c r="Y8" i="11"/>
  <c r="X8" i="11"/>
  <c r="W8" i="11"/>
  <c r="AB5" i="11"/>
  <c r="H5" i="11"/>
  <c r="Z5" i="11" s="1"/>
  <c r="G5" i="11"/>
  <c r="Y5" i="11" s="1"/>
  <c r="X5" i="11"/>
  <c r="W5" i="11"/>
  <c r="AB4" i="11"/>
  <c r="Z4" i="11"/>
  <c r="Y4" i="11"/>
  <c r="F4" i="11"/>
  <c r="X4" i="11" s="1"/>
  <c r="E4" i="11"/>
  <c r="W4" i="11" s="1"/>
  <c r="AB3" i="11"/>
  <c r="Z3" i="11"/>
  <c r="Y3" i="11"/>
  <c r="X3" i="11"/>
  <c r="W3" i="11"/>
  <c r="V3" i="4"/>
  <c r="X3" i="4"/>
  <c r="AA45" i="4"/>
  <c r="H45" i="4"/>
  <c r="Y45" i="4" s="1"/>
  <c r="X45" i="4"/>
  <c r="F45" i="4"/>
  <c r="W45" i="4" s="1"/>
  <c r="V45" i="4"/>
  <c r="AA44" i="4"/>
  <c r="Y44" i="4"/>
  <c r="X44" i="4"/>
  <c r="F44" i="4"/>
  <c r="W44" i="4" s="1"/>
  <c r="E44" i="4"/>
  <c r="V44" i="4" s="1"/>
  <c r="AA43" i="4"/>
  <c r="Y43" i="4"/>
  <c r="X43" i="4"/>
  <c r="W43" i="4"/>
  <c r="V43" i="4"/>
  <c r="L43" i="4" l="1"/>
  <c r="L14" i="11"/>
  <c r="L44" i="4"/>
  <c r="L45" i="4"/>
  <c r="K43" i="4"/>
  <c r="K45" i="4"/>
  <c r="K14" i="11"/>
  <c r="K8" i="11"/>
  <c r="K3" i="11"/>
  <c r="K15" i="11"/>
  <c r="L10" i="11"/>
  <c r="K3" i="4"/>
  <c r="L4" i="11"/>
  <c r="K9" i="11"/>
  <c r="L3" i="11"/>
  <c r="K5" i="11"/>
  <c r="L8" i="11"/>
  <c r="K44" i="4"/>
  <c r="L5" i="11"/>
  <c r="L13" i="11"/>
  <c r="K4" i="11"/>
  <c r="L9" i="11"/>
  <c r="K13" i="11"/>
  <c r="K10" i="11"/>
  <c r="L15" i="11"/>
  <c r="M43" i="4" l="1"/>
  <c r="Z43" i="4" s="1"/>
  <c r="M3" i="11"/>
  <c r="AA3" i="11" s="1"/>
  <c r="M14" i="11"/>
  <c r="AA14" i="11" s="1"/>
  <c r="M45" i="4"/>
  <c r="Z45" i="4" s="1"/>
  <c r="M8" i="11"/>
  <c r="AA8" i="11" s="1"/>
  <c r="AA19" i="11"/>
  <c r="M4" i="11"/>
  <c r="AA4" i="11" s="1"/>
  <c r="AA20" i="11"/>
  <c r="AA18" i="11"/>
  <c r="M5" i="11"/>
  <c r="AA5" i="11" s="1"/>
  <c r="M15" i="11"/>
  <c r="AA15" i="11" s="1"/>
  <c r="M9" i="11"/>
  <c r="AA9" i="11" s="1"/>
  <c r="M10" i="11"/>
  <c r="AA10" i="11" s="1"/>
  <c r="M13" i="11"/>
  <c r="AA13" i="11" s="1"/>
  <c r="M44" i="4"/>
  <c r="Z44" i="4" s="1"/>
  <c r="AA40" i="4" l="1"/>
  <c r="H40" i="4"/>
  <c r="Y40" i="4" s="1"/>
  <c r="G40" i="4"/>
  <c r="X40" i="4" s="1"/>
  <c r="F40" i="4"/>
  <c r="W40" i="4" s="1"/>
  <c r="L40" i="4" s="1"/>
  <c r="E40" i="4"/>
  <c r="V40" i="4" s="1"/>
  <c r="AA39" i="4"/>
  <c r="Y39" i="4"/>
  <c r="X39" i="4"/>
  <c r="F39" i="4"/>
  <c r="W39" i="4" s="1"/>
  <c r="E39" i="4"/>
  <c r="V39" i="4" s="1"/>
  <c r="AA38" i="4"/>
  <c r="Y38" i="4"/>
  <c r="X38" i="4"/>
  <c r="W38" i="4"/>
  <c r="V38" i="4"/>
  <c r="AA35" i="4"/>
  <c r="H35" i="4"/>
  <c r="Y35" i="4" s="1"/>
  <c r="G35" i="4"/>
  <c r="X35" i="4" s="1"/>
  <c r="F35" i="4"/>
  <c r="W35" i="4" s="1"/>
  <c r="E35" i="4"/>
  <c r="V35" i="4" s="1"/>
  <c r="K35" i="4" s="1"/>
  <c r="AA34" i="4"/>
  <c r="Y34" i="4"/>
  <c r="X34" i="4"/>
  <c r="F34" i="4"/>
  <c r="W34" i="4" s="1"/>
  <c r="L34" i="4" s="1"/>
  <c r="E34" i="4"/>
  <c r="V34" i="4" s="1"/>
  <c r="AA33" i="4"/>
  <c r="Y33" i="4"/>
  <c r="X33" i="4"/>
  <c r="W33" i="4"/>
  <c r="L33" i="4" s="1"/>
  <c r="V33" i="4"/>
  <c r="AA30" i="4"/>
  <c r="H30" i="4"/>
  <c r="Y30" i="4" s="1"/>
  <c r="G30" i="4"/>
  <c r="X30" i="4" s="1"/>
  <c r="F30" i="4"/>
  <c r="W30" i="4" s="1"/>
  <c r="E30" i="4"/>
  <c r="V30" i="4" s="1"/>
  <c r="K30" i="4" s="1"/>
  <c r="AA29" i="4"/>
  <c r="Y29" i="4"/>
  <c r="X29" i="4"/>
  <c r="F29" i="4"/>
  <c r="W29" i="4" s="1"/>
  <c r="E29" i="4"/>
  <c r="V29" i="4" s="1"/>
  <c r="K29" i="4" s="1"/>
  <c r="AA28" i="4"/>
  <c r="Y28" i="4"/>
  <c r="X28" i="4"/>
  <c r="W28" i="4"/>
  <c r="L28" i="4" s="1"/>
  <c r="V28" i="4"/>
  <c r="F4" i="4"/>
  <c r="W4" i="4" s="1"/>
  <c r="E9" i="4"/>
  <c r="V9" i="4" s="1"/>
  <c r="AA25" i="4"/>
  <c r="H25" i="4"/>
  <c r="Y25" i="4" s="1"/>
  <c r="G25" i="4"/>
  <c r="X25" i="4" s="1"/>
  <c r="F25" i="4"/>
  <c r="W25" i="4" s="1"/>
  <c r="L25" i="4" s="1"/>
  <c r="E25" i="4"/>
  <c r="V25" i="4" s="1"/>
  <c r="K25" i="4" s="1"/>
  <c r="AA24" i="4"/>
  <c r="Y24" i="4"/>
  <c r="X24" i="4"/>
  <c r="F24" i="4"/>
  <c r="W24" i="4" s="1"/>
  <c r="L24" i="4" s="1"/>
  <c r="E24" i="4"/>
  <c r="V24" i="4" s="1"/>
  <c r="AA23" i="4"/>
  <c r="Y23" i="4"/>
  <c r="X23" i="4"/>
  <c r="W23" i="4"/>
  <c r="V23" i="4"/>
  <c r="AA20" i="4"/>
  <c r="H20" i="4"/>
  <c r="Y20" i="4" s="1"/>
  <c r="G20" i="4"/>
  <c r="X20" i="4" s="1"/>
  <c r="F20" i="4"/>
  <c r="W20" i="4" s="1"/>
  <c r="E20" i="4"/>
  <c r="V20" i="4" s="1"/>
  <c r="K20" i="4" s="1"/>
  <c r="AA19" i="4"/>
  <c r="Y19" i="4"/>
  <c r="X19" i="4"/>
  <c r="W19" i="4"/>
  <c r="V19" i="4"/>
  <c r="K19" i="4" s="1"/>
  <c r="AA18" i="4"/>
  <c r="Y18" i="4"/>
  <c r="X18" i="4"/>
  <c r="W18" i="4"/>
  <c r="L18" i="4" s="1"/>
  <c r="V18" i="4"/>
  <c r="AA15" i="4"/>
  <c r="H15" i="4"/>
  <c r="Y15" i="4" s="1"/>
  <c r="G15" i="4"/>
  <c r="X15" i="4" s="1"/>
  <c r="F15" i="4"/>
  <c r="W15" i="4" s="1"/>
  <c r="E15" i="4"/>
  <c r="V15" i="4" s="1"/>
  <c r="AA14" i="4"/>
  <c r="Y14" i="4"/>
  <c r="X14" i="4"/>
  <c r="F14" i="4"/>
  <c r="W14" i="4" s="1"/>
  <c r="E14" i="4"/>
  <c r="V14" i="4" s="1"/>
  <c r="K14" i="4" s="1"/>
  <c r="AA13" i="4"/>
  <c r="Y13" i="4"/>
  <c r="X13" i="4"/>
  <c r="W13" i="4"/>
  <c r="L13" i="4" s="1"/>
  <c r="V13" i="4"/>
  <c r="AA10" i="4"/>
  <c r="H10" i="4"/>
  <c r="Y10" i="4" s="1"/>
  <c r="G10" i="4"/>
  <c r="X10" i="4" s="1"/>
  <c r="F10" i="4"/>
  <c r="W10" i="4" s="1"/>
  <c r="L10" i="4" s="1"/>
  <c r="E10" i="4"/>
  <c r="V10" i="4" s="1"/>
  <c r="AA9" i="4"/>
  <c r="Y9" i="4"/>
  <c r="X9" i="4"/>
  <c r="F9" i="4"/>
  <c r="W9" i="4" s="1"/>
  <c r="AA8" i="4"/>
  <c r="Y8" i="4"/>
  <c r="X8" i="4"/>
  <c r="W8" i="4"/>
  <c r="V8" i="4"/>
  <c r="E4" i="4"/>
  <c r="V4" i="4" s="1"/>
  <c r="E5" i="4"/>
  <c r="V5" i="4" s="1"/>
  <c r="AA5" i="4"/>
  <c r="H5" i="4"/>
  <c r="Y5" i="4" s="1"/>
  <c r="G5" i="4"/>
  <c r="X5" i="4" s="1"/>
  <c r="F5" i="4"/>
  <c r="W5" i="4" s="1"/>
  <c r="AA4" i="4"/>
  <c r="Y4" i="4"/>
  <c r="X4" i="4"/>
  <c r="AA3" i="4"/>
  <c r="Y3" i="4"/>
  <c r="W3" i="4"/>
  <c r="L23" i="4" l="1"/>
  <c r="K40" i="4"/>
  <c r="M40" i="4" s="1"/>
  <c r="Z40" i="4" s="1"/>
  <c r="L19" i="4"/>
  <c r="M19" i="4" s="1"/>
  <c r="Z19" i="4" s="1"/>
  <c r="L29" i="4"/>
  <c r="K8" i="4"/>
  <c r="L14" i="4"/>
  <c r="M14" i="4" s="1"/>
  <c r="Z14" i="4" s="1"/>
  <c r="K23" i="4"/>
  <c r="L38" i="4"/>
  <c r="L35" i="4"/>
  <c r="L8" i="4"/>
  <c r="L20" i="4"/>
  <c r="L30" i="4"/>
  <c r="L5" i="4"/>
  <c r="L15" i="4"/>
  <c r="K24" i="4"/>
  <c r="M24" i="4" s="1"/>
  <c r="Z24" i="4" s="1"/>
  <c r="K34" i="4"/>
  <c r="L39" i="4"/>
  <c r="L3" i="4"/>
  <c r="M3" i="4" s="1"/>
  <c r="Z3" i="4" s="1"/>
  <c r="K38" i="4"/>
  <c r="K9" i="4"/>
  <c r="K15" i="4"/>
  <c r="L4" i="4"/>
  <c r="K33" i="4"/>
  <c r="M33" i="4" s="1"/>
  <c r="Z33" i="4" s="1"/>
  <c r="K39" i="4"/>
  <c r="L9" i="4"/>
  <c r="K10" i="4"/>
  <c r="K18" i="4"/>
  <c r="M18" i="4" s="1"/>
  <c r="Z18" i="4" s="1"/>
  <c r="K28" i="4"/>
  <c r="K4" i="4"/>
  <c r="K13" i="4"/>
  <c r="M13" i="4" s="1"/>
  <c r="Z13" i="4" s="1"/>
  <c r="K5" i="4"/>
  <c r="M23" i="4" l="1"/>
  <c r="Z23" i="4" s="1"/>
  <c r="M8" i="4"/>
  <c r="Z8" i="4" s="1"/>
  <c r="M15" i="4"/>
  <c r="Z15" i="4" s="1"/>
  <c r="M38" i="4"/>
  <c r="Z38" i="4" s="1"/>
  <c r="M28" i="4"/>
  <c r="Z28" i="4" s="1"/>
  <c r="M34" i="4"/>
  <c r="Z34" i="4" s="1"/>
  <c r="M29" i="4"/>
  <c r="Z29" i="4" s="1"/>
  <c r="M39" i="4"/>
  <c r="Z39" i="4" s="1"/>
  <c r="M9" i="4"/>
  <c r="Z9" i="4" s="1"/>
  <c r="M10" i="4"/>
  <c r="Z10" i="4" s="1"/>
  <c r="M35" i="4"/>
  <c r="Z35" i="4" s="1"/>
  <c r="M30" i="4"/>
  <c r="Z30" i="4" s="1"/>
  <c r="M4" i="4"/>
  <c r="Z4" i="4" s="1"/>
  <c r="M25" i="4"/>
  <c r="Z25" i="4" s="1"/>
  <c r="M20" i="4"/>
  <c r="Z20" i="4" s="1"/>
  <c r="M5" i="4"/>
  <c r="Z5" i="4" s="1"/>
</calcChain>
</file>

<file path=xl/sharedStrings.xml><?xml version="1.0" encoding="utf-8"?>
<sst xmlns="http://schemas.openxmlformats.org/spreadsheetml/2006/main" count="704" uniqueCount="190">
  <si>
    <t>Tarih</t>
  </si>
  <si>
    <t>Saat</t>
  </si>
  <si>
    <t>Maç</t>
  </si>
  <si>
    <t>G</t>
  </si>
  <si>
    <t>M</t>
  </si>
  <si>
    <t>O</t>
  </si>
  <si>
    <t>P</t>
  </si>
  <si>
    <t>S</t>
  </si>
  <si>
    <t>2-3</t>
  </si>
  <si>
    <t>1-4</t>
  </si>
  <si>
    <t>1-2</t>
  </si>
  <si>
    <t>3-4</t>
  </si>
  <si>
    <t>1-3</t>
  </si>
  <si>
    <t>13.05.2022</t>
  </si>
  <si>
    <t>Masa</t>
  </si>
  <si>
    <t>11</t>
  </si>
  <si>
    <t>12</t>
  </si>
  <si>
    <t>16:30</t>
  </si>
  <si>
    <t>2-4</t>
  </si>
  <si>
    <t>2019-2020 BAY TAKIMLAR</t>
  </si>
  <si>
    <t>NO</t>
  </si>
  <si>
    <t>2022 YILI SIRALAMA VE TAKIMLAR</t>
  </si>
  <si>
    <t>TAKIMLAR</t>
  </si>
  <si>
    <t>14. Grup</t>
  </si>
  <si>
    <t>10. Grup</t>
  </si>
  <si>
    <t>11. Grup</t>
  </si>
  <si>
    <t>12. Grup</t>
  </si>
  <si>
    <t>13. Grup</t>
  </si>
  <si>
    <t>15. Grup</t>
  </si>
  <si>
    <t>6. Grup</t>
  </si>
  <si>
    <t>17. Grup</t>
  </si>
  <si>
    <t>18. Grup</t>
  </si>
  <si>
    <t>MASA TENİSİ - ÜNİVERSİTELER BİRİNCİ LİGİ BAYAN GRUP MÜSABAKALARI</t>
  </si>
  <si>
    <t>1. Grup</t>
  </si>
  <si>
    <t>2. Grup</t>
  </si>
  <si>
    <t>3. Grup</t>
  </si>
  <si>
    <t>4. Grup</t>
  </si>
  <si>
    <t>5. Grup</t>
  </si>
  <si>
    <t>7. Grup</t>
  </si>
  <si>
    <t>8. Grup</t>
  </si>
  <si>
    <t>AFYON KOCATEPE ÜNİVERSİTESİ</t>
  </si>
  <si>
    <t>ANKARA ÜNİVERSİTESİ</t>
  </si>
  <si>
    <t>ATILIM ÜNİVERSİTESİ</t>
  </si>
  <si>
    <t>BAHÇEŞEHİR ÜNİVERSİTESİ</t>
  </si>
  <si>
    <t>BAŞKENT ÜNİVERSİTESİ</t>
  </si>
  <si>
    <t>BEYKOZ ÜNİVERSİTESİ</t>
  </si>
  <si>
    <t>BEZMİALEM VAKIF ÜNİVERSİTESİ</t>
  </si>
  <si>
    <t>BİNGÖL ÜNİVERSİTESİ</t>
  </si>
  <si>
    <t>BOLU ABANT İZZET BAYSAL ÜNİVERSİTESİ</t>
  </si>
  <si>
    <t>BURSA TEKNİK ÜNİVERSİTESİ</t>
  </si>
  <si>
    <t>ÇANAKKALE ONSEKİZ MART ÜNİVERSİTESİ</t>
  </si>
  <si>
    <t>DİCLE ÜNİVERSİTESİ</t>
  </si>
  <si>
    <t>DOĞUŞ ÜNİVERSİTESİ</t>
  </si>
  <si>
    <t>ERZİNCAN BİNALİ YILDIRIM ÜNİVERSİTESİ</t>
  </si>
  <si>
    <t>ERZURUM TEKNİK ÜNİVERSİTESİ</t>
  </si>
  <si>
    <t>ESKİŞEHİR TEKNİK ÜNİVERSİTESİ</t>
  </si>
  <si>
    <t>FENERBAHÇE ÜNİVERSİTESİ</t>
  </si>
  <si>
    <t>GİRESUN ÜNİVERSİTESİ</t>
  </si>
  <si>
    <t>HACETTEPE ÜNİVERSİTESİ</t>
  </si>
  <si>
    <t>HAKKARİ ÜNİVERSİTESİ</t>
  </si>
  <si>
    <t>IĞDIR ÜNİVERSİTESİ</t>
  </si>
  <si>
    <t>IŞIK ÜNİVERSİTESİ</t>
  </si>
  <si>
    <t>İNÖNÜ ÜNİVERSİTESİ</t>
  </si>
  <si>
    <t>İSKENDERUN TEKNİK ÜNİVERSİTESİ</t>
  </si>
  <si>
    <t>İSTANBUL RUMELİ ÜNİVERSİTESİ</t>
  </si>
  <si>
    <t>İSTANBUL SABAHATTİN ZAİM ÜNİVERSİTESİ</t>
  </si>
  <si>
    <t>İSTANBUL ÜNİVERSİTESİ</t>
  </si>
  <si>
    <t>İSTANBUL ÜNİVERSİTESİ CERRAHPAŞA</t>
  </si>
  <si>
    <t>İSTİNYE ÜNİVERSİTESİ</t>
  </si>
  <si>
    <t>İZMİR BAKIRÇAY ÜNİVERSİTESİ</t>
  </si>
  <si>
    <t>KARABÜK ÜNİVERSİTESİ</t>
  </si>
  <si>
    <t>KOÇ ÜNİVERSİTESİ</t>
  </si>
  <si>
    <t>KTO KARATAY ÜNİVERSİTESİ</t>
  </si>
  <si>
    <t>MARDİN ARTUKLU ÜNİVERSİTESİ</t>
  </si>
  <si>
    <t>MUĞLA SITKI KOÇMAN ÜNİVERSİTESİ</t>
  </si>
  <si>
    <t>MUNZUR ÜNİVERSİTESİ</t>
  </si>
  <si>
    <t>NECMETTİN ERBAKAN ÜNİVERSİTESİ</t>
  </si>
  <si>
    <t>NEVŞEHİR HACI BEKTAŞ VELİ ÜNİVERSİTESİ</t>
  </si>
  <si>
    <t>ONDOKUZ MAYIS ÜNİVERSİTESİ</t>
  </si>
  <si>
    <t>OSMANİYE KORKUT ATA ÜNİVERSİTESİ</t>
  </si>
  <si>
    <t>OSTİM TEKNİK ÜNİVERSİTESİ</t>
  </si>
  <si>
    <t>ÖZYEĞİN ÜNİVERSİTESİ</t>
  </si>
  <si>
    <t>PAMUKKALE ÜNİVERSİTESİ</t>
  </si>
  <si>
    <t>SAĞLIK BİLİMLERİ ÜNİVERSİTESİ</t>
  </si>
  <si>
    <t>SELÇUK ÜNİVERSİTESİ</t>
  </si>
  <si>
    <t>SİİRT ÜNİVERSİTESİ</t>
  </si>
  <si>
    <t>TOKAT GAZİOSMANPAŞA ÜNİVERSİTESİ</t>
  </si>
  <si>
    <t>TÜRK-ALMAN ÜNİVERSİTESİ</t>
  </si>
  <si>
    <t>UŞAK ÜNİVERSİTESİ</t>
  </si>
  <si>
    <t>YEDİTEPE ÜNİVERSİTESİ</t>
  </si>
  <si>
    <t>YILDIZ TEKNİK ÜNİVERSİTESİ</t>
  </si>
  <si>
    <t>16. Grup</t>
  </si>
  <si>
    <t>ATATÜRK ÜNİVERSİTESİ</t>
  </si>
  <si>
    <t>İHSAN DOĞRAMACI BİLKENT ÜNİVERSİTESİ</t>
  </si>
  <si>
    <t>İSTANBUL GEDİK ÜNİVERSİTESİ</t>
  </si>
  <si>
    <t>HATAY MUSTAFA KEMAL ÜNİVERSİTESİ</t>
  </si>
  <si>
    <t>BEYKENT ÜNİVERSİTESİ</t>
  </si>
  <si>
    <t>AĞRI İBRAHİM ÇEÇEN ÜNİVERSİTESİ</t>
  </si>
  <si>
    <t>ESKİŞEHİR OSMANGAZİ ÜNİVERSİTESİ</t>
  </si>
  <si>
    <t>BANDIRMA ONYEDİEYLÜL ÜNİVERSİTESİ</t>
  </si>
  <si>
    <t>İSTANBUL TEKNİK ÜNİVERSİTESİ</t>
  </si>
  <si>
    <t>11:15</t>
  </si>
  <si>
    <t>7</t>
  </si>
  <si>
    <t>8</t>
  </si>
  <si>
    <t>9</t>
  </si>
  <si>
    <t>10</t>
  </si>
  <si>
    <t>12:00</t>
  </si>
  <si>
    <t>1</t>
  </si>
  <si>
    <t>2</t>
  </si>
  <si>
    <t>3</t>
  </si>
  <si>
    <t>4</t>
  </si>
  <si>
    <t>5</t>
  </si>
  <si>
    <t>6</t>
  </si>
  <si>
    <t>12:45</t>
  </si>
  <si>
    <t>13:30</t>
  </si>
  <si>
    <t>14.05.2022</t>
  </si>
  <si>
    <t>10:30</t>
  </si>
  <si>
    <t>TÜRKİYE ÜNİVERSİTE SPORLARI FEDERASYONU</t>
  </si>
  <si>
    <t>MASA TENİSİ TÜRKİYE ŞAMPİYONASI   13-17 Mart 2022  AFYONKARAHİSAR</t>
  </si>
  <si>
    <t xml:space="preserve">KADIN TAKIM 1  ANA TABLO </t>
  </si>
  <si>
    <t>1-32</t>
  </si>
  <si>
    <t>1-16</t>
  </si>
  <si>
    <t>1-8</t>
  </si>
  <si>
    <t>1.1</t>
  </si>
  <si>
    <t>E.1</t>
  </si>
  <si>
    <t>17</t>
  </si>
  <si>
    <t>25</t>
  </si>
  <si>
    <t>18</t>
  </si>
  <si>
    <t>5.1</t>
  </si>
  <si>
    <t>29</t>
  </si>
  <si>
    <t>7.2</t>
  </si>
  <si>
    <t>7.1</t>
  </si>
  <si>
    <t>19</t>
  </si>
  <si>
    <t>8.1</t>
  </si>
  <si>
    <t>2.2</t>
  </si>
  <si>
    <t>26</t>
  </si>
  <si>
    <t>13</t>
  </si>
  <si>
    <t>12.1</t>
  </si>
  <si>
    <t>14</t>
  </si>
  <si>
    <t>10.2</t>
  </si>
  <si>
    <t>20</t>
  </si>
  <si>
    <t>15</t>
  </si>
  <si>
    <t>15.2</t>
  </si>
  <si>
    <t>16</t>
  </si>
  <si>
    <t>4.1</t>
  </si>
  <si>
    <t>FİNAL              31</t>
  </si>
  <si>
    <t>1.</t>
  </si>
  <si>
    <t>3.1</t>
  </si>
  <si>
    <t>14.2</t>
  </si>
  <si>
    <t>21</t>
  </si>
  <si>
    <t>10.1</t>
  </si>
  <si>
    <t>13.1</t>
  </si>
  <si>
    <t>27</t>
  </si>
  <si>
    <t>11.1</t>
  </si>
  <si>
    <t>22</t>
  </si>
  <si>
    <t>23</t>
  </si>
  <si>
    <t>1.2</t>
  </si>
  <si>
    <t>24</t>
  </si>
  <si>
    <t>6.1</t>
  </si>
  <si>
    <t>30</t>
  </si>
  <si>
    <t>8.2</t>
  </si>
  <si>
    <t>2.</t>
  </si>
  <si>
    <t>15.1</t>
  </si>
  <si>
    <t>5.2</t>
  </si>
  <si>
    <t>28</t>
  </si>
  <si>
    <t>18.1</t>
  </si>
  <si>
    <t>12.2</t>
  </si>
  <si>
    <t>16.1</t>
  </si>
  <si>
    <t>18.2</t>
  </si>
  <si>
    <t>ESK.TEKNİK ÜNİV</t>
  </si>
  <si>
    <t>31</t>
  </si>
  <si>
    <t>E2</t>
  </si>
  <si>
    <t>3.2</t>
  </si>
  <si>
    <t>İST.CERRAHPAŞA ÜNİV</t>
  </si>
  <si>
    <t>4.2</t>
  </si>
  <si>
    <t>DOĞUŞ ÜNİV</t>
  </si>
  <si>
    <t>32</t>
  </si>
  <si>
    <t>2.1</t>
  </si>
  <si>
    <t>ANK.ÜNİV</t>
  </si>
  <si>
    <t>17.2</t>
  </si>
  <si>
    <t>MASA TENİSİ TÜRKİYE ŞAMPİYONASI   13-17MAYIS AFYONKARAHİSAR</t>
  </si>
  <si>
    <t xml:space="preserve">TEK BAYANLAR-ERKEKLER  SIRALAMA TURLARI </t>
  </si>
  <si>
    <t>1 LİĞ ERKEKLER ANA TABLO</t>
  </si>
  <si>
    <t>ÇANKAYA ÜNİVERSİTESİ</t>
  </si>
  <si>
    <t>ZONGULDAK BÜLENT ECEVİT ÜNİV</t>
  </si>
  <si>
    <t>MALATYA TURGUT ÖZAL ÜNİVERSİTESİ</t>
  </si>
  <si>
    <t>SÜLEYMAN DEMİREL ÜNİVERSİTESİ</t>
  </si>
  <si>
    <t>EGE ÜNÜVERSİTESİ</t>
  </si>
  <si>
    <t>ÇANAKKALE 18 MART ÜNİVERSİTESİ</t>
  </si>
  <si>
    <t>EGE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</si>
</sst>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color indexed="63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indexed="63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indexed="63"/>
      <name val="Calibri"/>
      <family val="2"/>
      <charset val="162"/>
      <scheme val="minor"/>
    </font>
    <font>
      <sz val="9"/>
      <color indexed="63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17">
    <xf numFmtId="0" fontId="0" fillId="0" borderId="0" xfId="0"/>
    <xf numFmtId="0" fontId="0" fillId="0" borderId="11" xfId="0" applyBorder="1" applyProtection="1"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0" fillId="2" borderId="25" xfId="0" applyNumberFormat="1" applyFill="1" applyBorder="1" applyAlignment="1" applyProtection="1">
      <alignment horizontal="center"/>
      <protection locked="0"/>
    </xf>
    <xf numFmtId="0" fontId="0" fillId="2" borderId="26" xfId="0" applyNumberForma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9" xfId="0" applyNumberFormat="1" applyFont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 applyProtection="1">
      <alignment horizontal="center" vertical="center"/>
      <protection locked="0"/>
    </xf>
    <xf numFmtId="0" fontId="1" fillId="0" borderId="31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</xf>
    <xf numFmtId="0" fontId="0" fillId="0" borderId="26" xfId="0" applyNumberFormat="1" applyFill="1" applyBorder="1" applyAlignment="1" applyProtection="1">
      <alignment horizontal="center"/>
    </xf>
    <xf numFmtId="0" fontId="0" fillId="0" borderId="27" xfId="0" applyNumberFormat="1" applyFill="1" applyBorder="1" applyAlignment="1" applyProtection="1">
      <alignment horizontal="center"/>
    </xf>
    <xf numFmtId="0" fontId="0" fillId="0" borderId="28" xfId="0" applyNumberFormat="1" applyFill="1" applyBorder="1" applyAlignment="1" applyProtection="1">
      <alignment horizontal="center"/>
    </xf>
    <xf numFmtId="0" fontId="0" fillId="0" borderId="32" xfId="0" applyNumberFormat="1" applyFill="1" applyBorder="1" applyAlignment="1" applyProtection="1">
      <alignment horizontal="center"/>
    </xf>
    <xf numFmtId="0" fontId="0" fillId="0" borderId="33" xfId="0" applyNumberFormat="1" applyFill="1" applyBorder="1" applyAlignment="1" applyProtection="1">
      <alignment horizontal="center"/>
    </xf>
    <xf numFmtId="0" fontId="0" fillId="0" borderId="34" xfId="0" applyNumberForma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35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6" xfId="0" applyNumberForma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8" xfId="0" applyFont="1" applyFill="1" applyBorder="1"/>
    <xf numFmtId="0" fontId="1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0" xfId="0" applyFill="1" applyBorder="1"/>
    <xf numFmtId="0" fontId="1" fillId="0" borderId="39" xfId="0" applyFont="1" applyBorder="1" applyAlignment="1">
      <alignment horizontal="center"/>
    </xf>
    <xf numFmtId="0" fontId="0" fillId="0" borderId="39" xfId="0" applyBorder="1"/>
    <xf numFmtId="0" fontId="0" fillId="0" borderId="22" xfId="0" applyFill="1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1" xfId="0" applyFill="1" applyBorder="1"/>
    <xf numFmtId="0" fontId="0" fillId="0" borderId="3" xfId="0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5" borderId="3" xfId="0" applyFill="1" applyBorder="1"/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20" fontId="0" fillId="0" borderId="0" xfId="0" applyNumberFormat="1" applyBorder="1" applyAlignment="1" applyProtection="1">
      <alignment horizontal="center" vertical="center"/>
      <protection locked="0"/>
    </xf>
    <xf numFmtId="0" fontId="0" fillId="6" borderId="0" xfId="0" applyNumberFormat="1" applyFill="1" applyBorder="1" applyAlignment="1" applyProtection="1">
      <alignment horizontal="center"/>
      <protection locked="0"/>
    </xf>
    <xf numFmtId="0" fontId="6" fillId="6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18" fillId="0" borderId="21" xfId="0" applyNumberFormat="1" applyFont="1" applyBorder="1" applyAlignment="1"/>
    <xf numFmtId="0" fontId="18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/>
    </xf>
    <xf numFmtId="0" fontId="17" fillId="0" borderId="0" xfId="0" applyNumberFormat="1" applyFont="1" applyAlignment="1"/>
    <xf numFmtId="0" fontId="18" fillId="0" borderId="0" xfId="0" applyNumberFormat="1" applyFont="1" applyBorder="1" applyAlignment="1">
      <alignment shrinkToFit="1"/>
    </xf>
    <xf numFmtId="0" fontId="19" fillId="0" borderId="41" xfId="0" applyNumberFormat="1" applyFont="1" applyBorder="1" applyAlignment="1">
      <alignment horizontal="right" shrinkToFit="1"/>
    </xf>
    <xf numFmtId="0" fontId="18" fillId="0" borderId="21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center" shrinkToFit="1"/>
    </xf>
    <xf numFmtId="49" fontId="19" fillId="0" borderId="0" xfId="0" applyNumberFormat="1" applyFont="1" applyAlignment="1">
      <alignment horizontal="center" shrinkToFit="1"/>
    </xf>
    <xf numFmtId="0" fontId="19" fillId="0" borderId="0" xfId="0" applyNumberFormat="1" applyFont="1" applyBorder="1" applyAlignment="1">
      <alignment shrinkToFit="1"/>
    </xf>
    <xf numFmtId="0" fontId="19" fillId="0" borderId="21" xfId="0" applyNumberFormat="1" applyFont="1" applyBorder="1" applyAlignment="1"/>
    <xf numFmtId="0" fontId="19" fillId="0" borderId="42" xfId="0" applyNumberFormat="1" applyFont="1" applyBorder="1" applyAlignment="1">
      <alignment horizontal="center" shrinkToFit="1"/>
    </xf>
    <xf numFmtId="0" fontId="19" fillId="0" borderId="0" xfId="0" applyNumberFormat="1" applyFont="1" applyBorder="1" applyAlignment="1">
      <alignment horizontal="center" shrinkToFit="1"/>
    </xf>
    <xf numFmtId="0" fontId="18" fillId="0" borderId="43" xfId="0" applyNumberFormat="1" applyFont="1" applyBorder="1" applyAlignment="1">
      <alignment shrinkToFit="1"/>
    </xf>
    <xf numFmtId="0" fontId="18" fillId="0" borderId="43" xfId="0" applyNumberFormat="1" applyFont="1" applyBorder="1" applyAlignment="1">
      <alignment horizontal="left" shrinkToFit="1"/>
    </xf>
    <xf numFmtId="0" fontId="16" fillId="0" borderId="41" xfId="0" applyNumberFormat="1" applyFont="1" applyBorder="1" applyAlignment="1">
      <alignment horizontal="right" shrinkToFit="1"/>
    </xf>
    <xf numFmtId="0" fontId="19" fillId="0" borderId="41" xfId="0" applyNumberFormat="1" applyFont="1" applyBorder="1" applyAlignment="1">
      <alignment horizontal="center" shrinkToFit="1"/>
    </xf>
    <xf numFmtId="0" fontId="19" fillId="0" borderId="44" xfId="0" applyNumberFormat="1" applyFont="1" applyBorder="1" applyAlignment="1">
      <alignment horizontal="right" shrinkToFit="1"/>
    </xf>
    <xf numFmtId="0" fontId="19" fillId="0" borderId="21" xfId="0" applyNumberFormat="1" applyFont="1" applyBorder="1" applyAlignment="1">
      <alignment horizontal="center"/>
    </xf>
    <xf numFmtId="0" fontId="19" fillId="0" borderId="45" xfId="0" applyNumberFormat="1" applyFont="1" applyBorder="1" applyAlignment="1">
      <alignment horizontal="center" shrinkToFit="1"/>
    </xf>
    <xf numFmtId="49" fontId="19" fillId="0" borderId="0" xfId="0" applyNumberFormat="1" applyFont="1" applyBorder="1" applyAlignment="1">
      <alignment horizontal="center" shrinkToFit="1"/>
    </xf>
    <xf numFmtId="0" fontId="19" fillId="0" borderId="46" xfId="0" applyNumberFormat="1" applyFont="1" applyBorder="1" applyAlignment="1">
      <alignment horizontal="center" shrinkToFit="1"/>
    </xf>
    <xf numFmtId="0" fontId="19" fillId="0" borderId="0" xfId="0" applyNumberFormat="1" applyFont="1" applyAlignment="1">
      <alignment horizontal="left" shrinkToFit="1"/>
    </xf>
    <xf numFmtId="49" fontId="19" fillId="0" borderId="44" xfId="0" applyNumberFormat="1" applyFont="1" applyBorder="1" applyAlignment="1">
      <alignment horizontal="center" shrinkToFit="1"/>
    </xf>
    <xf numFmtId="49" fontId="19" fillId="0" borderId="41" xfId="0" applyNumberFormat="1" applyFont="1" applyBorder="1" applyAlignment="1">
      <alignment horizontal="center" shrinkToFit="1"/>
    </xf>
    <xf numFmtId="49" fontId="19" fillId="0" borderId="45" xfId="0" applyNumberFormat="1" applyFont="1" applyBorder="1" applyAlignment="1">
      <alignment horizontal="center" shrinkToFit="1"/>
    </xf>
    <xf numFmtId="0" fontId="19" fillId="0" borderId="47" xfId="0" applyNumberFormat="1" applyFont="1" applyBorder="1" applyAlignment="1">
      <alignment horizontal="center" shrinkToFit="1"/>
    </xf>
    <xf numFmtId="0" fontId="18" fillId="0" borderId="0" xfId="0" applyNumberFormat="1" applyFont="1" applyAlignment="1">
      <alignment shrinkToFit="1"/>
    </xf>
    <xf numFmtId="0" fontId="18" fillId="0" borderId="0" xfId="0" applyNumberFormat="1" applyFont="1" applyAlignment="1">
      <alignment horizontal="left" shrinkToFit="1"/>
    </xf>
    <xf numFmtId="49" fontId="19" fillId="0" borderId="41" xfId="0" applyNumberFormat="1" applyFont="1" applyBorder="1" applyAlignment="1">
      <alignment horizontal="right" shrinkToFit="1"/>
    </xf>
    <xf numFmtId="0" fontId="19" fillId="0" borderId="47" xfId="0" applyNumberFormat="1" applyFont="1" applyBorder="1" applyAlignment="1">
      <alignment shrinkToFit="1"/>
    </xf>
    <xf numFmtId="49" fontId="19" fillId="0" borderId="47" xfId="0" applyNumberFormat="1" applyFont="1" applyBorder="1" applyAlignment="1">
      <alignment horizontal="center" shrinkToFit="1"/>
    </xf>
    <xf numFmtId="0" fontId="19" fillId="0" borderId="47" xfId="0" quotePrefix="1" applyNumberFormat="1" applyFont="1" applyBorder="1" applyAlignment="1">
      <alignment horizontal="center" shrinkToFit="1"/>
    </xf>
    <xf numFmtId="49" fontId="19" fillId="0" borderId="0" xfId="0" applyNumberFormat="1" applyFont="1" applyBorder="1" applyAlignment="1">
      <alignment horizontal="right" shrinkToFit="1"/>
    </xf>
    <xf numFmtId="0" fontId="19" fillId="0" borderId="0" xfId="0" applyNumberFormat="1" applyFont="1" applyBorder="1" applyAlignment="1">
      <alignment horizontal="right" shrinkToFit="1"/>
    </xf>
    <xf numFmtId="0" fontId="19" fillId="0" borderId="47" xfId="0" applyNumberFormat="1" applyFont="1" applyBorder="1" applyAlignment="1">
      <alignment horizontal="left" shrinkToFit="1"/>
    </xf>
    <xf numFmtId="0" fontId="18" fillId="0" borderId="41" xfId="0" applyNumberFormat="1" applyFont="1" applyBorder="1" applyAlignment="1">
      <alignment horizontal="right" shrinkToFit="1"/>
    </xf>
    <xf numFmtId="49" fontId="16" fillId="0" borderId="0" xfId="0" applyNumberFormat="1" applyFont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9" fillId="0" borderId="21" xfId="0" applyNumberFormat="1" applyFont="1" applyBorder="1" applyAlignment="1">
      <alignment horizontal="center" shrinkToFit="1"/>
    </xf>
    <xf numFmtId="0" fontId="19" fillId="0" borderId="0" xfId="0" applyNumberFormat="1" applyFont="1" applyBorder="1" applyAlignment="1">
      <alignment horizontal="left" shrinkToFit="1"/>
    </xf>
    <xf numFmtId="0" fontId="19" fillId="0" borderId="11" xfId="0" applyNumberFormat="1" applyFont="1" applyBorder="1" applyAlignment="1">
      <alignment horizontal="right" shrinkToFit="1"/>
    </xf>
    <xf numFmtId="0" fontId="11" fillId="0" borderId="21" xfId="0" applyNumberFormat="1" applyFont="1" applyBorder="1" applyAlignment="1">
      <alignment horizontal="center" shrinkToFit="1"/>
    </xf>
    <xf numFmtId="0" fontId="19" fillId="0" borderId="44" xfId="0" applyNumberFormat="1" applyFont="1" applyBorder="1" applyAlignment="1">
      <alignment horizontal="center" shrinkToFit="1"/>
    </xf>
    <xf numFmtId="0" fontId="19" fillId="0" borderId="1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0" fontId="16" fillId="0" borderId="0" xfId="0" applyNumberFormat="1" applyFont="1" applyBorder="1" applyAlignment="1"/>
    <xf numFmtId="0" fontId="16" fillId="0" borderId="0" xfId="0" applyNumberFormat="1" applyFont="1" applyAlignment="1">
      <alignment horizontal="center"/>
    </xf>
    <xf numFmtId="0" fontId="19" fillId="0" borderId="13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left"/>
    </xf>
    <xf numFmtId="0" fontId="16" fillId="0" borderId="0" xfId="0" applyNumberFormat="1" applyFont="1" applyAlignment="1"/>
    <xf numFmtId="0" fontId="17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/>
    <xf numFmtId="49" fontId="17" fillId="0" borderId="0" xfId="0" applyNumberFormat="1" applyFont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1" fillId="0" borderId="0" xfId="0" applyNumberFormat="1" applyFont="1" applyAlignment="1"/>
    <xf numFmtId="0" fontId="21" fillId="0" borderId="0" xfId="0" applyNumberFormat="1" applyFont="1" applyAlignment="1"/>
    <xf numFmtId="0" fontId="21" fillId="0" borderId="0" xfId="0" applyNumberFormat="1" applyFont="1" applyAlignment="1">
      <alignment horizontal="left"/>
    </xf>
    <xf numFmtId="0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left"/>
    </xf>
    <xf numFmtId="0" fontId="19" fillId="0" borderId="0" xfId="0" applyNumberFormat="1" applyFont="1" applyAlignment="1"/>
    <xf numFmtId="0" fontId="20" fillId="0" borderId="0" xfId="0" applyNumberFormat="1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0" fontId="15" fillId="0" borderId="0" xfId="0" applyNumberFormat="1" applyFont="1" applyBorder="1" applyAlignment="1">
      <alignment horizontal="left"/>
    </xf>
    <xf numFmtId="49" fontId="10" fillId="0" borderId="0" xfId="0" applyNumberFormat="1" applyFont="1" applyAlignment="1">
      <alignment horizontal="center"/>
    </xf>
    <xf numFmtId="0" fontId="16" fillId="0" borderId="0" xfId="0" applyFont="1" applyAlignment="1"/>
    <xf numFmtId="0" fontId="12" fillId="0" borderId="0" xfId="0" applyNumberFormat="1" applyFont="1" applyAlignment="1"/>
    <xf numFmtId="0" fontId="16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/>
    <xf numFmtId="0" fontId="16" fillId="0" borderId="21" xfId="0" applyNumberFormat="1" applyFont="1" applyBorder="1" applyAlignment="1"/>
    <xf numFmtId="0" fontId="22" fillId="0" borderId="0" xfId="0" applyNumberFormat="1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6" fillId="0" borderId="11" xfId="0" applyNumberFormat="1" applyFont="1" applyBorder="1" applyAlignment="1">
      <alignment horizontal="center"/>
    </xf>
    <xf numFmtId="0" fontId="16" fillId="0" borderId="47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/>
    </xf>
    <xf numFmtId="0" fontId="16" fillId="0" borderId="0" xfId="0" applyNumberFormat="1" applyFont="1" applyAlignment="1">
      <alignment horizontal="right"/>
    </xf>
    <xf numFmtId="0" fontId="16" fillId="0" borderId="42" xfId="0" applyNumberFormat="1" applyFont="1" applyBorder="1" applyAlignment="1">
      <alignment horizontal="center"/>
    </xf>
    <xf numFmtId="0" fontId="16" fillId="0" borderId="45" xfId="0" applyNumberFormat="1" applyFont="1" applyBorder="1" applyAlignment="1">
      <alignment horizontal="center"/>
    </xf>
    <xf numFmtId="0" fontId="16" fillId="0" borderId="41" xfId="0" applyNumberFormat="1" applyFont="1" applyBorder="1" applyAlignment="1">
      <alignment horizontal="center"/>
    </xf>
    <xf numFmtId="0" fontId="16" fillId="0" borderId="13" xfId="0" applyNumberFormat="1" applyFont="1" applyBorder="1" applyAlignment="1"/>
    <xf numFmtId="0" fontId="16" fillId="0" borderId="41" xfId="0" applyNumberFormat="1" applyFont="1" applyBorder="1" applyAlignment="1">
      <alignment horizontal="right"/>
    </xf>
    <xf numFmtId="0" fontId="16" fillId="0" borderId="46" xfId="0" applyNumberFormat="1" applyFont="1" applyBorder="1" applyAlignment="1"/>
    <xf numFmtId="0" fontId="16" fillId="0" borderId="47" xfId="0" applyNumberFormat="1" applyFont="1" applyBorder="1" applyAlignment="1"/>
    <xf numFmtId="0" fontId="16" fillId="0" borderId="43" xfId="0" applyNumberFormat="1" applyFont="1" applyBorder="1" applyAlignment="1">
      <alignment horizontal="center"/>
    </xf>
    <xf numFmtId="0" fontId="16" fillId="0" borderId="21" xfId="0" applyNumberFormat="1" applyFont="1" applyFill="1" applyBorder="1" applyAlignment="1"/>
    <xf numFmtId="0" fontId="16" fillId="0" borderId="2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117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D889"/>
        </patternFill>
      </fill>
    </dxf>
    <dxf>
      <fill>
        <patternFill>
          <bgColor rgb="FF66CC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D8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66CC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D8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66CC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66CC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D8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66CC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D8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D8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D8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D8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CC6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FFD889"/>
      <color rgb="FFFFCC66"/>
      <color rgb="FFFFCC00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2</xdr:col>
      <xdr:colOff>209550</xdr:colOff>
      <xdr:row>3</xdr:row>
      <xdr:rowOff>78105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150"/>
          <a:ext cx="579120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&#304;M-09-1/Desktop/&#304;ND&#304;R&#304;LENLER/BAYAN%20TAKIMAFYONKARAH&#304;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"/>
      <sheetName val="BYN"/>
      <sheetName val="TEE"/>
      <sheetName val="TBAT1"/>
      <sheetName val="TBEST"/>
      <sheetName val="TBAT"/>
      <sheetName val="DERECELER"/>
    </sheetNames>
    <sheetDataSet>
      <sheetData sheetId="0">
        <row r="15">
          <cell r="B15">
            <v>1</v>
          </cell>
          <cell r="C15" t="str">
            <v>İNÖNÜ ÜNİVERSİTESİ</v>
          </cell>
        </row>
        <row r="16">
          <cell r="B16">
            <v>2</v>
          </cell>
          <cell r="C16" t="str">
            <v>AFYON KOCATEPE ÜNİVERSİTESİ</v>
          </cell>
        </row>
        <row r="17">
          <cell r="B17">
            <v>3</v>
          </cell>
          <cell r="C17" t="str">
            <v>AĞRI İBRAHİM ÇEÇEN ÜNİVERSİTESİ</v>
          </cell>
        </row>
        <row r="18">
          <cell r="B18">
            <v>4</v>
          </cell>
          <cell r="C18" t="str">
            <v>ANKARA ÜNİVERSİTESİ</v>
          </cell>
        </row>
        <row r="19">
          <cell r="B19">
            <v>5</v>
          </cell>
          <cell r="C19" t="str">
            <v>ATATÜRK ÜNİVERSİTESİ</v>
          </cell>
        </row>
        <row r="20">
          <cell r="B20">
            <v>6</v>
          </cell>
          <cell r="C20" t="str">
            <v>ATILIM ÜNİVERSİTESİ</v>
          </cell>
        </row>
        <row r="21">
          <cell r="B21">
            <v>7</v>
          </cell>
          <cell r="C21" t="str">
            <v>BAHÇEŞEHİR ÜNİVERSİTESİ</v>
          </cell>
        </row>
        <row r="22">
          <cell r="B22">
            <v>8</v>
          </cell>
          <cell r="C22" t="str">
            <v>BANDIRMA ONYEDİEYLÜL ÜNİVERSİTESİ</v>
          </cell>
        </row>
        <row r="23">
          <cell r="B23">
            <v>9</v>
          </cell>
          <cell r="C23" t="str">
            <v>BAŞKENT ÜNİVERSİTESİ</v>
          </cell>
        </row>
        <row r="24">
          <cell r="B24">
            <v>10</v>
          </cell>
          <cell r="C24" t="str">
            <v>BEYKENT ÜNİVERSİTESİ</v>
          </cell>
        </row>
        <row r="25">
          <cell r="B25">
            <v>11</v>
          </cell>
          <cell r="C25" t="str">
            <v>BEYKOZ ÜNİVERSİTESİ</v>
          </cell>
        </row>
        <row r="26">
          <cell r="B26">
            <v>12</v>
          </cell>
          <cell r="C26" t="str">
            <v>BEZMİALEM VAKIF ÜNİVERSİTESİ</v>
          </cell>
        </row>
        <row r="27">
          <cell r="B27">
            <v>13</v>
          </cell>
          <cell r="C27" t="str">
            <v>BİNGÖL ÜNİVERSİTESİ</v>
          </cell>
        </row>
        <row r="28">
          <cell r="B28">
            <v>14</v>
          </cell>
          <cell r="C28" t="str">
            <v>BOLU ABANT İZZET BAYSAL ÜNİVERSİTESİ</v>
          </cell>
        </row>
        <row r="29">
          <cell r="B29">
            <v>15</v>
          </cell>
          <cell r="C29" t="str">
            <v>BURSA TEKNİK ÜNİVERSİTESİ</v>
          </cell>
        </row>
        <row r="30">
          <cell r="B30">
            <v>16</v>
          </cell>
          <cell r="C30" t="str">
            <v>ÇANAKKALE ONSEKİZ MART ÜNİVERSİTESİ</v>
          </cell>
        </row>
        <row r="31">
          <cell r="B31">
            <v>17</v>
          </cell>
          <cell r="C31" t="str">
            <v>DİCLE ÜNİVERSİTESİ</v>
          </cell>
        </row>
        <row r="32">
          <cell r="B32">
            <v>18</v>
          </cell>
          <cell r="C32" t="str">
            <v>DOĞUŞ ÜNİVERSİTESİ</v>
          </cell>
        </row>
        <row r="33">
          <cell r="B33">
            <v>19</v>
          </cell>
          <cell r="C33" t="str">
            <v>ERZİNCAN BİNALİ YILDIRIM ÜNİVERSİTESİ</v>
          </cell>
        </row>
        <row r="34">
          <cell r="B34">
            <v>20</v>
          </cell>
          <cell r="C34" t="str">
            <v>ERZURUM TEKNİK ÜNİVERSİTESİ</v>
          </cell>
        </row>
        <row r="35">
          <cell r="B35">
            <v>21</v>
          </cell>
          <cell r="C35" t="str">
            <v>ESKİŞEHİR OSMANGAZİ ÜNİVERSİTESİ</v>
          </cell>
        </row>
        <row r="36">
          <cell r="B36">
            <v>22</v>
          </cell>
          <cell r="C36" t="str">
            <v>ESKİŞEHİR TEKNİK ÜNİVERSİTESİ</v>
          </cell>
        </row>
        <row r="37">
          <cell r="B37">
            <v>23</v>
          </cell>
          <cell r="C37" t="str">
            <v>FENERBAHÇE ÜNİVERSİTESİ</v>
          </cell>
        </row>
        <row r="38">
          <cell r="B38">
            <v>24</v>
          </cell>
          <cell r="C38" t="str">
            <v>GİRESUN ÜNİVERSİTESİ</v>
          </cell>
        </row>
        <row r="39">
          <cell r="B39">
            <v>25</v>
          </cell>
          <cell r="C39" t="str">
            <v>HACETTEPE ÜNİVERSİTESİ</v>
          </cell>
        </row>
        <row r="40">
          <cell r="B40">
            <v>26</v>
          </cell>
          <cell r="C40" t="str">
            <v>HAKKARİ ÜNİVERSİTESİ</v>
          </cell>
        </row>
        <row r="41">
          <cell r="B41">
            <v>27</v>
          </cell>
          <cell r="C41" t="str">
            <v>HATAY MUSTAFA KEMAL ÜNİVERSİTESİ</v>
          </cell>
        </row>
        <row r="42">
          <cell r="B42">
            <v>28</v>
          </cell>
          <cell r="C42" t="str">
            <v>IĞDIR ÜNİVERSİTESİ</v>
          </cell>
        </row>
        <row r="43">
          <cell r="B43">
            <v>29</v>
          </cell>
          <cell r="C43" t="str">
            <v>IŞIK ÜNİVERSİTESİ</v>
          </cell>
        </row>
        <row r="44">
          <cell r="B44">
            <v>30</v>
          </cell>
          <cell r="C44" t="str">
            <v>İHSAN DOĞRAMACI BİLKENT ÜNİVERSİTESİ</v>
          </cell>
        </row>
        <row r="45">
          <cell r="B45">
            <v>31</v>
          </cell>
          <cell r="C45" t="str">
            <v>İSKENDERUN TEKNİK ÜNİVERSİTESİ</v>
          </cell>
        </row>
        <row r="46">
          <cell r="B46">
            <v>32</v>
          </cell>
          <cell r="C46" t="str">
            <v>İSTANBUL GEDİK ÜNİVERSİTESİ</v>
          </cell>
        </row>
        <row r="47">
          <cell r="B47">
            <v>33</v>
          </cell>
          <cell r="C47" t="str">
            <v>İSTANBUL RUMELİ ÜNİVERSİTESİ</v>
          </cell>
        </row>
        <row r="48">
          <cell r="B48">
            <v>34</v>
          </cell>
          <cell r="C48" t="str">
            <v>İSTANBUL SABAHATTİN ZAİM ÜNİVERSİTESİ</v>
          </cell>
        </row>
        <row r="49">
          <cell r="B49">
            <v>35</v>
          </cell>
          <cell r="C49" t="str">
            <v>İSTANBUL TEKNİK ÜNİVERSİTESİ</v>
          </cell>
        </row>
        <row r="50">
          <cell r="B50">
            <v>36</v>
          </cell>
          <cell r="C50" t="str">
            <v>İSTANBUL ÜNİVERSİTESİ</v>
          </cell>
        </row>
        <row r="51">
          <cell r="B51">
            <v>37</v>
          </cell>
          <cell r="C51" t="str">
            <v>İSTANBUL ÜNİVERSİTESİ CERRAHPAŞA</v>
          </cell>
        </row>
        <row r="52">
          <cell r="B52">
            <v>38</v>
          </cell>
          <cell r="C52" t="str">
            <v>İSTİNYE ÜNİVERSİTESİ</v>
          </cell>
        </row>
        <row r="53">
          <cell r="B53">
            <v>39</v>
          </cell>
          <cell r="C53" t="str">
            <v>İZMİR BAKIRÇAY ÜNİVERSİTESİ</v>
          </cell>
        </row>
        <row r="54">
          <cell r="B54">
            <v>40</v>
          </cell>
          <cell r="C54" t="str">
            <v>KARABÜK ÜNİVERSİTESİ</v>
          </cell>
        </row>
        <row r="55">
          <cell r="B55">
            <v>41</v>
          </cell>
          <cell r="C55" t="str">
            <v>KOÇ ÜNİVERSİTESİ</v>
          </cell>
        </row>
        <row r="56">
          <cell r="B56">
            <v>42</v>
          </cell>
          <cell r="C56" t="str">
            <v>KTO KARATAY ÜNİVERSİTESİ</v>
          </cell>
        </row>
        <row r="57">
          <cell r="B57">
            <v>43</v>
          </cell>
          <cell r="C57" t="str">
            <v>MARDİN ARTUKLU ÜNİVERSİTESİ</v>
          </cell>
        </row>
        <row r="58">
          <cell r="B58">
            <v>44</v>
          </cell>
          <cell r="C58" t="str">
            <v>MUĞLA SITKI KOÇMAN ÜNİVERSİTESİ</v>
          </cell>
        </row>
        <row r="59">
          <cell r="B59">
            <v>45</v>
          </cell>
          <cell r="C59" t="str">
            <v>MUNZUR ÜNİVERSİTESİ</v>
          </cell>
        </row>
        <row r="60">
          <cell r="B60">
            <v>46</v>
          </cell>
          <cell r="C60" t="str">
            <v>NECMETTİN ERBAKAN ÜNİVERSİTESİ</v>
          </cell>
        </row>
        <row r="61">
          <cell r="B61">
            <v>47</v>
          </cell>
          <cell r="C61" t="str">
            <v>NEVŞEHİR HACI BEKTAŞ VELİ ÜNİVERSİTESİ</v>
          </cell>
        </row>
        <row r="62">
          <cell r="B62">
            <v>48</v>
          </cell>
          <cell r="C62" t="str">
            <v>ONDOKUZ MAYIS ÜNİVERSİTESİ</v>
          </cell>
        </row>
        <row r="63">
          <cell r="B63">
            <v>49</v>
          </cell>
          <cell r="C63" t="str">
            <v>OSMANİYE KORKUT ATA ÜNİVERSİTESİ</v>
          </cell>
        </row>
        <row r="64">
          <cell r="B64">
            <v>50</v>
          </cell>
          <cell r="C64" t="str">
            <v>OSTİM TEKNİK ÜNİVERSİTESİ</v>
          </cell>
        </row>
        <row r="65">
          <cell r="B65">
            <v>51</v>
          </cell>
          <cell r="C65" t="str">
            <v>ÖZYEĞİN ÜNİVERSİTESİ</v>
          </cell>
        </row>
        <row r="66">
          <cell r="B66">
            <v>52</v>
          </cell>
          <cell r="C66" t="str">
            <v>PAMUKKALE ÜNİVERSİTESİ</v>
          </cell>
        </row>
        <row r="67">
          <cell r="B67">
            <v>53</v>
          </cell>
          <cell r="C67" t="str">
            <v>SAĞLIK BİLİMLERİ ÜNİVERSİTESİ</v>
          </cell>
        </row>
        <row r="68">
          <cell r="B68">
            <v>54</v>
          </cell>
          <cell r="C68" t="str">
            <v>SELÇUK ÜNİVERSİTESİ</v>
          </cell>
        </row>
        <row r="69">
          <cell r="B69">
            <v>55</v>
          </cell>
          <cell r="C69" t="str">
            <v>SİİRT ÜNİVERSİTESİ</v>
          </cell>
        </row>
        <row r="70">
          <cell r="B70">
            <v>56</v>
          </cell>
          <cell r="C70" t="str">
            <v>TOKAT GAZİOSMANPAŞA ÜNİVERSİTESİ</v>
          </cell>
        </row>
        <row r="71">
          <cell r="B71">
            <v>57</v>
          </cell>
          <cell r="C71" t="str">
            <v>TÜRK-ALMAN ÜNİVERSİTESİ</v>
          </cell>
        </row>
        <row r="72">
          <cell r="B72">
            <v>58</v>
          </cell>
          <cell r="C72" t="str">
            <v>UŞAK ÜNİVERSİTESİ</v>
          </cell>
        </row>
        <row r="73">
          <cell r="B73">
            <v>59</v>
          </cell>
          <cell r="C73" t="str">
            <v>YEDİTEPE ÜNİVERSİTESİ</v>
          </cell>
        </row>
        <row r="74">
          <cell r="B74">
            <v>60</v>
          </cell>
          <cell r="C74" t="str">
            <v>YILDIZ TEKNİK ÜNİVERSİTESİ</v>
          </cell>
        </row>
        <row r="75">
          <cell r="B75">
            <v>61</v>
          </cell>
        </row>
        <row r="76">
          <cell r="B76">
            <v>62</v>
          </cell>
        </row>
        <row r="77">
          <cell r="B77">
            <v>63</v>
          </cell>
        </row>
        <row r="78">
          <cell r="B78">
            <v>64</v>
          </cell>
        </row>
        <row r="79">
          <cell r="B79">
            <v>65</v>
          </cell>
        </row>
        <row r="80">
          <cell r="B80">
            <v>66</v>
          </cell>
        </row>
        <row r="81">
          <cell r="B81">
            <v>67</v>
          </cell>
        </row>
        <row r="82">
          <cell r="B82">
            <v>68</v>
          </cell>
        </row>
        <row r="83">
          <cell r="B83">
            <v>69</v>
          </cell>
        </row>
        <row r="84">
          <cell r="B84">
            <v>70</v>
          </cell>
        </row>
        <row r="85">
          <cell r="B85">
            <v>71</v>
          </cell>
        </row>
        <row r="86">
          <cell r="B86">
            <v>72</v>
          </cell>
        </row>
        <row r="87">
          <cell r="B87">
            <v>73</v>
          </cell>
        </row>
        <row r="88">
          <cell r="B88">
            <v>74</v>
          </cell>
        </row>
        <row r="89">
          <cell r="B89">
            <v>75</v>
          </cell>
        </row>
        <row r="90">
          <cell r="B90">
            <v>76</v>
          </cell>
        </row>
        <row r="91">
          <cell r="B91">
            <v>77</v>
          </cell>
        </row>
        <row r="92">
          <cell r="B92">
            <v>78</v>
          </cell>
        </row>
        <row r="93">
          <cell r="B93">
            <v>79</v>
          </cell>
        </row>
        <row r="94">
          <cell r="B94">
            <v>80</v>
          </cell>
        </row>
        <row r="95">
          <cell r="B95">
            <v>81</v>
          </cell>
        </row>
        <row r="96">
          <cell r="B96">
            <v>82</v>
          </cell>
        </row>
        <row r="97">
          <cell r="B97">
            <v>83</v>
          </cell>
        </row>
        <row r="98">
          <cell r="B98">
            <v>84</v>
          </cell>
        </row>
        <row r="99">
          <cell r="B99">
            <v>85</v>
          </cell>
        </row>
        <row r="100">
          <cell r="B100">
            <v>86</v>
          </cell>
        </row>
        <row r="101">
          <cell r="B101">
            <v>87</v>
          </cell>
        </row>
        <row r="102">
          <cell r="B102">
            <v>88</v>
          </cell>
        </row>
        <row r="103">
          <cell r="B103">
            <v>89</v>
          </cell>
        </row>
        <row r="104">
          <cell r="B104">
            <v>90</v>
          </cell>
        </row>
        <row r="105">
          <cell r="B105">
            <v>91</v>
          </cell>
        </row>
        <row r="106">
          <cell r="B106">
            <v>92</v>
          </cell>
        </row>
        <row r="107">
          <cell r="B107">
            <v>93</v>
          </cell>
        </row>
        <row r="108">
          <cell r="B108">
            <v>94</v>
          </cell>
        </row>
        <row r="109">
          <cell r="B109">
            <v>95</v>
          </cell>
        </row>
        <row r="110">
          <cell r="B110">
            <v>96</v>
          </cell>
        </row>
        <row r="111">
          <cell r="B111">
            <v>97</v>
          </cell>
        </row>
        <row r="112">
          <cell r="B112">
            <v>98</v>
          </cell>
        </row>
        <row r="113">
          <cell r="B113">
            <v>99</v>
          </cell>
        </row>
        <row r="114">
          <cell r="B114">
            <v>100</v>
          </cell>
        </row>
        <row r="115">
          <cell r="B115">
            <v>101</v>
          </cell>
        </row>
        <row r="116">
          <cell r="B116">
            <v>102</v>
          </cell>
        </row>
        <row r="117">
          <cell r="B117">
            <v>103</v>
          </cell>
        </row>
        <row r="118">
          <cell r="B118">
            <v>104</v>
          </cell>
        </row>
        <row r="119">
          <cell r="B119">
            <v>105</v>
          </cell>
        </row>
        <row r="120">
          <cell r="B120">
            <v>109</v>
          </cell>
        </row>
        <row r="121">
          <cell r="B121">
            <v>110</v>
          </cell>
        </row>
        <row r="122">
          <cell r="B122">
            <v>111</v>
          </cell>
        </row>
        <row r="123">
          <cell r="B123">
            <v>112</v>
          </cell>
        </row>
        <row r="124">
          <cell r="B124">
            <v>113</v>
          </cell>
        </row>
        <row r="125">
          <cell r="B125">
            <v>114</v>
          </cell>
        </row>
        <row r="126">
          <cell r="B126">
            <v>115</v>
          </cell>
        </row>
        <row r="127">
          <cell r="B127">
            <v>116</v>
          </cell>
        </row>
        <row r="128">
          <cell r="B128">
            <v>117</v>
          </cell>
        </row>
        <row r="129">
          <cell r="B129">
            <v>118</v>
          </cell>
        </row>
        <row r="130">
          <cell r="B130">
            <v>119</v>
          </cell>
        </row>
        <row r="131">
          <cell r="B131">
            <v>120</v>
          </cell>
        </row>
        <row r="132">
          <cell r="B132">
            <v>121</v>
          </cell>
        </row>
        <row r="133">
          <cell r="B133">
            <v>122</v>
          </cell>
        </row>
        <row r="134">
          <cell r="B134">
            <v>123</v>
          </cell>
        </row>
        <row r="135">
          <cell r="B135">
            <v>124</v>
          </cell>
        </row>
        <row r="136">
          <cell r="B136">
            <v>125</v>
          </cell>
        </row>
        <row r="137">
          <cell r="B137">
            <v>126</v>
          </cell>
        </row>
        <row r="138">
          <cell r="B138">
            <v>127</v>
          </cell>
        </row>
        <row r="139">
          <cell r="B139">
            <v>128</v>
          </cell>
        </row>
        <row r="140">
          <cell r="B140">
            <v>129</v>
          </cell>
        </row>
        <row r="141">
          <cell r="B141">
            <v>130</v>
          </cell>
        </row>
        <row r="142">
          <cell r="B142">
            <v>131</v>
          </cell>
        </row>
        <row r="143">
          <cell r="B143">
            <v>132</v>
          </cell>
        </row>
        <row r="144">
          <cell r="B144">
            <v>133</v>
          </cell>
        </row>
        <row r="145">
          <cell r="B145">
            <v>134</v>
          </cell>
        </row>
        <row r="146">
          <cell r="B146">
            <v>135</v>
          </cell>
        </row>
        <row r="147">
          <cell r="B147">
            <v>136</v>
          </cell>
        </row>
        <row r="148">
          <cell r="B148">
            <v>137</v>
          </cell>
        </row>
        <row r="149">
          <cell r="B149">
            <v>138</v>
          </cell>
        </row>
        <row r="150">
          <cell r="B150">
            <v>139</v>
          </cell>
        </row>
        <row r="151">
          <cell r="B151">
            <v>140</v>
          </cell>
        </row>
        <row r="152">
          <cell r="B152">
            <v>141</v>
          </cell>
        </row>
        <row r="153">
          <cell r="B153">
            <v>142</v>
          </cell>
        </row>
        <row r="154">
          <cell r="B154">
            <v>143</v>
          </cell>
        </row>
        <row r="155">
          <cell r="B155">
            <v>144</v>
          </cell>
        </row>
        <row r="156">
          <cell r="B156">
            <v>145</v>
          </cell>
        </row>
        <row r="157">
          <cell r="B157">
            <v>146</v>
          </cell>
        </row>
        <row r="158">
          <cell r="B158">
            <v>147</v>
          </cell>
        </row>
        <row r="159">
          <cell r="B159">
            <v>148</v>
          </cell>
        </row>
        <row r="160">
          <cell r="B160">
            <v>149</v>
          </cell>
        </row>
        <row r="161">
          <cell r="B161">
            <v>150</v>
          </cell>
        </row>
      </sheetData>
      <sheetData sheetId="1">
        <row r="15">
          <cell r="B15">
            <v>1</v>
          </cell>
          <cell r="C15" t="str">
            <v>İNÖNÜ ÜNİVERSİTESİ</v>
          </cell>
        </row>
        <row r="16">
          <cell r="B16">
            <v>2</v>
          </cell>
          <cell r="C16" t="str">
            <v>AFYON KOCATEPE ÜNİVERSİTESİ</v>
          </cell>
        </row>
        <row r="17">
          <cell r="B17">
            <v>4</v>
          </cell>
          <cell r="C17" t="str">
            <v>AĞRI İBRAHİM ÇEÇEN ÜNİVERSİTESİ</v>
          </cell>
        </row>
        <row r="18">
          <cell r="B18">
            <v>5</v>
          </cell>
          <cell r="C18" t="str">
            <v>ANKARA ÜNİVERSİTESİ</v>
          </cell>
        </row>
        <row r="19">
          <cell r="B19">
            <v>6</v>
          </cell>
          <cell r="C19" t="str">
            <v>ATATÜRK ÜNİVERSİTESİ</v>
          </cell>
        </row>
        <row r="20">
          <cell r="B20">
            <v>7</v>
          </cell>
          <cell r="C20" t="str">
            <v>ATILIM ÜNİVERSİTESİ</v>
          </cell>
        </row>
        <row r="21">
          <cell r="B21">
            <v>8</v>
          </cell>
          <cell r="C21" t="str">
            <v>BAHÇEŞEHİR ÜNİVERSİTESİ</v>
          </cell>
        </row>
        <row r="22">
          <cell r="B22">
            <v>9</v>
          </cell>
          <cell r="C22" t="str">
            <v>BANDIRMA ONYEDİEYLÜL ÜNİVERSİTESİ</v>
          </cell>
        </row>
        <row r="23">
          <cell r="B23">
            <v>10</v>
          </cell>
          <cell r="C23" t="str">
            <v>BAŞKENT ÜNİVERSİTESİ</v>
          </cell>
        </row>
        <row r="24">
          <cell r="B24">
            <v>11</v>
          </cell>
          <cell r="C24" t="str">
            <v>BEYKENT ÜNİVERSİTESİ</v>
          </cell>
        </row>
        <row r="25">
          <cell r="B25">
            <v>12</v>
          </cell>
          <cell r="C25" t="str">
            <v>BEYKOZ ÜNİVERSİTESİ</v>
          </cell>
        </row>
        <row r="26">
          <cell r="B26">
            <v>13</v>
          </cell>
          <cell r="C26" t="str">
            <v>BEZMİALEM VAKIF ÜNİVERSİTESİ</v>
          </cell>
        </row>
        <row r="27">
          <cell r="B27">
            <v>14</v>
          </cell>
          <cell r="C27" t="str">
            <v>BİNGÖL ÜNİVERSİTESİ</v>
          </cell>
        </row>
        <row r="28">
          <cell r="B28">
            <v>15</v>
          </cell>
          <cell r="C28" t="str">
            <v>BOLU ABANT İZZET BAYSAL ÜNİVERSİTESİ</v>
          </cell>
        </row>
        <row r="29">
          <cell r="B29">
            <v>16</v>
          </cell>
          <cell r="C29" t="str">
            <v>BURSA TEKNİK ÜNİVERSİTESİ</v>
          </cell>
        </row>
        <row r="30">
          <cell r="B30">
            <v>17</v>
          </cell>
          <cell r="C30" t="str">
            <v>ÇANAKKALE ONSEKİZ MART ÜNİVERSİTESİ</v>
          </cell>
        </row>
        <row r="31">
          <cell r="B31">
            <v>18</v>
          </cell>
          <cell r="C31" t="str">
            <v>DİCLE ÜNİVERSİTESİ</v>
          </cell>
        </row>
        <row r="32">
          <cell r="B32">
            <v>19</v>
          </cell>
          <cell r="C32" t="str">
            <v>DOĞUŞ ÜNİVERSİTESİ</v>
          </cell>
        </row>
        <row r="33">
          <cell r="B33">
            <v>20</v>
          </cell>
          <cell r="C33" t="str">
            <v>ERZİNCAN BİNALİ YILDIRIM ÜNİVERSİTESİ</v>
          </cell>
        </row>
        <row r="34">
          <cell r="B34">
            <v>21</v>
          </cell>
          <cell r="C34" t="str">
            <v>ERZURUM TEKNİK ÜNİVERSİTESİ</v>
          </cell>
        </row>
        <row r="35">
          <cell r="B35">
            <v>22</v>
          </cell>
          <cell r="C35" t="str">
            <v>ESKİŞEHİR OSMANGAZİ ÜNİVERSİTESİ</v>
          </cell>
        </row>
        <row r="36">
          <cell r="B36">
            <v>23</v>
          </cell>
          <cell r="C36" t="str">
            <v>ESKİŞEHİR TEKNİK ÜNİVERSİTESİ</v>
          </cell>
        </row>
        <row r="37">
          <cell r="B37">
            <v>24</v>
          </cell>
          <cell r="C37" t="str">
            <v>FENERBAHÇE ÜNİVERSİTESİ</v>
          </cell>
        </row>
        <row r="38">
          <cell r="B38">
            <v>25</v>
          </cell>
          <cell r="C38" t="str">
            <v>GİRESUN ÜNİVERSİTESİ</v>
          </cell>
        </row>
        <row r="39">
          <cell r="B39">
            <v>26</v>
          </cell>
          <cell r="C39" t="str">
            <v>HACETTEPE ÜNİVERSİTESİ</v>
          </cell>
        </row>
        <row r="40">
          <cell r="B40">
            <v>27</v>
          </cell>
          <cell r="C40" t="str">
            <v>HAKKARİ ÜNİVERSİTESİ</v>
          </cell>
        </row>
        <row r="41">
          <cell r="B41">
            <v>28</v>
          </cell>
          <cell r="C41" t="str">
            <v>HATAY MUSTAFA KEMAL ÜNİVERSİTESİ</v>
          </cell>
        </row>
        <row r="42">
          <cell r="B42">
            <v>29</v>
          </cell>
          <cell r="C42" t="str">
            <v>IĞDIR ÜNİVERSİTESİ</v>
          </cell>
        </row>
        <row r="43">
          <cell r="B43">
            <v>30</v>
          </cell>
          <cell r="C43" t="str">
            <v>IŞIK ÜNİVERSİTESİ</v>
          </cell>
        </row>
        <row r="44">
          <cell r="B44">
            <v>31</v>
          </cell>
          <cell r="C44" t="str">
            <v>İHSAN DOĞRAMACI BİLKENT ÜNİVERSİTESİ</v>
          </cell>
        </row>
        <row r="45">
          <cell r="B45">
            <v>32</v>
          </cell>
          <cell r="C45" t="str">
            <v>İSKENDERUN TEKNİK ÜNİVERSİTESİ</v>
          </cell>
        </row>
        <row r="46">
          <cell r="B46">
            <v>33</v>
          </cell>
          <cell r="C46" t="str">
            <v>İSTANBUL GEDİK ÜNİVERSİTESİ</v>
          </cell>
        </row>
        <row r="47">
          <cell r="B47">
            <v>34</v>
          </cell>
          <cell r="C47" t="str">
            <v>İSTANBUL RUMELİ ÜNİVERSİTESİ</v>
          </cell>
        </row>
        <row r="48">
          <cell r="B48">
            <v>35</v>
          </cell>
          <cell r="C48" t="str">
            <v>İSTANBUL SABAHATTİN ZAİM ÜNİVERSİTESİ</v>
          </cell>
        </row>
        <row r="49">
          <cell r="B49">
            <v>36</v>
          </cell>
          <cell r="C49" t="str">
            <v>İSTANBUL TEKNİK ÜNİVERSİTESİ</v>
          </cell>
        </row>
        <row r="50">
          <cell r="B50">
            <v>37</v>
          </cell>
          <cell r="C50" t="str">
            <v>İSTANBUL ÜNİVERSİTESİ</v>
          </cell>
        </row>
        <row r="51">
          <cell r="B51">
            <v>38</v>
          </cell>
          <cell r="C51" t="str">
            <v>İSTANBUL ÜNİVERSİTESİ CERRAHPAŞA</v>
          </cell>
        </row>
        <row r="52">
          <cell r="B52">
            <v>39</v>
          </cell>
          <cell r="C52" t="str">
            <v>İSTİNYE ÜNİVERSİTESİ</v>
          </cell>
        </row>
        <row r="53">
          <cell r="B53">
            <v>40</v>
          </cell>
          <cell r="C53" t="str">
            <v>İZMİR BAKIRÇAY ÜNİVERSİTESİ</v>
          </cell>
        </row>
        <row r="54">
          <cell r="B54">
            <v>41</v>
          </cell>
          <cell r="C54" t="str">
            <v>KARABÜK ÜNİVERSİTESİ</v>
          </cell>
        </row>
        <row r="55">
          <cell r="B55">
            <v>42</v>
          </cell>
          <cell r="C55" t="str">
            <v>KOÇ ÜNİVERSİTESİ</v>
          </cell>
        </row>
        <row r="56">
          <cell r="B56">
            <v>43</v>
          </cell>
          <cell r="C56" t="str">
            <v>KTO KARATAY ÜNİVERSİTESİ</v>
          </cell>
        </row>
        <row r="57">
          <cell r="B57">
            <v>44</v>
          </cell>
          <cell r="C57" t="str">
            <v>MARDİN ARTUKLU ÜNİVERSİTESİ</v>
          </cell>
        </row>
        <row r="58">
          <cell r="B58">
            <v>45</v>
          </cell>
          <cell r="C58" t="str">
            <v>MUĞLA SITKI KOÇMAN ÜNİVERSİTESİ</v>
          </cell>
        </row>
        <row r="59">
          <cell r="B59">
            <v>46</v>
          </cell>
          <cell r="C59" t="str">
            <v>MUNZUR ÜNİVERSİTESİ</v>
          </cell>
        </row>
        <row r="60">
          <cell r="B60">
            <v>47</v>
          </cell>
          <cell r="C60" t="str">
            <v>NECMETTİN ERBAKAN ÜNİVERSİTESİ</v>
          </cell>
        </row>
        <row r="61">
          <cell r="B61">
            <v>48</v>
          </cell>
          <cell r="C61" t="str">
            <v>NEVŞEHİR HACI BEKTAŞ VELİ ÜNİVERSİTESİ</v>
          </cell>
        </row>
        <row r="62">
          <cell r="B62">
            <v>49</v>
          </cell>
          <cell r="C62" t="str">
            <v>ONDOKUZ MAYIS ÜNİVERSİTESİ</v>
          </cell>
        </row>
        <row r="63">
          <cell r="B63">
            <v>50</v>
          </cell>
          <cell r="C63" t="str">
            <v>OSMANİYE KORKUT ATA ÜNİVERSİTESİ</v>
          </cell>
        </row>
        <row r="64">
          <cell r="B64">
            <v>51</v>
          </cell>
          <cell r="C64" t="str">
            <v>OSTİM TEKNİK ÜNİVERSİTESİ</v>
          </cell>
        </row>
        <row r="65">
          <cell r="B65">
            <v>52</v>
          </cell>
          <cell r="C65" t="str">
            <v>ÖZYEĞİN ÜNİVERSİTESİ</v>
          </cell>
        </row>
        <row r="66">
          <cell r="B66">
            <v>53</v>
          </cell>
          <cell r="C66" t="str">
            <v>PAMUKKALE ÜNİVERSİTESİ</v>
          </cell>
        </row>
        <row r="67">
          <cell r="B67">
            <v>54</v>
          </cell>
          <cell r="C67" t="str">
            <v>SAĞLIK BİLİMLERİ ÜNİVERSİTESİ</v>
          </cell>
        </row>
        <row r="68">
          <cell r="B68">
            <v>55</v>
          </cell>
          <cell r="C68" t="str">
            <v>SELÇUK ÜNİVERSİTESİ</v>
          </cell>
        </row>
        <row r="69">
          <cell r="B69">
            <v>59</v>
          </cell>
          <cell r="C69" t="str">
            <v>SİİRT ÜNİVERSİTESİ</v>
          </cell>
        </row>
        <row r="70">
          <cell r="B70">
            <v>60</v>
          </cell>
          <cell r="C70" t="str">
            <v>TOKAT GAZİOSMANPAŞA ÜNİVERSİTESİ</v>
          </cell>
        </row>
        <row r="71">
          <cell r="B71">
            <v>61</v>
          </cell>
          <cell r="C71" t="str">
            <v>TÜRK-ALMAN ÜNİVERSİTESİ</v>
          </cell>
        </row>
        <row r="72">
          <cell r="B72">
            <v>62</v>
          </cell>
          <cell r="C72" t="str">
            <v>UŞAK ÜNİVERSİTESİ</v>
          </cell>
        </row>
        <row r="73">
          <cell r="B73">
            <v>63</v>
          </cell>
          <cell r="C73" t="str">
            <v>YEDİTEPE ÜNİVERSİTESİ</v>
          </cell>
        </row>
        <row r="74">
          <cell r="B74">
            <v>64</v>
          </cell>
          <cell r="C74" t="str">
            <v>YILDIZ TEKNİK ÜNİVERSİTESİ</v>
          </cell>
        </row>
        <row r="75">
          <cell r="B75">
            <v>65</v>
          </cell>
        </row>
        <row r="76">
          <cell r="B76">
            <v>66</v>
          </cell>
        </row>
        <row r="77">
          <cell r="B77">
            <v>67</v>
          </cell>
        </row>
        <row r="78">
          <cell r="B78">
            <v>68</v>
          </cell>
        </row>
        <row r="79">
          <cell r="B79">
            <v>69</v>
          </cell>
        </row>
        <row r="80">
          <cell r="B80">
            <v>70</v>
          </cell>
        </row>
        <row r="81">
          <cell r="B81">
            <v>71</v>
          </cell>
        </row>
        <row r="82">
          <cell r="B82">
            <v>72</v>
          </cell>
        </row>
        <row r="83">
          <cell r="B83">
            <v>73</v>
          </cell>
        </row>
        <row r="84">
          <cell r="B84">
            <v>74</v>
          </cell>
        </row>
        <row r="85">
          <cell r="B85">
            <v>75</v>
          </cell>
        </row>
        <row r="86">
          <cell r="B86">
            <v>76</v>
          </cell>
        </row>
        <row r="87">
          <cell r="B87">
            <v>77</v>
          </cell>
        </row>
        <row r="88">
          <cell r="B88">
            <v>78</v>
          </cell>
        </row>
        <row r="89">
          <cell r="B89">
            <v>79</v>
          </cell>
        </row>
        <row r="90">
          <cell r="B90">
            <v>80</v>
          </cell>
        </row>
        <row r="91">
          <cell r="B91">
            <v>81</v>
          </cell>
        </row>
        <row r="92">
          <cell r="B92">
            <v>82</v>
          </cell>
        </row>
        <row r="93">
          <cell r="B93">
            <v>83</v>
          </cell>
        </row>
        <row r="94">
          <cell r="B94">
            <v>84</v>
          </cell>
        </row>
        <row r="95">
          <cell r="B95">
            <v>85</v>
          </cell>
        </row>
        <row r="96">
          <cell r="B96">
            <v>86</v>
          </cell>
        </row>
        <row r="97">
          <cell r="B97">
            <v>87</v>
          </cell>
        </row>
        <row r="98">
          <cell r="B98">
            <v>88</v>
          </cell>
        </row>
        <row r="99">
          <cell r="B99">
            <v>89</v>
          </cell>
        </row>
        <row r="100">
          <cell r="B100">
            <v>90</v>
          </cell>
        </row>
        <row r="101">
          <cell r="B101">
            <v>91</v>
          </cell>
        </row>
        <row r="102">
          <cell r="B102">
            <v>92</v>
          </cell>
        </row>
        <row r="103">
          <cell r="B103">
            <v>93</v>
          </cell>
        </row>
        <row r="104">
          <cell r="B104">
            <v>94</v>
          </cell>
        </row>
        <row r="105">
          <cell r="B105">
            <v>95</v>
          </cell>
        </row>
        <row r="106">
          <cell r="B106">
            <v>96</v>
          </cell>
        </row>
        <row r="107">
          <cell r="B107">
            <v>97</v>
          </cell>
        </row>
        <row r="108">
          <cell r="B108">
            <v>98</v>
          </cell>
        </row>
        <row r="109">
          <cell r="B109">
            <v>99</v>
          </cell>
        </row>
        <row r="110">
          <cell r="B110">
            <v>100</v>
          </cell>
        </row>
        <row r="111">
          <cell r="B111">
            <v>101</v>
          </cell>
        </row>
        <row r="112">
          <cell r="B112">
            <v>102</v>
          </cell>
        </row>
        <row r="113">
          <cell r="B113">
            <v>103</v>
          </cell>
        </row>
        <row r="114">
          <cell r="B114">
            <v>104</v>
          </cell>
        </row>
        <row r="115">
          <cell r="B115">
            <v>105</v>
          </cell>
        </row>
        <row r="116">
          <cell r="B116">
            <v>106</v>
          </cell>
        </row>
        <row r="117">
          <cell r="B117">
            <v>107</v>
          </cell>
        </row>
        <row r="118">
          <cell r="B118">
            <v>108</v>
          </cell>
        </row>
        <row r="119">
          <cell r="B119">
            <v>109</v>
          </cell>
        </row>
        <row r="120">
          <cell r="B120">
            <v>110</v>
          </cell>
        </row>
        <row r="121">
          <cell r="B121">
            <v>111</v>
          </cell>
        </row>
        <row r="122">
          <cell r="B122">
            <v>112</v>
          </cell>
        </row>
        <row r="123">
          <cell r="B123">
            <v>113</v>
          </cell>
        </row>
        <row r="124">
          <cell r="B124">
            <v>114</v>
          </cell>
        </row>
        <row r="125">
          <cell r="B125">
            <v>115</v>
          </cell>
        </row>
        <row r="126">
          <cell r="B126">
            <v>116</v>
          </cell>
        </row>
        <row r="127">
          <cell r="B127">
            <v>117</v>
          </cell>
        </row>
        <row r="128">
          <cell r="B128">
            <v>118</v>
          </cell>
        </row>
        <row r="129">
          <cell r="B129">
            <v>119</v>
          </cell>
        </row>
        <row r="130">
          <cell r="B130">
            <v>120</v>
          </cell>
        </row>
        <row r="131">
          <cell r="B131">
            <v>121</v>
          </cell>
        </row>
        <row r="132">
          <cell r="B132">
            <v>122</v>
          </cell>
        </row>
        <row r="133">
          <cell r="B133">
            <v>123</v>
          </cell>
        </row>
        <row r="134">
          <cell r="B134">
            <v>124</v>
          </cell>
        </row>
        <row r="135">
          <cell r="B135">
            <v>125</v>
          </cell>
        </row>
        <row r="136">
          <cell r="B136">
            <v>126</v>
          </cell>
        </row>
        <row r="137">
          <cell r="B137">
            <v>127</v>
          </cell>
        </row>
        <row r="138">
          <cell r="B138">
            <v>128</v>
          </cell>
        </row>
        <row r="139">
          <cell r="B139">
            <v>129</v>
          </cell>
        </row>
        <row r="140">
          <cell r="B140">
            <v>130</v>
          </cell>
        </row>
        <row r="141">
          <cell r="B141">
            <v>131</v>
          </cell>
        </row>
        <row r="142">
          <cell r="B142">
            <v>132</v>
          </cell>
        </row>
        <row r="143">
          <cell r="B143">
            <v>133</v>
          </cell>
        </row>
        <row r="144">
          <cell r="B144">
            <v>134</v>
          </cell>
        </row>
        <row r="145">
          <cell r="B145">
            <v>135</v>
          </cell>
        </row>
        <row r="146">
          <cell r="B146">
            <v>136</v>
          </cell>
        </row>
        <row r="147">
          <cell r="B147">
            <v>137</v>
          </cell>
        </row>
        <row r="148">
          <cell r="B148">
            <v>138</v>
          </cell>
        </row>
        <row r="149">
          <cell r="B149">
            <v>139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J80"/>
  <sheetViews>
    <sheetView zoomScale="130" zoomScaleNormal="130" workbookViewId="0">
      <selection activeCell="C5" sqref="C5:C64"/>
    </sheetView>
  </sheetViews>
  <sheetFormatPr defaultRowHeight="15" x14ac:dyDescent="0.25"/>
  <cols>
    <col min="1" max="1" width="10.7109375" customWidth="1"/>
    <col min="2" max="2" width="9.140625" style="77"/>
    <col min="3" max="3" width="33.85546875" bestFit="1" customWidth="1"/>
    <col min="4" max="4" width="2.5703125" customWidth="1"/>
    <col min="5" max="5" width="9.140625" style="78"/>
    <col min="6" max="6" width="34.140625" customWidth="1"/>
    <col min="7" max="7" width="5.28515625" customWidth="1"/>
    <col min="10" max="10" width="26.28515625" style="56" bestFit="1" customWidth="1"/>
    <col min="257" max="257" width="10.7109375" customWidth="1"/>
    <col min="259" max="259" width="33.85546875" bestFit="1" customWidth="1"/>
    <col min="260" max="260" width="2.5703125" customWidth="1"/>
    <col min="262" max="262" width="34.140625" customWidth="1"/>
    <col min="263" max="263" width="5.28515625" customWidth="1"/>
    <col min="266" max="266" width="26.28515625" bestFit="1" customWidth="1"/>
    <col min="513" max="513" width="10.7109375" customWidth="1"/>
    <col min="515" max="515" width="33.85546875" bestFit="1" customWidth="1"/>
    <col min="516" max="516" width="2.5703125" customWidth="1"/>
    <col min="518" max="518" width="34.140625" customWidth="1"/>
    <col min="519" max="519" width="5.28515625" customWidth="1"/>
    <col min="522" max="522" width="26.28515625" bestFit="1" customWidth="1"/>
    <col min="769" max="769" width="10.7109375" customWidth="1"/>
    <col min="771" max="771" width="33.85546875" bestFit="1" customWidth="1"/>
    <col min="772" max="772" width="2.5703125" customWidth="1"/>
    <col min="774" max="774" width="34.140625" customWidth="1"/>
    <col min="775" max="775" width="5.28515625" customWidth="1"/>
    <col min="778" max="778" width="26.28515625" bestFit="1" customWidth="1"/>
    <col min="1025" max="1025" width="10.7109375" customWidth="1"/>
    <col min="1027" max="1027" width="33.85546875" bestFit="1" customWidth="1"/>
    <col min="1028" max="1028" width="2.5703125" customWidth="1"/>
    <col min="1030" max="1030" width="34.140625" customWidth="1"/>
    <col min="1031" max="1031" width="5.28515625" customWidth="1"/>
    <col min="1034" max="1034" width="26.28515625" bestFit="1" customWidth="1"/>
    <col min="1281" max="1281" width="10.7109375" customWidth="1"/>
    <col min="1283" max="1283" width="33.85546875" bestFit="1" customWidth="1"/>
    <col min="1284" max="1284" width="2.5703125" customWidth="1"/>
    <col min="1286" max="1286" width="34.140625" customWidth="1"/>
    <col min="1287" max="1287" width="5.28515625" customWidth="1"/>
    <col min="1290" max="1290" width="26.28515625" bestFit="1" customWidth="1"/>
    <col min="1537" max="1537" width="10.7109375" customWidth="1"/>
    <col min="1539" max="1539" width="33.85546875" bestFit="1" customWidth="1"/>
    <col min="1540" max="1540" width="2.5703125" customWidth="1"/>
    <col min="1542" max="1542" width="34.140625" customWidth="1"/>
    <col min="1543" max="1543" width="5.28515625" customWidth="1"/>
    <col min="1546" max="1546" width="26.28515625" bestFit="1" customWidth="1"/>
    <col min="1793" max="1793" width="10.7109375" customWidth="1"/>
    <col min="1795" max="1795" width="33.85546875" bestFit="1" customWidth="1"/>
    <col min="1796" max="1796" width="2.5703125" customWidth="1"/>
    <col min="1798" max="1798" width="34.140625" customWidth="1"/>
    <col min="1799" max="1799" width="5.28515625" customWidth="1"/>
    <col min="1802" max="1802" width="26.28515625" bestFit="1" customWidth="1"/>
    <col min="2049" max="2049" width="10.7109375" customWidth="1"/>
    <col min="2051" max="2051" width="33.85546875" bestFit="1" customWidth="1"/>
    <col min="2052" max="2052" width="2.5703125" customWidth="1"/>
    <col min="2054" max="2054" width="34.140625" customWidth="1"/>
    <col min="2055" max="2055" width="5.28515625" customWidth="1"/>
    <col min="2058" max="2058" width="26.28515625" bestFit="1" customWidth="1"/>
    <col min="2305" max="2305" width="10.7109375" customWidth="1"/>
    <col min="2307" max="2307" width="33.85546875" bestFit="1" customWidth="1"/>
    <col min="2308" max="2308" width="2.5703125" customWidth="1"/>
    <col min="2310" max="2310" width="34.140625" customWidth="1"/>
    <col min="2311" max="2311" width="5.28515625" customWidth="1"/>
    <col min="2314" max="2314" width="26.28515625" bestFit="1" customWidth="1"/>
    <col min="2561" max="2561" width="10.7109375" customWidth="1"/>
    <col min="2563" max="2563" width="33.85546875" bestFit="1" customWidth="1"/>
    <col min="2564" max="2564" width="2.5703125" customWidth="1"/>
    <col min="2566" max="2566" width="34.140625" customWidth="1"/>
    <col min="2567" max="2567" width="5.28515625" customWidth="1"/>
    <col min="2570" max="2570" width="26.28515625" bestFit="1" customWidth="1"/>
    <col min="2817" max="2817" width="10.7109375" customWidth="1"/>
    <col min="2819" max="2819" width="33.85546875" bestFit="1" customWidth="1"/>
    <col min="2820" max="2820" width="2.5703125" customWidth="1"/>
    <col min="2822" max="2822" width="34.140625" customWidth="1"/>
    <col min="2823" max="2823" width="5.28515625" customWidth="1"/>
    <col min="2826" max="2826" width="26.28515625" bestFit="1" customWidth="1"/>
    <col min="3073" max="3073" width="10.7109375" customWidth="1"/>
    <col min="3075" max="3075" width="33.85546875" bestFit="1" customWidth="1"/>
    <col min="3076" max="3076" width="2.5703125" customWidth="1"/>
    <col min="3078" max="3078" width="34.140625" customWidth="1"/>
    <col min="3079" max="3079" width="5.28515625" customWidth="1"/>
    <col min="3082" max="3082" width="26.28515625" bestFit="1" customWidth="1"/>
    <col min="3329" max="3329" width="10.7109375" customWidth="1"/>
    <col min="3331" max="3331" width="33.85546875" bestFit="1" customWidth="1"/>
    <col min="3332" max="3332" width="2.5703125" customWidth="1"/>
    <col min="3334" max="3334" width="34.140625" customWidth="1"/>
    <col min="3335" max="3335" width="5.28515625" customWidth="1"/>
    <col min="3338" max="3338" width="26.28515625" bestFit="1" customWidth="1"/>
    <col min="3585" max="3585" width="10.7109375" customWidth="1"/>
    <col min="3587" max="3587" width="33.85546875" bestFit="1" customWidth="1"/>
    <col min="3588" max="3588" width="2.5703125" customWidth="1"/>
    <col min="3590" max="3590" width="34.140625" customWidth="1"/>
    <col min="3591" max="3591" width="5.28515625" customWidth="1"/>
    <col min="3594" max="3594" width="26.28515625" bestFit="1" customWidth="1"/>
    <col min="3841" max="3841" width="10.7109375" customWidth="1"/>
    <col min="3843" max="3843" width="33.85546875" bestFit="1" customWidth="1"/>
    <col min="3844" max="3844" width="2.5703125" customWidth="1"/>
    <col min="3846" max="3846" width="34.140625" customWidth="1"/>
    <col min="3847" max="3847" width="5.28515625" customWidth="1"/>
    <col min="3850" max="3850" width="26.28515625" bestFit="1" customWidth="1"/>
    <col min="4097" max="4097" width="10.7109375" customWidth="1"/>
    <col min="4099" max="4099" width="33.85546875" bestFit="1" customWidth="1"/>
    <col min="4100" max="4100" width="2.5703125" customWidth="1"/>
    <col min="4102" max="4102" width="34.140625" customWidth="1"/>
    <col min="4103" max="4103" width="5.28515625" customWidth="1"/>
    <col min="4106" max="4106" width="26.28515625" bestFit="1" customWidth="1"/>
    <col min="4353" max="4353" width="10.7109375" customWidth="1"/>
    <col min="4355" max="4355" width="33.85546875" bestFit="1" customWidth="1"/>
    <col min="4356" max="4356" width="2.5703125" customWidth="1"/>
    <col min="4358" max="4358" width="34.140625" customWidth="1"/>
    <col min="4359" max="4359" width="5.28515625" customWidth="1"/>
    <col min="4362" max="4362" width="26.28515625" bestFit="1" customWidth="1"/>
    <col min="4609" max="4609" width="10.7109375" customWidth="1"/>
    <col min="4611" max="4611" width="33.85546875" bestFit="1" customWidth="1"/>
    <col min="4612" max="4612" width="2.5703125" customWidth="1"/>
    <col min="4614" max="4614" width="34.140625" customWidth="1"/>
    <col min="4615" max="4615" width="5.28515625" customWidth="1"/>
    <col min="4618" max="4618" width="26.28515625" bestFit="1" customWidth="1"/>
    <col min="4865" max="4865" width="10.7109375" customWidth="1"/>
    <col min="4867" max="4867" width="33.85546875" bestFit="1" customWidth="1"/>
    <col min="4868" max="4868" width="2.5703125" customWidth="1"/>
    <col min="4870" max="4870" width="34.140625" customWidth="1"/>
    <col min="4871" max="4871" width="5.28515625" customWidth="1"/>
    <col min="4874" max="4874" width="26.28515625" bestFit="1" customWidth="1"/>
    <col min="5121" max="5121" width="10.7109375" customWidth="1"/>
    <col min="5123" max="5123" width="33.85546875" bestFit="1" customWidth="1"/>
    <col min="5124" max="5124" width="2.5703125" customWidth="1"/>
    <col min="5126" max="5126" width="34.140625" customWidth="1"/>
    <col min="5127" max="5127" width="5.28515625" customWidth="1"/>
    <col min="5130" max="5130" width="26.28515625" bestFit="1" customWidth="1"/>
    <col min="5377" max="5377" width="10.7109375" customWidth="1"/>
    <col min="5379" max="5379" width="33.85546875" bestFit="1" customWidth="1"/>
    <col min="5380" max="5380" width="2.5703125" customWidth="1"/>
    <col min="5382" max="5382" width="34.140625" customWidth="1"/>
    <col min="5383" max="5383" width="5.28515625" customWidth="1"/>
    <col min="5386" max="5386" width="26.28515625" bestFit="1" customWidth="1"/>
    <col min="5633" max="5633" width="10.7109375" customWidth="1"/>
    <col min="5635" max="5635" width="33.85546875" bestFit="1" customWidth="1"/>
    <col min="5636" max="5636" width="2.5703125" customWidth="1"/>
    <col min="5638" max="5638" width="34.140625" customWidth="1"/>
    <col min="5639" max="5639" width="5.28515625" customWidth="1"/>
    <col min="5642" max="5642" width="26.28515625" bestFit="1" customWidth="1"/>
    <col min="5889" max="5889" width="10.7109375" customWidth="1"/>
    <col min="5891" max="5891" width="33.85546875" bestFit="1" customWidth="1"/>
    <col min="5892" max="5892" width="2.5703125" customWidth="1"/>
    <col min="5894" max="5894" width="34.140625" customWidth="1"/>
    <col min="5895" max="5895" width="5.28515625" customWidth="1"/>
    <col min="5898" max="5898" width="26.28515625" bestFit="1" customWidth="1"/>
    <col min="6145" max="6145" width="10.7109375" customWidth="1"/>
    <col min="6147" max="6147" width="33.85546875" bestFit="1" customWidth="1"/>
    <col min="6148" max="6148" width="2.5703125" customWidth="1"/>
    <col min="6150" max="6150" width="34.140625" customWidth="1"/>
    <col min="6151" max="6151" width="5.28515625" customWidth="1"/>
    <col min="6154" max="6154" width="26.28515625" bestFit="1" customWidth="1"/>
    <col min="6401" max="6401" width="10.7109375" customWidth="1"/>
    <col min="6403" max="6403" width="33.85546875" bestFit="1" customWidth="1"/>
    <col min="6404" max="6404" width="2.5703125" customWidth="1"/>
    <col min="6406" max="6406" width="34.140625" customWidth="1"/>
    <col min="6407" max="6407" width="5.28515625" customWidth="1"/>
    <col min="6410" max="6410" width="26.28515625" bestFit="1" customWidth="1"/>
    <col min="6657" max="6657" width="10.7109375" customWidth="1"/>
    <col min="6659" max="6659" width="33.85546875" bestFit="1" customWidth="1"/>
    <col min="6660" max="6660" width="2.5703125" customWidth="1"/>
    <col min="6662" max="6662" width="34.140625" customWidth="1"/>
    <col min="6663" max="6663" width="5.28515625" customWidth="1"/>
    <col min="6666" max="6666" width="26.28515625" bestFit="1" customWidth="1"/>
    <col min="6913" max="6913" width="10.7109375" customWidth="1"/>
    <col min="6915" max="6915" width="33.85546875" bestFit="1" customWidth="1"/>
    <col min="6916" max="6916" width="2.5703125" customWidth="1"/>
    <col min="6918" max="6918" width="34.140625" customWidth="1"/>
    <col min="6919" max="6919" width="5.28515625" customWidth="1"/>
    <col min="6922" max="6922" width="26.28515625" bestFit="1" customWidth="1"/>
    <col min="7169" max="7169" width="10.7109375" customWidth="1"/>
    <col min="7171" max="7171" width="33.85546875" bestFit="1" customWidth="1"/>
    <col min="7172" max="7172" width="2.5703125" customWidth="1"/>
    <col min="7174" max="7174" width="34.140625" customWidth="1"/>
    <col min="7175" max="7175" width="5.28515625" customWidth="1"/>
    <col min="7178" max="7178" width="26.28515625" bestFit="1" customWidth="1"/>
    <col min="7425" max="7425" width="10.7109375" customWidth="1"/>
    <col min="7427" max="7427" width="33.85546875" bestFit="1" customWidth="1"/>
    <col min="7428" max="7428" width="2.5703125" customWidth="1"/>
    <col min="7430" max="7430" width="34.140625" customWidth="1"/>
    <col min="7431" max="7431" width="5.28515625" customWidth="1"/>
    <col min="7434" max="7434" width="26.28515625" bestFit="1" customWidth="1"/>
    <col min="7681" max="7681" width="10.7109375" customWidth="1"/>
    <col min="7683" max="7683" width="33.85546875" bestFit="1" customWidth="1"/>
    <col min="7684" max="7684" width="2.5703125" customWidth="1"/>
    <col min="7686" max="7686" width="34.140625" customWidth="1"/>
    <col min="7687" max="7687" width="5.28515625" customWidth="1"/>
    <col min="7690" max="7690" width="26.28515625" bestFit="1" customWidth="1"/>
    <col min="7937" max="7937" width="10.7109375" customWidth="1"/>
    <col min="7939" max="7939" width="33.85546875" bestFit="1" customWidth="1"/>
    <col min="7940" max="7940" width="2.5703125" customWidth="1"/>
    <col min="7942" max="7942" width="34.140625" customWidth="1"/>
    <col min="7943" max="7943" width="5.28515625" customWidth="1"/>
    <col min="7946" max="7946" width="26.28515625" bestFit="1" customWidth="1"/>
    <col min="8193" max="8193" width="10.7109375" customWidth="1"/>
    <col min="8195" max="8195" width="33.85546875" bestFit="1" customWidth="1"/>
    <col min="8196" max="8196" width="2.5703125" customWidth="1"/>
    <col min="8198" max="8198" width="34.140625" customWidth="1"/>
    <col min="8199" max="8199" width="5.28515625" customWidth="1"/>
    <col min="8202" max="8202" width="26.28515625" bestFit="1" customWidth="1"/>
    <col min="8449" max="8449" width="10.7109375" customWidth="1"/>
    <col min="8451" max="8451" width="33.85546875" bestFit="1" customWidth="1"/>
    <col min="8452" max="8452" width="2.5703125" customWidth="1"/>
    <col min="8454" max="8454" width="34.140625" customWidth="1"/>
    <col min="8455" max="8455" width="5.28515625" customWidth="1"/>
    <col min="8458" max="8458" width="26.28515625" bestFit="1" customWidth="1"/>
    <col min="8705" max="8705" width="10.7109375" customWidth="1"/>
    <col min="8707" max="8707" width="33.85546875" bestFit="1" customWidth="1"/>
    <col min="8708" max="8708" width="2.5703125" customWidth="1"/>
    <col min="8710" max="8710" width="34.140625" customWidth="1"/>
    <col min="8711" max="8711" width="5.28515625" customWidth="1"/>
    <col min="8714" max="8714" width="26.28515625" bestFit="1" customWidth="1"/>
    <col min="8961" max="8961" width="10.7109375" customWidth="1"/>
    <col min="8963" max="8963" width="33.85546875" bestFit="1" customWidth="1"/>
    <col min="8964" max="8964" width="2.5703125" customWidth="1"/>
    <col min="8966" max="8966" width="34.140625" customWidth="1"/>
    <col min="8967" max="8967" width="5.28515625" customWidth="1"/>
    <col min="8970" max="8970" width="26.28515625" bestFit="1" customWidth="1"/>
    <col min="9217" max="9217" width="10.7109375" customWidth="1"/>
    <col min="9219" max="9219" width="33.85546875" bestFit="1" customWidth="1"/>
    <col min="9220" max="9220" width="2.5703125" customWidth="1"/>
    <col min="9222" max="9222" width="34.140625" customWidth="1"/>
    <col min="9223" max="9223" width="5.28515625" customWidth="1"/>
    <col min="9226" max="9226" width="26.28515625" bestFit="1" customWidth="1"/>
    <col min="9473" max="9473" width="10.7109375" customWidth="1"/>
    <col min="9475" max="9475" width="33.85546875" bestFit="1" customWidth="1"/>
    <col min="9476" max="9476" width="2.5703125" customWidth="1"/>
    <col min="9478" max="9478" width="34.140625" customWidth="1"/>
    <col min="9479" max="9479" width="5.28515625" customWidth="1"/>
    <col min="9482" max="9482" width="26.28515625" bestFit="1" customWidth="1"/>
    <col min="9729" max="9729" width="10.7109375" customWidth="1"/>
    <col min="9731" max="9731" width="33.85546875" bestFit="1" customWidth="1"/>
    <col min="9732" max="9732" width="2.5703125" customWidth="1"/>
    <col min="9734" max="9734" width="34.140625" customWidth="1"/>
    <col min="9735" max="9735" width="5.28515625" customWidth="1"/>
    <col min="9738" max="9738" width="26.28515625" bestFit="1" customWidth="1"/>
    <col min="9985" max="9985" width="10.7109375" customWidth="1"/>
    <col min="9987" max="9987" width="33.85546875" bestFit="1" customWidth="1"/>
    <col min="9988" max="9988" width="2.5703125" customWidth="1"/>
    <col min="9990" max="9990" width="34.140625" customWidth="1"/>
    <col min="9991" max="9991" width="5.28515625" customWidth="1"/>
    <col min="9994" max="9994" width="26.28515625" bestFit="1" customWidth="1"/>
    <col min="10241" max="10241" width="10.7109375" customWidth="1"/>
    <col min="10243" max="10243" width="33.85546875" bestFit="1" customWidth="1"/>
    <col min="10244" max="10244" width="2.5703125" customWidth="1"/>
    <col min="10246" max="10246" width="34.140625" customWidth="1"/>
    <col min="10247" max="10247" width="5.28515625" customWidth="1"/>
    <col min="10250" max="10250" width="26.28515625" bestFit="1" customWidth="1"/>
    <col min="10497" max="10497" width="10.7109375" customWidth="1"/>
    <col min="10499" max="10499" width="33.85546875" bestFit="1" customWidth="1"/>
    <col min="10500" max="10500" width="2.5703125" customWidth="1"/>
    <col min="10502" max="10502" width="34.140625" customWidth="1"/>
    <col min="10503" max="10503" width="5.28515625" customWidth="1"/>
    <col min="10506" max="10506" width="26.28515625" bestFit="1" customWidth="1"/>
    <col min="10753" max="10753" width="10.7109375" customWidth="1"/>
    <col min="10755" max="10755" width="33.85546875" bestFit="1" customWidth="1"/>
    <col min="10756" max="10756" width="2.5703125" customWidth="1"/>
    <col min="10758" max="10758" width="34.140625" customWidth="1"/>
    <col min="10759" max="10759" width="5.28515625" customWidth="1"/>
    <col min="10762" max="10762" width="26.28515625" bestFit="1" customWidth="1"/>
    <col min="11009" max="11009" width="10.7109375" customWidth="1"/>
    <col min="11011" max="11011" width="33.85546875" bestFit="1" customWidth="1"/>
    <col min="11012" max="11012" width="2.5703125" customWidth="1"/>
    <col min="11014" max="11014" width="34.140625" customWidth="1"/>
    <col min="11015" max="11015" width="5.28515625" customWidth="1"/>
    <col min="11018" max="11018" width="26.28515625" bestFit="1" customWidth="1"/>
    <col min="11265" max="11265" width="10.7109375" customWidth="1"/>
    <col min="11267" max="11267" width="33.85546875" bestFit="1" customWidth="1"/>
    <col min="11268" max="11268" width="2.5703125" customWidth="1"/>
    <col min="11270" max="11270" width="34.140625" customWidth="1"/>
    <col min="11271" max="11271" width="5.28515625" customWidth="1"/>
    <col min="11274" max="11274" width="26.28515625" bestFit="1" customWidth="1"/>
    <col min="11521" max="11521" width="10.7109375" customWidth="1"/>
    <col min="11523" max="11523" width="33.85546875" bestFit="1" customWidth="1"/>
    <col min="11524" max="11524" width="2.5703125" customWidth="1"/>
    <col min="11526" max="11526" width="34.140625" customWidth="1"/>
    <col min="11527" max="11527" width="5.28515625" customWidth="1"/>
    <col min="11530" max="11530" width="26.28515625" bestFit="1" customWidth="1"/>
    <col min="11777" max="11777" width="10.7109375" customWidth="1"/>
    <col min="11779" max="11779" width="33.85546875" bestFit="1" customWidth="1"/>
    <col min="11780" max="11780" width="2.5703125" customWidth="1"/>
    <col min="11782" max="11782" width="34.140625" customWidth="1"/>
    <col min="11783" max="11783" width="5.28515625" customWidth="1"/>
    <col min="11786" max="11786" width="26.28515625" bestFit="1" customWidth="1"/>
    <col min="12033" max="12033" width="10.7109375" customWidth="1"/>
    <col min="12035" max="12035" width="33.85546875" bestFit="1" customWidth="1"/>
    <col min="12036" max="12036" width="2.5703125" customWidth="1"/>
    <col min="12038" max="12038" width="34.140625" customWidth="1"/>
    <col min="12039" max="12039" width="5.28515625" customWidth="1"/>
    <col min="12042" max="12042" width="26.28515625" bestFit="1" customWidth="1"/>
    <col min="12289" max="12289" width="10.7109375" customWidth="1"/>
    <col min="12291" max="12291" width="33.85546875" bestFit="1" customWidth="1"/>
    <col min="12292" max="12292" width="2.5703125" customWidth="1"/>
    <col min="12294" max="12294" width="34.140625" customWidth="1"/>
    <col min="12295" max="12295" width="5.28515625" customWidth="1"/>
    <col min="12298" max="12298" width="26.28515625" bestFit="1" customWidth="1"/>
    <col min="12545" max="12545" width="10.7109375" customWidth="1"/>
    <col min="12547" max="12547" width="33.85546875" bestFit="1" customWidth="1"/>
    <col min="12548" max="12548" width="2.5703125" customWidth="1"/>
    <col min="12550" max="12550" width="34.140625" customWidth="1"/>
    <col min="12551" max="12551" width="5.28515625" customWidth="1"/>
    <col min="12554" max="12554" width="26.28515625" bestFit="1" customWidth="1"/>
    <col min="12801" max="12801" width="10.7109375" customWidth="1"/>
    <col min="12803" max="12803" width="33.85546875" bestFit="1" customWidth="1"/>
    <col min="12804" max="12804" width="2.5703125" customWidth="1"/>
    <col min="12806" max="12806" width="34.140625" customWidth="1"/>
    <col min="12807" max="12807" width="5.28515625" customWidth="1"/>
    <col min="12810" max="12810" width="26.28515625" bestFit="1" customWidth="1"/>
    <col min="13057" max="13057" width="10.7109375" customWidth="1"/>
    <col min="13059" max="13059" width="33.85546875" bestFit="1" customWidth="1"/>
    <col min="13060" max="13060" width="2.5703125" customWidth="1"/>
    <col min="13062" max="13062" width="34.140625" customWidth="1"/>
    <col min="13063" max="13063" width="5.28515625" customWidth="1"/>
    <col min="13066" max="13066" width="26.28515625" bestFit="1" customWidth="1"/>
    <col min="13313" max="13313" width="10.7109375" customWidth="1"/>
    <col min="13315" max="13315" width="33.85546875" bestFit="1" customWidth="1"/>
    <col min="13316" max="13316" width="2.5703125" customWidth="1"/>
    <col min="13318" max="13318" width="34.140625" customWidth="1"/>
    <col min="13319" max="13319" width="5.28515625" customWidth="1"/>
    <col min="13322" max="13322" width="26.28515625" bestFit="1" customWidth="1"/>
    <col min="13569" max="13569" width="10.7109375" customWidth="1"/>
    <col min="13571" max="13571" width="33.85546875" bestFit="1" customWidth="1"/>
    <col min="13572" max="13572" width="2.5703125" customWidth="1"/>
    <col min="13574" max="13574" width="34.140625" customWidth="1"/>
    <col min="13575" max="13575" width="5.28515625" customWidth="1"/>
    <col min="13578" max="13578" width="26.28515625" bestFit="1" customWidth="1"/>
    <col min="13825" max="13825" width="10.7109375" customWidth="1"/>
    <col min="13827" max="13827" width="33.85546875" bestFit="1" customWidth="1"/>
    <col min="13828" max="13828" width="2.5703125" customWidth="1"/>
    <col min="13830" max="13830" width="34.140625" customWidth="1"/>
    <col min="13831" max="13831" width="5.28515625" customWidth="1"/>
    <col min="13834" max="13834" width="26.28515625" bestFit="1" customWidth="1"/>
    <col min="14081" max="14081" width="10.7109375" customWidth="1"/>
    <col min="14083" max="14083" width="33.85546875" bestFit="1" customWidth="1"/>
    <col min="14084" max="14084" width="2.5703125" customWidth="1"/>
    <col min="14086" max="14086" width="34.140625" customWidth="1"/>
    <col min="14087" max="14087" width="5.28515625" customWidth="1"/>
    <col min="14090" max="14090" width="26.28515625" bestFit="1" customWidth="1"/>
    <col min="14337" max="14337" width="10.7109375" customWidth="1"/>
    <col min="14339" max="14339" width="33.85546875" bestFit="1" customWidth="1"/>
    <col min="14340" max="14340" width="2.5703125" customWidth="1"/>
    <col min="14342" max="14342" width="34.140625" customWidth="1"/>
    <col min="14343" max="14343" width="5.28515625" customWidth="1"/>
    <col min="14346" max="14346" width="26.28515625" bestFit="1" customWidth="1"/>
    <col min="14593" max="14593" width="10.7109375" customWidth="1"/>
    <col min="14595" max="14595" width="33.85546875" bestFit="1" customWidth="1"/>
    <col min="14596" max="14596" width="2.5703125" customWidth="1"/>
    <col min="14598" max="14598" width="34.140625" customWidth="1"/>
    <col min="14599" max="14599" width="5.28515625" customWidth="1"/>
    <col min="14602" max="14602" width="26.28515625" bestFit="1" customWidth="1"/>
    <col min="14849" max="14849" width="10.7109375" customWidth="1"/>
    <col min="14851" max="14851" width="33.85546875" bestFit="1" customWidth="1"/>
    <col min="14852" max="14852" width="2.5703125" customWidth="1"/>
    <col min="14854" max="14854" width="34.140625" customWidth="1"/>
    <col min="14855" max="14855" width="5.28515625" customWidth="1"/>
    <col min="14858" max="14858" width="26.28515625" bestFit="1" customWidth="1"/>
    <col min="15105" max="15105" width="10.7109375" customWidth="1"/>
    <col min="15107" max="15107" width="33.85546875" bestFit="1" customWidth="1"/>
    <col min="15108" max="15108" width="2.5703125" customWidth="1"/>
    <col min="15110" max="15110" width="34.140625" customWidth="1"/>
    <col min="15111" max="15111" width="5.28515625" customWidth="1"/>
    <col min="15114" max="15114" width="26.28515625" bestFit="1" customWidth="1"/>
    <col min="15361" max="15361" width="10.7109375" customWidth="1"/>
    <col min="15363" max="15363" width="33.85546875" bestFit="1" customWidth="1"/>
    <col min="15364" max="15364" width="2.5703125" customWidth="1"/>
    <col min="15366" max="15366" width="34.140625" customWidth="1"/>
    <col min="15367" max="15367" width="5.28515625" customWidth="1"/>
    <col min="15370" max="15370" width="26.28515625" bestFit="1" customWidth="1"/>
    <col min="15617" max="15617" width="10.7109375" customWidth="1"/>
    <col min="15619" max="15619" width="33.85546875" bestFit="1" customWidth="1"/>
    <col min="15620" max="15620" width="2.5703125" customWidth="1"/>
    <col min="15622" max="15622" width="34.140625" customWidth="1"/>
    <col min="15623" max="15623" width="5.28515625" customWidth="1"/>
    <col min="15626" max="15626" width="26.28515625" bestFit="1" customWidth="1"/>
    <col min="15873" max="15873" width="10.7109375" customWidth="1"/>
    <col min="15875" max="15875" width="33.85546875" bestFit="1" customWidth="1"/>
    <col min="15876" max="15876" width="2.5703125" customWidth="1"/>
    <col min="15878" max="15878" width="34.140625" customWidth="1"/>
    <col min="15879" max="15879" width="5.28515625" customWidth="1"/>
    <col min="15882" max="15882" width="26.28515625" bestFit="1" customWidth="1"/>
    <col min="16129" max="16129" width="10.7109375" customWidth="1"/>
    <col min="16131" max="16131" width="33.85546875" bestFit="1" customWidth="1"/>
    <col min="16132" max="16132" width="2.5703125" customWidth="1"/>
    <col min="16134" max="16134" width="34.140625" customWidth="1"/>
    <col min="16135" max="16135" width="5.28515625" customWidth="1"/>
    <col min="16138" max="16138" width="26.28515625" bestFit="1" customWidth="1"/>
  </cols>
  <sheetData>
    <row r="2" spans="1:10" ht="38.25" customHeight="1" x14ac:dyDescent="0.25">
      <c r="A2" s="197" t="s">
        <v>32</v>
      </c>
      <c r="B2" s="198"/>
      <c r="C2" s="198"/>
      <c r="D2" s="198"/>
      <c r="E2" s="198"/>
      <c r="F2" s="199"/>
    </row>
    <row r="3" spans="1:10" thickBot="1" x14ac:dyDescent="0.35">
      <c r="A3" s="56"/>
      <c r="B3" s="57"/>
      <c r="C3" s="56"/>
      <c r="D3" s="56"/>
      <c r="E3" s="58"/>
      <c r="F3" s="56"/>
    </row>
    <row r="4" spans="1:10" s="64" customFormat="1" ht="15" customHeight="1" x14ac:dyDescent="0.25">
      <c r="A4" s="200" t="s">
        <v>19</v>
      </c>
      <c r="B4" s="59" t="s">
        <v>20</v>
      </c>
      <c r="C4" s="60" t="s">
        <v>21</v>
      </c>
      <c r="D4" s="61"/>
      <c r="E4" s="62" t="s">
        <v>20</v>
      </c>
      <c r="F4" s="63" t="s">
        <v>22</v>
      </c>
      <c r="J4" s="61"/>
    </row>
    <row r="5" spans="1:10" x14ac:dyDescent="0.25">
      <c r="A5" s="201"/>
      <c r="B5" s="65">
        <v>1</v>
      </c>
      <c r="C5" s="66" t="str">
        <f>VLOOKUP(B5,$E$5:$F$80,2,0)</f>
        <v>İNÖNÜ ÜNİVERSİTESİ</v>
      </c>
      <c r="D5" s="56"/>
      <c r="E5" s="65">
        <v>1</v>
      </c>
      <c r="F5" s="67" t="s">
        <v>62</v>
      </c>
      <c r="J5" s="68"/>
    </row>
    <row r="6" spans="1:10" x14ac:dyDescent="0.25">
      <c r="A6" s="201"/>
      <c r="B6" s="65">
        <v>2</v>
      </c>
      <c r="C6" s="66" t="str">
        <f t="shared" ref="C6:C69" si="0">VLOOKUP(B6,$E$5:$F$80,2,0)</f>
        <v>ATATÜRK ÜNİVERSİTESİ</v>
      </c>
      <c r="D6" s="56"/>
      <c r="E6" s="65">
        <v>2</v>
      </c>
      <c r="F6" s="67" t="s">
        <v>92</v>
      </c>
      <c r="J6" s="68"/>
    </row>
    <row r="7" spans="1:10" x14ac:dyDescent="0.25">
      <c r="A7" s="201"/>
      <c r="B7" s="65">
        <v>3</v>
      </c>
      <c r="C7" s="66" t="str">
        <f t="shared" si="0"/>
        <v>KOÇ ÜNİVERSİTESİ</v>
      </c>
      <c r="D7" s="56"/>
      <c r="E7" s="65">
        <v>3</v>
      </c>
      <c r="F7" s="67" t="s">
        <v>71</v>
      </c>
      <c r="J7" s="68"/>
    </row>
    <row r="8" spans="1:10" x14ac:dyDescent="0.25">
      <c r="A8" s="201"/>
      <c r="B8" s="65">
        <v>4</v>
      </c>
      <c r="C8" s="66" t="str">
        <f t="shared" si="0"/>
        <v>ÖZYEĞİN ÜNİVERSİTESİ</v>
      </c>
      <c r="D8" s="56"/>
      <c r="E8" s="65">
        <v>4</v>
      </c>
      <c r="F8" s="67" t="s">
        <v>81</v>
      </c>
      <c r="J8" s="68"/>
    </row>
    <row r="9" spans="1:10" ht="15" customHeight="1" x14ac:dyDescent="0.25">
      <c r="A9" s="201"/>
      <c r="B9" s="65">
        <v>5</v>
      </c>
      <c r="C9" s="66" t="str">
        <f t="shared" si="0"/>
        <v>BEZMİALEM VAKIF ÜNİVERSİTESİ</v>
      </c>
      <c r="D9" s="56"/>
      <c r="E9" s="65">
        <v>5</v>
      </c>
      <c r="F9" s="67" t="s">
        <v>46</v>
      </c>
      <c r="J9" s="68"/>
    </row>
    <row r="10" spans="1:10" x14ac:dyDescent="0.25">
      <c r="A10" s="201"/>
      <c r="B10" s="65">
        <v>6</v>
      </c>
      <c r="C10" s="66" t="str">
        <f t="shared" si="0"/>
        <v>PAMUKKALE ÜNİVERSİTESİ</v>
      </c>
      <c r="D10" s="56"/>
      <c r="E10" s="65">
        <v>6</v>
      </c>
      <c r="F10" s="67" t="s">
        <v>82</v>
      </c>
      <c r="J10" s="68"/>
    </row>
    <row r="11" spans="1:10" ht="15" customHeight="1" x14ac:dyDescent="0.25">
      <c r="A11" s="201"/>
      <c r="B11" s="65">
        <v>7</v>
      </c>
      <c r="C11" s="66" t="str">
        <f t="shared" si="0"/>
        <v>İSTİNYE ÜNİVERSİTESİ</v>
      </c>
      <c r="D11" s="56"/>
      <c r="E11" s="65">
        <v>7</v>
      </c>
      <c r="F11" s="67" t="s">
        <v>68</v>
      </c>
      <c r="J11" s="68"/>
    </row>
    <row r="12" spans="1:10" ht="15" customHeight="1" thickBot="1" x14ac:dyDescent="0.3">
      <c r="A12" s="201"/>
      <c r="B12" s="69">
        <v>8</v>
      </c>
      <c r="C12" s="70" t="str">
        <f t="shared" si="0"/>
        <v>İHSAN DOĞRAMACI BİLKENT ÜNİVERSİTESİ</v>
      </c>
      <c r="D12" s="56"/>
      <c r="E12" s="69">
        <v>8</v>
      </c>
      <c r="F12" s="71" t="s">
        <v>93</v>
      </c>
      <c r="J12" s="68"/>
    </row>
    <row r="13" spans="1:10" ht="15" customHeight="1" x14ac:dyDescent="0.25">
      <c r="A13" s="201"/>
      <c r="B13" s="72">
        <v>9</v>
      </c>
      <c r="C13" s="73" t="str">
        <f t="shared" si="0"/>
        <v>İSTANBUL GEDİK ÜNİVERSİTESİ</v>
      </c>
      <c r="D13" s="56"/>
      <c r="E13" s="72">
        <v>9</v>
      </c>
      <c r="F13" s="74" t="s">
        <v>94</v>
      </c>
      <c r="J13" s="68"/>
    </row>
    <row r="14" spans="1:10" x14ac:dyDescent="0.25">
      <c r="A14" s="201"/>
      <c r="B14" s="75">
        <v>10</v>
      </c>
      <c r="C14" s="66" t="str">
        <f t="shared" si="0"/>
        <v>HATAY MUSTAFA KEMAL ÜNİVERSİTESİ</v>
      </c>
      <c r="D14" s="56"/>
      <c r="E14" s="75">
        <v>10</v>
      </c>
      <c r="F14" s="67" t="s">
        <v>95</v>
      </c>
      <c r="J14" s="68"/>
    </row>
    <row r="15" spans="1:10" x14ac:dyDescent="0.25">
      <c r="A15" s="201"/>
      <c r="B15" s="75">
        <v>11</v>
      </c>
      <c r="C15" s="66" t="str">
        <f t="shared" si="0"/>
        <v>BEYKENT ÜNİVERSİTESİ</v>
      </c>
      <c r="D15" s="56"/>
      <c r="E15" s="75">
        <v>11</v>
      </c>
      <c r="F15" s="67" t="s">
        <v>96</v>
      </c>
      <c r="J15" s="68"/>
    </row>
    <row r="16" spans="1:10" x14ac:dyDescent="0.25">
      <c r="A16" s="201"/>
      <c r="B16" s="75">
        <v>12</v>
      </c>
      <c r="C16" s="66" t="str">
        <f t="shared" si="0"/>
        <v>SİİRT ÜNİVERSİTESİ</v>
      </c>
      <c r="D16" s="56"/>
      <c r="E16" s="75">
        <v>47</v>
      </c>
      <c r="F16" s="67" t="s">
        <v>40</v>
      </c>
      <c r="J16" s="68"/>
    </row>
    <row r="17" spans="1:10" x14ac:dyDescent="0.25">
      <c r="A17" s="201"/>
      <c r="B17" s="75">
        <v>13</v>
      </c>
      <c r="C17" s="66" t="str">
        <f t="shared" si="0"/>
        <v>ESKİŞEHİR OSMANGAZİ ÜNİVERSİTESİ</v>
      </c>
      <c r="D17" s="56"/>
      <c r="E17" s="75">
        <v>26</v>
      </c>
      <c r="F17" s="67" t="s">
        <v>97</v>
      </c>
      <c r="J17" s="68"/>
    </row>
    <row r="18" spans="1:10" x14ac:dyDescent="0.25">
      <c r="A18" s="201"/>
      <c r="B18" s="75">
        <v>14</v>
      </c>
      <c r="C18" s="66" t="str">
        <f t="shared" si="0"/>
        <v>İSTANBUL RUMELİ ÜNİVERSİTESİ</v>
      </c>
      <c r="D18" s="56"/>
      <c r="E18" s="75">
        <v>56</v>
      </c>
      <c r="F18" s="67" t="s">
        <v>41</v>
      </c>
    </row>
    <row r="19" spans="1:10" x14ac:dyDescent="0.25">
      <c r="A19" s="201"/>
      <c r="B19" s="75">
        <v>15</v>
      </c>
      <c r="C19" s="66" t="str">
        <f t="shared" si="0"/>
        <v>BAŞKENT ÜNİVERSİTESİ</v>
      </c>
      <c r="D19" s="56"/>
      <c r="E19" s="75">
        <v>51</v>
      </c>
      <c r="F19" s="67" t="s">
        <v>42</v>
      </c>
      <c r="J19" s="68"/>
    </row>
    <row r="20" spans="1:10" ht="15" customHeight="1" thickBot="1" x14ac:dyDescent="0.3">
      <c r="A20" s="201"/>
      <c r="B20" s="79">
        <v>16</v>
      </c>
      <c r="C20" s="76" t="str">
        <f t="shared" si="0"/>
        <v>TÜRK-ALMAN ÜNİVERSİTESİ</v>
      </c>
      <c r="D20" s="56"/>
      <c r="E20" s="79">
        <v>18</v>
      </c>
      <c r="F20" s="71" t="s">
        <v>43</v>
      </c>
      <c r="J20" s="68"/>
    </row>
    <row r="21" spans="1:10" ht="15" customHeight="1" x14ac:dyDescent="0.25">
      <c r="A21" s="201"/>
      <c r="B21" s="72">
        <v>17</v>
      </c>
      <c r="C21" s="73" t="str">
        <f t="shared" si="0"/>
        <v>GİRESUN ÜNİVERSİTESİ</v>
      </c>
      <c r="D21" s="56"/>
      <c r="E21" s="72">
        <v>15</v>
      </c>
      <c r="F21" s="74" t="s">
        <v>44</v>
      </c>
    </row>
    <row r="22" spans="1:10" x14ac:dyDescent="0.25">
      <c r="A22" s="201"/>
      <c r="B22" s="75">
        <v>18</v>
      </c>
      <c r="C22" s="66" t="str">
        <f t="shared" si="0"/>
        <v>BAHÇEŞEHİR ÜNİVERSİTESİ</v>
      </c>
      <c r="D22" s="56"/>
      <c r="E22" s="75">
        <v>31</v>
      </c>
      <c r="F22" s="67" t="s">
        <v>45</v>
      </c>
    </row>
    <row r="23" spans="1:10" x14ac:dyDescent="0.25">
      <c r="A23" s="201"/>
      <c r="B23" s="75">
        <v>19</v>
      </c>
      <c r="C23" s="66" t="str">
        <f t="shared" si="0"/>
        <v>BANDIRMA ONYEDİEYLÜL ÜNİVERSİTESİ</v>
      </c>
      <c r="D23" s="56"/>
      <c r="E23" s="75">
        <v>44</v>
      </c>
      <c r="F23" s="67" t="s">
        <v>47</v>
      </c>
    </row>
    <row r="24" spans="1:10" x14ac:dyDescent="0.25">
      <c r="A24" s="201"/>
      <c r="B24" s="75">
        <v>20</v>
      </c>
      <c r="C24" s="66" t="str">
        <f t="shared" si="0"/>
        <v>FENERBAHÇE ÜNİVERSİTESİ</v>
      </c>
      <c r="D24" s="56"/>
      <c r="E24" s="75">
        <v>43</v>
      </c>
      <c r="F24" s="67" t="s">
        <v>48</v>
      </c>
    </row>
    <row r="25" spans="1:10" x14ac:dyDescent="0.25">
      <c r="A25" s="201"/>
      <c r="B25" s="75">
        <v>21</v>
      </c>
      <c r="C25" s="66" t="str">
        <f t="shared" si="0"/>
        <v>NEVŞEHİR HACI BEKTAŞ VELİ ÜNİVERSİTESİ</v>
      </c>
      <c r="D25" s="56"/>
      <c r="E25" s="75">
        <v>57</v>
      </c>
      <c r="F25" s="67" t="s">
        <v>49</v>
      </c>
    </row>
    <row r="26" spans="1:10" x14ac:dyDescent="0.25">
      <c r="A26" s="201"/>
      <c r="B26" s="75">
        <v>22</v>
      </c>
      <c r="C26" s="66" t="str">
        <f t="shared" si="0"/>
        <v>ÇANAKKALE ONSEKİZ MART ÜNİVERSİTESİ</v>
      </c>
      <c r="D26" s="56"/>
      <c r="E26" s="75">
        <v>22</v>
      </c>
      <c r="F26" s="67" t="s">
        <v>50</v>
      </c>
    </row>
    <row r="27" spans="1:10" x14ac:dyDescent="0.25">
      <c r="A27" s="201"/>
      <c r="B27" s="75">
        <v>23</v>
      </c>
      <c r="C27" s="66" t="str">
        <f t="shared" si="0"/>
        <v>HAKKARİ ÜNİVERSİTESİ</v>
      </c>
      <c r="D27" s="56"/>
      <c r="E27" s="75">
        <v>55</v>
      </c>
      <c r="F27" s="67" t="s">
        <v>51</v>
      </c>
    </row>
    <row r="28" spans="1:10" ht="15.75" thickBot="1" x14ac:dyDescent="0.3">
      <c r="A28" s="202"/>
      <c r="B28" s="79">
        <v>24</v>
      </c>
      <c r="C28" s="76" t="str">
        <f t="shared" si="0"/>
        <v>İZMİR BAKIRÇAY ÜNİVERSİTESİ</v>
      </c>
      <c r="D28" s="56"/>
      <c r="E28" s="79">
        <v>33</v>
      </c>
      <c r="F28" s="71" t="s">
        <v>52</v>
      </c>
    </row>
    <row r="29" spans="1:10" x14ac:dyDescent="0.25">
      <c r="B29" s="72">
        <v>25</v>
      </c>
      <c r="C29" s="73" t="str">
        <f t="shared" si="0"/>
        <v>OSTİM TEKNİK ÜNİVERSİTESİ</v>
      </c>
      <c r="E29" s="72">
        <v>46</v>
      </c>
      <c r="F29" s="74" t="s">
        <v>53</v>
      </c>
    </row>
    <row r="30" spans="1:10" x14ac:dyDescent="0.25">
      <c r="B30" s="75">
        <v>26</v>
      </c>
      <c r="C30" s="66" t="str">
        <f t="shared" si="0"/>
        <v>AĞRI İBRAHİM ÇEÇEN ÜNİVERSİTESİ</v>
      </c>
      <c r="E30" s="75">
        <v>59</v>
      </c>
      <c r="F30" s="67" t="s">
        <v>54</v>
      </c>
    </row>
    <row r="31" spans="1:10" x14ac:dyDescent="0.25">
      <c r="B31" s="75">
        <v>27</v>
      </c>
      <c r="C31" s="66" t="str">
        <f t="shared" si="0"/>
        <v>SAĞLIK BİLİMLERİ ÜNİVERSİTESİ</v>
      </c>
      <c r="E31" s="75">
        <v>13</v>
      </c>
      <c r="F31" s="67" t="s">
        <v>98</v>
      </c>
    </row>
    <row r="32" spans="1:10" x14ac:dyDescent="0.25">
      <c r="B32" s="75">
        <v>28</v>
      </c>
      <c r="C32" s="66" t="str">
        <f t="shared" si="0"/>
        <v>MARDİN ARTUKLU ÜNİVERSİTESİ</v>
      </c>
      <c r="E32" s="75">
        <v>54</v>
      </c>
      <c r="F32" s="67" t="s">
        <v>55</v>
      </c>
    </row>
    <row r="33" spans="2:6" x14ac:dyDescent="0.25">
      <c r="B33" s="75">
        <v>29</v>
      </c>
      <c r="C33" s="66" t="str">
        <f t="shared" si="0"/>
        <v>IĞDIR ÜNİVERSİTESİ</v>
      </c>
      <c r="E33" s="75">
        <v>20</v>
      </c>
      <c r="F33" s="67" t="s">
        <v>56</v>
      </c>
    </row>
    <row r="34" spans="2:6" x14ac:dyDescent="0.25">
      <c r="B34" s="75">
        <v>30</v>
      </c>
      <c r="C34" s="66" t="str">
        <f t="shared" si="0"/>
        <v>TOKAT GAZİOSMANPAŞA ÜNİVERSİTESİ</v>
      </c>
      <c r="E34" s="75">
        <v>17</v>
      </c>
      <c r="F34" s="67" t="s">
        <v>57</v>
      </c>
    </row>
    <row r="35" spans="2:6" x14ac:dyDescent="0.25">
      <c r="B35" s="75">
        <v>31</v>
      </c>
      <c r="C35" s="66" t="str">
        <f t="shared" si="0"/>
        <v>BEYKOZ ÜNİVERSİTESİ</v>
      </c>
      <c r="E35" s="75">
        <v>50</v>
      </c>
      <c r="F35" s="67" t="s">
        <v>58</v>
      </c>
    </row>
    <row r="36" spans="2:6" ht="15.75" thickBot="1" x14ac:dyDescent="0.3">
      <c r="B36" s="79">
        <v>32</v>
      </c>
      <c r="C36" s="76" t="str">
        <f t="shared" si="0"/>
        <v>SELÇUK ÜNİVERSİTESİ</v>
      </c>
      <c r="E36" s="79">
        <v>23</v>
      </c>
      <c r="F36" s="71" t="s">
        <v>59</v>
      </c>
    </row>
    <row r="37" spans="2:6" x14ac:dyDescent="0.25">
      <c r="B37" s="72">
        <v>33</v>
      </c>
      <c r="C37" s="73" t="str">
        <f t="shared" si="0"/>
        <v>DOĞUŞ ÜNİVERSİTESİ</v>
      </c>
      <c r="E37" s="72">
        <v>29</v>
      </c>
      <c r="F37" s="74" t="s">
        <v>60</v>
      </c>
    </row>
    <row r="38" spans="2:6" x14ac:dyDescent="0.25">
      <c r="B38" s="75">
        <v>34</v>
      </c>
      <c r="C38" s="66" t="str">
        <f t="shared" si="0"/>
        <v>İSTANBUL ÜNİVERSİTESİ CERRAHPAŞA</v>
      </c>
      <c r="E38" s="75">
        <v>60</v>
      </c>
      <c r="F38" s="81" t="s">
        <v>61</v>
      </c>
    </row>
    <row r="39" spans="2:6" x14ac:dyDescent="0.25">
      <c r="B39" s="75">
        <v>35</v>
      </c>
      <c r="C39" s="66" t="str">
        <f t="shared" si="0"/>
        <v>İSKENDERUN TEKNİK ÜNİVERSİTESİ</v>
      </c>
      <c r="E39" s="75">
        <v>35</v>
      </c>
      <c r="F39" s="67" t="s">
        <v>63</v>
      </c>
    </row>
    <row r="40" spans="2:6" x14ac:dyDescent="0.25">
      <c r="B40" s="75">
        <v>36</v>
      </c>
      <c r="C40" s="66" t="str">
        <f t="shared" si="0"/>
        <v>İSTANBUL TEKNİK ÜNİVERSİTESİ</v>
      </c>
      <c r="E40" s="75">
        <v>14</v>
      </c>
      <c r="F40" s="67" t="s">
        <v>64</v>
      </c>
    </row>
    <row r="41" spans="2:6" x14ac:dyDescent="0.25">
      <c r="B41" s="75">
        <v>37</v>
      </c>
      <c r="C41" s="66" t="str">
        <f t="shared" si="0"/>
        <v>İSTANBUL SABAHATTİN ZAİM ÜNİVERSİTESİ</v>
      </c>
      <c r="E41" s="75">
        <v>37</v>
      </c>
      <c r="F41" s="67" t="s">
        <v>65</v>
      </c>
    </row>
    <row r="42" spans="2:6" x14ac:dyDescent="0.25">
      <c r="B42" s="75">
        <v>38</v>
      </c>
      <c r="C42" s="66" t="str">
        <f t="shared" si="0"/>
        <v>NECMETTİN ERBAKAN ÜNİVERSİTESİ</v>
      </c>
      <c r="E42" s="75">
        <v>58</v>
      </c>
      <c r="F42" s="67" t="s">
        <v>66</v>
      </c>
    </row>
    <row r="43" spans="2:6" x14ac:dyDescent="0.25">
      <c r="B43" s="75">
        <v>39</v>
      </c>
      <c r="C43" s="66" t="str">
        <f t="shared" si="0"/>
        <v>ONDOKUZ MAYIS ÜNİVERSİTESİ</v>
      </c>
      <c r="E43" s="75">
        <v>34</v>
      </c>
      <c r="F43" s="67" t="s">
        <v>67</v>
      </c>
    </row>
    <row r="44" spans="2:6" ht="15.75" thickBot="1" x14ac:dyDescent="0.3">
      <c r="B44" s="79">
        <v>40</v>
      </c>
      <c r="C44" s="76" t="str">
        <f t="shared" si="0"/>
        <v>MUĞLA SITKI KOÇMAN ÜNİVERSİTESİ</v>
      </c>
      <c r="E44" s="79">
        <v>24</v>
      </c>
      <c r="F44" s="71" t="s">
        <v>69</v>
      </c>
    </row>
    <row r="45" spans="2:6" x14ac:dyDescent="0.25">
      <c r="B45" s="72">
        <v>41</v>
      </c>
      <c r="C45" s="73" t="str">
        <f t="shared" si="0"/>
        <v>YEDİTEPE ÜNİVERSİTESİ</v>
      </c>
      <c r="E45" s="72">
        <v>53</v>
      </c>
      <c r="F45" s="74" t="s">
        <v>70</v>
      </c>
    </row>
    <row r="46" spans="2:6" x14ac:dyDescent="0.25">
      <c r="B46" s="75">
        <v>42</v>
      </c>
      <c r="C46" s="66" t="str">
        <f t="shared" si="0"/>
        <v>KTO KARATAY ÜNİVERSİTESİ</v>
      </c>
      <c r="E46" s="75">
        <v>42</v>
      </c>
      <c r="F46" s="67" t="s">
        <v>72</v>
      </c>
    </row>
    <row r="47" spans="2:6" x14ac:dyDescent="0.25">
      <c r="B47" s="75">
        <v>43</v>
      </c>
      <c r="C47" s="66" t="str">
        <f t="shared" si="0"/>
        <v>BOLU ABANT İZZET BAYSAL ÜNİVERSİTESİ</v>
      </c>
      <c r="E47" s="75">
        <v>28</v>
      </c>
      <c r="F47" s="67" t="s">
        <v>73</v>
      </c>
    </row>
    <row r="48" spans="2:6" x14ac:dyDescent="0.25">
      <c r="B48" s="75">
        <v>44</v>
      </c>
      <c r="C48" s="66" t="str">
        <f t="shared" si="0"/>
        <v>BİNGÖL ÜNİVERSİTESİ</v>
      </c>
      <c r="E48" s="75">
        <v>40</v>
      </c>
      <c r="F48" s="67" t="s">
        <v>74</v>
      </c>
    </row>
    <row r="49" spans="2:6" x14ac:dyDescent="0.25">
      <c r="B49" s="75">
        <v>45</v>
      </c>
      <c r="C49" s="66" t="str">
        <f t="shared" si="0"/>
        <v>MUNZUR ÜNİVERSİTESİ</v>
      </c>
      <c r="E49" s="75">
        <v>45</v>
      </c>
      <c r="F49" s="67" t="s">
        <v>75</v>
      </c>
    </row>
    <row r="50" spans="2:6" x14ac:dyDescent="0.25">
      <c r="B50" s="75">
        <v>46</v>
      </c>
      <c r="C50" s="66" t="str">
        <f t="shared" si="0"/>
        <v>ERZİNCAN BİNALİ YILDIRIM ÜNİVERSİTESİ</v>
      </c>
      <c r="E50" s="75">
        <v>38</v>
      </c>
      <c r="F50" s="67" t="s">
        <v>76</v>
      </c>
    </row>
    <row r="51" spans="2:6" x14ac:dyDescent="0.25">
      <c r="B51" s="75">
        <v>47</v>
      </c>
      <c r="C51" s="66" t="str">
        <f t="shared" si="0"/>
        <v>AFYON KOCATEPE ÜNİVERSİTESİ</v>
      </c>
      <c r="E51" s="75">
        <v>21</v>
      </c>
      <c r="F51" s="67" t="s">
        <v>77</v>
      </c>
    </row>
    <row r="52" spans="2:6" ht="15.75" thickBot="1" x14ac:dyDescent="0.3">
      <c r="B52" s="79">
        <v>48</v>
      </c>
      <c r="C52" s="76" t="str">
        <f t="shared" si="0"/>
        <v>UŞAK ÜNİVERSİTESİ</v>
      </c>
      <c r="E52" s="79">
        <v>39</v>
      </c>
      <c r="F52" s="71" t="s">
        <v>78</v>
      </c>
    </row>
    <row r="53" spans="2:6" x14ac:dyDescent="0.25">
      <c r="B53" s="72">
        <v>49</v>
      </c>
      <c r="C53" s="73" t="str">
        <f t="shared" si="0"/>
        <v>OSMANİYE KORKUT ATA ÜNİVERSİTESİ</v>
      </c>
      <c r="E53" s="72">
        <v>49</v>
      </c>
      <c r="F53" s="74" t="s">
        <v>79</v>
      </c>
    </row>
    <row r="54" spans="2:6" x14ac:dyDescent="0.25">
      <c r="B54" s="75">
        <v>50</v>
      </c>
      <c r="C54" s="66" t="str">
        <f t="shared" si="0"/>
        <v>HACETTEPE ÜNİVERSİTESİ</v>
      </c>
      <c r="E54" s="75">
        <v>25</v>
      </c>
      <c r="F54" s="67" t="s">
        <v>80</v>
      </c>
    </row>
    <row r="55" spans="2:6" x14ac:dyDescent="0.25">
      <c r="B55" s="75">
        <v>51</v>
      </c>
      <c r="C55" s="66" t="str">
        <f t="shared" si="0"/>
        <v>ATILIM ÜNİVERSİTESİ</v>
      </c>
      <c r="E55" s="75">
        <v>27</v>
      </c>
      <c r="F55" s="67" t="s">
        <v>83</v>
      </c>
    </row>
    <row r="56" spans="2:6" x14ac:dyDescent="0.25">
      <c r="B56" s="75">
        <v>52</v>
      </c>
      <c r="C56" s="66" t="str">
        <f t="shared" si="0"/>
        <v>YILDIZ TEKNİK ÜNİVERSİTESİ</v>
      </c>
      <c r="E56" s="75">
        <v>32</v>
      </c>
      <c r="F56" s="67" t="s">
        <v>84</v>
      </c>
    </row>
    <row r="57" spans="2:6" x14ac:dyDescent="0.25">
      <c r="B57" s="75">
        <v>53</v>
      </c>
      <c r="C57" s="66" t="str">
        <f t="shared" si="0"/>
        <v>KARABÜK ÜNİVERSİTESİ</v>
      </c>
      <c r="E57" s="75">
        <v>12</v>
      </c>
      <c r="F57" s="67" t="s">
        <v>85</v>
      </c>
    </row>
    <row r="58" spans="2:6" x14ac:dyDescent="0.25">
      <c r="B58" s="75">
        <v>54</v>
      </c>
      <c r="C58" s="66" t="str">
        <f t="shared" si="0"/>
        <v>ESKİŞEHİR TEKNİK ÜNİVERSİTESİ</v>
      </c>
      <c r="E58" s="75">
        <v>30</v>
      </c>
      <c r="F58" s="67" t="s">
        <v>86</v>
      </c>
    </row>
    <row r="59" spans="2:6" x14ac:dyDescent="0.25">
      <c r="B59" s="75">
        <v>55</v>
      </c>
      <c r="C59" s="66" t="str">
        <f t="shared" si="0"/>
        <v>DİCLE ÜNİVERSİTESİ</v>
      </c>
      <c r="E59" s="75">
        <v>16</v>
      </c>
      <c r="F59" s="67" t="s">
        <v>87</v>
      </c>
    </row>
    <row r="60" spans="2:6" ht="15.75" thickBot="1" x14ac:dyDescent="0.3">
      <c r="B60" s="79">
        <v>56</v>
      </c>
      <c r="C60" s="76" t="str">
        <f t="shared" si="0"/>
        <v>ANKARA ÜNİVERSİTESİ</v>
      </c>
      <c r="E60" s="79">
        <v>48</v>
      </c>
      <c r="F60" s="71" t="s">
        <v>88</v>
      </c>
    </row>
    <row r="61" spans="2:6" x14ac:dyDescent="0.25">
      <c r="B61" s="72">
        <v>57</v>
      </c>
      <c r="C61" s="73" t="str">
        <f t="shared" si="0"/>
        <v>BURSA TEKNİK ÜNİVERSİTESİ</v>
      </c>
      <c r="E61" s="72">
        <v>52</v>
      </c>
      <c r="F61" s="74" t="s">
        <v>90</v>
      </c>
    </row>
    <row r="62" spans="2:6" x14ac:dyDescent="0.25">
      <c r="B62" s="75">
        <v>58</v>
      </c>
      <c r="C62" s="66" t="str">
        <f t="shared" si="0"/>
        <v>İSTANBUL ÜNİVERSİTESİ</v>
      </c>
      <c r="E62" s="75">
        <v>41</v>
      </c>
      <c r="F62" s="67" t="s">
        <v>89</v>
      </c>
    </row>
    <row r="63" spans="2:6" x14ac:dyDescent="0.25">
      <c r="B63" s="75">
        <v>59</v>
      </c>
      <c r="C63" s="66" t="str">
        <f t="shared" si="0"/>
        <v>ERZURUM TEKNİK ÜNİVERSİTESİ</v>
      </c>
      <c r="E63" s="75">
        <v>19</v>
      </c>
      <c r="F63" s="67" t="s">
        <v>99</v>
      </c>
    </row>
    <row r="64" spans="2:6" x14ac:dyDescent="0.25">
      <c r="B64" s="75">
        <v>60</v>
      </c>
      <c r="C64" s="66" t="str">
        <f t="shared" si="0"/>
        <v>IŞIK ÜNİVERSİTESİ</v>
      </c>
      <c r="E64" s="75">
        <v>36</v>
      </c>
      <c r="F64" s="67" t="s">
        <v>100</v>
      </c>
    </row>
    <row r="65" spans="2:6" x14ac:dyDescent="0.25">
      <c r="B65" s="75"/>
      <c r="C65" s="66" t="e">
        <f t="shared" si="0"/>
        <v>#N/A</v>
      </c>
      <c r="E65" s="75"/>
      <c r="F65" s="67"/>
    </row>
    <row r="66" spans="2:6" x14ac:dyDescent="0.25">
      <c r="B66" s="75"/>
      <c r="C66" s="66" t="e">
        <f t="shared" si="0"/>
        <v>#N/A</v>
      </c>
      <c r="E66" s="75"/>
      <c r="F66" s="67"/>
    </row>
    <row r="67" spans="2:6" x14ac:dyDescent="0.25">
      <c r="B67" s="75"/>
      <c r="C67" s="66" t="e">
        <f t="shared" si="0"/>
        <v>#N/A</v>
      </c>
      <c r="E67" s="75"/>
      <c r="F67" s="67"/>
    </row>
    <row r="68" spans="2:6" ht="15.75" thickBot="1" x14ac:dyDescent="0.3">
      <c r="B68" s="79"/>
      <c r="C68" s="76" t="e">
        <f t="shared" si="0"/>
        <v>#N/A</v>
      </c>
      <c r="E68" s="79"/>
      <c r="F68" s="71"/>
    </row>
    <row r="69" spans="2:6" x14ac:dyDescent="0.25">
      <c r="B69" s="72"/>
      <c r="C69" s="73" t="e">
        <f t="shared" si="0"/>
        <v>#N/A</v>
      </c>
      <c r="E69" s="72"/>
      <c r="F69" s="74"/>
    </row>
    <row r="70" spans="2:6" x14ac:dyDescent="0.25">
      <c r="B70" s="75"/>
      <c r="C70" s="66" t="e">
        <f t="shared" ref="C70:C80" si="1">VLOOKUP(B70,$E$5:$F$80,2,0)</f>
        <v>#N/A</v>
      </c>
      <c r="E70" s="75"/>
      <c r="F70" s="67"/>
    </row>
    <row r="71" spans="2:6" x14ac:dyDescent="0.25">
      <c r="B71" s="75"/>
      <c r="C71" s="66" t="e">
        <f t="shared" si="1"/>
        <v>#N/A</v>
      </c>
      <c r="E71" s="75"/>
      <c r="F71" s="67"/>
    </row>
    <row r="72" spans="2:6" x14ac:dyDescent="0.25">
      <c r="B72" s="75"/>
      <c r="C72" s="66" t="e">
        <f t="shared" si="1"/>
        <v>#N/A</v>
      </c>
      <c r="E72" s="75"/>
      <c r="F72" s="67"/>
    </row>
    <row r="73" spans="2:6" x14ac:dyDescent="0.25">
      <c r="B73" s="75"/>
      <c r="C73" s="66" t="e">
        <f t="shared" si="1"/>
        <v>#N/A</v>
      </c>
      <c r="E73" s="75"/>
      <c r="F73" s="67"/>
    </row>
    <row r="74" spans="2:6" x14ac:dyDescent="0.25">
      <c r="B74" s="75"/>
      <c r="C74" s="66" t="e">
        <f t="shared" si="1"/>
        <v>#N/A</v>
      </c>
      <c r="E74" s="75"/>
      <c r="F74" s="67"/>
    </row>
    <row r="75" spans="2:6" x14ac:dyDescent="0.25">
      <c r="B75" s="75"/>
      <c r="C75" s="66" t="e">
        <f t="shared" si="1"/>
        <v>#N/A</v>
      </c>
      <c r="E75" s="75"/>
      <c r="F75" s="67"/>
    </row>
    <row r="76" spans="2:6" ht="15.75" thickBot="1" x14ac:dyDescent="0.3">
      <c r="B76" s="79"/>
      <c r="C76" s="76" t="e">
        <f t="shared" si="1"/>
        <v>#N/A</v>
      </c>
      <c r="E76" s="79"/>
      <c r="F76" s="71"/>
    </row>
    <row r="77" spans="2:6" x14ac:dyDescent="0.25">
      <c r="B77" s="72"/>
      <c r="C77" s="73" t="e">
        <f t="shared" si="1"/>
        <v>#N/A</v>
      </c>
      <c r="E77" s="72"/>
      <c r="F77" s="74"/>
    </row>
    <row r="78" spans="2:6" x14ac:dyDescent="0.25">
      <c r="B78" s="75"/>
      <c r="C78" s="66" t="e">
        <f t="shared" si="1"/>
        <v>#N/A</v>
      </c>
      <c r="E78" s="75"/>
      <c r="F78" s="67"/>
    </row>
    <row r="79" spans="2:6" x14ac:dyDescent="0.25">
      <c r="B79" s="75"/>
      <c r="C79" s="66" t="e">
        <f t="shared" si="1"/>
        <v>#N/A</v>
      </c>
      <c r="E79" s="75"/>
      <c r="F79" s="67"/>
    </row>
    <row r="80" spans="2:6" x14ac:dyDescent="0.25">
      <c r="B80" s="75"/>
      <c r="C80" s="66" t="e">
        <f t="shared" si="1"/>
        <v>#N/A</v>
      </c>
      <c r="E80" s="75"/>
      <c r="F80" s="67"/>
    </row>
  </sheetData>
  <mergeCells count="2">
    <mergeCell ref="A2:F2"/>
    <mergeCell ref="A4:A28"/>
  </mergeCells>
  <conditionalFormatting sqref="F61:F71">
    <cfRule type="duplicateValues" dxfId="116" priority="3"/>
    <cfRule type="duplicateValues" dxfId="115" priority="4"/>
  </conditionalFormatting>
  <conditionalFormatting sqref="F1:F1048576">
    <cfRule type="duplicateValues" dxfId="114" priority="1"/>
    <cfRule type="duplicateValues" dxfId="113" priority="2"/>
  </conditionalFormatting>
  <printOptions horizontalCentered="1"/>
  <pageMargins left="0.70866141732283472" right="0.70866141732283472" top="1.3385826771653544" bottom="0.74803149606299213" header="0.31496062992125984" footer="0.31496062992125984"/>
  <pageSetup paperSize="9" scale="58" orientation="portrait" r:id="rId1"/>
  <headerFooter>
    <oddHeader>&amp;L&amp;G&amp;C13-17 MAYIS 2022 AFYON ÜNİLİG
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5"/>
  <sheetViews>
    <sheetView topLeftCell="A14" zoomScale="130" zoomScaleNormal="130" workbookViewId="0">
      <selection sqref="A1:R45"/>
    </sheetView>
  </sheetViews>
  <sheetFormatPr defaultColWidth="9.140625" defaultRowHeight="15" x14ac:dyDescent="0.25"/>
  <cols>
    <col min="1" max="1" width="1.85546875" style="15" customWidth="1"/>
    <col min="2" max="3" width="4" style="34" customWidth="1"/>
    <col min="4" max="4" width="39.5703125" style="15" bestFit="1" customWidth="1"/>
    <col min="5" max="10" width="3" style="16" customWidth="1"/>
    <col min="11" max="12" width="3.7109375" style="16" customWidth="1"/>
    <col min="13" max="14" width="4.28515625" style="17" customWidth="1"/>
    <col min="15" max="15" width="1.5703125" style="17" customWidth="1"/>
    <col min="16" max="16" width="4.28515625" style="43" customWidth="1"/>
    <col min="17" max="17" width="9.42578125" style="43" customWidth="1"/>
    <col min="18" max="19" width="5.42578125" style="43" customWidth="1"/>
    <col min="20" max="20" width="4.28515625" style="43" customWidth="1"/>
    <col min="21" max="21" width="6.85546875" style="15" customWidth="1"/>
    <col min="22" max="25" width="2" style="15" bestFit="1" customWidth="1"/>
    <col min="26" max="26" width="9.140625" style="15"/>
    <col min="27" max="32" width="2" style="15" bestFit="1" customWidth="1"/>
    <col min="33" max="16384" width="9.140625" style="15"/>
  </cols>
  <sheetData>
    <row r="1" spans="2:27" ht="44.25" customHeight="1" thickBot="1" x14ac:dyDescent="0.35"/>
    <row r="2" spans="2:27" ht="16.5" thickBot="1" x14ac:dyDescent="0.3">
      <c r="B2" s="209" t="s">
        <v>33</v>
      </c>
      <c r="C2" s="205"/>
      <c r="D2" s="210"/>
      <c r="E2" s="207">
        <v>1</v>
      </c>
      <c r="F2" s="208"/>
      <c r="G2" s="207">
        <v>2</v>
      </c>
      <c r="H2" s="208"/>
      <c r="I2" s="207">
        <v>3</v>
      </c>
      <c r="J2" s="208"/>
      <c r="K2" s="19" t="s">
        <v>3</v>
      </c>
      <c r="L2" s="20" t="s">
        <v>4</v>
      </c>
      <c r="M2" s="21" t="s">
        <v>6</v>
      </c>
      <c r="N2" s="38" t="s">
        <v>7</v>
      </c>
      <c r="O2" s="42"/>
      <c r="P2" s="49" t="s">
        <v>2</v>
      </c>
      <c r="Q2" s="49" t="s">
        <v>0</v>
      </c>
      <c r="R2" s="49" t="s">
        <v>1</v>
      </c>
      <c r="S2" s="49" t="s">
        <v>14</v>
      </c>
      <c r="T2" s="44"/>
      <c r="V2" s="203">
        <v>1</v>
      </c>
      <c r="W2" s="203"/>
      <c r="X2" s="203">
        <v>2</v>
      </c>
      <c r="Y2" s="203"/>
    </row>
    <row r="3" spans="2:27" ht="14.45" x14ac:dyDescent="0.3">
      <c r="B3" s="35">
        <v>1</v>
      </c>
      <c r="C3" s="45">
        <v>1</v>
      </c>
      <c r="D3" s="1" t="str">
        <f>VLOOKUP(B3,BT!$B$4:$C$80,2,0)</f>
        <v>İNÖNÜ ÜNİVERSİTESİ</v>
      </c>
      <c r="E3" s="2"/>
      <c r="F3" s="3"/>
      <c r="G3" s="4">
        <v>1</v>
      </c>
      <c r="H3" s="5">
        <v>3</v>
      </c>
      <c r="I3" s="4">
        <v>3</v>
      </c>
      <c r="J3" s="5">
        <v>0</v>
      </c>
      <c r="K3" s="27">
        <f>SUM(V3,X3,)</f>
        <v>1</v>
      </c>
      <c r="L3" s="28">
        <f>SUM(W3,Y3,)</f>
        <v>1</v>
      </c>
      <c r="M3" s="29">
        <f>(K3*2)+L3</f>
        <v>3</v>
      </c>
      <c r="N3" s="39">
        <v>2</v>
      </c>
      <c r="O3" s="42"/>
      <c r="P3" s="44" t="s">
        <v>8</v>
      </c>
      <c r="Q3" s="44" t="s">
        <v>13</v>
      </c>
      <c r="R3" s="44" t="s">
        <v>101</v>
      </c>
      <c r="S3" s="44" t="s">
        <v>102</v>
      </c>
      <c r="T3" s="44"/>
      <c r="V3" s="14">
        <f>IF(G3&gt;2,1,)</f>
        <v>0</v>
      </c>
      <c r="W3" s="14">
        <f>IF(H3&gt;2,1,)</f>
        <v>1</v>
      </c>
      <c r="X3" s="14">
        <f>IF(I3&gt;2,1,)</f>
        <v>1</v>
      </c>
      <c r="Y3" s="14">
        <f>IF(J3&gt;2,1,)</f>
        <v>0</v>
      </c>
      <c r="Z3" s="14">
        <f t="shared" ref="Z3:AA5" si="0">IF(M3&gt;2,1,)</f>
        <v>1</v>
      </c>
      <c r="AA3" s="14">
        <f t="shared" si="0"/>
        <v>0</v>
      </c>
    </row>
    <row r="4" spans="2:27" ht="14.45" x14ac:dyDescent="0.3">
      <c r="B4" s="36">
        <v>36</v>
      </c>
      <c r="C4" s="46">
        <v>2</v>
      </c>
      <c r="D4" s="6" t="str">
        <f>VLOOKUP(B4,BT!$B$4:$C$80,2,0)</f>
        <v>İSTANBUL TEKNİK ÜNİVERSİTESİ</v>
      </c>
      <c r="E4" s="22">
        <f>H3</f>
        <v>3</v>
      </c>
      <c r="F4" s="23">
        <f>G3</f>
        <v>1</v>
      </c>
      <c r="G4" s="9"/>
      <c r="H4" s="10"/>
      <c r="I4" s="7">
        <v>3</v>
      </c>
      <c r="J4" s="8">
        <v>0</v>
      </c>
      <c r="K4" s="30">
        <f t="shared" ref="K4:K5" si="1">SUM(V4,X4,)</f>
        <v>2</v>
      </c>
      <c r="L4" s="23">
        <f t="shared" ref="L4:L5" si="2">SUM(W4,Y4,)</f>
        <v>0</v>
      </c>
      <c r="M4" s="31">
        <f t="shared" ref="M4:M5" si="3">(K4*2)+L4</f>
        <v>4</v>
      </c>
      <c r="N4" s="40">
        <v>1</v>
      </c>
      <c r="O4" s="42"/>
      <c r="P4" s="44" t="s">
        <v>12</v>
      </c>
      <c r="Q4" s="44" t="s">
        <v>13</v>
      </c>
      <c r="R4" s="44" t="s">
        <v>113</v>
      </c>
      <c r="S4" s="44" t="s">
        <v>112</v>
      </c>
      <c r="T4" s="44"/>
      <c r="V4" s="14">
        <f>IF(E4&gt;2,1,)</f>
        <v>1</v>
      </c>
      <c r="W4" s="14">
        <f>IF(F4&gt;2,1,)</f>
        <v>0</v>
      </c>
      <c r="X4" s="14">
        <f>IF(I4&gt;2,1,)</f>
        <v>1</v>
      </c>
      <c r="Y4" s="14">
        <f>IF(J4&gt;2,1,)</f>
        <v>0</v>
      </c>
      <c r="Z4" s="14">
        <f t="shared" si="0"/>
        <v>1</v>
      </c>
      <c r="AA4" s="14">
        <f t="shared" si="0"/>
        <v>0</v>
      </c>
    </row>
    <row r="5" spans="2:27" thickBot="1" x14ac:dyDescent="0.35">
      <c r="B5" s="37">
        <v>37</v>
      </c>
      <c r="C5" s="47">
        <v>3</v>
      </c>
      <c r="D5" s="11" t="str">
        <f>VLOOKUP(B5,BT!$B$4:$C$80,2,0)</f>
        <v>İSTANBUL SABAHATTİN ZAİM ÜNİVERSİTESİ</v>
      </c>
      <c r="E5" s="24">
        <f>J3</f>
        <v>0</v>
      </c>
      <c r="F5" s="25">
        <f>I3</f>
        <v>3</v>
      </c>
      <c r="G5" s="24">
        <f>J4</f>
        <v>0</v>
      </c>
      <c r="H5" s="25">
        <f>I4</f>
        <v>3</v>
      </c>
      <c r="I5" s="12"/>
      <c r="J5" s="13"/>
      <c r="K5" s="32">
        <f t="shared" si="1"/>
        <v>0</v>
      </c>
      <c r="L5" s="25">
        <f t="shared" si="2"/>
        <v>2</v>
      </c>
      <c r="M5" s="33">
        <f t="shared" si="3"/>
        <v>2</v>
      </c>
      <c r="N5" s="41">
        <v>3</v>
      </c>
      <c r="O5" s="42"/>
      <c r="P5" s="44" t="s">
        <v>10</v>
      </c>
      <c r="Q5" s="44" t="s">
        <v>115</v>
      </c>
      <c r="R5" s="44" t="s">
        <v>116</v>
      </c>
      <c r="S5" s="44" t="s">
        <v>109</v>
      </c>
      <c r="T5" s="44"/>
      <c r="V5" s="14">
        <f>IF(E5&gt;2,1,)</f>
        <v>0</v>
      </c>
      <c r="W5" s="14">
        <f>IF(F5&gt;2,1,)</f>
        <v>1</v>
      </c>
      <c r="X5" s="14">
        <f>IF(G5&gt;2,1,)</f>
        <v>0</v>
      </c>
      <c r="Y5" s="14">
        <f>IF(H5&gt;2,1,)</f>
        <v>1</v>
      </c>
      <c r="Z5" s="14">
        <f t="shared" si="0"/>
        <v>0</v>
      </c>
      <c r="AA5" s="14">
        <f t="shared" si="0"/>
        <v>1</v>
      </c>
    </row>
    <row r="6" spans="2:27" thickBot="1" x14ac:dyDescent="0.35">
      <c r="P6" s="15"/>
      <c r="Q6" s="15"/>
      <c r="R6" s="15"/>
      <c r="S6" s="15"/>
    </row>
    <row r="7" spans="2:27" ht="16.5" thickBot="1" x14ac:dyDescent="0.3">
      <c r="B7" s="204" t="s">
        <v>34</v>
      </c>
      <c r="C7" s="205"/>
      <c r="D7" s="206"/>
      <c r="E7" s="207">
        <v>1</v>
      </c>
      <c r="F7" s="208"/>
      <c r="G7" s="207">
        <v>2</v>
      </c>
      <c r="H7" s="208"/>
      <c r="I7" s="207">
        <v>3</v>
      </c>
      <c r="J7" s="208"/>
      <c r="K7" s="19" t="s">
        <v>3</v>
      </c>
      <c r="L7" s="20" t="s">
        <v>4</v>
      </c>
      <c r="M7" s="21" t="s">
        <v>6</v>
      </c>
      <c r="N7" s="38" t="s">
        <v>7</v>
      </c>
      <c r="O7" s="42"/>
      <c r="P7" s="49" t="s">
        <v>2</v>
      </c>
      <c r="Q7" s="49" t="s">
        <v>0</v>
      </c>
      <c r="R7" s="49" t="s">
        <v>1</v>
      </c>
      <c r="S7" s="49" t="s">
        <v>14</v>
      </c>
      <c r="T7" s="44"/>
      <c r="V7" s="203">
        <v>1</v>
      </c>
      <c r="W7" s="203"/>
      <c r="X7" s="203">
        <v>2</v>
      </c>
      <c r="Y7" s="203"/>
    </row>
    <row r="8" spans="2:27" ht="14.45" x14ac:dyDescent="0.3">
      <c r="B8" s="35">
        <v>2</v>
      </c>
      <c r="C8" s="45">
        <v>1</v>
      </c>
      <c r="D8" s="1" t="str">
        <f>VLOOKUP(B8,BT!$B$4:$C$80,2,0)</f>
        <v>ATATÜRK ÜNİVERSİTESİ</v>
      </c>
      <c r="E8" s="2"/>
      <c r="F8" s="3"/>
      <c r="G8" s="4">
        <v>0</v>
      </c>
      <c r="H8" s="5">
        <v>3</v>
      </c>
      <c r="I8" s="4">
        <v>0</v>
      </c>
      <c r="J8" s="5">
        <v>3</v>
      </c>
      <c r="K8" s="27">
        <f>SUM(V8,X8,)</f>
        <v>0</v>
      </c>
      <c r="L8" s="28">
        <f>SUM(W8,Y8,)</f>
        <v>2</v>
      </c>
      <c r="M8" s="29">
        <f>(K8*2)+L8</f>
        <v>2</v>
      </c>
      <c r="N8" s="39">
        <v>3</v>
      </c>
      <c r="O8" s="42"/>
      <c r="P8" s="44" t="s">
        <v>8</v>
      </c>
      <c r="Q8" s="44" t="s">
        <v>13</v>
      </c>
      <c r="R8" s="44" t="s">
        <v>101</v>
      </c>
      <c r="S8" s="44" t="s">
        <v>103</v>
      </c>
      <c r="T8" s="44"/>
      <c r="V8" s="14">
        <f>IF(G8&gt;2,1,)</f>
        <v>0</v>
      </c>
      <c r="W8" s="14">
        <f>IF(H8&gt;2,1,)</f>
        <v>1</v>
      </c>
      <c r="X8" s="14">
        <f>IF(I8&gt;2,1,)</f>
        <v>0</v>
      </c>
      <c r="Y8" s="14">
        <f>IF(J8&gt;2,1,)</f>
        <v>1</v>
      </c>
      <c r="Z8" s="14">
        <f t="shared" ref="Z8:AA10" si="4">IF(M8&gt;2,1,)</f>
        <v>0</v>
      </c>
      <c r="AA8" s="14">
        <f t="shared" si="4"/>
        <v>1</v>
      </c>
    </row>
    <row r="9" spans="2:27" ht="14.45" x14ac:dyDescent="0.3">
      <c r="B9" s="36">
        <v>35</v>
      </c>
      <c r="C9" s="46">
        <v>2</v>
      </c>
      <c r="D9" s="6" t="str">
        <f>VLOOKUP(B9,BT!$B$4:$C$80,2,0)</f>
        <v>İSKENDERUN TEKNİK ÜNİVERSİTESİ</v>
      </c>
      <c r="E9" s="22">
        <f>H8</f>
        <v>3</v>
      </c>
      <c r="F9" s="23">
        <f>G8</f>
        <v>0</v>
      </c>
      <c r="G9" s="9"/>
      <c r="H9" s="10"/>
      <c r="I9" s="7">
        <v>0</v>
      </c>
      <c r="J9" s="8">
        <v>3</v>
      </c>
      <c r="K9" s="30">
        <f t="shared" ref="K9:K10" si="5">SUM(V9,X9,)</f>
        <v>1</v>
      </c>
      <c r="L9" s="23">
        <f t="shared" ref="L9:L10" si="6">SUM(W9,Y9,)</f>
        <v>1</v>
      </c>
      <c r="M9" s="31">
        <f t="shared" ref="M9:M10" si="7">(K9*2)+L9</f>
        <v>3</v>
      </c>
      <c r="N9" s="40">
        <v>2</v>
      </c>
      <c r="O9" s="42"/>
      <c r="P9" s="44" t="s">
        <v>12</v>
      </c>
      <c r="Q9" s="44" t="s">
        <v>13</v>
      </c>
      <c r="R9" s="44" t="s">
        <v>113</v>
      </c>
      <c r="S9" s="44" t="s">
        <v>102</v>
      </c>
      <c r="T9" s="44"/>
      <c r="V9" s="14">
        <f>IF(E9&gt;2,1,)</f>
        <v>1</v>
      </c>
      <c r="W9" s="14">
        <f>IF(F9&gt;2,1,)</f>
        <v>0</v>
      </c>
      <c r="X9" s="14">
        <f>IF(I9&gt;2,1,)</f>
        <v>0</v>
      </c>
      <c r="Y9" s="14">
        <f>IF(J9&gt;2,1,)</f>
        <v>1</v>
      </c>
      <c r="Z9" s="14">
        <f t="shared" si="4"/>
        <v>1</v>
      </c>
      <c r="AA9" s="14">
        <f t="shared" si="4"/>
        <v>0</v>
      </c>
    </row>
    <row r="10" spans="2:27" thickBot="1" x14ac:dyDescent="0.35">
      <c r="B10" s="37">
        <v>38</v>
      </c>
      <c r="C10" s="47">
        <v>3</v>
      </c>
      <c r="D10" s="11" t="str">
        <f>VLOOKUP(B10,BT!$B$4:$C$80,2,0)</f>
        <v>NECMETTİN ERBAKAN ÜNİVERSİTESİ</v>
      </c>
      <c r="E10" s="24">
        <f>J8</f>
        <v>3</v>
      </c>
      <c r="F10" s="25">
        <f>I8</f>
        <v>0</v>
      </c>
      <c r="G10" s="24">
        <f>J9</f>
        <v>3</v>
      </c>
      <c r="H10" s="25">
        <f>I9</f>
        <v>0</v>
      </c>
      <c r="I10" s="12"/>
      <c r="J10" s="13"/>
      <c r="K10" s="32">
        <f t="shared" si="5"/>
        <v>2</v>
      </c>
      <c r="L10" s="25">
        <f t="shared" si="6"/>
        <v>0</v>
      </c>
      <c r="M10" s="33">
        <f t="shared" si="7"/>
        <v>4</v>
      </c>
      <c r="N10" s="41">
        <v>1</v>
      </c>
      <c r="O10" s="42"/>
      <c r="P10" s="44" t="s">
        <v>10</v>
      </c>
      <c r="Q10" s="44" t="s">
        <v>115</v>
      </c>
      <c r="R10" s="44" t="s">
        <v>116</v>
      </c>
      <c r="S10" s="44" t="s">
        <v>110</v>
      </c>
      <c r="T10" s="44"/>
      <c r="V10" s="14">
        <f>IF(E10&gt;2,1,)</f>
        <v>1</v>
      </c>
      <c r="W10" s="14">
        <f>IF(F10&gt;2,1,)</f>
        <v>0</v>
      </c>
      <c r="X10" s="14">
        <f>IF(G10&gt;2,1,)</f>
        <v>1</v>
      </c>
      <c r="Y10" s="14">
        <f>IF(H10&gt;2,1,)</f>
        <v>0</v>
      </c>
      <c r="Z10" s="14">
        <f t="shared" si="4"/>
        <v>1</v>
      </c>
      <c r="AA10" s="14">
        <f t="shared" si="4"/>
        <v>0</v>
      </c>
    </row>
    <row r="11" spans="2:27" thickBot="1" x14ac:dyDescent="0.35">
      <c r="P11" s="44"/>
      <c r="Q11" s="44"/>
    </row>
    <row r="12" spans="2:27" ht="16.5" thickBot="1" x14ac:dyDescent="0.3">
      <c r="B12" s="204" t="s">
        <v>35</v>
      </c>
      <c r="C12" s="205"/>
      <c r="D12" s="206"/>
      <c r="E12" s="207">
        <v>1</v>
      </c>
      <c r="F12" s="208"/>
      <c r="G12" s="207">
        <v>2</v>
      </c>
      <c r="H12" s="208"/>
      <c r="I12" s="207">
        <v>3</v>
      </c>
      <c r="J12" s="208"/>
      <c r="K12" s="19" t="s">
        <v>3</v>
      </c>
      <c r="L12" s="20" t="s">
        <v>4</v>
      </c>
      <c r="M12" s="21" t="s">
        <v>6</v>
      </c>
      <c r="N12" s="38" t="s">
        <v>7</v>
      </c>
      <c r="O12" s="42"/>
      <c r="P12" s="49" t="s">
        <v>2</v>
      </c>
      <c r="Q12" s="49" t="s">
        <v>0</v>
      </c>
      <c r="R12" s="49" t="s">
        <v>1</v>
      </c>
      <c r="S12" s="49" t="s">
        <v>14</v>
      </c>
      <c r="T12" s="44"/>
      <c r="V12" s="203">
        <v>1</v>
      </c>
      <c r="W12" s="203"/>
      <c r="X12" s="203">
        <v>2</v>
      </c>
      <c r="Y12" s="203"/>
    </row>
    <row r="13" spans="2:27" ht="14.45" x14ac:dyDescent="0.3">
      <c r="B13" s="35">
        <v>3</v>
      </c>
      <c r="C13" s="45">
        <v>1</v>
      </c>
      <c r="D13" s="1" t="str">
        <f>VLOOKUP(B13,BT!$B$4:$C$80,2,0)</f>
        <v>KOÇ ÜNİVERSİTESİ</v>
      </c>
      <c r="E13" s="2"/>
      <c r="F13" s="3"/>
      <c r="G13" s="4">
        <v>0</v>
      </c>
      <c r="H13" s="5">
        <v>3</v>
      </c>
      <c r="I13" s="4">
        <v>0</v>
      </c>
      <c r="J13" s="5">
        <v>3</v>
      </c>
      <c r="K13" s="27">
        <f>SUM(V13,X13,)</f>
        <v>0</v>
      </c>
      <c r="L13" s="28">
        <f>SUM(W13,Y13,)</f>
        <v>2</v>
      </c>
      <c r="M13" s="29">
        <f>(K13*2)+L13</f>
        <v>2</v>
      </c>
      <c r="N13" s="39">
        <v>3</v>
      </c>
      <c r="O13" s="42"/>
      <c r="P13" s="44" t="s">
        <v>8</v>
      </c>
      <c r="Q13" s="44" t="s">
        <v>13</v>
      </c>
      <c r="R13" s="44" t="s">
        <v>101</v>
      </c>
      <c r="S13" s="44" t="s">
        <v>104</v>
      </c>
      <c r="T13" s="44"/>
      <c r="V13" s="14">
        <f>IF(G13&gt;2,1,)</f>
        <v>0</v>
      </c>
      <c r="W13" s="14">
        <f>IF(H13&gt;2,1,)</f>
        <v>1</v>
      </c>
      <c r="X13" s="14">
        <f>IF(I13&gt;2,1,)</f>
        <v>0</v>
      </c>
      <c r="Y13" s="14">
        <f>IF(J13&gt;2,1,)</f>
        <v>1</v>
      </c>
      <c r="Z13" s="14">
        <f t="shared" ref="Z13:AA15" si="8">IF(M13&gt;2,1,)</f>
        <v>0</v>
      </c>
      <c r="AA13" s="14">
        <f t="shared" si="8"/>
        <v>1</v>
      </c>
    </row>
    <row r="14" spans="2:27" ht="14.45" x14ac:dyDescent="0.3">
      <c r="B14" s="36">
        <v>34</v>
      </c>
      <c r="C14" s="46">
        <v>2</v>
      </c>
      <c r="D14" s="6" t="str">
        <f>VLOOKUP(B14,BT!$B$4:$C$80,2,0)</f>
        <v>İSTANBUL ÜNİVERSİTESİ CERRAHPAŞA</v>
      </c>
      <c r="E14" s="22">
        <f>H13</f>
        <v>3</v>
      </c>
      <c r="F14" s="23">
        <f>G13</f>
        <v>0</v>
      </c>
      <c r="G14" s="9"/>
      <c r="H14" s="10"/>
      <c r="I14" s="7">
        <v>2</v>
      </c>
      <c r="J14" s="8">
        <v>3</v>
      </c>
      <c r="K14" s="30">
        <f t="shared" ref="K14:K15" si="9">SUM(V14,X14,)</f>
        <v>1</v>
      </c>
      <c r="L14" s="23">
        <f t="shared" ref="L14:L15" si="10">SUM(W14,Y14,)</f>
        <v>1</v>
      </c>
      <c r="M14" s="31">
        <f t="shared" ref="M14:M15" si="11">(K14*2)+L14</f>
        <v>3</v>
      </c>
      <c r="N14" s="40">
        <v>2</v>
      </c>
      <c r="O14" s="42"/>
      <c r="P14" s="44" t="s">
        <v>12</v>
      </c>
      <c r="Q14" s="44" t="s">
        <v>13</v>
      </c>
      <c r="R14" s="44" t="s">
        <v>113</v>
      </c>
      <c r="S14" s="44" t="s">
        <v>103</v>
      </c>
      <c r="T14" s="44"/>
      <c r="V14" s="14">
        <f>IF(E14&gt;2,1,)</f>
        <v>1</v>
      </c>
      <c r="W14" s="14">
        <f>IF(F14&gt;2,1,)</f>
        <v>0</v>
      </c>
      <c r="X14" s="14">
        <f>IF(I14&gt;2,1,)</f>
        <v>0</v>
      </c>
      <c r="Y14" s="14">
        <f>IF(J14&gt;2,1,)</f>
        <v>1</v>
      </c>
      <c r="Z14" s="14">
        <f t="shared" si="8"/>
        <v>1</v>
      </c>
      <c r="AA14" s="14">
        <f t="shared" si="8"/>
        <v>0</v>
      </c>
    </row>
    <row r="15" spans="2:27" ht="14.45" x14ac:dyDescent="0.3">
      <c r="B15" s="36">
        <v>39</v>
      </c>
      <c r="C15" s="46">
        <v>3</v>
      </c>
      <c r="D15" s="6" t="str">
        <f>VLOOKUP(B15,BT!$B$4:$C$80,2,0)</f>
        <v>ONDOKUZ MAYIS ÜNİVERSİTESİ</v>
      </c>
      <c r="E15" s="22">
        <f>J13</f>
        <v>3</v>
      </c>
      <c r="F15" s="23">
        <f>I13</f>
        <v>0</v>
      </c>
      <c r="G15" s="22">
        <f>J14</f>
        <v>3</v>
      </c>
      <c r="H15" s="23">
        <f>I14</f>
        <v>2</v>
      </c>
      <c r="I15" s="9"/>
      <c r="J15" s="10"/>
      <c r="K15" s="30">
        <f t="shared" si="9"/>
        <v>2</v>
      </c>
      <c r="L15" s="23">
        <f t="shared" si="10"/>
        <v>0</v>
      </c>
      <c r="M15" s="31">
        <f t="shared" si="11"/>
        <v>4</v>
      </c>
      <c r="N15" s="40">
        <v>1</v>
      </c>
      <c r="O15" s="42"/>
      <c r="P15" s="44" t="s">
        <v>10</v>
      </c>
      <c r="Q15" s="44" t="s">
        <v>115</v>
      </c>
      <c r="R15" s="44" t="s">
        <v>116</v>
      </c>
      <c r="S15" s="44" t="s">
        <v>111</v>
      </c>
      <c r="T15" s="44"/>
      <c r="V15" s="14">
        <f>IF(E15&gt;2,1,)</f>
        <v>1</v>
      </c>
      <c r="W15" s="14">
        <f>IF(F15&gt;2,1,)</f>
        <v>0</v>
      </c>
      <c r="X15" s="14">
        <f>IF(G15&gt;2,1,)</f>
        <v>1</v>
      </c>
      <c r="Y15" s="14">
        <f>IF(H15&gt;2,1,)</f>
        <v>0</v>
      </c>
      <c r="Z15" s="14">
        <f t="shared" si="8"/>
        <v>1</v>
      </c>
      <c r="AA15" s="14">
        <f t="shared" si="8"/>
        <v>0</v>
      </c>
    </row>
    <row r="16" spans="2:27" thickBot="1" x14ac:dyDescent="0.35"/>
    <row r="17" spans="2:27" ht="16.5" thickBot="1" x14ac:dyDescent="0.3">
      <c r="B17" s="204" t="s">
        <v>36</v>
      </c>
      <c r="C17" s="205"/>
      <c r="D17" s="206"/>
      <c r="E17" s="207">
        <v>1</v>
      </c>
      <c r="F17" s="208"/>
      <c r="G17" s="207">
        <v>2</v>
      </c>
      <c r="H17" s="208"/>
      <c r="I17" s="207">
        <v>3</v>
      </c>
      <c r="J17" s="208"/>
      <c r="K17" s="19" t="s">
        <v>3</v>
      </c>
      <c r="L17" s="20" t="s">
        <v>4</v>
      </c>
      <c r="M17" s="21" t="s">
        <v>6</v>
      </c>
      <c r="N17" s="38" t="s">
        <v>7</v>
      </c>
      <c r="O17" s="42"/>
      <c r="P17" s="49" t="s">
        <v>2</v>
      </c>
      <c r="Q17" s="49" t="s">
        <v>0</v>
      </c>
      <c r="R17" s="49" t="s">
        <v>1</v>
      </c>
      <c r="S17" s="49" t="s">
        <v>14</v>
      </c>
      <c r="T17" s="44"/>
      <c r="V17" s="203">
        <v>1</v>
      </c>
      <c r="W17" s="203"/>
      <c r="X17" s="203">
        <v>2</v>
      </c>
      <c r="Y17" s="203"/>
    </row>
    <row r="18" spans="2:27" ht="14.45" x14ac:dyDescent="0.3">
      <c r="B18" s="35">
        <v>4</v>
      </c>
      <c r="C18" s="45">
        <v>1</v>
      </c>
      <c r="D18" s="1" t="str">
        <f>VLOOKUP(B18,BT!$B$4:$C$80,2,0)</f>
        <v>ÖZYEĞİN ÜNİVERSİTESİ</v>
      </c>
      <c r="E18" s="2"/>
      <c r="F18" s="3"/>
      <c r="G18" s="4">
        <v>1</v>
      </c>
      <c r="H18" s="5">
        <v>3</v>
      </c>
      <c r="I18" s="4">
        <v>0</v>
      </c>
      <c r="J18" s="5">
        <v>3</v>
      </c>
      <c r="K18" s="27">
        <f>SUM(V18,X18,)</f>
        <v>0</v>
      </c>
      <c r="L18" s="28">
        <f>SUM(W18,Y18,)</f>
        <v>2</v>
      </c>
      <c r="M18" s="29">
        <f>(K18*2)+L18</f>
        <v>2</v>
      </c>
      <c r="N18" s="39">
        <v>3</v>
      </c>
      <c r="O18" s="42"/>
      <c r="P18" s="44" t="s">
        <v>8</v>
      </c>
      <c r="Q18" s="44" t="s">
        <v>13</v>
      </c>
      <c r="R18" s="44" t="s">
        <v>101</v>
      </c>
      <c r="S18" s="44" t="s">
        <v>105</v>
      </c>
      <c r="T18" s="44"/>
      <c r="V18" s="14">
        <f>IF(G18&gt;2,1,)</f>
        <v>0</v>
      </c>
      <c r="W18" s="14">
        <f>IF(H18&gt;2,1,)</f>
        <v>1</v>
      </c>
      <c r="X18" s="14">
        <f>IF(I18&gt;2,1,)</f>
        <v>0</v>
      </c>
      <c r="Y18" s="14">
        <f>IF(J18&gt;2,1,)</f>
        <v>1</v>
      </c>
      <c r="Z18" s="14">
        <f t="shared" ref="Z18:AA20" si="12">IF(M18&gt;2,1,)</f>
        <v>0</v>
      </c>
      <c r="AA18" s="14">
        <f t="shared" si="12"/>
        <v>1</v>
      </c>
    </row>
    <row r="19" spans="2:27" ht="14.45" x14ac:dyDescent="0.3">
      <c r="B19" s="36">
        <v>33</v>
      </c>
      <c r="C19" s="46">
        <v>2</v>
      </c>
      <c r="D19" s="6" t="str">
        <f>VLOOKUP(B19,BT!$B$4:$C$80,2,0)</f>
        <v>DOĞUŞ ÜNİVERSİTESİ</v>
      </c>
      <c r="E19" s="22">
        <v>3</v>
      </c>
      <c r="F19" s="23">
        <v>1</v>
      </c>
      <c r="G19" s="9"/>
      <c r="H19" s="10"/>
      <c r="I19" s="7">
        <v>0</v>
      </c>
      <c r="J19" s="8">
        <v>3</v>
      </c>
      <c r="K19" s="30">
        <f t="shared" ref="K19:K20" si="13">SUM(V19,X19,)</f>
        <v>1</v>
      </c>
      <c r="L19" s="23">
        <f t="shared" ref="L19:L20" si="14">SUM(W19,Y19,)</f>
        <v>1</v>
      </c>
      <c r="M19" s="31">
        <f t="shared" ref="M19:M20" si="15">(K19*2)+L19</f>
        <v>3</v>
      </c>
      <c r="N19" s="40">
        <v>2</v>
      </c>
      <c r="O19" s="42"/>
      <c r="P19" s="44" t="s">
        <v>12</v>
      </c>
      <c r="Q19" s="44" t="s">
        <v>13</v>
      </c>
      <c r="R19" s="44" t="s">
        <v>113</v>
      </c>
      <c r="S19" s="44" t="s">
        <v>104</v>
      </c>
      <c r="T19" s="44"/>
      <c r="V19" s="14">
        <f>IF(E19&gt;2,1,)</f>
        <v>1</v>
      </c>
      <c r="W19" s="14">
        <f>IF(F19&gt;2,1,)</f>
        <v>0</v>
      </c>
      <c r="X19" s="14">
        <f>IF(I19&gt;2,1,)</f>
        <v>0</v>
      </c>
      <c r="Y19" s="14">
        <f>IF(J19&gt;2,1,)</f>
        <v>1</v>
      </c>
      <c r="Z19" s="14">
        <f t="shared" si="12"/>
        <v>1</v>
      </c>
      <c r="AA19" s="14">
        <f t="shared" si="12"/>
        <v>0</v>
      </c>
    </row>
    <row r="20" spans="2:27" thickBot="1" x14ac:dyDescent="0.35">
      <c r="B20" s="37">
        <v>40</v>
      </c>
      <c r="C20" s="47">
        <v>3</v>
      </c>
      <c r="D20" s="11" t="str">
        <f>VLOOKUP(B20,BT!$B$4:$C$80,2,0)</f>
        <v>MUĞLA SITKI KOÇMAN ÜNİVERSİTESİ</v>
      </c>
      <c r="E20" s="24">
        <f>J18</f>
        <v>3</v>
      </c>
      <c r="F20" s="25">
        <f>I18</f>
        <v>0</v>
      </c>
      <c r="G20" s="24">
        <f>J19</f>
        <v>3</v>
      </c>
      <c r="H20" s="25">
        <f>I19</f>
        <v>0</v>
      </c>
      <c r="I20" s="12"/>
      <c r="J20" s="13"/>
      <c r="K20" s="32">
        <f t="shared" si="13"/>
        <v>2</v>
      </c>
      <c r="L20" s="25">
        <f t="shared" si="14"/>
        <v>0</v>
      </c>
      <c r="M20" s="33">
        <f t="shared" si="15"/>
        <v>4</v>
      </c>
      <c r="N20" s="41">
        <v>1</v>
      </c>
      <c r="O20" s="42"/>
      <c r="P20" s="44" t="s">
        <v>10</v>
      </c>
      <c r="Q20" s="44" t="s">
        <v>115</v>
      </c>
      <c r="R20" s="44" t="s">
        <v>116</v>
      </c>
      <c r="S20" s="44" t="s">
        <v>112</v>
      </c>
      <c r="T20" s="44"/>
      <c r="V20" s="14">
        <f>IF(E20&gt;2,1,)</f>
        <v>1</v>
      </c>
      <c r="W20" s="14">
        <f>IF(F20&gt;2,1,)</f>
        <v>0</v>
      </c>
      <c r="X20" s="14">
        <f>IF(G20&gt;2,1,)</f>
        <v>1</v>
      </c>
      <c r="Y20" s="14">
        <f>IF(H20&gt;2,1,)</f>
        <v>0</v>
      </c>
      <c r="Z20" s="14">
        <f t="shared" si="12"/>
        <v>1</v>
      </c>
      <c r="AA20" s="14">
        <f t="shared" si="12"/>
        <v>0</v>
      </c>
    </row>
    <row r="21" spans="2:27" thickBot="1" x14ac:dyDescent="0.35"/>
    <row r="22" spans="2:27" ht="16.5" thickBot="1" x14ac:dyDescent="0.3">
      <c r="B22" s="204" t="s">
        <v>37</v>
      </c>
      <c r="C22" s="205"/>
      <c r="D22" s="206"/>
      <c r="E22" s="207">
        <v>1</v>
      </c>
      <c r="F22" s="208"/>
      <c r="G22" s="207">
        <v>2</v>
      </c>
      <c r="H22" s="208"/>
      <c r="I22" s="207">
        <v>3</v>
      </c>
      <c r="J22" s="208"/>
      <c r="K22" s="19" t="s">
        <v>3</v>
      </c>
      <c r="L22" s="20" t="s">
        <v>4</v>
      </c>
      <c r="M22" s="21" t="s">
        <v>6</v>
      </c>
      <c r="N22" s="38" t="s">
        <v>7</v>
      </c>
      <c r="O22" s="42"/>
      <c r="P22" s="49" t="s">
        <v>2</v>
      </c>
      <c r="Q22" s="49" t="s">
        <v>0</v>
      </c>
      <c r="R22" s="49" t="s">
        <v>1</v>
      </c>
      <c r="S22" s="49" t="s">
        <v>14</v>
      </c>
      <c r="T22" s="44"/>
      <c r="V22" s="203">
        <v>1</v>
      </c>
      <c r="W22" s="203"/>
      <c r="X22" s="203">
        <v>2</v>
      </c>
      <c r="Y22" s="203"/>
    </row>
    <row r="23" spans="2:27" ht="14.45" x14ac:dyDescent="0.3">
      <c r="B23" s="35">
        <v>5</v>
      </c>
      <c r="C23" s="45">
        <v>1</v>
      </c>
      <c r="D23" s="1" t="str">
        <f>VLOOKUP(B23,BT!$B$4:$C$80,2,0)</f>
        <v>BEZMİALEM VAKIF ÜNİVERSİTESİ</v>
      </c>
      <c r="E23" s="2"/>
      <c r="F23" s="3"/>
      <c r="G23" s="4">
        <v>3</v>
      </c>
      <c r="H23" s="5">
        <v>1</v>
      </c>
      <c r="I23" s="4">
        <v>1</v>
      </c>
      <c r="J23" s="5">
        <v>3</v>
      </c>
      <c r="K23" s="27">
        <f>SUM(V23,X23,)</f>
        <v>1</v>
      </c>
      <c r="L23" s="28">
        <f>SUM(W23,Y23,)</f>
        <v>1</v>
      </c>
      <c r="M23" s="29">
        <f>(K23*2)+L23</f>
        <v>3</v>
      </c>
      <c r="N23" s="39">
        <v>2</v>
      </c>
      <c r="O23" s="42"/>
      <c r="P23" s="44" t="s">
        <v>8</v>
      </c>
      <c r="Q23" s="44" t="s">
        <v>13</v>
      </c>
      <c r="R23" s="44" t="s">
        <v>101</v>
      </c>
      <c r="S23" s="44" t="s">
        <v>15</v>
      </c>
      <c r="T23" s="44"/>
      <c r="V23" s="14">
        <f>IF(G23&gt;2,1,)</f>
        <v>1</v>
      </c>
      <c r="W23" s="14">
        <f>IF(H23&gt;2,1,)</f>
        <v>0</v>
      </c>
      <c r="X23" s="14">
        <f>IF(I23&gt;2,1,)</f>
        <v>0</v>
      </c>
      <c r="Y23" s="14">
        <f>IF(J23&gt;2,1,)</f>
        <v>1</v>
      </c>
      <c r="Z23" s="14">
        <f t="shared" ref="Z23:AA25" si="16">IF(M23&gt;2,1,)</f>
        <v>1</v>
      </c>
      <c r="AA23" s="14">
        <f t="shared" si="16"/>
        <v>0</v>
      </c>
    </row>
    <row r="24" spans="2:27" ht="14.45" x14ac:dyDescent="0.3">
      <c r="B24" s="36">
        <v>32</v>
      </c>
      <c r="C24" s="46">
        <v>2</v>
      </c>
      <c r="D24" s="6" t="str">
        <f>VLOOKUP(B24,BT!$B$4:$C$80,2,0)</f>
        <v>SELÇUK ÜNİVERSİTESİ</v>
      </c>
      <c r="E24" s="22">
        <f>H23</f>
        <v>1</v>
      </c>
      <c r="F24" s="23">
        <f>G23</f>
        <v>3</v>
      </c>
      <c r="G24" s="9"/>
      <c r="H24" s="10"/>
      <c r="I24" s="7">
        <v>0</v>
      </c>
      <c r="J24" s="8">
        <v>3</v>
      </c>
      <c r="K24" s="30">
        <f t="shared" ref="K24:K25" si="17">SUM(V24,X24,)</f>
        <v>0</v>
      </c>
      <c r="L24" s="23">
        <f t="shared" ref="L24:L25" si="18">SUM(W24,Y24,)</f>
        <v>2</v>
      </c>
      <c r="M24" s="31">
        <f t="shared" ref="M24:M25" si="19">(K24*2)+L24</f>
        <v>2</v>
      </c>
      <c r="N24" s="40">
        <v>3</v>
      </c>
      <c r="O24" s="42"/>
      <c r="P24" s="44" t="s">
        <v>12</v>
      </c>
      <c r="Q24" s="44" t="s">
        <v>13</v>
      </c>
      <c r="R24" s="44" t="s">
        <v>113</v>
      </c>
      <c r="S24" s="44" t="s">
        <v>105</v>
      </c>
      <c r="T24" s="44"/>
      <c r="V24" s="14">
        <f>IF(E24&gt;2,1,)</f>
        <v>0</v>
      </c>
      <c r="W24" s="14">
        <f>IF(F24&gt;2,1,)</f>
        <v>1</v>
      </c>
      <c r="X24" s="14">
        <f>IF(I24&gt;2,1,)</f>
        <v>0</v>
      </c>
      <c r="Y24" s="14">
        <f>IF(J24&gt;2,1,)</f>
        <v>1</v>
      </c>
      <c r="Z24" s="14">
        <f t="shared" si="16"/>
        <v>0</v>
      </c>
      <c r="AA24" s="14">
        <f t="shared" si="16"/>
        <v>1</v>
      </c>
    </row>
    <row r="25" spans="2:27" ht="14.45" x14ac:dyDescent="0.3">
      <c r="B25" s="36">
        <v>41</v>
      </c>
      <c r="C25" s="46">
        <v>3</v>
      </c>
      <c r="D25" s="6" t="str">
        <f>VLOOKUP(B25,BT!$B$4:$C$80,2,0)</f>
        <v>YEDİTEPE ÜNİVERSİTESİ</v>
      </c>
      <c r="E25" s="22">
        <f>J23</f>
        <v>3</v>
      </c>
      <c r="F25" s="23">
        <f>I23</f>
        <v>1</v>
      </c>
      <c r="G25" s="22">
        <f>J24</f>
        <v>3</v>
      </c>
      <c r="H25" s="23">
        <f>I24</f>
        <v>0</v>
      </c>
      <c r="I25" s="9"/>
      <c r="J25" s="10"/>
      <c r="K25" s="30">
        <f t="shared" si="17"/>
        <v>2</v>
      </c>
      <c r="L25" s="23">
        <f t="shared" si="18"/>
        <v>0</v>
      </c>
      <c r="M25" s="31">
        <f t="shared" si="19"/>
        <v>4</v>
      </c>
      <c r="N25" s="40">
        <v>1</v>
      </c>
      <c r="O25" s="42"/>
      <c r="P25" s="44" t="s">
        <v>10</v>
      </c>
      <c r="Q25" s="44" t="s">
        <v>115</v>
      </c>
      <c r="R25" s="44" t="s">
        <v>116</v>
      </c>
      <c r="S25" s="44" t="s">
        <v>102</v>
      </c>
      <c r="T25" s="44"/>
      <c r="V25" s="14">
        <f>IF(E25&gt;2,1,)</f>
        <v>1</v>
      </c>
      <c r="W25" s="14">
        <f>IF(F25&gt;2,1,)</f>
        <v>0</v>
      </c>
      <c r="X25" s="14">
        <f>IF(G25&gt;2,1,)</f>
        <v>1</v>
      </c>
      <c r="Y25" s="14">
        <f>IF(H25&gt;2,1,)</f>
        <v>0</v>
      </c>
      <c r="Z25" s="14">
        <f t="shared" si="16"/>
        <v>1</v>
      </c>
      <c r="AA25" s="14">
        <f t="shared" si="16"/>
        <v>0</v>
      </c>
    </row>
    <row r="26" spans="2:27" thickBot="1" x14ac:dyDescent="0.35"/>
    <row r="27" spans="2:27" ht="16.5" thickBot="1" x14ac:dyDescent="0.3">
      <c r="B27" s="204" t="s">
        <v>29</v>
      </c>
      <c r="C27" s="205"/>
      <c r="D27" s="206"/>
      <c r="E27" s="207">
        <v>1</v>
      </c>
      <c r="F27" s="208"/>
      <c r="G27" s="207">
        <v>2</v>
      </c>
      <c r="H27" s="208"/>
      <c r="I27" s="207">
        <v>3</v>
      </c>
      <c r="J27" s="208"/>
      <c r="K27" s="19" t="s">
        <v>3</v>
      </c>
      <c r="L27" s="20" t="s">
        <v>4</v>
      </c>
      <c r="M27" s="21" t="s">
        <v>6</v>
      </c>
      <c r="N27" s="38" t="s">
        <v>7</v>
      </c>
      <c r="O27" s="42"/>
      <c r="P27" s="49" t="s">
        <v>2</v>
      </c>
      <c r="Q27" s="49" t="s">
        <v>0</v>
      </c>
      <c r="R27" s="49" t="s">
        <v>1</v>
      </c>
      <c r="S27" s="49" t="s">
        <v>14</v>
      </c>
      <c r="T27" s="44"/>
      <c r="V27" s="203">
        <v>1</v>
      </c>
      <c r="W27" s="203"/>
      <c r="X27" s="203">
        <v>2</v>
      </c>
      <c r="Y27" s="203"/>
    </row>
    <row r="28" spans="2:27" ht="14.45" x14ac:dyDescent="0.3">
      <c r="B28" s="35">
        <v>6</v>
      </c>
      <c r="C28" s="45">
        <v>1</v>
      </c>
      <c r="D28" s="1" t="str">
        <f>VLOOKUP(B28,BT!$B$4:$C$80,2,0)</f>
        <v>PAMUKKALE ÜNİVERSİTESİ</v>
      </c>
      <c r="E28" s="2"/>
      <c r="F28" s="3"/>
      <c r="G28" s="4">
        <v>3</v>
      </c>
      <c r="H28" s="5">
        <v>0</v>
      </c>
      <c r="I28" s="4">
        <v>3</v>
      </c>
      <c r="J28" s="5">
        <v>1</v>
      </c>
      <c r="K28" s="27">
        <f>SUM(V28,X28,)</f>
        <v>2</v>
      </c>
      <c r="L28" s="28">
        <f>SUM(W28,Y28,)</f>
        <v>0</v>
      </c>
      <c r="M28" s="29">
        <f>(K28*2)+L28</f>
        <v>4</v>
      </c>
      <c r="N28" s="39">
        <v>1</v>
      </c>
      <c r="O28" s="42"/>
      <c r="P28" s="44" t="s">
        <v>8</v>
      </c>
      <c r="Q28" s="44" t="s">
        <v>13</v>
      </c>
      <c r="R28" s="44" t="s">
        <v>101</v>
      </c>
      <c r="S28" s="44" t="s">
        <v>16</v>
      </c>
      <c r="T28" s="44"/>
      <c r="V28" s="14">
        <f>IF(G28&gt;2,1,)</f>
        <v>1</v>
      </c>
      <c r="W28" s="14">
        <f>IF(H28&gt;2,1,)</f>
        <v>0</v>
      </c>
      <c r="X28" s="14">
        <f>IF(I28&gt;2,1,)</f>
        <v>1</v>
      </c>
      <c r="Y28" s="14">
        <f>IF(J28&gt;2,1,)</f>
        <v>0</v>
      </c>
      <c r="Z28" s="14">
        <f t="shared" ref="Z28:AA30" si="20">IF(M28&gt;2,1,)</f>
        <v>1</v>
      </c>
      <c r="AA28" s="14">
        <f t="shared" si="20"/>
        <v>0</v>
      </c>
    </row>
    <row r="29" spans="2:27" ht="14.45" x14ac:dyDescent="0.3">
      <c r="B29" s="36">
        <v>31</v>
      </c>
      <c r="C29" s="46">
        <v>2</v>
      </c>
      <c r="D29" s="6" t="str">
        <f>VLOOKUP(B29,BT!$B$4:$C$80,2,0)</f>
        <v>BEYKOZ ÜNİVERSİTESİ</v>
      </c>
      <c r="E29" s="22">
        <f>H28</f>
        <v>0</v>
      </c>
      <c r="F29" s="23">
        <f>G28</f>
        <v>3</v>
      </c>
      <c r="G29" s="9"/>
      <c r="H29" s="10"/>
      <c r="I29" s="7">
        <v>1</v>
      </c>
      <c r="J29" s="8">
        <v>3</v>
      </c>
      <c r="K29" s="30">
        <f t="shared" ref="K29:K30" si="21">SUM(V29,X29,)</f>
        <v>0</v>
      </c>
      <c r="L29" s="23">
        <f t="shared" ref="L29:L30" si="22">SUM(W29,Y29,)</f>
        <v>2</v>
      </c>
      <c r="M29" s="31">
        <f t="shared" ref="M29:M30" si="23">(K29*2)+L29</f>
        <v>2</v>
      </c>
      <c r="N29" s="40">
        <v>3</v>
      </c>
      <c r="O29" s="42"/>
      <c r="P29" s="44" t="s">
        <v>12</v>
      </c>
      <c r="Q29" s="44" t="s">
        <v>13</v>
      </c>
      <c r="R29" s="44" t="s">
        <v>113</v>
      </c>
      <c r="S29" s="44" t="s">
        <v>15</v>
      </c>
      <c r="T29" s="44"/>
      <c r="V29" s="14">
        <f>IF(E29&gt;2,1,)</f>
        <v>0</v>
      </c>
      <c r="W29" s="14">
        <f>IF(F29&gt;2,1,)</f>
        <v>1</v>
      </c>
      <c r="X29" s="14">
        <f>IF(I29&gt;2,1,)</f>
        <v>0</v>
      </c>
      <c r="Y29" s="14">
        <f>IF(J29&gt;2,1,)</f>
        <v>1</v>
      </c>
      <c r="Z29" s="14">
        <f t="shared" si="20"/>
        <v>0</v>
      </c>
      <c r="AA29" s="14">
        <f t="shared" si="20"/>
        <v>1</v>
      </c>
    </row>
    <row r="30" spans="2:27" thickBot="1" x14ac:dyDescent="0.35">
      <c r="B30" s="37">
        <v>42</v>
      </c>
      <c r="C30" s="47">
        <v>3</v>
      </c>
      <c r="D30" s="11" t="str">
        <f>VLOOKUP(B30,BT!$B$4:$C$80,2,0)</f>
        <v>KTO KARATAY ÜNİVERSİTESİ</v>
      </c>
      <c r="E30" s="24">
        <f>J28</f>
        <v>1</v>
      </c>
      <c r="F30" s="25">
        <f>I28</f>
        <v>3</v>
      </c>
      <c r="G30" s="24">
        <f>J29</f>
        <v>3</v>
      </c>
      <c r="H30" s="25">
        <f>I29</f>
        <v>1</v>
      </c>
      <c r="I30" s="12"/>
      <c r="J30" s="13"/>
      <c r="K30" s="32">
        <f t="shared" si="21"/>
        <v>1</v>
      </c>
      <c r="L30" s="25">
        <f t="shared" si="22"/>
        <v>1</v>
      </c>
      <c r="M30" s="33">
        <f t="shared" si="23"/>
        <v>3</v>
      </c>
      <c r="N30" s="41">
        <v>2</v>
      </c>
      <c r="O30" s="42"/>
      <c r="P30" s="44" t="s">
        <v>10</v>
      </c>
      <c r="Q30" s="44" t="s">
        <v>115</v>
      </c>
      <c r="R30" s="44" t="s">
        <v>116</v>
      </c>
      <c r="S30" s="44" t="s">
        <v>103</v>
      </c>
      <c r="T30" s="44"/>
      <c r="V30" s="14">
        <f>IF(E30&gt;2,1,)</f>
        <v>0</v>
      </c>
      <c r="W30" s="14">
        <f>IF(F30&gt;2,1,)</f>
        <v>1</v>
      </c>
      <c r="X30" s="14">
        <f>IF(G30&gt;2,1,)</f>
        <v>1</v>
      </c>
      <c r="Y30" s="14">
        <f>IF(H30&gt;2,1,)</f>
        <v>0</v>
      </c>
      <c r="Z30" s="14">
        <f t="shared" si="20"/>
        <v>1</v>
      </c>
      <c r="AA30" s="14">
        <f t="shared" si="20"/>
        <v>0</v>
      </c>
    </row>
    <row r="31" spans="2:27" thickBot="1" x14ac:dyDescent="0.35"/>
    <row r="32" spans="2:27" ht="16.5" thickBot="1" x14ac:dyDescent="0.3">
      <c r="B32" s="204" t="s">
        <v>38</v>
      </c>
      <c r="C32" s="205"/>
      <c r="D32" s="206"/>
      <c r="E32" s="207">
        <v>1</v>
      </c>
      <c r="F32" s="208"/>
      <c r="G32" s="207">
        <v>2</v>
      </c>
      <c r="H32" s="208"/>
      <c r="I32" s="207">
        <v>3</v>
      </c>
      <c r="J32" s="208"/>
      <c r="K32" s="19" t="s">
        <v>3</v>
      </c>
      <c r="L32" s="20" t="s">
        <v>4</v>
      </c>
      <c r="M32" s="21" t="s">
        <v>6</v>
      </c>
      <c r="N32" s="38" t="s">
        <v>7</v>
      </c>
      <c r="O32" s="42"/>
      <c r="P32" s="49" t="s">
        <v>2</v>
      </c>
      <c r="Q32" s="49" t="s">
        <v>0</v>
      </c>
      <c r="R32" s="49" t="s">
        <v>1</v>
      </c>
      <c r="S32" s="49" t="s">
        <v>14</v>
      </c>
      <c r="T32" s="44"/>
      <c r="V32" s="203">
        <v>1</v>
      </c>
      <c r="W32" s="203"/>
      <c r="X32" s="203">
        <v>2</v>
      </c>
      <c r="Y32" s="203"/>
    </row>
    <row r="33" spans="2:27" x14ac:dyDescent="0.25">
      <c r="B33" s="35">
        <v>7</v>
      </c>
      <c r="C33" s="45">
        <v>1</v>
      </c>
      <c r="D33" s="1" t="str">
        <f>VLOOKUP(B33,BT!$B$4:$C$80,2,0)</f>
        <v>İSTİNYE ÜNİVERSİTESİ</v>
      </c>
      <c r="E33" s="2"/>
      <c r="F33" s="3"/>
      <c r="G33" s="4">
        <v>0</v>
      </c>
      <c r="H33" s="5">
        <v>3</v>
      </c>
      <c r="I33" s="4">
        <v>0</v>
      </c>
      <c r="J33" s="5">
        <v>3</v>
      </c>
      <c r="K33" s="27">
        <f>SUM(V33,X33,)</f>
        <v>0</v>
      </c>
      <c r="L33" s="28">
        <f>SUM(W33,Y33,)</f>
        <v>2</v>
      </c>
      <c r="M33" s="29">
        <f>(K33*2)+L33</f>
        <v>2</v>
      </c>
      <c r="N33" s="39">
        <v>3</v>
      </c>
      <c r="O33" s="42"/>
      <c r="P33" s="44" t="s">
        <v>8</v>
      </c>
      <c r="Q33" s="44" t="s">
        <v>13</v>
      </c>
      <c r="R33" s="44" t="s">
        <v>106</v>
      </c>
      <c r="S33" s="44" t="s">
        <v>107</v>
      </c>
      <c r="T33" s="44"/>
      <c r="V33" s="14">
        <f>IF(G33&gt;2,1,)</f>
        <v>0</v>
      </c>
      <c r="W33" s="14">
        <f>IF(H33&gt;2,1,)</f>
        <v>1</v>
      </c>
      <c r="X33" s="14">
        <f>IF(I33&gt;2,1,)</f>
        <v>0</v>
      </c>
      <c r="Y33" s="14">
        <f>IF(J33&gt;2,1,)</f>
        <v>1</v>
      </c>
      <c r="Z33" s="14">
        <f t="shared" ref="Z33:AA35" si="24">IF(M33&gt;2,1,)</f>
        <v>0</v>
      </c>
      <c r="AA33" s="14">
        <f t="shared" si="24"/>
        <v>1</v>
      </c>
    </row>
    <row r="34" spans="2:27" x14ac:dyDescent="0.25">
      <c r="B34" s="36">
        <v>30</v>
      </c>
      <c r="C34" s="46">
        <v>2</v>
      </c>
      <c r="D34" s="6" t="str">
        <f>VLOOKUP(B34,BT!$B$4:$C$80,2,0)</f>
        <v>TOKAT GAZİOSMANPAŞA ÜNİVERSİTESİ</v>
      </c>
      <c r="E34" s="22">
        <f>H33</f>
        <v>3</v>
      </c>
      <c r="F34" s="23">
        <f>G33</f>
        <v>0</v>
      </c>
      <c r="G34" s="9"/>
      <c r="H34" s="10"/>
      <c r="I34" s="7">
        <v>0</v>
      </c>
      <c r="J34" s="8">
        <v>3</v>
      </c>
      <c r="K34" s="30">
        <f t="shared" ref="K34:K35" si="25">SUM(V34,X34,)</f>
        <v>1</v>
      </c>
      <c r="L34" s="23">
        <f t="shared" ref="L34:L35" si="26">SUM(W34,Y34,)</f>
        <v>1</v>
      </c>
      <c r="M34" s="31">
        <f t="shared" ref="M34:M35" si="27">(K34*2)+L34</f>
        <v>3</v>
      </c>
      <c r="N34" s="40">
        <v>2</v>
      </c>
      <c r="O34" s="42"/>
      <c r="P34" s="44" t="s">
        <v>12</v>
      </c>
      <c r="Q34" s="44" t="s">
        <v>13</v>
      </c>
      <c r="R34" s="44" t="s">
        <v>113</v>
      </c>
      <c r="S34" s="44" t="s">
        <v>16</v>
      </c>
      <c r="T34" s="44"/>
      <c r="V34" s="14">
        <f>IF(E34&gt;2,1,)</f>
        <v>1</v>
      </c>
      <c r="W34" s="14">
        <f>IF(F34&gt;2,1,)</f>
        <v>0</v>
      </c>
      <c r="X34" s="14">
        <f>IF(I34&gt;2,1,)</f>
        <v>0</v>
      </c>
      <c r="Y34" s="14">
        <f>IF(J34&gt;2,1,)</f>
        <v>1</v>
      </c>
      <c r="Z34" s="14">
        <f t="shared" si="24"/>
        <v>1</v>
      </c>
      <c r="AA34" s="14">
        <f t="shared" si="24"/>
        <v>0</v>
      </c>
    </row>
    <row r="35" spans="2:27" x14ac:dyDescent="0.25">
      <c r="B35" s="36">
        <v>43</v>
      </c>
      <c r="C35" s="46">
        <v>3</v>
      </c>
      <c r="D35" s="6" t="str">
        <f>VLOOKUP(B35,BT!$B$4:$C$80,2,0)</f>
        <v>BOLU ABANT İZZET BAYSAL ÜNİVERSİTESİ</v>
      </c>
      <c r="E35" s="22">
        <f>J33</f>
        <v>3</v>
      </c>
      <c r="F35" s="23">
        <f>I33</f>
        <v>0</v>
      </c>
      <c r="G35" s="22">
        <f>J34</f>
        <v>3</v>
      </c>
      <c r="H35" s="23">
        <f>I34</f>
        <v>0</v>
      </c>
      <c r="I35" s="9"/>
      <c r="J35" s="10"/>
      <c r="K35" s="30">
        <f t="shared" si="25"/>
        <v>2</v>
      </c>
      <c r="L35" s="23">
        <f t="shared" si="26"/>
        <v>0</v>
      </c>
      <c r="M35" s="31">
        <f t="shared" si="27"/>
        <v>4</v>
      </c>
      <c r="N35" s="40">
        <v>1</v>
      </c>
      <c r="O35" s="42"/>
      <c r="P35" s="44" t="s">
        <v>10</v>
      </c>
      <c r="Q35" s="44" t="s">
        <v>115</v>
      </c>
      <c r="R35" s="44" t="s">
        <v>116</v>
      </c>
      <c r="S35" s="44" t="s">
        <v>104</v>
      </c>
      <c r="T35" s="44"/>
      <c r="V35" s="14">
        <f>IF(E35&gt;2,1,)</f>
        <v>1</v>
      </c>
      <c r="W35" s="14">
        <f>IF(F35&gt;2,1,)</f>
        <v>0</v>
      </c>
      <c r="X35" s="14">
        <f>IF(G35&gt;2,1,)</f>
        <v>1</v>
      </c>
      <c r="Y35" s="14">
        <f>IF(H35&gt;2,1,)</f>
        <v>0</v>
      </c>
      <c r="Z35" s="14">
        <f t="shared" si="24"/>
        <v>1</v>
      </c>
      <c r="AA35" s="14">
        <f t="shared" si="24"/>
        <v>0</v>
      </c>
    </row>
    <row r="36" spans="2:27" ht="15.75" thickBot="1" x14ac:dyDescent="0.3"/>
    <row r="37" spans="2:27" ht="16.5" thickBot="1" x14ac:dyDescent="0.3">
      <c r="B37" s="204" t="s">
        <v>39</v>
      </c>
      <c r="C37" s="205"/>
      <c r="D37" s="206"/>
      <c r="E37" s="207">
        <v>1</v>
      </c>
      <c r="F37" s="208"/>
      <c r="G37" s="207">
        <v>2</v>
      </c>
      <c r="H37" s="208"/>
      <c r="I37" s="207">
        <v>3</v>
      </c>
      <c r="J37" s="208"/>
      <c r="K37" s="19" t="s">
        <v>3</v>
      </c>
      <c r="L37" s="20" t="s">
        <v>4</v>
      </c>
      <c r="M37" s="21" t="s">
        <v>6</v>
      </c>
      <c r="N37" s="38" t="s">
        <v>7</v>
      </c>
      <c r="O37" s="42"/>
      <c r="P37" s="49" t="s">
        <v>2</v>
      </c>
      <c r="Q37" s="49" t="s">
        <v>0</v>
      </c>
      <c r="R37" s="49" t="s">
        <v>1</v>
      </c>
      <c r="S37" s="49" t="s">
        <v>14</v>
      </c>
      <c r="T37" s="44"/>
      <c r="V37" s="203">
        <v>1</v>
      </c>
      <c r="W37" s="203"/>
      <c r="X37" s="203">
        <v>2</v>
      </c>
      <c r="Y37" s="203"/>
    </row>
    <row r="38" spans="2:27" x14ac:dyDescent="0.25">
      <c r="B38" s="35">
        <v>8</v>
      </c>
      <c r="C38" s="45">
        <v>1</v>
      </c>
      <c r="D38" s="1" t="str">
        <f>VLOOKUP(B38,BT!$B$4:$C$80,2,0)</f>
        <v>İHSAN DOĞRAMACI BİLKENT ÜNİVERSİTESİ</v>
      </c>
      <c r="E38" s="2"/>
      <c r="F38" s="3"/>
      <c r="G38" s="4">
        <v>0</v>
      </c>
      <c r="H38" s="5">
        <v>3</v>
      </c>
      <c r="I38" s="4">
        <v>0</v>
      </c>
      <c r="J38" s="5">
        <v>3</v>
      </c>
      <c r="K38" s="27">
        <f>SUM(V38,X38,)</f>
        <v>0</v>
      </c>
      <c r="L38" s="28">
        <f>SUM(W38,Y38,)</f>
        <v>2</v>
      </c>
      <c r="M38" s="29">
        <f>(K38*2)+L38</f>
        <v>2</v>
      </c>
      <c r="N38" s="39">
        <v>3</v>
      </c>
      <c r="O38" s="42"/>
      <c r="P38" s="44" t="s">
        <v>8</v>
      </c>
      <c r="Q38" s="44" t="s">
        <v>13</v>
      </c>
      <c r="R38" s="44" t="s">
        <v>106</v>
      </c>
      <c r="S38" s="44" t="s">
        <v>108</v>
      </c>
      <c r="T38" s="44"/>
      <c r="V38" s="14">
        <f>IF(G38&gt;2,1,)</f>
        <v>0</v>
      </c>
      <c r="W38" s="14">
        <f>IF(H38&gt;2,1,)</f>
        <v>1</v>
      </c>
      <c r="X38" s="14">
        <f>IF(I38&gt;2,1,)</f>
        <v>0</v>
      </c>
      <c r="Y38" s="14">
        <f>IF(J38&gt;2,1,)</f>
        <v>1</v>
      </c>
      <c r="Z38" s="14">
        <f t="shared" ref="Z38:AA40" si="28">IF(M38&gt;2,1,)</f>
        <v>0</v>
      </c>
      <c r="AA38" s="14">
        <f t="shared" si="28"/>
        <v>1</v>
      </c>
    </row>
    <row r="39" spans="2:27" x14ac:dyDescent="0.25">
      <c r="B39" s="36">
        <v>29</v>
      </c>
      <c r="C39" s="46">
        <v>2</v>
      </c>
      <c r="D39" s="6" t="str">
        <f>VLOOKUP(B39,BT!$B$4:$C$80,2,0)</f>
        <v>IĞDIR ÜNİVERSİTESİ</v>
      </c>
      <c r="E39" s="22">
        <f>H38</f>
        <v>3</v>
      </c>
      <c r="F39" s="23">
        <f>G38</f>
        <v>0</v>
      </c>
      <c r="G39" s="9"/>
      <c r="H39" s="10"/>
      <c r="I39" s="7">
        <v>3</v>
      </c>
      <c r="J39" s="8">
        <v>0</v>
      </c>
      <c r="K39" s="30">
        <f t="shared" ref="K39:K40" si="29">SUM(V39,X39,)</f>
        <v>2</v>
      </c>
      <c r="L39" s="23">
        <f t="shared" ref="L39:L40" si="30">SUM(W39,Y39,)</f>
        <v>0</v>
      </c>
      <c r="M39" s="31">
        <f t="shared" ref="M39:M40" si="31">(K39*2)+L39</f>
        <v>4</v>
      </c>
      <c r="N39" s="40">
        <v>1</v>
      </c>
      <c r="O39" s="42"/>
      <c r="P39" s="44" t="s">
        <v>12</v>
      </c>
      <c r="Q39" s="44" t="s">
        <v>13</v>
      </c>
      <c r="R39" s="44" t="s">
        <v>113</v>
      </c>
      <c r="S39" s="44" t="s">
        <v>16</v>
      </c>
      <c r="T39" s="44"/>
      <c r="V39" s="14">
        <f>IF(E39&gt;2,1,)</f>
        <v>1</v>
      </c>
      <c r="W39" s="14">
        <f>IF(F39&gt;2,1,)</f>
        <v>0</v>
      </c>
      <c r="X39" s="14">
        <f>IF(I39&gt;2,1,)</f>
        <v>1</v>
      </c>
      <c r="Y39" s="14">
        <f>IF(J39&gt;2,1,)</f>
        <v>0</v>
      </c>
      <c r="Z39" s="14">
        <f t="shared" si="28"/>
        <v>1</v>
      </c>
      <c r="AA39" s="14">
        <f t="shared" si="28"/>
        <v>0</v>
      </c>
    </row>
    <row r="40" spans="2:27" ht="15.75" thickBot="1" x14ac:dyDescent="0.3">
      <c r="B40" s="37">
        <v>44</v>
      </c>
      <c r="C40" s="47">
        <v>3</v>
      </c>
      <c r="D40" s="11" t="str">
        <f>VLOOKUP(B40,BT!$B$4:$C$80,2,0)</f>
        <v>BİNGÖL ÜNİVERSİTESİ</v>
      </c>
      <c r="E40" s="24">
        <f>J38</f>
        <v>3</v>
      </c>
      <c r="F40" s="25">
        <f>I38</f>
        <v>0</v>
      </c>
      <c r="G40" s="24">
        <f>J39</f>
        <v>0</v>
      </c>
      <c r="H40" s="25">
        <f>I39</f>
        <v>3</v>
      </c>
      <c r="I40" s="12"/>
      <c r="J40" s="13"/>
      <c r="K40" s="32">
        <f t="shared" si="29"/>
        <v>1</v>
      </c>
      <c r="L40" s="25">
        <f t="shared" si="30"/>
        <v>1</v>
      </c>
      <c r="M40" s="33">
        <f t="shared" si="31"/>
        <v>3</v>
      </c>
      <c r="N40" s="41">
        <v>2</v>
      </c>
      <c r="O40" s="42"/>
      <c r="P40" s="44" t="s">
        <v>10</v>
      </c>
      <c r="Q40" s="44" t="s">
        <v>115</v>
      </c>
      <c r="R40" s="44" t="s">
        <v>116</v>
      </c>
      <c r="S40" s="44" t="s">
        <v>105</v>
      </c>
      <c r="T40" s="44"/>
      <c r="V40" s="14">
        <f>IF(E40&gt;2,1,)</f>
        <v>1</v>
      </c>
      <c r="W40" s="14">
        <f>IF(F40&gt;2,1,)</f>
        <v>0</v>
      </c>
      <c r="X40" s="14">
        <f>IF(G40&gt;2,1,)</f>
        <v>0</v>
      </c>
      <c r="Y40" s="14">
        <f>IF(H40&gt;2,1,)</f>
        <v>1</v>
      </c>
      <c r="Z40" s="14">
        <f t="shared" si="28"/>
        <v>1</v>
      </c>
      <c r="AA40" s="14">
        <f t="shared" si="28"/>
        <v>0</v>
      </c>
    </row>
    <row r="41" spans="2:27" ht="15.75" thickBot="1" x14ac:dyDescent="0.3"/>
    <row r="42" spans="2:27" ht="16.5" thickBot="1" x14ac:dyDescent="0.3">
      <c r="B42" s="204">
        <v>9</v>
      </c>
      <c r="C42" s="205"/>
      <c r="D42" s="206"/>
      <c r="E42" s="207">
        <v>1</v>
      </c>
      <c r="F42" s="208"/>
      <c r="G42" s="207">
        <v>2</v>
      </c>
      <c r="H42" s="208"/>
      <c r="I42" s="207">
        <v>3</v>
      </c>
      <c r="J42" s="208"/>
      <c r="K42" s="19" t="s">
        <v>3</v>
      </c>
      <c r="L42" s="20" t="s">
        <v>4</v>
      </c>
      <c r="M42" s="21" t="s">
        <v>6</v>
      </c>
      <c r="N42" s="38" t="s">
        <v>7</v>
      </c>
      <c r="O42" s="42"/>
      <c r="P42" s="49" t="s">
        <v>2</v>
      </c>
      <c r="Q42" s="49" t="s">
        <v>0</v>
      </c>
      <c r="R42" s="49" t="s">
        <v>1</v>
      </c>
      <c r="S42" s="49" t="s">
        <v>14</v>
      </c>
      <c r="T42" s="44"/>
      <c r="V42" s="203">
        <v>1</v>
      </c>
      <c r="W42" s="203"/>
      <c r="X42" s="203">
        <v>2</v>
      </c>
      <c r="Y42" s="203"/>
    </row>
    <row r="43" spans="2:27" x14ac:dyDescent="0.25">
      <c r="B43" s="35">
        <v>9</v>
      </c>
      <c r="C43" s="45">
        <v>1</v>
      </c>
      <c r="D43" s="1" t="str">
        <f>VLOOKUP(B43,BT!$B$4:$C$80,2,0)</f>
        <v>İSTANBUL GEDİK ÜNİVERSİTESİ</v>
      </c>
      <c r="E43" s="2"/>
      <c r="F43" s="3"/>
      <c r="G43" s="4">
        <v>0</v>
      </c>
      <c r="H43" s="5">
        <v>0</v>
      </c>
      <c r="I43" s="4">
        <v>0</v>
      </c>
      <c r="J43" s="5">
        <v>0</v>
      </c>
      <c r="K43" s="27">
        <f>SUM(V43,X43,)</f>
        <v>0</v>
      </c>
      <c r="L43" s="28">
        <f>SUM(W43,Y43,)</f>
        <v>0</v>
      </c>
      <c r="M43" s="29">
        <f>(K43*2)+L43</f>
        <v>0</v>
      </c>
      <c r="N43" s="39"/>
      <c r="O43" s="42"/>
      <c r="P43" s="44" t="s">
        <v>8</v>
      </c>
      <c r="Q43" s="44" t="s">
        <v>13</v>
      </c>
      <c r="R43" s="44" t="s">
        <v>106</v>
      </c>
      <c r="S43" s="44" t="s">
        <v>109</v>
      </c>
      <c r="T43" s="44"/>
      <c r="V43" s="14">
        <f>IF(G43&gt;2,1,)</f>
        <v>0</v>
      </c>
      <c r="W43" s="14">
        <f>IF(H43&gt;2,1,)</f>
        <v>0</v>
      </c>
      <c r="X43" s="14">
        <f>IF(I43&gt;2,1,)</f>
        <v>0</v>
      </c>
      <c r="Y43" s="14">
        <f>IF(J43&gt;2,1,)</f>
        <v>0</v>
      </c>
      <c r="Z43" s="14">
        <f t="shared" ref="Z43:AA45" si="32">IF(M43&gt;2,1,)</f>
        <v>0</v>
      </c>
      <c r="AA43" s="14">
        <f t="shared" si="32"/>
        <v>0</v>
      </c>
    </row>
    <row r="44" spans="2:27" x14ac:dyDescent="0.25">
      <c r="B44" s="36">
        <v>28</v>
      </c>
      <c r="C44" s="46">
        <v>2</v>
      </c>
      <c r="D44" s="6" t="str">
        <f>VLOOKUP(B44,BT!$B$4:$C$80,2,0)</f>
        <v>MARDİN ARTUKLU ÜNİVERSİTESİ</v>
      </c>
      <c r="E44" s="22">
        <f>H43</f>
        <v>0</v>
      </c>
      <c r="F44" s="23">
        <f>G43</f>
        <v>0</v>
      </c>
      <c r="G44" s="9"/>
      <c r="H44" s="10"/>
      <c r="I44" s="7">
        <v>0</v>
      </c>
      <c r="J44" s="8">
        <v>0</v>
      </c>
      <c r="K44" s="30">
        <f t="shared" ref="K44:K45" si="33">SUM(V44,X44,)</f>
        <v>0</v>
      </c>
      <c r="L44" s="23">
        <f t="shared" ref="L44:L45" si="34">SUM(W44,Y44,)</f>
        <v>0</v>
      </c>
      <c r="M44" s="31">
        <f t="shared" ref="M44:M45" si="35">(K44*2)+L44</f>
        <v>0</v>
      </c>
      <c r="N44" s="40"/>
      <c r="O44" s="42"/>
      <c r="P44" s="44" t="s">
        <v>12</v>
      </c>
      <c r="Q44" s="44" t="s">
        <v>13</v>
      </c>
      <c r="R44" s="44" t="s">
        <v>114</v>
      </c>
      <c r="S44" s="44" t="s">
        <v>107</v>
      </c>
      <c r="T44" s="44"/>
      <c r="V44" s="14">
        <f>IF(E44&gt;2,1,)</f>
        <v>0</v>
      </c>
      <c r="W44" s="14">
        <f>IF(F44&gt;2,1,)</f>
        <v>0</v>
      </c>
      <c r="X44" s="14">
        <f>IF(I44&gt;2,1,)</f>
        <v>0</v>
      </c>
      <c r="Y44" s="14">
        <f>IF(J44&gt;2,1,)</f>
        <v>0</v>
      </c>
      <c r="Z44" s="14">
        <f t="shared" si="32"/>
        <v>0</v>
      </c>
      <c r="AA44" s="14">
        <f t="shared" si="32"/>
        <v>0</v>
      </c>
    </row>
    <row r="45" spans="2:27" ht="15.75" thickBot="1" x14ac:dyDescent="0.3">
      <c r="B45" s="37">
        <v>45</v>
      </c>
      <c r="C45" s="47">
        <v>3</v>
      </c>
      <c r="D45" s="11" t="str">
        <f>VLOOKUP(B45,BT!$B$4:$C$80,2,0)</f>
        <v>MUNZUR ÜNİVERSİTESİ</v>
      </c>
      <c r="E45" s="24">
        <v>3</v>
      </c>
      <c r="F45" s="25">
        <f>I43</f>
        <v>0</v>
      </c>
      <c r="G45" s="24">
        <v>3</v>
      </c>
      <c r="H45" s="25">
        <f>I44</f>
        <v>0</v>
      </c>
      <c r="I45" s="12"/>
      <c r="J45" s="13"/>
      <c r="K45" s="32">
        <f t="shared" si="33"/>
        <v>2</v>
      </c>
      <c r="L45" s="25">
        <f t="shared" si="34"/>
        <v>0</v>
      </c>
      <c r="M45" s="33">
        <f t="shared" si="35"/>
        <v>4</v>
      </c>
      <c r="N45" s="41">
        <v>1</v>
      </c>
      <c r="O45" s="42"/>
      <c r="P45" s="44" t="s">
        <v>10</v>
      </c>
      <c r="Q45" s="44" t="s">
        <v>115</v>
      </c>
      <c r="R45" s="44" t="s">
        <v>116</v>
      </c>
      <c r="S45" s="44" t="s">
        <v>15</v>
      </c>
      <c r="T45" s="44"/>
      <c r="V45" s="14">
        <f>IF(E45&gt;2,1,)</f>
        <v>1</v>
      </c>
      <c r="W45" s="14">
        <f>IF(F45&gt;2,1,)</f>
        <v>0</v>
      </c>
      <c r="X45" s="14">
        <f>IF(G45&gt;2,1,)</f>
        <v>1</v>
      </c>
      <c r="Y45" s="14">
        <f>IF(H45&gt;2,1,)</f>
        <v>0</v>
      </c>
      <c r="Z45" s="14">
        <f t="shared" si="32"/>
        <v>1</v>
      </c>
      <c r="AA45" s="14">
        <f t="shared" si="32"/>
        <v>0</v>
      </c>
    </row>
  </sheetData>
  <mergeCells count="54">
    <mergeCell ref="X37:Y37"/>
    <mergeCell ref="V32:W32"/>
    <mergeCell ref="B37:D37"/>
    <mergeCell ref="E37:F37"/>
    <mergeCell ref="G37:H37"/>
    <mergeCell ref="I37:J37"/>
    <mergeCell ref="V37:W37"/>
    <mergeCell ref="B32:D32"/>
    <mergeCell ref="E32:F32"/>
    <mergeCell ref="G32:H32"/>
    <mergeCell ref="I32:J32"/>
    <mergeCell ref="X32:Y32"/>
    <mergeCell ref="X22:Y22"/>
    <mergeCell ref="V27:W27"/>
    <mergeCell ref="X27:Y27"/>
    <mergeCell ref="B27:D27"/>
    <mergeCell ref="E27:F27"/>
    <mergeCell ref="G27:H27"/>
    <mergeCell ref="I27:J27"/>
    <mergeCell ref="B22:D22"/>
    <mergeCell ref="E22:F22"/>
    <mergeCell ref="G22:H22"/>
    <mergeCell ref="I22:J22"/>
    <mergeCell ref="V22:W22"/>
    <mergeCell ref="V12:W12"/>
    <mergeCell ref="X12:Y12"/>
    <mergeCell ref="B17:D17"/>
    <mergeCell ref="E17:F17"/>
    <mergeCell ref="G17:H17"/>
    <mergeCell ref="I17:J17"/>
    <mergeCell ref="V17:W17"/>
    <mergeCell ref="B12:D12"/>
    <mergeCell ref="E12:F12"/>
    <mergeCell ref="G12:H12"/>
    <mergeCell ref="I12:J12"/>
    <mergeCell ref="X17:Y17"/>
    <mergeCell ref="X7:Y7"/>
    <mergeCell ref="B7:D7"/>
    <mergeCell ref="E7:F7"/>
    <mergeCell ref="X2:Y2"/>
    <mergeCell ref="G7:H7"/>
    <mergeCell ref="I7:J7"/>
    <mergeCell ref="V7:W7"/>
    <mergeCell ref="B2:D2"/>
    <mergeCell ref="E2:F2"/>
    <mergeCell ref="G2:H2"/>
    <mergeCell ref="I2:J2"/>
    <mergeCell ref="V2:W2"/>
    <mergeCell ref="V42:W42"/>
    <mergeCell ref="X42:Y42"/>
    <mergeCell ref="B42:D42"/>
    <mergeCell ref="E42:F42"/>
    <mergeCell ref="G42:H42"/>
    <mergeCell ref="I42:J42"/>
  </mergeCells>
  <conditionalFormatting sqref="M6 M11 M1 M16 M21 M26 M31 M36 M41 M46:M1048576">
    <cfRule type="cellIs" dxfId="112" priority="48" operator="equal">
      <formula>5</formula>
    </cfRule>
    <cfRule type="cellIs" dxfId="111" priority="49" operator="equal">
      <formula>6</formula>
    </cfRule>
  </conditionalFormatting>
  <conditionalFormatting sqref="M2:M5">
    <cfRule type="cellIs" dxfId="110" priority="43" operator="equal">
      <formula>5</formula>
    </cfRule>
    <cfRule type="cellIs" dxfId="109" priority="44" operator="equal">
      <formula>6</formula>
    </cfRule>
  </conditionalFormatting>
  <conditionalFormatting sqref="E4:F4 E5:H5">
    <cfRule type="cellIs" dxfId="108" priority="40" operator="between">
      <formula>0</formula>
      <formula>5</formula>
    </cfRule>
  </conditionalFormatting>
  <conditionalFormatting sqref="G3:J3 I4:J4">
    <cfRule type="cellIs" dxfId="107" priority="39" operator="between">
      <formula>0</formula>
      <formula>4</formula>
    </cfRule>
  </conditionalFormatting>
  <conditionalFormatting sqref="M8:M10">
    <cfRule type="cellIs" dxfId="106" priority="37" operator="equal">
      <formula>5</formula>
    </cfRule>
    <cfRule type="cellIs" dxfId="105" priority="38" operator="equal">
      <formula>6</formula>
    </cfRule>
  </conditionalFormatting>
  <conditionalFormatting sqref="E9:F9 E10:H10">
    <cfRule type="cellIs" dxfId="104" priority="36" operator="between">
      <formula>0</formula>
      <formula>5</formula>
    </cfRule>
  </conditionalFormatting>
  <conditionalFormatting sqref="G8:J8 I9:J9">
    <cfRule type="cellIs" dxfId="103" priority="35" operator="between">
      <formula>0</formula>
      <formula>4</formula>
    </cfRule>
  </conditionalFormatting>
  <conditionalFormatting sqref="M13:M15">
    <cfRule type="cellIs" dxfId="102" priority="33" operator="equal">
      <formula>5</formula>
    </cfRule>
    <cfRule type="cellIs" dxfId="101" priority="34" operator="equal">
      <formula>6</formula>
    </cfRule>
  </conditionalFormatting>
  <conditionalFormatting sqref="E14:F14 E15:H15">
    <cfRule type="cellIs" dxfId="100" priority="32" operator="between">
      <formula>0</formula>
      <formula>5</formula>
    </cfRule>
  </conditionalFormatting>
  <conditionalFormatting sqref="G13:J13 I14:J14">
    <cfRule type="cellIs" dxfId="99" priority="31" operator="between">
      <formula>0</formula>
      <formula>4</formula>
    </cfRule>
  </conditionalFormatting>
  <conditionalFormatting sqref="M18:M20">
    <cfRule type="cellIs" dxfId="98" priority="29" operator="equal">
      <formula>5</formula>
    </cfRule>
    <cfRule type="cellIs" dxfId="97" priority="30" operator="equal">
      <formula>6</formula>
    </cfRule>
  </conditionalFormatting>
  <conditionalFormatting sqref="E19:F19 E20:H20">
    <cfRule type="cellIs" dxfId="96" priority="28" operator="between">
      <formula>0</formula>
      <formula>5</formula>
    </cfRule>
  </conditionalFormatting>
  <conditionalFormatting sqref="G18:J18 I19:J19">
    <cfRule type="cellIs" dxfId="95" priority="27" operator="between">
      <formula>0</formula>
      <formula>4</formula>
    </cfRule>
  </conditionalFormatting>
  <conditionalFormatting sqref="M23:M25">
    <cfRule type="cellIs" dxfId="94" priority="25" operator="equal">
      <formula>5</formula>
    </cfRule>
    <cfRule type="cellIs" dxfId="93" priority="26" operator="equal">
      <formula>6</formula>
    </cfRule>
  </conditionalFormatting>
  <conditionalFormatting sqref="E24:F24 E25:H25">
    <cfRule type="cellIs" dxfId="92" priority="24" operator="between">
      <formula>0</formula>
      <formula>5</formula>
    </cfRule>
  </conditionalFormatting>
  <conditionalFormatting sqref="G23:J23 I24:J24">
    <cfRule type="cellIs" dxfId="91" priority="23" operator="between">
      <formula>0</formula>
      <formula>4</formula>
    </cfRule>
  </conditionalFormatting>
  <conditionalFormatting sqref="M28:M30">
    <cfRule type="cellIs" dxfId="90" priority="21" operator="equal">
      <formula>5</formula>
    </cfRule>
    <cfRule type="cellIs" dxfId="89" priority="22" operator="equal">
      <formula>6</formula>
    </cfRule>
  </conditionalFormatting>
  <conditionalFormatting sqref="E29:F29 E30:H30">
    <cfRule type="cellIs" dxfId="88" priority="20" operator="between">
      <formula>0</formula>
      <formula>5</formula>
    </cfRule>
  </conditionalFormatting>
  <conditionalFormatting sqref="G28:J28 I29:J29">
    <cfRule type="cellIs" dxfId="87" priority="19" operator="between">
      <formula>0</formula>
      <formula>4</formula>
    </cfRule>
  </conditionalFormatting>
  <conditionalFormatting sqref="M33:M35">
    <cfRule type="cellIs" dxfId="86" priority="17" operator="equal">
      <formula>5</formula>
    </cfRule>
    <cfRule type="cellIs" dxfId="85" priority="18" operator="equal">
      <formula>6</formula>
    </cfRule>
  </conditionalFormatting>
  <conditionalFormatting sqref="E34:F34 E35:H35">
    <cfRule type="cellIs" dxfId="84" priority="16" operator="between">
      <formula>0</formula>
      <formula>5</formula>
    </cfRule>
  </conditionalFormatting>
  <conditionalFormatting sqref="G33:J33 I34:J34">
    <cfRule type="cellIs" dxfId="83" priority="15" operator="between">
      <formula>0</formula>
      <formula>4</formula>
    </cfRule>
  </conditionalFormatting>
  <conditionalFormatting sqref="M38:M40">
    <cfRule type="cellIs" dxfId="82" priority="13" operator="equal">
      <formula>5</formula>
    </cfRule>
    <cfRule type="cellIs" dxfId="81" priority="14" operator="equal">
      <formula>6</formula>
    </cfRule>
  </conditionalFormatting>
  <conditionalFormatting sqref="E39:F39 E40:H40">
    <cfRule type="cellIs" dxfId="80" priority="12" operator="between">
      <formula>0</formula>
      <formula>5</formula>
    </cfRule>
  </conditionalFormatting>
  <conditionalFormatting sqref="G38:J38 I39:J39">
    <cfRule type="cellIs" dxfId="79" priority="11" operator="between">
      <formula>0</formula>
      <formula>4</formula>
    </cfRule>
  </conditionalFormatting>
  <conditionalFormatting sqref="M37 M32 M27 M22 M17 M12 M7">
    <cfRule type="cellIs" dxfId="78" priority="9" operator="equal">
      <formula>5</formula>
    </cfRule>
    <cfRule type="cellIs" dxfId="77" priority="10" operator="equal">
      <formula>6</formula>
    </cfRule>
  </conditionalFormatting>
  <conditionalFormatting sqref="M43:M45">
    <cfRule type="cellIs" dxfId="76" priority="7" operator="equal">
      <formula>5</formula>
    </cfRule>
    <cfRule type="cellIs" dxfId="75" priority="8" operator="equal">
      <formula>6</formula>
    </cfRule>
  </conditionalFormatting>
  <conditionalFormatting sqref="E44:F44 E45:H45">
    <cfRule type="cellIs" dxfId="74" priority="6" operator="between">
      <formula>0</formula>
      <formula>5</formula>
    </cfRule>
  </conditionalFormatting>
  <conditionalFormatting sqref="G43:J43 I44:J44">
    <cfRule type="cellIs" dxfId="73" priority="5" operator="between">
      <formula>0</formula>
      <formula>4</formula>
    </cfRule>
  </conditionalFormatting>
  <conditionalFormatting sqref="M42">
    <cfRule type="cellIs" dxfId="72" priority="3" operator="equal">
      <formula>5</formula>
    </cfRule>
    <cfRule type="cellIs" dxfId="71" priority="4" operator="equal">
      <formula>6</formula>
    </cfRule>
  </conditionalFormatting>
  <conditionalFormatting sqref="M1:M1048576">
    <cfRule type="cellIs" dxfId="70" priority="1" operator="equal">
      <formula>3</formula>
    </cfRule>
    <cfRule type="cellIs" dxfId="69" priority="2" operator="equal">
      <formula>4</formula>
    </cfRule>
  </conditionalFormatting>
  <dataValidations count="1">
    <dataValidation type="whole" allowBlank="1" showInputMessage="1" showErrorMessage="1" errorTitle="HATA" error="YANLIŞ DEĞER GİRDİNİZ" sqref="G3:J3 I4:J4 G8:J8 I9:J9 G13:J13 I14:J14 G18:J18 I19:J19 G23:J23 I24:J24 G28:J28 I29:J29 G33:J33 I34:J34 G38:J38 I39:J39 G43:J43 I44:J44">
      <formula1>0</formula1>
      <formula2>3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&amp;L&amp;G&amp;CMASA TENİSİ - ÜNİVERSİTELER 1.LİG GRUP MÜSAAKALARI&amp;R&amp;G</oddHeader>
  </headerFooter>
  <ignoredErrors>
    <ignoredError sqref="S21:S22 S31:S32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8"/>
  <sheetViews>
    <sheetView view="pageBreakPreview" zoomScale="60" zoomScaleNormal="130" workbookViewId="0">
      <selection activeCell="B1" sqref="B1:R55"/>
    </sheetView>
  </sheetViews>
  <sheetFormatPr defaultColWidth="9.140625" defaultRowHeight="15" x14ac:dyDescent="0.25"/>
  <cols>
    <col min="1" max="1" width="1.85546875" style="15" customWidth="1"/>
    <col min="2" max="3" width="4" style="34" customWidth="1"/>
    <col min="4" max="4" width="38.85546875" style="15" bestFit="1" customWidth="1"/>
    <col min="5" max="10" width="3" style="16" customWidth="1"/>
    <col min="11" max="12" width="3.7109375" style="16" customWidth="1"/>
    <col min="13" max="14" width="4.28515625" style="48" customWidth="1"/>
    <col min="15" max="15" width="1.5703125" style="48" customWidth="1"/>
    <col min="16" max="16" width="4.28515625" style="43" customWidth="1"/>
    <col min="17" max="17" width="9.42578125" style="43" customWidth="1"/>
    <col min="18" max="19" width="5.42578125" style="43" customWidth="1"/>
    <col min="20" max="20" width="10.85546875" style="43" bestFit="1" customWidth="1"/>
    <col min="21" max="22" width="6.85546875" style="85" customWidth="1"/>
    <col min="23" max="26" width="2" style="15" hidden="1" customWidth="1"/>
    <col min="27" max="27" width="0" style="15" hidden="1" customWidth="1"/>
    <col min="28" max="33" width="2" style="15" hidden="1" customWidth="1"/>
    <col min="34" max="36" width="0" style="15" hidden="1" customWidth="1"/>
    <col min="37" max="16384" width="9.140625" style="15"/>
  </cols>
  <sheetData>
    <row r="1" spans="2:28" ht="44.25" customHeight="1" thickBot="1" x14ac:dyDescent="0.35"/>
    <row r="2" spans="2:28" ht="16.5" thickBot="1" x14ac:dyDescent="0.3">
      <c r="B2" s="209" t="s">
        <v>24</v>
      </c>
      <c r="C2" s="205"/>
      <c r="D2" s="210"/>
      <c r="E2" s="207">
        <v>1</v>
      </c>
      <c r="F2" s="208"/>
      <c r="G2" s="207">
        <v>2</v>
      </c>
      <c r="H2" s="208"/>
      <c r="I2" s="207">
        <v>3</v>
      </c>
      <c r="J2" s="208"/>
      <c r="K2" s="19" t="s">
        <v>3</v>
      </c>
      <c r="L2" s="20" t="s">
        <v>4</v>
      </c>
      <c r="M2" s="21" t="s">
        <v>6</v>
      </c>
      <c r="N2" s="38" t="s">
        <v>7</v>
      </c>
      <c r="O2" s="42"/>
      <c r="P2" s="49" t="s">
        <v>2</v>
      </c>
      <c r="Q2" s="49" t="s">
        <v>0</v>
      </c>
      <c r="R2" s="49" t="s">
        <v>1</v>
      </c>
      <c r="S2" s="49" t="s">
        <v>14</v>
      </c>
      <c r="T2" s="44"/>
      <c r="W2" s="203">
        <v>1</v>
      </c>
      <c r="X2" s="203"/>
      <c r="Y2" s="203">
        <v>2</v>
      </c>
      <c r="Z2" s="203"/>
    </row>
    <row r="3" spans="2:28" ht="14.45" x14ac:dyDescent="0.3">
      <c r="B3" s="35">
        <v>10</v>
      </c>
      <c r="C3" s="45">
        <v>1</v>
      </c>
      <c r="D3" s="1" t="str">
        <f>VLOOKUP(B3,BT!$B$4:$C$80,2,0)</f>
        <v>HATAY MUSTAFA KEMAL ÜNİVERSİTESİ</v>
      </c>
      <c r="E3" s="2"/>
      <c r="F3" s="3"/>
      <c r="G3" s="4">
        <v>0</v>
      </c>
      <c r="H3" s="5">
        <v>3</v>
      </c>
      <c r="I3" s="4">
        <v>0</v>
      </c>
      <c r="J3" s="5">
        <v>3</v>
      </c>
      <c r="K3" s="27">
        <f>SUM(W3,Y3,)</f>
        <v>0</v>
      </c>
      <c r="L3" s="28">
        <f>SUM(X3,Z3,)</f>
        <v>2</v>
      </c>
      <c r="M3" s="29">
        <f>(K3*2)+L3</f>
        <v>2</v>
      </c>
      <c r="N3" s="39">
        <v>3</v>
      </c>
      <c r="O3" s="42"/>
      <c r="P3" s="44" t="s">
        <v>8</v>
      </c>
      <c r="Q3" s="44" t="s">
        <v>13</v>
      </c>
      <c r="R3" s="44" t="s">
        <v>106</v>
      </c>
      <c r="S3" s="44" t="s">
        <v>110</v>
      </c>
      <c r="T3" s="44"/>
      <c r="W3" s="14">
        <f>IF(G3&gt;2,1,)</f>
        <v>0</v>
      </c>
      <c r="X3" s="14">
        <f>IF(H3&gt;2,1,)</f>
        <v>1</v>
      </c>
      <c r="Y3" s="14">
        <f>IF(I3&gt;2,1,)</f>
        <v>0</v>
      </c>
      <c r="Z3" s="14">
        <f>IF(J3&gt;2,1,)</f>
        <v>1</v>
      </c>
      <c r="AA3" s="14">
        <f t="shared" ref="AA3:AB5" si="0">IF(M3&gt;2,1,)</f>
        <v>0</v>
      </c>
      <c r="AB3" s="14">
        <f t="shared" si="0"/>
        <v>1</v>
      </c>
    </row>
    <row r="4" spans="2:28" ht="14.45" x14ac:dyDescent="0.3">
      <c r="B4" s="36">
        <v>27</v>
      </c>
      <c r="C4" s="46">
        <v>2</v>
      </c>
      <c r="D4" s="6" t="str">
        <f>VLOOKUP(B4,BT!$B$4:$C$80,2,0)</f>
        <v>SAĞLIK BİLİMLERİ ÜNİVERSİTESİ</v>
      </c>
      <c r="E4" s="22">
        <f>H3</f>
        <v>3</v>
      </c>
      <c r="F4" s="23">
        <f>G3</f>
        <v>0</v>
      </c>
      <c r="G4" s="9"/>
      <c r="H4" s="10"/>
      <c r="I4" s="7">
        <v>3</v>
      </c>
      <c r="J4" s="8">
        <v>1</v>
      </c>
      <c r="K4" s="30">
        <f t="shared" ref="K4:L5" si="1">SUM(W4,Y4,)</f>
        <v>2</v>
      </c>
      <c r="L4" s="23">
        <f t="shared" si="1"/>
        <v>0</v>
      </c>
      <c r="M4" s="31">
        <f t="shared" ref="M4:M5" si="2">(K4*2)+L4</f>
        <v>4</v>
      </c>
      <c r="N4" s="40">
        <v>1</v>
      </c>
      <c r="O4" s="42"/>
      <c r="P4" s="44" t="s">
        <v>12</v>
      </c>
      <c r="Q4" s="44" t="s">
        <v>13</v>
      </c>
      <c r="R4" s="44" t="s">
        <v>114</v>
      </c>
      <c r="S4" s="44" t="s">
        <v>108</v>
      </c>
      <c r="T4" s="44"/>
      <c r="W4" s="14">
        <f>IF(E4&gt;2,1,)</f>
        <v>1</v>
      </c>
      <c r="X4" s="14">
        <f>IF(F4&gt;2,1,)</f>
        <v>0</v>
      </c>
      <c r="Y4" s="14">
        <f>IF(I4&gt;2,1,)</f>
        <v>1</v>
      </c>
      <c r="Z4" s="14">
        <f>IF(J4&gt;2,1,)</f>
        <v>0</v>
      </c>
      <c r="AA4" s="14">
        <f t="shared" si="0"/>
        <v>1</v>
      </c>
      <c r="AB4" s="14">
        <f t="shared" si="0"/>
        <v>0</v>
      </c>
    </row>
    <row r="5" spans="2:28" thickBot="1" x14ac:dyDescent="0.35">
      <c r="B5" s="37">
        <v>46</v>
      </c>
      <c r="C5" s="47">
        <v>3</v>
      </c>
      <c r="D5" s="11" t="str">
        <f>VLOOKUP(B5,BT!$B$4:$C$80,2,0)</f>
        <v>ERZİNCAN BİNALİ YILDIRIM ÜNİVERSİTESİ</v>
      </c>
      <c r="E5" s="24">
        <v>3</v>
      </c>
      <c r="F5" s="25">
        <v>0</v>
      </c>
      <c r="G5" s="24">
        <f>J4</f>
        <v>1</v>
      </c>
      <c r="H5" s="25">
        <f>I4</f>
        <v>3</v>
      </c>
      <c r="I5" s="12"/>
      <c r="J5" s="13"/>
      <c r="K5" s="32">
        <f t="shared" si="1"/>
        <v>1</v>
      </c>
      <c r="L5" s="25">
        <f t="shared" si="1"/>
        <v>1</v>
      </c>
      <c r="M5" s="33">
        <f t="shared" si="2"/>
        <v>3</v>
      </c>
      <c r="N5" s="41">
        <v>2</v>
      </c>
      <c r="O5" s="42"/>
      <c r="P5" s="44" t="s">
        <v>10</v>
      </c>
      <c r="Q5" s="44" t="s">
        <v>115</v>
      </c>
      <c r="R5" s="44" t="s">
        <v>116</v>
      </c>
      <c r="S5" s="44" t="s">
        <v>16</v>
      </c>
      <c r="T5" s="44"/>
      <c r="W5" s="14">
        <f>IF(E5&gt;2,1,)</f>
        <v>1</v>
      </c>
      <c r="X5" s="14">
        <f>IF(F5&gt;2,1,)</f>
        <v>0</v>
      </c>
      <c r="Y5" s="14">
        <f>IF(G5&gt;2,1,)</f>
        <v>0</v>
      </c>
      <c r="Z5" s="14">
        <f>IF(H5&gt;2,1,)</f>
        <v>1</v>
      </c>
      <c r="AA5" s="14">
        <f t="shared" si="0"/>
        <v>1</v>
      </c>
      <c r="AB5" s="14">
        <f t="shared" si="0"/>
        <v>0</v>
      </c>
    </row>
    <row r="6" spans="2:28" thickBot="1" x14ac:dyDescent="0.35">
      <c r="P6" s="15"/>
      <c r="Q6" s="15"/>
      <c r="R6" s="15"/>
      <c r="S6" s="15"/>
    </row>
    <row r="7" spans="2:28" ht="16.5" thickBot="1" x14ac:dyDescent="0.3">
      <c r="B7" s="204" t="s">
        <v>25</v>
      </c>
      <c r="C7" s="205"/>
      <c r="D7" s="206"/>
      <c r="E7" s="207">
        <v>1</v>
      </c>
      <c r="F7" s="208"/>
      <c r="G7" s="207">
        <v>2</v>
      </c>
      <c r="H7" s="208"/>
      <c r="I7" s="207">
        <v>3</v>
      </c>
      <c r="J7" s="208"/>
      <c r="K7" s="19" t="s">
        <v>3</v>
      </c>
      <c r="L7" s="20" t="s">
        <v>4</v>
      </c>
      <c r="M7" s="21" t="s">
        <v>6</v>
      </c>
      <c r="N7" s="38" t="s">
        <v>7</v>
      </c>
      <c r="O7" s="42"/>
      <c r="P7" s="49" t="s">
        <v>2</v>
      </c>
      <c r="Q7" s="49" t="s">
        <v>0</v>
      </c>
      <c r="R7" s="49" t="s">
        <v>1</v>
      </c>
      <c r="S7" s="49" t="s">
        <v>14</v>
      </c>
      <c r="T7" s="44"/>
      <c r="W7" s="203">
        <v>1</v>
      </c>
      <c r="X7" s="203"/>
      <c r="Y7" s="203">
        <v>2</v>
      </c>
      <c r="Z7" s="203"/>
    </row>
    <row r="8" spans="2:28" ht="14.45" x14ac:dyDescent="0.3">
      <c r="B8" s="35">
        <v>11</v>
      </c>
      <c r="C8" s="45">
        <v>1</v>
      </c>
      <c r="D8" s="1" t="str">
        <f>VLOOKUP(B8,BT!$B$4:$C$80,2,0)</f>
        <v>BEYKENT ÜNİVERSİTESİ</v>
      </c>
      <c r="E8" s="2"/>
      <c r="F8" s="3"/>
      <c r="G8" s="4">
        <v>0</v>
      </c>
      <c r="H8" s="5">
        <v>0</v>
      </c>
      <c r="I8" s="4">
        <v>0</v>
      </c>
      <c r="J8" s="5">
        <v>0</v>
      </c>
      <c r="K8" s="27">
        <f>SUM(W8,Y8,)</f>
        <v>0</v>
      </c>
      <c r="L8" s="28">
        <f>SUM(X8,Z8,)</f>
        <v>0</v>
      </c>
      <c r="M8" s="29">
        <f>(K8*2)+L8</f>
        <v>0</v>
      </c>
      <c r="N8" s="39"/>
      <c r="O8" s="42"/>
      <c r="P8" s="44" t="s">
        <v>8</v>
      </c>
      <c r="Q8" s="44" t="s">
        <v>13</v>
      </c>
      <c r="R8" s="44" t="s">
        <v>106</v>
      </c>
      <c r="S8" s="44" t="s">
        <v>111</v>
      </c>
      <c r="T8" s="44"/>
      <c r="W8" s="14">
        <f>IF(G8&gt;2,1,)</f>
        <v>0</v>
      </c>
      <c r="X8" s="14">
        <f>IF(H8&gt;2,1,)</f>
        <v>0</v>
      </c>
      <c r="Y8" s="14">
        <f>IF(I8&gt;2,1,)</f>
        <v>0</v>
      </c>
      <c r="Z8" s="14">
        <f>IF(J8&gt;2,1,)</f>
        <v>0</v>
      </c>
      <c r="AA8" s="14">
        <f t="shared" ref="AA8:AB10" si="3">IF(M8&gt;2,1,)</f>
        <v>0</v>
      </c>
      <c r="AB8" s="14">
        <f t="shared" si="3"/>
        <v>0</v>
      </c>
    </row>
    <row r="9" spans="2:28" ht="14.45" x14ac:dyDescent="0.3">
      <c r="B9" s="36">
        <v>26</v>
      </c>
      <c r="C9" s="46">
        <v>2</v>
      </c>
      <c r="D9" s="6" t="str">
        <f>VLOOKUP(B9,BT!$B$4:$C$80,2,0)</f>
        <v>AĞRI İBRAHİM ÇEÇEN ÜNİVERSİTESİ</v>
      </c>
      <c r="E9" s="22">
        <f>H8</f>
        <v>0</v>
      </c>
      <c r="F9" s="23">
        <f>G8</f>
        <v>0</v>
      </c>
      <c r="G9" s="9"/>
      <c r="H9" s="10"/>
      <c r="I9" s="7">
        <v>0</v>
      </c>
      <c r="J9" s="8">
        <v>0</v>
      </c>
      <c r="K9" s="30">
        <f t="shared" ref="K9:L10" si="4">SUM(W9,Y9,)</f>
        <v>0</v>
      </c>
      <c r="L9" s="23">
        <f t="shared" si="4"/>
        <v>0</v>
      </c>
      <c r="M9" s="31">
        <f t="shared" ref="M9:M10" si="5">(K9*2)+L9</f>
        <v>0</v>
      </c>
      <c r="N9" s="40"/>
      <c r="O9" s="42"/>
      <c r="P9" s="44" t="s">
        <v>12</v>
      </c>
      <c r="Q9" s="44" t="s">
        <v>13</v>
      </c>
      <c r="R9" s="44" t="s">
        <v>114</v>
      </c>
      <c r="S9" s="44" t="s">
        <v>109</v>
      </c>
      <c r="T9" s="44"/>
      <c r="W9" s="14">
        <f>IF(E9&gt;2,1,)</f>
        <v>0</v>
      </c>
      <c r="X9" s="14">
        <f>IF(F9&gt;2,1,)</f>
        <v>0</v>
      </c>
      <c r="Y9" s="14">
        <f>IF(I9&gt;2,1,)</f>
        <v>0</v>
      </c>
      <c r="Z9" s="14">
        <f>IF(J9&gt;2,1,)</f>
        <v>0</v>
      </c>
      <c r="AA9" s="14">
        <f t="shared" si="3"/>
        <v>0</v>
      </c>
      <c r="AB9" s="14">
        <f t="shared" si="3"/>
        <v>0</v>
      </c>
    </row>
    <row r="10" spans="2:28" thickBot="1" x14ac:dyDescent="0.35">
      <c r="B10" s="37">
        <v>47</v>
      </c>
      <c r="C10" s="47">
        <v>3</v>
      </c>
      <c r="D10" s="11" t="str">
        <f>VLOOKUP(B10,BT!$B$4:$C$80,2,0)</f>
        <v>AFYON KOCATEPE ÜNİVERSİTESİ</v>
      </c>
      <c r="E10" s="24">
        <v>3</v>
      </c>
      <c r="F10" s="25">
        <f>I8</f>
        <v>0</v>
      </c>
      <c r="G10" s="24">
        <v>3</v>
      </c>
      <c r="H10" s="25">
        <f>I9</f>
        <v>0</v>
      </c>
      <c r="I10" s="12"/>
      <c r="J10" s="13"/>
      <c r="K10" s="32">
        <f t="shared" si="4"/>
        <v>2</v>
      </c>
      <c r="L10" s="25">
        <f t="shared" si="4"/>
        <v>0</v>
      </c>
      <c r="M10" s="33">
        <f t="shared" si="5"/>
        <v>4</v>
      </c>
      <c r="N10" s="41">
        <v>1</v>
      </c>
      <c r="O10" s="42"/>
      <c r="P10" s="44" t="s">
        <v>10</v>
      </c>
      <c r="Q10" s="44" t="s">
        <v>115</v>
      </c>
      <c r="R10" s="44" t="s">
        <v>101</v>
      </c>
      <c r="S10" s="44" t="s">
        <v>107</v>
      </c>
      <c r="T10" s="44"/>
      <c r="W10" s="14">
        <f>IF(E10&gt;2,1,)</f>
        <v>1</v>
      </c>
      <c r="X10" s="14">
        <f>IF(F10&gt;2,1,)</f>
        <v>0</v>
      </c>
      <c r="Y10" s="14">
        <f>IF(G10&gt;2,1,)</f>
        <v>1</v>
      </c>
      <c r="Z10" s="14">
        <f>IF(H10&gt;2,1,)</f>
        <v>0</v>
      </c>
      <c r="AA10" s="14">
        <f t="shared" si="3"/>
        <v>1</v>
      </c>
      <c r="AB10" s="14">
        <f t="shared" si="3"/>
        <v>0</v>
      </c>
    </row>
    <row r="11" spans="2:28" thickBot="1" x14ac:dyDescent="0.35">
      <c r="P11" s="44"/>
      <c r="Q11" s="44"/>
    </row>
    <row r="12" spans="2:28" ht="16.5" thickBot="1" x14ac:dyDescent="0.3">
      <c r="B12" s="204" t="s">
        <v>26</v>
      </c>
      <c r="C12" s="205"/>
      <c r="D12" s="206"/>
      <c r="E12" s="207">
        <v>1</v>
      </c>
      <c r="F12" s="208"/>
      <c r="G12" s="207">
        <v>2</v>
      </c>
      <c r="H12" s="208"/>
      <c r="I12" s="207">
        <v>3</v>
      </c>
      <c r="J12" s="208"/>
      <c r="K12" s="19" t="s">
        <v>3</v>
      </c>
      <c r="L12" s="20" t="s">
        <v>4</v>
      </c>
      <c r="M12" s="21" t="s">
        <v>6</v>
      </c>
      <c r="N12" s="38" t="s">
        <v>7</v>
      </c>
      <c r="O12" s="42"/>
      <c r="P12" s="49" t="s">
        <v>2</v>
      </c>
      <c r="Q12" s="49" t="s">
        <v>0</v>
      </c>
      <c r="R12" s="49" t="s">
        <v>1</v>
      </c>
      <c r="S12" s="49" t="s">
        <v>14</v>
      </c>
      <c r="T12" s="44"/>
      <c r="W12" s="203">
        <v>1</v>
      </c>
      <c r="X12" s="203"/>
      <c r="Y12" s="203">
        <v>2</v>
      </c>
      <c r="Z12" s="203"/>
    </row>
    <row r="13" spans="2:28" ht="14.45" x14ac:dyDescent="0.3">
      <c r="B13" s="35">
        <v>12</v>
      </c>
      <c r="C13" s="45">
        <v>1</v>
      </c>
      <c r="D13" s="1" t="str">
        <f>VLOOKUP(B13,BT!$B$4:$C$80,2,0)</f>
        <v>SİİRT ÜNİVERSİTESİ</v>
      </c>
      <c r="E13" s="2"/>
      <c r="F13" s="3"/>
      <c r="G13" s="4">
        <v>1</v>
      </c>
      <c r="H13" s="5">
        <v>3</v>
      </c>
      <c r="I13" s="4">
        <v>0</v>
      </c>
      <c r="J13" s="5">
        <v>3</v>
      </c>
      <c r="K13" s="27">
        <f>SUM(W13,Y13,)</f>
        <v>0</v>
      </c>
      <c r="L13" s="28">
        <f>SUM(X13,Z13,)</f>
        <v>2</v>
      </c>
      <c r="M13" s="29">
        <f>(K13*2)+L13</f>
        <v>2</v>
      </c>
      <c r="N13" s="39">
        <v>3</v>
      </c>
      <c r="O13" s="42"/>
      <c r="P13" s="44" t="s">
        <v>8</v>
      </c>
      <c r="Q13" s="44" t="s">
        <v>13</v>
      </c>
      <c r="R13" s="44" t="s">
        <v>106</v>
      </c>
      <c r="S13" s="44" t="s">
        <v>112</v>
      </c>
      <c r="T13" s="44"/>
      <c r="W13" s="14">
        <f>IF(G13&gt;2,1,)</f>
        <v>0</v>
      </c>
      <c r="X13" s="14">
        <f>IF(H13&gt;2,1,)</f>
        <v>1</v>
      </c>
      <c r="Y13" s="14">
        <f>IF(I13&gt;2,1,)</f>
        <v>0</v>
      </c>
      <c r="Z13" s="14">
        <f>IF(J13&gt;2,1,)</f>
        <v>1</v>
      </c>
      <c r="AA13" s="14">
        <f t="shared" ref="AA13:AB15" si="6">IF(M13&gt;2,1,)</f>
        <v>0</v>
      </c>
      <c r="AB13" s="14">
        <f t="shared" si="6"/>
        <v>1</v>
      </c>
    </row>
    <row r="14" spans="2:28" ht="14.45" x14ac:dyDescent="0.3">
      <c r="B14" s="36">
        <v>25</v>
      </c>
      <c r="C14" s="46">
        <v>2</v>
      </c>
      <c r="D14" s="6" t="str">
        <f>VLOOKUP(B14,BT!$B$4:$C$80,2,0)</f>
        <v>OSTİM TEKNİK ÜNİVERSİTESİ</v>
      </c>
      <c r="E14" s="22">
        <v>3</v>
      </c>
      <c r="F14" s="23">
        <v>1</v>
      </c>
      <c r="G14" s="9"/>
      <c r="H14" s="10"/>
      <c r="I14" s="7">
        <v>0</v>
      </c>
      <c r="J14" s="8">
        <v>3</v>
      </c>
      <c r="K14" s="30">
        <f t="shared" ref="K14:L15" si="7">SUM(W14,Y14,)</f>
        <v>1</v>
      </c>
      <c r="L14" s="23">
        <f t="shared" si="7"/>
        <v>1</v>
      </c>
      <c r="M14" s="31">
        <f t="shared" ref="M14:M15" si="8">(K14*2)+L14</f>
        <v>3</v>
      </c>
      <c r="N14" s="40">
        <v>2</v>
      </c>
      <c r="O14" s="42"/>
      <c r="P14" s="44" t="s">
        <v>12</v>
      </c>
      <c r="Q14" s="44" t="s">
        <v>13</v>
      </c>
      <c r="R14" s="44" t="s">
        <v>114</v>
      </c>
      <c r="S14" s="44" t="s">
        <v>110</v>
      </c>
      <c r="T14" s="44"/>
      <c r="W14" s="14">
        <f>IF(E14&gt;2,1,)</f>
        <v>1</v>
      </c>
      <c r="X14" s="14">
        <f>IF(F14&gt;2,1,)</f>
        <v>0</v>
      </c>
      <c r="Y14" s="14">
        <f>IF(I14&gt;2,1,)</f>
        <v>0</v>
      </c>
      <c r="Z14" s="14">
        <f>IF(J14&gt;2,1,)</f>
        <v>1</v>
      </c>
      <c r="AA14" s="14">
        <f t="shared" si="6"/>
        <v>1</v>
      </c>
      <c r="AB14" s="14">
        <f t="shared" si="6"/>
        <v>0</v>
      </c>
    </row>
    <row r="15" spans="2:28" ht="14.45" x14ac:dyDescent="0.3">
      <c r="B15" s="36">
        <v>48</v>
      </c>
      <c r="C15" s="46">
        <v>3</v>
      </c>
      <c r="D15" s="6" t="str">
        <f>VLOOKUP(B15,BT!$B$4:$C$80,2,0)</f>
        <v>UŞAK ÜNİVERSİTESİ</v>
      </c>
      <c r="E15" s="22">
        <f>J13</f>
        <v>3</v>
      </c>
      <c r="F15" s="23">
        <f>I13</f>
        <v>0</v>
      </c>
      <c r="G15" s="22">
        <f>J14</f>
        <v>3</v>
      </c>
      <c r="H15" s="23">
        <f>I14</f>
        <v>0</v>
      </c>
      <c r="I15" s="9"/>
      <c r="J15" s="10"/>
      <c r="K15" s="30">
        <f t="shared" si="7"/>
        <v>2</v>
      </c>
      <c r="L15" s="23">
        <f t="shared" si="7"/>
        <v>0</v>
      </c>
      <c r="M15" s="31">
        <f t="shared" si="8"/>
        <v>4</v>
      </c>
      <c r="N15" s="40">
        <v>1</v>
      </c>
      <c r="O15" s="42"/>
      <c r="P15" s="44" t="s">
        <v>10</v>
      </c>
      <c r="Q15" s="44" t="s">
        <v>115</v>
      </c>
      <c r="R15" s="44" t="s">
        <v>101</v>
      </c>
      <c r="S15" s="44" t="s">
        <v>108</v>
      </c>
      <c r="T15" s="44"/>
      <c r="W15" s="14">
        <f>IF(E15&gt;2,1,)</f>
        <v>1</v>
      </c>
      <c r="X15" s="14">
        <f>IF(F15&gt;2,1,)</f>
        <v>0</v>
      </c>
      <c r="Y15" s="14">
        <f>IF(G15&gt;2,1,)</f>
        <v>1</v>
      </c>
      <c r="Z15" s="14">
        <f>IF(H15&gt;2,1,)</f>
        <v>0</v>
      </c>
      <c r="AA15" s="14">
        <f t="shared" si="6"/>
        <v>1</v>
      </c>
      <c r="AB15" s="14">
        <f t="shared" si="6"/>
        <v>0</v>
      </c>
    </row>
    <row r="16" spans="2:28" thickBot="1" x14ac:dyDescent="0.35"/>
    <row r="17" spans="2:34" ht="16.5" thickBot="1" x14ac:dyDescent="0.3">
      <c r="B17" s="204" t="s">
        <v>27</v>
      </c>
      <c r="C17" s="205"/>
      <c r="D17" s="206"/>
      <c r="E17" s="207">
        <v>1</v>
      </c>
      <c r="F17" s="208"/>
      <c r="G17" s="207">
        <v>2</v>
      </c>
      <c r="H17" s="208"/>
      <c r="I17" s="207">
        <v>3</v>
      </c>
      <c r="J17" s="208"/>
      <c r="K17" s="19" t="s">
        <v>3</v>
      </c>
      <c r="L17" s="20" t="s">
        <v>4</v>
      </c>
      <c r="M17" s="21" t="s">
        <v>6</v>
      </c>
      <c r="N17" s="38" t="s">
        <v>7</v>
      </c>
      <c r="O17" s="42"/>
      <c r="P17" s="49" t="s">
        <v>2</v>
      </c>
      <c r="Q17" s="49" t="s">
        <v>0</v>
      </c>
      <c r="R17" s="49" t="s">
        <v>1</v>
      </c>
      <c r="S17" s="49" t="s">
        <v>14</v>
      </c>
      <c r="T17" s="44"/>
      <c r="W17" s="203">
        <v>1</v>
      </c>
      <c r="X17" s="203"/>
      <c r="Y17" s="203">
        <v>2</v>
      </c>
      <c r="Z17" s="203"/>
    </row>
    <row r="18" spans="2:34" x14ac:dyDescent="0.25">
      <c r="B18" s="35">
        <v>13</v>
      </c>
      <c r="C18" s="45">
        <v>1</v>
      </c>
      <c r="D18" s="1" t="s">
        <v>98</v>
      </c>
      <c r="E18" s="2"/>
      <c r="F18" s="3"/>
      <c r="G18" s="4">
        <v>3</v>
      </c>
      <c r="H18" s="5">
        <v>2</v>
      </c>
      <c r="I18" s="4">
        <v>3</v>
      </c>
      <c r="J18" s="5">
        <v>1</v>
      </c>
      <c r="K18" s="27">
        <v>1</v>
      </c>
      <c r="L18" s="28">
        <v>0</v>
      </c>
      <c r="M18" s="29">
        <v>4</v>
      </c>
      <c r="N18" s="39">
        <v>1</v>
      </c>
      <c r="O18" s="42"/>
      <c r="P18" s="44" t="s">
        <v>8</v>
      </c>
      <c r="Q18" s="44" t="s">
        <v>13</v>
      </c>
      <c r="R18" s="44" t="s">
        <v>106</v>
      </c>
      <c r="S18" s="44" t="s">
        <v>102</v>
      </c>
      <c r="T18" s="44"/>
      <c r="W18" s="14" t="e">
        <f>IF(#REF!&gt;2,1,)</f>
        <v>#REF!</v>
      </c>
      <c r="X18" s="14" t="e">
        <f>IF(#REF!&gt;2,1,)</f>
        <v>#REF!</v>
      </c>
      <c r="Y18" s="14" t="e">
        <f>IF(#REF!&gt;2,1,)</f>
        <v>#REF!</v>
      </c>
      <c r="Z18" s="14" t="e">
        <f>IF(#REF!&gt;2,1,)</f>
        <v>#REF!</v>
      </c>
      <c r="AA18" s="14" t="e">
        <f>IF(#REF!&gt;2,1,)</f>
        <v>#REF!</v>
      </c>
      <c r="AB18" s="14" t="e">
        <f>IF(#REF!&gt;2,1,)</f>
        <v>#REF!</v>
      </c>
    </row>
    <row r="19" spans="2:34" x14ac:dyDescent="0.25">
      <c r="B19" s="36">
        <v>49</v>
      </c>
      <c r="C19" s="46">
        <v>2</v>
      </c>
      <c r="D19" s="6" t="s">
        <v>79</v>
      </c>
      <c r="E19" s="22">
        <v>0</v>
      </c>
      <c r="F19" s="23"/>
      <c r="G19" s="9"/>
      <c r="H19" s="10"/>
      <c r="I19" s="7">
        <v>2</v>
      </c>
      <c r="J19" s="8">
        <v>3</v>
      </c>
      <c r="K19" s="30">
        <v>0</v>
      </c>
      <c r="L19" s="23">
        <v>0</v>
      </c>
      <c r="M19" s="31">
        <v>2</v>
      </c>
      <c r="N19" s="40">
        <v>3</v>
      </c>
      <c r="O19" s="42"/>
      <c r="P19" s="44" t="s">
        <v>12</v>
      </c>
      <c r="Q19" s="44" t="s">
        <v>13</v>
      </c>
      <c r="R19" s="44" t="s">
        <v>114</v>
      </c>
      <c r="S19" s="44" t="s">
        <v>111</v>
      </c>
      <c r="T19" s="44"/>
      <c r="W19" s="14" t="e">
        <f>IF(#REF!&gt;2,1,)</f>
        <v>#REF!</v>
      </c>
      <c r="X19" s="14" t="e">
        <f>IF(#REF!&gt;2,1,)</f>
        <v>#REF!</v>
      </c>
      <c r="Y19" s="14" t="e">
        <f>IF(#REF!&gt;2,1,)</f>
        <v>#REF!</v>
      </c>
      <c r="Z19" s="14" t="e">
        <f>IF(#REF!&gt;2,1,)</f>
        <v>#REF!</v>
      </c>
      <c r="AA19" s="14" t="e">
        <f>IF(#REF!&gt;2,1,)</f>
        <v>#REF!</v>
      </c>
      <c r="AB19" s="14" t="e">
        <f>IF(#REF!&gt;2,1,)</f>
        <v>#REF!</v>
      </c>
    </row>
    <row r="20" spans="2:34" ht="15.75" thickBot="1" x14ac:dyDescent="0.3">
      <c r="B20" s="36">
        <v>60</v>
      </c>
      <c r="C20" s="46">
        <v>3</v>
      </c>
      <c r="D20" s="6" t="s">
        <v>61</v>
      </c>
      <c r="E20" s="22">
        <v>1</v>
      </c>
      <c r="F20" s="23">
        <v>3</v>
      </c>
      <c r="G20" s="22">
        <v>3</v>
      </c>
      <c r="H20" s="23">
        <v>2</v>
      </c>
      <c r="I20" s="9"/>
      <c r="J20" s="10"/>
      <c r="K20" s="30">
        <v>1</v>
      </c>
      <c r="L20" s="23">
        <v>1</v>
      </c>
      <c r="M20" s="31">
        <v>3</v>
      </c>
      <c r="N20" s="40">
        <v>2</v>
      </c>
      <c r="O20" s="42"/>
      <c r="P20" s="44" t="s">
        <v>10</v>
      </c>
      <c r="Q20" s="44" t="s">
        <v>115</v>
      </c>
      <c r="R20" s="44" t="s">
        <v>101</v>
      </c>
      <c r="S20" s="44" t="s">
        <v>109</v>
      </c>
      <c r="T20" s="44"/>
      <c r="W20" s="14" t="e">
        <f>IF(#REF!&gt;2,1,)</f>
        <v>#REF!</v>
      </c>
      <c r="X20" s="14" t="e">
        <f>IF(#REF!&gt;2,1,)</f>
        <v>#REF!</v>
      </c>
      <c r="Y20" s="14" t="e">
        <f>IF(#REF!&gt;2,1,)</f>
        <v>#REF!</v>
      </c>
      <c r="Z20" s="14" t="e">
        <f>IF(#REF!&gt;2,1,)</f>
        <v>#REF!</v>
      </c>
      <c r="AA20" s="14" t="e">
        <f>IF(#REF!&gt;2,1,)</f>
        <v>#REF!</v>
      </c>
      <c r="AB20" s="14" t="e">
        <f>IF(#REF!&gt;2,1,)</f>
        <v>#REF!</v>
      </c>
    </row>
    <row r="21" spans="2:34" ht="16.5" thickBot="1" x14ac:dyDescent="0.3">
      <c r="B21" s="204" t="s">
        <v>23</v>
      </c>
      <c r="C21" s="205"/>
      <c r="D21" s="206"/>
      <c r="E21" s="207">
        <v>1</v>
      </c>
      <c r="F21" s="208"/>
      <c r="G21" s="207">
        <v>2</v>
      </c>
      <c r="H21" s="208"/>
      <c r="I21" s="207">
        <v>3</v>
      </c>
      <c r="J21" s="208"/>
      <c r="K21" s="207">
        <v>4</v>
      </c>
      <c r="L21" s="208"/>
      <c r="M21" s="18" t="s">
        <v>5</v>
      </c>
      <c r="N21" s="19" t="s">
        <v>3</v>
      </c>
      <c r="O21" s="20" t="s">
        <v>4</v>
      </c>
      <c r="P21" s="21" t="s">
        <v>6</v>
      </c>
      <c r="Q21" s="38" t="s">
        <v>7</v>
      </c>
      <c r="R21" s="42"/>
      <c r="S21" s="49" t="s">
        <v>2</v>
      </c>
      <c r="T21" s="49" t="s">
        <v>0</v>
      </c>
      <c r="U21" s="84" t="s">
        <v>1</v>
      </c>
      <c r="V21" s="84" t="s">
        <v>14</v>
      </c>
      <c r="X21" s="51"/>
      <c r="Y21" s="51"/>
      <c r="AA21" s="203">
        <v>1</v>
      </c>
      <c r="AB21" s="203"/>
      <c r="AC21" s="203">
        <v>2</v>
      </c>
      <c r="AD21" s="203"/>
      <c r="AE21" s="203">
        <v>3</v>
      </c>
      <c r="AF21" s="203"/>
    </row>
    <row r="22" spans="2:34" ht="14.45" x14ac:dyDescent="0.3">
      <c r="B22" s="35">
        <v>14</v>
      </c>
      <c r="C22" s="45">
        <v>1</v>
      </c>
      <c r="D22" s="1" t="str">
        <f>VLOOKUP(B22,BT!$B$4:$C$80,2,0)</f>
        <v>İSTANBUL RUMELİ ÜNİVERSİTESİ</v>
      </c>
      <c r="E22" s="2"/>
      <c r="F22" s="3"/>
      <c r="G22" s="4">
        <v>1</v>
      </c>
      <c r="H22" s="5">
        <v>3</v>
      </c>
      <c r="I22" s="4">
        <v>0</v>
      </c>
      <c r="J22" s="5">
        <v>3</v>
      </c>
      <c r="K22" s="4">
        <v>0</v>
      </c>
      <c r="L22" s="5">
        <v>3</v>
      </c>
      <c r="M22" s="26">
        <f>SUM(N22+O22)</f>
        <v>3</v>
      </c>
      <c r="N22" s="27">
        <f>SUM(AA22,AC22,AE22)</f>
        <v>0</v>
      </c>
      <c r="O22" s="28">
        <f>SUM(AB22,AD22,AF22)</f>
        <v>3</v>
      </c>
      <c r="P22" s="29">
        <f>(N22*2)+O22</f>
        <v>3</v>
      </c>
      <c r="Q22" s="39">
        <v>4</v>
      </c>
      <c r="R22" s="42"/>
      <c r="S22" s="44" t="s">
        <v>12</v>
      </c>
      <c r="T22" s="44" t="s">
        <v>13</v>
      </c>
      <c r="U22" s="82" t="s">
        <v>106</v>
      </c>
      <c r="V22" s="82" t="s">
        <v>103</v>
      </c>
      <c r="X22" s="44"/>
      <c r="Y22" s="44"/>
      <c r="AA22" s="14">
        <f t="shared" ref="AA22" si="9">IF(G22&gt;2,1,)</f>
        <v>0</v>
      </c>
      <c r="AB22" s="14">
        <f t="shared" ref="AB22" si="10">IF(H22&gt;2,1,)</f>
        <v>1</v>
      </c>
      <c r="AC22" s="14">
        <f t="shared" ref="AC22" si="11">IF(I22&gt;2,1,)</f>
        <v>0</v>
      </c>
      <c r="AD22" s="14">
        <f t="shared" ref="AD22" si="12">IF(J22&gt;2,1,)</f>
        <v>1</v>
      </c>
      <c r="AE22" s="14">
        <f t="shared" ref="AE22" si="13">IF(K22&gt;2,1,)</f>
        <v>0</v>
      </c>
      <c r="AF22" s="14">
        <f t="shared" ref="AF22" si="14">IF(L22&gt;2,1,)</f>
        <v>1</v>
      </c>
      <c r="AG22" s="14">
        <f>IF(P22&gt;2,1,)</f>
        <v>1</v>
      </c>
      <c r="AH22" s="14">
        <f t="shared" ref="AH22:AH25" si="15">IF(Q22&gt;2,1,)</f>
        <v>1</v>
      </c>
    </row>
    <row r="23" spans="2:34" ht="14.45" x14ac:dyDescent="0.3">
      <c r="B23" s="36">
        <v>23</v>
      </c>
      <c r="C23" s="46">
        <v>2</v>
      </c>
      <c r="D23" s="6" t="str">
        <f>VLOOKUP(B23,BT!$B$4:$C$80,2,0)</f>
        <v>HAKKARİ ÜNİVERSİTESİ</v>
      </c>
      <c r="E23" s="22">
        <v>3</v>
      </c>
      <c r="F23" s="23">
        <v>0</v>
      </c>
      <c r="G23" s="9">
        <v>3</v>
      </c>
      <c r="H23" s="10"/>
      <c r="I23" s="7">
        <v>0</v>
      </c>
      <c r="J23" s="8">
        <v>3</v>
      </c>
      <c r="K23" s="7">
        <v>0</v>
      </c>
      <c r="L23" s="8">
        <v>3</v>
      </c>
      <c r="M23" s="22">
        <f t="shared" ref="M23:M25" si="16">SUM(N23+O23)</f>
        <v>3</v>
      </c>
      <c r="N23" s="30">
        <f>SUM(AA23,AC23,AE23)</f>
        <v>1</v>
      </c>
      <c r="O23" s="23">
        <f t="shared" ref="O23:O25" si="17">SUM(AB23,AD23,AF23)</f>
        <v>2</v>
      </c>
      <c r="P23" s="31">
        <f t="shared" ref="P23:P25" si="18">(N23*2)+O23</f>
        <v>4</v>
      </c>
      <c r="Q23" s="40">
        <v>3</v>
      </c>
      <c r="R23" s="42"/>
      <c r="S23" s="44" t="s">
        <v>18</v>
      </c>
      <c r="T23" s="44" t="s">
        <v>13</v>
      </c>
      <c r="U23" s="82" t="s">
        <v>106</v>
      </c>
      <c r="V23" s="82" t="s">
        <v>104</v>
      </c>
      <c r="W23" s="44"/>
      <c r="X23" s="44"/>
      <c r="Y23" s="44"/>
      <c r="AA23" s="14">
        <f t="shared" ref="AA23:AA25" si="19">IF(E23&gt;2,1,)</f>
        <v>1</v>
      </c>
      <c r="AB23" s="14">
        <f t="shared" ref="AB23:AB25" si="20">IF(F23&gt;2,1,)</f>
        <v>0</v>
      </c>
      <c r="AC23" s="14">
        <f>IF(I23&gt;2,1,)</f>
        <v>0</v>
      </c>
      <c r="AD23" s="14">
        <f>IF(J23&gt;2,1,)</f>
        <v>1</v>
      </c>
      <c r="AE23" s="14">
        <f>IF(K23&gt;2,1,)</f>
        <v>0</v>
      </c>
      <c r="AF23" s="14">
        <f>IF(L23&gt;2,1,)</f>
        <v>1</v>
      </c>
      <c r="AG23" s="14">
        <f t="shared" ref="AG23:AG25" si="21">IF(P23&gt;2,1,)</f>
        <v>1</v>
      </c>
      <c r="AH23" s="14">
        <f t="shared" si="15"/>
        <v>1</v>
      </c>
    </row>
    <row r="24" spans="2:34" ht="14.45" x14ac:dyDescent="0.3">
      <c r="B24" s="36">
        <v>50</v>
      </c>
      <c r="C24" s="46">
        <v>3</v>
      </c>
      <c r="D24" s="6" t="str">
        <f>VLOOKUP(B24,BT!$B$4:$C$80,2,0)</f>
        <v>HACETTEPE ÜNİVERSİTESİ</v>
      </c>
      <c r="E24" s="22">
        <f>J22</f>
        <v>3</v>
      </c>
      <c r="F24" s="23">
        <f>I22</f>
        <v>0</v>
      </c>
      <c r="G24" s="22">
        <f>J23</f>
        <v>3</v>
      </c>
      <c r="H24" s="23">
        <f>I23</f>
        <v>0</v>
      </c>
      <c r="I24" s="9"/>
      <c r="J24" s="10"/>
      <c r="K24" s="7">
        <v>3</v>
      </c>
      <c r="L24" s="8">
        <v>1</v>
      </c>
      <c r="M24" s="22">
        <f t="shared" si="16"/>
        <v>3</v>
      </c>
      <c r="N24" s="30">
        <f t="shared" ref="N24:N25" si="22">SUM(AA24,AC24,AE24)</f>
        <v>3</v>
      </c>
      <c r="O24" s="23">
        <f t="shared" si="17"/>
        <v>0</v>
      </c>
      <c r="P24" s="31">
        <f t="shared" si="18"/>
        <v>6</v>
      </c>
      <c r="Q24" s="40">
        <v>1</v>
      </c>
      <c r="R24" s="42"/>
      <c r="S24" s="44" t="s">
        <v>9</v>
      </c>
      <c r="T24" s="44" t="s">
        <v>13</v>
      </c>
      <c r="U24" s="82" t="s">
        <v>114</v>
      </c>
      <c r="V24" s="82" t="s">
        <v>112</v>
      </c>
      <c r="W24" s="44"/>
      <c r="X24" s="44"/>
      <c r="Y24" s="44"/>
      <c r="AA24" s="14">
        <f t="shared" si="19"/>
        <v>1</v>
      </c>
      <c r="AB24" s="14">
        <f t="shared" si="20"/>
        <v>0</v>
      </c>
      <c r="AC24" s="14">
        <f>IF(G24&gt;2,1,)</f>
        <v>1</v>
      </c>
      <c r="AD24" s="14">
        <f>IF(H24&gt;2,1,)</f>
        <v>0</v>
      </c>
      <c r="AE24" s="14">
        <f>IF(K24&gt;2,1,)</f>
        <v>1</v>
      </c>
      <c r="AF24" s="14">
        <f>IF(L24&gt;2,1,)</f>
        <v>0</v>
      </c>
      <c r="AG24" s="14">
        <f t="shared" si="21"/>
        <v>1</v>
      </c>
      <c r="AH24" s="14">
        <f t="shared" si="15"/>
        <v>0</v>
      </c>
    </row>
    <row r="25" spans="2:34" thickBot="1" x14ac:dyDescent="0.35">
      <c r="B25" s="37">
        <v>59</v>
      </c>
      <c r="C25" s="47">
        <v>4</v>
      </c>
      <c r="D25" s="11" t="str">
        <f>VLOOKUP(B25,BT!$B$4:$C$80,2,0)</f>
        <v>ERZURUM TEKNİK ÜNİVERSİTESİ</v>
      </c>
      <c r="E25" s="24">
        <f>L22</f>
        <v>3</v>
      </c>
      <c r="F25" s="25">
        <f>K22</f>
        <v>0</v>
      </c>
      <c r="G25" s="24">
        <f>L23</f>
        <v>3</v>
      </c>
      <c r="H25" s="25">
        <f>K23</f>
        <v>0</v>
      </c>
      <c r="I25" s="24">
        <f>L24</f>
        <v>1</v>
      </c>
      <c r="J25" s="25">
        <f>K24</f>
        <v>3</v>
      </c>
      <c r="K25" s="12"/>
      <c r="L25" s="13"/>
      <c r="M25" s="24">
        <f t="shared" si="16"/>
        <v>3</v>
      </c>
      <c r="N25" s="32">
        <f t="shared" si="22"/>
        <v>2</v>
      </c>
      <c r="O25" s="25">
        <f t="shared" si="17"/>
        <v>1</v>
      </c>
      <c r="P25" s="33">
        <f t="shared" si="18"/>
        <v>5</v>
      </c>
      <c r="Q25" s="41">
        <v>2</v>
      </c>
      <c r="R25" s="42"/>
      <c r="S25" s="44" t="s">
        <v>8</v>
      </c>
      <c r="T25" s="44" t="s">
        <v>13</v>
      </c>
      <c r="U25" s="83" t="s">
        <v>114</v>
      </c>
      <c r="V25" s="83">
        <v>7</v>
      </c>
      <c r="AA25" s="14">
        <f t="shared" si="19"/>
        <v>1</v>
      </c>
      <c r="AB25" s="14">
        <f t="shared" si="20"/>
        <v>0</v>
      </c>
      <c r="AC25" s="14">
        <f>IF(G25&gt;2,1,)</f>
        <v>1</v>
      </c>
      <c r="AD25" s="14">
        <f>IF(H25&gt;2,1,)</f>
        <v>0</v>
      </c>
      <c r="AE25" s="14">
        <f>IF(I25&gt;2,1,)</f>
        <v>0</v>
      </c>
      <c r="AF25" s="14">
        <f>IF(J25&gt;2,1,)</f>
        <v>1</v>
      </c>
      <c r="AG25" s="14">
        <f t="shared" si="21"/>
        <v>1</v>
      </c>
      <c r="AH25" s="14">
        <f t="shared" si="15"/>
        <v>0</v>
      </c>
    </row>
    <row r="26" spans="2:34" ht="14.45" x14ac:dyDescent="0.3">
      <c r="B26" s="52"/>
      <c r="C26" s="52"/>
      <c r="D26" s="50"/>
      <c r="E26" s="53"/>
      <c r="F26" s="53"/>
      <c r="G26" s="53"/>
      <c r="H26" s="53"/>
      <c r="I26" s="53"/>
      <c r="J26" s="53"/>
      <c r="K26" s="55"/>
      <c r="L26" s="55"/>
      <c r="M26" s="53"/>
      <c r="N26" s="53"/>
      <c r="O26" s="53"/>
      <c r="P26" s="54"/>
      <c r="Q26" s="42"/>
      <c r="R26" s="42"/>
      <c r="S26" s="44" t="s">
        <v>10</v>
      </c>
      <c r="T26" s="44" t="s">
        <v>115</v>
      </c>
      <c r="U26" s="44" t="s">
        <v>101</v>
      </c>
      <c r="V26" s="44" t="s">
        <v>110</v>
      </c>
      <c r="AA26" s="14"/>
      <c r="AB26" s="14"/>
      <c r="AC26" s="14"/>
      <c r="AD26" s="14"/>
      <c r="AE26" s="14"/>
      <c r="AF26" s="14"/>
      <c r="AG26" s="14"/>
      <c r="AH26" s="14"/>
    </row>
    <row r="27" spans="2:34" thickBot="1" x14ac:dyDescent="0.35">
      <c r="S27" s="44" t="s">
        <v>11</v>
      </c>
      <c r="T27" s="44" t="s">
        <v>115</v>
      </c>
      <c r="U27" s="44" t="s">
        <v>101</v>
      </c>
      <c r="V27" s="44" t="s">
        <v>111</v>
      </c>
    </row>
    <row r="28" spans="2:34" ht="16.5" thickBot="1" x14ac:dyDescent="0.3">
      <c r="B28" s="204" t="s">
        <v>28</v>
      </c>
      <c r="C28" s="205"/>
      <c r="D28" s="206"/>
      <c r="E28" s="207">
        <v>1</v>
      </c>
      <c r="F28" s="208"/>
      <c r="G28" s="207">
        <v>2</v>
      </c>
      <c r="H28" s="208"/>
      <c r="I28" s="207">
        <v>3</v>
      </c>
      <c r="J28" s="208"/>
      <c r="K28" s="207">
        <v>4</v>
      </c>
      <c r="L28" s="208"/>
      <c r="M28" s="18" t="s">
        <v>5</v>
      </c>
      <c r="N28" s="19" t="s">
        <v>3</v>
      </c>
      <c r="O28" s="20" t="s">
        <v>4</v>
      </c>
      <c r="P28" s="21" t="s">
        <v>6</v>
      </c>
      <c r="Q28" s="38" t="s">
        <v>7</v>
      </c>
      <c r="R28" s="42"/>
      <c r="S28" s="49" t="s">
        <v>2</v>
      </c>
      <c r="T28" s="49" t="s">
        <v>0</v>
      </c>
      <c r="U28" s="84" t="s">
        <v>1</v>
      </c>
      <c r="V28" s="84" t="s">
        <v>14</v>
      </c>
      <c r="X28" s="51"/>
      <c r="Y28" s="51"/>
      <c r="AA28" s="203">
        <v>1</v>
      </c>
      <c r="AB28" s="203"/>
      <c r="AC28" s="203">
        <v>2</v>
      </c>
      <c r="AD28" s="203"/>
      <c r="AE28" s="203">
        <v>3</v>
      </c>
      <c r="AF28" s="203"/>
    </row>
    <row r="29" spans="2:34" ht="14.45" x14ac:dyDescent="0.3">
      <c r="B29" s="35">
        <v>15</v>
      </c>
      <c r="C29" s="45">
        <v>1</v>
      </c>
      <c r="D29" s="1" t="str">
        <f>VLOOKUP(B29,BT!$B$4:$C$80,2,0)</f>
        <v>BAŞKENT ÜNİVERSİTESİ</v>
      </c>
      <c r="E29" s="2"/>
      <c r="F29" s="3"/>
      <c r="G29" s="4">
        <v>3</v>
      </c>
      <c r="H29" s="5">
        <v>0</v>
      </c>
      <c r="I29" s="4">
        <v>2</v>
      </c>
      <c r="J29" s="5">
        <v>3</v>
      </c>
      <c r="K29" s="4">
        <v>1</v>
      </c>
      <c r="L29" s="5">
        <v>3</v>
      </c>
      <c r="M29" s="26">
        <f>SUM(N29+O29)</f>
        <v>3</v>
      </c>
      <c r="N29" s="27">
        <f>SUM(AA29,AC29,AE29)</f>
        <v>1</v>
      </c>
      <c r="O29" s="28">
        <f>SUM(AB29,AD29,AF29)</f>
        <v>2</v>
      </c>
      <c r="P29" s="29">
        <f>(N29*2)+O29</f>
        <v>4</v>
      </c>
      <c r="Q29" s="39">
        <v>2</v>
      </c>
      <c r="R29" s="42"/>
      <c r="S29" s="44" t="s">
        <v>12</v>
      </c>
      <c r="T29" s="44" t="s">
        <v>13</v>
      </c>
      <c r="U29" s="82" t="s">
        <v>106</v>
      </c>
      <c r="V29" s="82" t="s">
        <v>105</v>
      </c>
      <c r="W29" s="44"/>
      <c r="X29" s="44"/>
      <c r="Y29" s="44"/>
      <c r="AA29" s="14">
        <f t="shared" ref="AA29" si="23">IF(G29&gt;2,1,)</f>
        <v>1</v>
      </c>
      <c r="AB29" s="14">
        <f t="shared" ref="AB29" si="24">IF(H29&gt;2,1,)</f>
        <v>0</v>
      </c>
      <c r="AC29" s="14">
        <f t="shared" ref="AC29" si="25">IF(I29&gt;2,1,)</f>
        <v>0</v>
      </c>
      <c r="AD29" s="14">
        <f t="shared" ref="AD29" si="26">IF(J29&gt;2,1,)</f>
        <v>1</v>
      </c>
      <c r="AE29" s="14">
        <f t="shared" ref="AE29" si="27">IF(K29&gt;2,1,)</f>
        <v>0</v>
      </c>
      <c r="AF29" s="14">
        <f t="shared" ref="AF29" si="28">IF(L29&gt;2,1,)</f>
        <v>1</v>
      </c>
      <c r="AG29" s="14">
        <f>IF(P29&gt;2,1,)</f>
        <v>1</v>
      </c>
      <c r="AH29" s="14">
        <f t="shared" ref="AH29:AH32" si="29">IF(Q29&gt;2,1,)</f>
        <v>0</v>
      </c>
    </row>
    <row r="30" spans="2:34" ht="14.45" x14ac:dyDescent="0.3">
      <c r="B30" s="36">
        <v>22</v>
      </c>
      <c r="C30" s="46">
        <v>2</v>
      </c>
      <c r="D30" s="6" t="str">
        <f>VLOOKUP(B30,BT!$B$4:$C$80,2,0)</f>
        <v>ÇANAKKALE ONSEKİZ MART ÜNİVERSİTESİ</v>
      </c>
      <c r="E30" s="22">
        <f>H29</f>
        <v>0</v>
      </c>
      <c r="F30" s="23">
        <f>G29</f>
        <v>3</v>
      </c>
      <c r="G30" s="9"/>
      <c r="H30" s="10"/>
      <c r="I30" s="7">
        <v>3</v>
      </c>
      <c r="J30" s="8">
        <v>2</v>
      </c>
      <c r="K30" s="7">
        <v>0</v>
      </c>
      <c r="L30" s="8">
        <v>3</v>
      </c>
      <c r="M30" s="22">
        <f t="shared" ref="M30:M32" si="30">SUM(N30+O30)</f>
        <v>3</v>
      </c>
      <c r="N30" s="30">
        <f>SUM(AA30,AC30,AE30)</f>
        <v>1</v>
      </c>
      <c r="O30" s="23">
        <f t="shared" ref="O30:O32" si="31">SUM(AB30,AD30,AF30)</f>
        <v>2</v>
      </c>
      <c r="P30" s="31">
        <f t="shared" ref="P30:P32" si="32">(N30*2)+O30</f>
        <v>4</v>
      </c>
      <c r="Q30" s="40">
        <v>4</v>
      </c>
      <c r="R30" s="42"/>
      <c r="S30" s="44" t="s">
        <v>18</v>
      </c>
      <c r="T30" s="44" t="s">
        <v>13</v>
      </c>
      <c r="U30" s="82" t="s">
        <v>106</v>
      </c>
      <c r="V30" s="82" t="s">
        <v>15</v>
      </c>
      <c r="W30" s="44"/>
      <c r="X30" s="44"/>
      <c r="Y30" s="44"/>
      <c r="AA30" s="14">
        <f t="shared" ref="AA30:AA32" si="33">IF(E30&gt;2,1,)</f>
        <v>0</v>
      </c>
      <c r="AB30" s="14">
        <f t="shared" ref="AB30:AB32" si="34">IF(F30&gt;2,1,)</f>
        <v>1</v>
      </c>
      <c r="AC30" s="14">
        <f>IF(I30&gt;2,1,)</f>
        <v>1</v>
      </c>
      <c r="AD30" s="14">
        <f>IF(J30&gt;2,1,)</f>
        <v>0</v>
      </c>
      <c r="AE30" s="14">
        <f>IF(K30&gt;2,1,)</f>
        <v>0</v>
      </c>
      <c r="AF30" s="14">
        <f>IF(L30&gt;2,1,)</f>
        <v>1</v>
      </c>
      <c r="AG30" s="14">
        <f t="shared" ref="AG30:AG32" si="35">IF(P30&gt;2,1,)</f>
        <v>1</v>
      </c>
      <c r="AH30" s="14">
        <f t="shared" si="29"/>
        <v>1</v>
      </c>
    </row>
    <row r="31" spans="2:34" ht="14.45" x14ac:dyDescent="0.3">
      <c r="B31" s="36">
        <v>51</v>
      </c>
      <c r="C31" s="46">
        <v>3</v>
      </c>
      <c r="D31" s="6" t="str">
        <f>VLOOKUP(B31,BT!$B$4:$C$80,2,0)</f>
        <v>ATILIM ÜNİVERSİTESİ</v>
      </c>
      <c r="E31" s="22">
        <f>J29</f>
        <v>3</v>
      </c>
      <c r="F31" s="23">
        <f>I29</f>
        <v>2</v>
      </c>
      <c r="G31" s="22">
        <f>J30</f>
        <v>2</v>
      </c>
      <c r="H31" s="23">
        <f>I30</f>
        <v>3</v>
      </c>
      <c r="I31" s="9"/>
      <c r="J31" s="10"/>
      <c r="K31" s="7">
        <v>1</v>
      </c>
      <c r="L31" s="8">
        <v>3</v>
      </c>
      <c r="M31" s="22">
        <f t="shared" si="30"/>
        <v>3</v>
      </c>
      <c r="N31" s="30">
        <f t="shared" ref="N31:N32" si="36">SUM(AA31,AC31,AE31)</f>
        <v>1</v>
      </c>
      <c r="O31" s="23">
        <f t="shared" si="31"/>
        <v>2</v>
      </c>
      <c r="P31" s="31">
        <f t="shared" si="32"/>
        <v>4</v>
      </c>
      <c r="Q31" s="40">
        <v>3</v>
      </c>
      <c r="R31" s="42"/>
      <c r="S31" s="44" t="s">
        <v>9</v>
      </c>
      <c r="T31" s="44" t="s">
        <v>13</v>
      </c>
      <c r="U31" s="82" t="s">
        <v>114</v>
      </c>
      <c r="V31" s="82" t="s">
        <v>103</v>
      </c>
      <c r="W31" s="44"/>
      <c r="X31" s="44"/>
      <c r="Y31" s="44"/>
      <c r="AA31" s="14">
        <f t="shared" si="33"/>
        <v>1</v>
      </c>
      <c r="AB31" s="14">
        <f t="shared" si="34"/>
        <v>0</v>
      </c>
      <c r="AC31" s="14">
        <f>IF(G31&gt;2,1,)</f>
        <v>0</v>
      </c>
      <c r="AD31" s="14">
        <f>IF(H31&gt;2,1,)</f>
        <v>1</v>
      </c>
      <c r="AE31" s="14">
        <f>IF(K31&gt;2,1,)</f>
        <v>0</v>
      </c>
      <c r="AF31" s="14">
        <f>IF(L31&gt;2,1,)</f>
        <v>1</v>
      </c>
      <c r="AG31" s="14">
        <f t="shared" si="35"/>
        <v>1</v>
      </c>
      <c r="AH31" s="14">
        <f t="shared" si="29"/>
        <v>1</v>
      </c>
    </row>
    <row r="32" spans="2:34" thickBot="1" x14ac:dyDescent="0.35">
      <c r="B32" s="37">
        <v>58</v>
      </c>
      <c r="C32" s="47">
        <v>4</v>
      </c>
      <c r="D32" s="11" t="str">
        <f>VLOOKUP(B32,BT!$B$4:$C$80,2,0)</f>
        <v>İSTANBUL ÜNİVERSİTESİ</v>
      </c>
      <c r="E32" s="24">
        <f>L29</f>
        <v>3</v>
      </c>
      <c r="F32" s="25">
        <f>K29</f>
        <v>1</v>
      </c>
      <c r="G32" s="24">
        <f>L30</f>
        <v>3</v>
      </c>
      <c r="H32" s="25">
        <f>K30</f>
        <v>0</v>
      </c>
      <c r="I32" s="24">
        <v>3</v>
      </c>
      <c r="J32" s="25">
        <v>1</v>
      </c>
      <c r="K32" s="12"/>
      <c r="L32" s="13"/>
      <c r="M32" s="24">
        <f t="shared" si="30"/>
        <v>3</v>
      </c>
      <c r="N32" s="32">
        <f t="shared" si="36"/>
        <v>3</v>
      </c>
      <c r="O32" s="25">
        <f t="shared" si="31"/>
        <v>0</v>
      </c>
      <c r="P32" s="33">
        <f t="shared" si="32"/>
        <v>6</v>
      </c>
      <c r="Q32" s="41">
        <v>1</v>
      </c>
      <c r="R32" s="42"/>
      <c r="S32" s="44" t="s">
        <v>8</v>
      </c>
      <c r="T32" s="44" t="s">
        <v>13</v>
      </c>
      <c r="U32" s="83" t="s">
        <v>114</v>
      </c>
      <c r="V32" s="83">
        <v>9</v>
      </c>
      <c r="AA32" s="14">
        <f t="shared" si="33"/>
        <v>1</v>
      </c>
      <c r="AB32" s="14">
        <f t="shared" si="34"/>
        <v>0</v>
      </c>
      <c r="AC32" s="14">
        <f>IF(G32&gt;2,1,)</f>
        <v>1</v>
      </c>
      <c r="AD32" s="14">
        <f>IF(H32&gt;2,1,)</f>
        <v>0</v>
      </c>
      <c r="AE32" s="14">
        <f>IF(I32&gt;2,1,)</f>
        <v>1</v>
      </c>
      <c r="AF32" s="14">
        <f>IF(J32&gt;2,1,)</f>
        <v>0</v>
      </c>
      <c r="AG32" s="14">
        <f t="shared" si="35"/>
        <v>1</v>
      </c>
      <c r="AH32" s="14">
        <f t="shared" si="29"/>
        <v>0</v>
      </c>
    </row>
    <row r="33" spans="2:34" ht="14.45" x14ac:dyDescent="0.3">
      <c r="B33" s="52"/>
      <c r="C33" s="52"/>
      <c r="D33" s="50"/>
      <c r="E33" s="89"/>
      <c r="F33" s="89"/>
      <c r="G33" s="89"/>
      <c r="H33" s="89"/>
      <c r="I33" s="89"/>
      <c r="J33" s="89"/>
      <c r="K33" s="88"/>
      <c r="L33" s="88"/>
      <c r="M33" s="53"/>
      <c r="N33" s="53"/>
      <c r="O33" s="53"/>
      <c r="P33" s="54"/>
      <c r="Q33" s="42"/>
      <c r="R33" s="42"/>
      <c r="S33" s="44" t="s">
        <v>10</v>
      </c>
      <c r="T33" s="44" t="s">
        <v>115</v>
      </c>
      <c r="U33" s="44" t="s">
        <v>101</v>
      </c>
      <c r="V33" s="44" t="s">
        <v>112</v>
      </c>
      <c r="AA33" s="14"/>
      <c r="AB33" s="14"/>
      <c r="AC33" s="14"/>
      <c r="AD33" s="14"/>
      <c r="AE33" s="14"/>
      <c r="AF33" s="14"/>
      <c r="AG33" s="14"/>
      <c r="AH33" s="14"/>
    </row>
    <row r="34" spans="2:34" thickBot="1" x14ac:dyDescent="0.35">
      <c r="B34" s="52"/>
      <c r="C34" s="52"/>
      <c r="D34" s="50"/>
      <c r="E34" s="53"/>
      <c r="F34" s="53"/>
      <c r="G34" s="53"/>
      <c r="H34" s="53"/>
      <c r="I34" s="53"/>
      <c r="J34" s="53"/>
      <c r="K34" s="55"/>
      <c r="L34" s="55"/>
      <c r="M34" s="53"/>
      <c r="N34" s="53"/>
      <c r="O34" s="53"/>
      <c r="P34" s="54"/>
      <c r="Q34" s="42"/>
      <c r="R34" s="42"/>
      <c r="S34" s="44" t="s">
        <v>11</v>
      </c>
      <c r="T34" s="44" t="s">
        <v>115</v>
      </c>
      <c r="U34" s="44" t="s">
        <v>101</v>
      </c>
      <c r="V34" s="44" t="s">
        <v>102</v>
      </c>
      <c r="AA34" s="14"/>
      <c r="AB34" s="14"/>
      <c r="AC34" s="14"/>
      <c r="AD34" s="14"/>
      <c r="AE34" s="14"/>
      <c r="AF34" s="14"/>
      <c r="AG34" s="14"/>
      <c r="AH34" s="14"/>
    </row>
    <row r="35" spans="2:34" ht="16.5" thickBot="1" x14ac:dyDescent="0.3">
      <c r="B35" s="204" t="s">
        <v>91</v>
      </c>
      <c r="C35" s="205"/>
      <c r="D35" s="206"/>
      <c r="E35" s="207">
        <v>1</v>
      </c>
      <c r="F35" s="208"/>
      <c r="G35" s="207">
        <v>2</v>
      </c>
      <c r="H35" s="208"/>
      <c r="I35" s="207">
        <v>3</v>
      </c>
      <c r="J35" s="208"/>
      <c r="K35" s="207">
        <v>4</v>
      </c>
      <c r="L35" s="208"/>
      <c r="M35" s="18" t="s">
        <v>5</v>
      </c>
      <c r="N35" s="19" t="s">
        <v>3</v>
      </c>
      <c r="O35" s="20" t="s">
        <v>4</v>
      </c>
      <c r="P35" s="21" t="s">
        <v>6</v>
      </c>
      <c r="Q35" s="38" t="s">
        <v>7</v>
      </c>
      <c r="R35" s="42"/>
      <c r="S35" s="49" t="s">
        <v>2</v>
      </c>
      <c r="T35" s="49" t="s">
        <v>0</v>
      </c>
      <c r="U35" s="84" t="s">
        <v>1</v>
      </c>
      <c r="V35" s="84" t="s">
        <v>14</v>
      </c>
      <c r="X35" s="51"/>
      <c r="Y35" s="51"/>
      <c r="AA35" s="203">
        <v>1</v>
      </c>
      <c r="AB35" s="203"/>
      <c r="AC35" s="203">
        <v>2</v>
      </c>
      <c r="AD35" s="203"/>
      <c r="AE35" s="203">
        <v>3</v>
      </c>
      <c r="AF35" s="203"/>
    </row>
    <row r="36" spans="2:34" ht="14.45" x14ac:dyDescent="0.3">
      <c r="B36" s="35">
        <v>16</v>
      </c>
      <c r="C36" s="45">
        <v>1</v>
      </c>
      <c r="D36" s="1" t="str">
        <f>VLOOKUP(B36,BT!$B$4:$C$80,2,0)</f>
        <v>TÜRK-ALMAN ÜNİVERSİTESİ</v>
      </c>
      <c r="E36" s="2"/>
      <c r="F36" s="3"/>
      <c r="G36" s="4">
        <v>2</v>
      </c>
      <c r="H36" s="5">
        <v>3</v>
      </c>
      <c r="I36" s="4">
        <v>3</v>
      </c>
      <c r="J36" s="5">
        <v>1</v>
      </c>
      <c r="K36" s="4">
        <v>1</v>
      </c>
      <c r="L36" s="5">
        <v>3</v>
      </c>
      <c r="M36" s="26">
        <f>SUM(N36+O36)</f>
        <v>3</v>
      </c>
      <c r="N36" s="27">
        <f>SUM(AA36,AC36,AE36)</f>
        <v>1</v>
      </c>
      <c r="O36" s="28">
        <f>SUM(AB36,AD36,AF36)</f>
        <v>2</v>
      </c>
      <c r="P36" s="29">
        <f>(N36*2)+O36</f>
        <v>4</v>
      </c>
      <c r="Q36" s="39">
        <v>3</v>
      </c>
      <c r="R36" s="42"/>
      <c r="S36" s="44" t="s">
        <v>12</v>
      </c>
      <c r="T36" s="44" t="s">
        <v>13</v>
      </c>
      <c r="U36" s="82" t="s">
        <v>106</v>
      </c>
      <c r="V36" s="82" t="s">
        <v>16</v>
      </c>
      <c r="W36" s="44"/>
      <c r="X36" s="44"/>
      <c r="Y36" s="44"/>
      <c r="AA36" s="14">
        <f t="shared" ref="AA36" si="37">IF(G36&gt;2,1,)</f>
        <v>0</v>
      </c>
      <c r="AB36" s="14">
        <f t="shared" ref="AB36" si="38">IF(H36&gt;2,1,)</f>
        <v>1</v>
      </c>
      <c r="AC36" s="14">
        <f t="shared" ref="AC36" si="39">IF(I36&gt;2,1,)</f>
        <v>1</v>
      </c>
      <c r="AD36" s="14">
        <f t="shared" ref="AD36" si="40">IF(J36&gt;2,1,)</f>
        <v>0</v>
      </c>
      <c r="AE36" s="14">
        <f t="shared" ref="AE36" si="41">IF(K36&gt;2,1,)</f>
        <v>0</v>
      </c>
      <c r="AF36" s="14">
        <f t="shared" ref="AF36" si="42">IF(L36&gt;2,1,)</f>
        <v>1</v>
      </c>
      <c r="AG36" s="14">
        <f>IF(P36&gt;2,1,)</f>
        <v>1</v>
      </c>
      <c r="AH36" s="14">
        <f t="shared" ref="AH36:AH39" si="43">IF(Q36&gt;2,1,)</f>
        <v>1</v>
      </c>
    </row>
    <row r="37" spans="2:34" ht="14.45" x14ac:dyDescent="0.3">
      <c r="B37" s="36">
        <v>21</v>
      </c>
      <c r="C37" s="46">
        <v>2</v>
      </c>
      <c r="D37" s="6" t="str">
        <f>VLOOKUP(B37,BT!$B$4:$C$80,2,0)</f>
        <v>NEVŞEHİR HACI BEKTAŞ VELİ ÜNİVERSİTESİ</v>
      </c>
      <c r="E37" s="22">
        <v>3</v>
      </c>
      <c r="F37" s="23">
        <v>2</v>
      </c>
      <c r="G37" s="9"/>
      <c r="H37" s="10"/>
      <c r="I37" s="7">
        <v>3</v>
      </c>
      <c r="J37" s="8">
        <v>1</v>
      </c>
      <c r="K37" s="7">
        <v>3</v>
      </c>
      <c r="L37" s="8">
        <v>2</v>
      </c>
      <c r="M37" s="22">
        <f t="shared" ref="M37:M39" si="44">SUM(N37+O37)</f>
        <v>3</v>
      </c>
      <c r="N37" s="30">
        <f>SUM(AA37,AC37,AE37)</f>
        <v>3</v>
      </c>
      <c r="O37" s="23">
        <f t="shared" ref="O37:O39" si="45">SUM(AB37,AD37,AF37)</f>
        <v>0</v>
      </c>
      <c r="P37" s="31">
        <f t="shared" ref="P37:P39" si="46">(N37*2)+O37</f>
        <v>6</v>
      </c>
      <c r="Q37" s="40">
        <v>1</v>
      </c>
      <c r="R37" s="42"/>
      <c r="S37" s="44" t="s">
        <v>18</v>
      </c>
      <c r="T37" s="44" t="s">
        <v>13</v>
      </c>
      <c r="U37" s="82" t="s">
        <v>113</v>
      </c>
      <c r="V37" s="82" t="s">
        <v>107</v>
      </c>
      <c r="W37" s="44"/>
      <c r="X37" s="44"/>
      <c r="Y37" s="44"/>
      <c r="AA37" s="14">
        <f t="shared" ref="AA37:AA39" si="47">IF(E37&gt;2,1,)</f>
        <v>1</v>
      </c>
      <c r="AB37" s="14">
        <f t="shared" ref="AB37:AB39" si="48">IF(F37&gt;2,1,)</f>
        <v>0</v>
      </c>
      <c r="AC37" s="14">
        <f>IF(I37&gt;2,1,)</f>
        <v>1</v>
      </c>
      <c r="AD37" s="14">
        <f>IF(J37&gt;2,1,)</f>
        <v>0</v>
      </c>
      <c r="AE37" s="14">
        <f>IF(K37&gt;2,1,)</f>
        <v>1</v>
      </c>
      <c r="AF37" s="14">
        <f>IF(L37&gt;2,1,)</f>
        <v>0</v>
      </c>
      <c r="AG37" s="14">
        <f t="shared" ref="AG37:AG39" si="49">IF(P37&gt;2,1,)</f>
        <v>1</v>
      </c>
      <c r="AH37" s="14">
        <f t="shared" si="43"/>
        <v>0</v>
      </c>
    </row>
    <row r="38" spans="2:34" x14ac:dyDescent="0.25">
      <c r="B38" s="36">
        <v>52</v>
      </c>
      <c r="C38" s="46">
        <v>3</v>
      </c>
      <c r="D38" s="6" t="str">
        <f>VLOOKUP(B38,BT!$B$4:$C$80,2,0)</f>
        <v>YILDIZ TEKNİK ÜNİVERSİTESİ</v>
      </c>
      <c r="E38" s="22">
        <f>J36</f>
        <v>1</v>
      </c>
      <c r="F38" s="23">
        <f>I36</f>
        <v>3</v>
      </c>
      <c r="G38" s="22">
        <f>J37</f>
        <v>1</v>
      </c>
      <c r="H38" s="23">
        <f>I37</f>
        <v>3</v>
      </c>
      <c r="I38" s="9"/>
      <c r="J38" s="10"/>
      <c r="K38" s="7">
        <v>0</v>
      </c>
      <c r="L38" s="8">
        <v>3</v>
      </c>
      <c r="M38" s="22">
        <f t="shared" si="44"/>
        <v>3</v>
      </c>
      <c r="N38" s="30">
        <f t="shared" ref="N38:N39" si="50">SUM(AA38,AC38,AE38)</f>
        <v>0</v>
      </c>
      <c r="O38" s="23">
        <f t="shared" si="45"/>
        <v>3</v>
      </c>
      <c r="P38" s="31">
        <f t="shared" si="46"/>
        <v>3</v>
      </c>
      <c r="Q38" s="40"/>
      <c r="R38" s="42"/>
      <c r="S38" s="44" t="s">
        <v>9</v>
      </c>
      <c r="T38" s="44" t="s">
        <v>13</v>
      </c>
      <c r="U38" s="82" t="s">
        <v>114</v>
      </c>
      <c r="V38" s="82" t="s">
        <v>105</v>
      </c>
      <c r="W38" s="44"/>
      <c r="X38" s="44"/>
      <c r="Y38" s="44"/>
      <c r="AA38" s="14">
        <f t="shared" si="47"/>
        <v>0</v>
      </c>
      <c r="AB38" s="14">
        <f t="shared" si="48"/>
        <v>1</v>
      </c>
      <c r="AC38" s="14">
        <f>IF(G38&gt;2,1,)</f>
        <v>0</v>
      </c>
      <c r="AD38" s="14">
        <f>IF(H38&gt;2,1,)</f>
        <v>1</v>
      </c>
      <c r="AE38" s="14">
        <f>IF(K38&gt;2,1,)</f>
        <v>0</v>
      </c>
      <c r="AF38" s="14">
        <f>IF(L38&gt;2,1,)</f>
        <v>1</v>
      </c>
      <c r="AG38" s="14">
        <f t="shared" si="49"/>
        <v>1</v>
      </c>
      <c r="AH38" s="14">
        <f t="shared" si="43"/>
        <v>0</v>
      </c>
    </row>
    <row r="39" spans="2:34" ht="15.75" thickBot="1" x14ac:dyDescent="0.3">
      <c r="B39" s="37">
        <v>57</v>
      </c>
      <c r="C39" s="47">
        <v>4</v>
      </c>
      <c r="D39" s="11" t="str">
        <f>VLOOKUP(B39,BT!$B$4:$C$80,2,0)</f>
        <v>BURSA TEKNİK ÜNİVERSİTESİ</v>
      </c>
      <c r="E39" s="24">
        <f>L36</f>
        <v>3</v>
      </c>
      <c r="F39" s="25">
        <f>K36</f>
        <v>1</v>
      </c>
      <c r="G39" s="24">
        <f>L37</f>
        <v>2</v>
      </c>
      <c r="H39" s="25">
        <f>K37</f>
        <v>3</v>
      </c>
      <c r="I39" s="24">
        <v>3</v>
      </c>
      <c r="J39" s="25">
        <v>0</v>
      </c>
      <c r="K39" s="12"/>
      <c r="L39" s="13"/>
      <c r="M39" s="24">
        <f t="shared" si="44"/>
        <v>3</v>
      </c>
      <c r="N39" s="32">
        <f t="shared" si="50"/>
        <v>2</v>
      </c>
      <c r="O39" s="25">
        <f t="shared" si="45"/>
        <v>1</v>
      </c>
      <c r="P39" s="33">
        <f t="shared" si="46"/>
        <v>5</v>
      </c>
      <c r="Q39" s="41">
        <v>2</v>
      </c>
      <c r="R39" s="42"/>
      <c r="S39" s="44" t="s">
        <v>8</v>
      </c>
      <c r="T39" s="44" t="s">
        <v>13</v>
      </c>
      <c r="U39" s="83" t="s">
        <v>114</v>
      </c>
      <c r="V39" s="83">
        <v>11</v>
      </c>
      <c r="AA39" s="14">
        <f t="shared" si="47"/>
        <v>1</v>
      </c>
      <c r="AB39" s="14">
        <f t="shared" si="48"/>
        <v>0</v>
      </c>
      <c r="AC39" s="14">
        <f>IF(G39&gt;2,1,)</f>
        <v>0</v>
      </c>
      <c r="AD39" s="14">
        <f>IF(H39&gt;2,1,)</f>
        <v>1</v>
      </c>
      <c r="AE39" s="14">
        <f>IF(I39&gt;2,1,)</f>
        <v>1</v>
      </c>
      <c r="AF39" s="14">
        <f>IF(J39&gt;2,1,)</f>
        <v>0</v>
      </c>
      <c r="AG39" s="14">
        <f t="shared" si="49"/>
        <v>1</v>
      </c>
      <c r="AH39" s="14">
        <f t="shared" si="43"/>
        <v>0</v>
      </c>
    </row>
    <row r="40" spans="2:34" x14ac:dyDescent="0.25">
      <c r="B40" s="52"/>
      <c r="C40" s="52"/>
      <c r="D40" s="50"/>
      <c r="E40" s="53"/>
      <c r="F40" s="53"/>
      <c r="G40" s="53"/>
      <c r="H40" s="53"/>
      <c r="I40" s="53"/>
      <c r="J40" s="53"/>
      <c r="K40" s="55"/>
      <c r="L40" s="55"/>
      <c r="M40" s="53"/>
      <c r="N40" s="53"/>
      <c r="O40" s="53"/>
      <c r="P40" s="54"/>
      <c r="Q40" s="42"/>
      <c r="R40" s="42"/>
      <c r="S40" s="44" t="s">
        <v>10</v>
      </c>
      <c r="T40" s="44" t="s">
        <v>115</v>
      </c>
      <c r="U40" s="44" t="s">
        <v>101</v>
      </c>
      <c r="V40" s="44" t="s">
        <v>103</v>
      </c>
      <c r="AA40" s="14"/>
      <c r="AB40" s="14"/>
      <c r="AC40" s="14"/>
      <c r="AD40" s="14"/>
      <c r="AE40" s="14"/>
      <c r="AF40" s="14"/>
      <c r="AG40" s="14"/>
      <c r="AH40" s="14"/>
    </row>
    <row r="41" spans="2:34" ht="15.75" thickBot="1" x14ac:dyDescent="0.3">
      <c r="B41" s="52"/>
      <c r="C41" s="52"/>
      <c r="D41" s="50"/>
      <c r="E41" s="53"/>
      <c r="F41" s="53"/>
      <c r="G41" s="53"/>
      <c r="H41" s="53"/>
      <c r="I41" s="53"/>
      <c r="J41" s="53"/>
      <c r="K41" s="55"/>
      <c r="L41" s="55"/>
      <c r="M41" s="53"/>
      <c r="N41" s="53"/>
      <c r="O41" s="53"/>
      <c r="P41" s="54"/>
      <c r="Q41" s="42"/>
      <c r="R41" s="42"/>
      <c r="S41" s="44" t="s">
        <v>11</v>
      </c>
      <c r="T41" s="44" t="s">
        <v>115</v>
      </c>
      <c r="U41" s="44" t="s">
        <v>101</v>
      </c>
      <c r="V41" s="44" t="s">
        <v>104</v>
      </c>
      <c r="AA41" s="14"/>
      <c r="AB41" s="14"/>
      <c r="AC41" s="14"/>
      <c r="AD41" s="14"/>
      <c r="AE41" s="14"/>
      <c r="AF41" s="14"/>
      <c r="AG41" s="14"/>
      <c r="AH41" s="14"/>
    </row>
    <row r="42" spans="2:34" ht="16.5" thickBot="1" x14ac:dyDescent="0.3">
      <c r="B42" s="204" t="s">
        <v>30</v>
      </c>
      <c r="C42" s="205"/>
      <c r="D42" s="206"/>
      <c r="E42" s="207">
        <v>1</v>
      </c>
      <c r="F42" s="208"/>
      <c r="G42" s="207">
        <v>2</v>
      </c>
      <c r="H42" s="208"/>
      <c r="I42" s="207">
        <v>3</v>
      </c>
      <c r="J42" s="208"/>
      <c r="K42" s="207">
        <v>4</v>
      </c>
      <c r="L42" s="208"/>
      <c r="M42" s="18" t="s">
        <v>5</v>
      </c>
      <c r="N42" s="19" t="s">
        <v>3</v>
      </c>
      <c r="O42" s="20" t="s">
        <v>4</v>
      </c>
      <c r="P42" s="21" t="s">
        <v>6</v>
      </c>
      <c r="Q42" s="38" t="s">
        <v>7</v>
      </c>
      <c r="R42" s="42"/>
      <c r="S42" s="49" t="s">
        <v>2</v>
      </c>
      <c r="T42" s="49" t="s">
        <v>0</v>
      </c>
      <c r="U42" s="84" t="s">
        <v>1</v>
      </c>
      <c r="V42" s="84"/>
      <c r="W42" s="49" t="s">
        <v>14</v>
      </c>
      <c r="X42" s="51"/>
      <c r="Y42" s="51"/>
      <c r="AA42" s="203">
        <v>1</v>
      </c>
      <c r="AB42" s="203"/>
      <c r="AC42" s="203">
        <v>2</v>
      </c>
      <c r="AD42" s="203"/>
      <c r="AE42" s="203">
        <v>3</v>
      </c>
      <c r="AF42" s="203"/>
    </row>
    <row r="43" spans="2:34" x14ac:dyDescent="0.25">
      <c r="B43" s="35">
        <v>17</v>
      </c>
      <c r="C43" s="45">
        <v>1</v>
      </c>
      <c r="D43" s="1" t="str">
        <f>VLOOKUP(B43,BT!$B$4:$C$80,2,0)</f>
        <v>GİRESUN ÜNİVERSİTESİ</v>
      </c>
      <c r="E43" s="2"/>
      <c r="F43" s="3"/>
      <c r="G43" s="4">
        <v>1</v>
      </c>
      <c r="H43" s="5">
        <v>3</v>
      </c>
      <c r="I43" s="4">
        <v>3</v>
      </c>
      <c r="J43" s="5">
        <v>0</v>
      </c>
      <c r="K43" s="4">
        <v>1</v>
      </c>
      <c r="L43" s="5">
        <v>3</v>
      </c>
      <c r="M43" s="26">
        <f>SUM(N43+O43)</f>
        <v>3</v>
      </c>
      <c r="N43" s="27">
        <f>SUM(AA43,AC43,AE43)</f>
        <v>1</v>
      </c>
      <c r="O43" s="28">
        <f>SUM(AB43,AD43,AF43)</f>
        <v>2</v>
      </c>
      <c r="P43" s="29">
        <f>(N43*2)+O43</f>
        <v>4</v>
      </c>
      <c r="Q43" s="39"/>
      <c r="R43" s="42"/>
      <c r="S43" s="44" t="s">
        <v>12</v>
      </c>
      <c r="T43" s="44" t="s">
        <v>13</v>
      </c>
      <c r="U43" s="82" t="s">
        <v>113</v>
      </c>
      <c r="V43" s="82" t="s">
        <v>108</v>
      </c>
      <c r="W43" s="44"/>
      <c r="X43" s="44"/>
      <c r="Y43" s="44"/>
      <c r="AA43" s="14">
        <f t="shared" ref="AA43" si="51">IF(G43&gt;2,1,)</f>
        <v>0</v>
      </c>
      <c r="AB43" s="14">
        <f t="shared" ref="AB43" si="52">IF(H43&gt;2,1,)</f>
        <v>1</v>
      </c>
      <c r="AC43" s="14">
        <f t="shared" ref="AC43" si="53">IF(I43&gt;2,1,)</f>
        <v>1</v>
      </c>
      <c r="AD43" s="14">
        <f t="shared" ref="AD43" si="54">IF(J43&gt;2,1,)</f>
        <v>0</v>
      </c>
      <c r="AE43" s="14">
        <f t="shared" ref="AE43" si="55">IF(K43&gt;2,1,)</f>
        <v>0</v>
      </c>
      <c r="AF43" s="14">
        <f t="shared" ref="AF43" si="56">IF(L43&gt;2,1,)</f>
        <v>1</v>
      </c>
      <c r="AG43" s="14">
        <f>IF(P43&gt;2,1,)</f>
        <v>1</v>
      </c>
      <c r="AH43" s="14">
        <f t="shared" ref="AH43:AH46" si="57">IF(Q43&gt;2,1,)</f>
        <v>0</v>
      </c>
    </row>
    <row r="44" spans="2:34" x14ac:dyDescent="0.25">
      <c r="B44" s="36">
        <v>20</v>
      </c>
      <c r="C44" s="46">
        <v>2</v>
      </c>
      <c r="D44" s="6" t="str">
        <f>VLOOKUP(B44,BT!$B$4:$C$80,2,0)</f>
        <v>FENERBAHÇE ÜNİVERSİTESİ</v>
      </c>
      <c r="E44" s="22">
        <v>3</v>
      </c>
      <c r="F44" s="23">
        <v>1</v>
      </c>
      <c r="G44" s="9"/>
      <c r="H44" s="10"/>
      <c r="I44" s="7">
        <v>3</v>
      </c>
      <c r="J44" s="8">
        <v>0</v>
      </c>
      <c r="K44" s="7">
        <v>3</v>
      </c>
      <c r="L44" s="8">
        <v>0</v>
      </c>
      <c r="M44" s="22">
        <f t="shared" ref="M44:M46" si="58">SUM(N44+O44)</f>
        <v>3</v>
      </c>
      <c r="N44" s="30">
        <f>SUM(AA44,AC44,AE44)</f>
        <v>3</v>
      </c>
      <c r="O44" s="23">
        <f t="shared" ref="O44:O46" si="59">SUM(AB44,AD44,AF44)</f>
        <v>0</v>
      </c>
      <c r="P44" s="31">
        <f t="shared" ref="P44:P46" si="60">(N44*2)+O44</f>
        <v>6</v>
      </c>
      <c r="Q44" s="40">
        <v>1</v>
      </c>
      <c r="R44" s="42"/>
      <c r="S44" s="44" t="s">
        <v>18</v>
      </c>
      <c r="T44" s="44" t="s">
        <v>13</v>
      </c>
      <c r="U44" s="82" t="s">
        <v>113</v>
      </c>
      <c r="V44" s="82" t="s">
        <v>109</v>
      </c>
      <c r="W44" s="44"/>
      <c r="X44" s="44"/>
      <c r="Y44" s="44"/>
      <c r="AA44" s="14">
        <f t="shared" ref="AA44:AA46" si="61">IF(E44&gt;2,1,)</f>
        <v>1</v>
      </c>
      <c r="AB44" s="14">
        <f t="shared" ref="AB44:AB46" si="62">IF(F44&gt;2,1,)</f>
        <v>0</v>
      </c>
      <c r="AC44" s="14">
        <f>IF(I44&gt;2,1,)</f>
        <v>1</v>
      </c>
      <c r="AD44" s="14">
        <f>IF(J44&gt;2,1,)</f>
        <v>0</v>
      </c>
      <c r="AE44" s="14">
        <f>IF(K44&gt;2,1,)</f>
        <v>1</v>
      </c>
      <c r="AF44" s="14">
        <f>IF(L44&gt;2,1,)</f>
        <v>0</v>
      </c>
      <c r="AG44" s="14">
        <f t="shared" ref="AG44:AG46" si="63">IF(P44&gt;2,1,)</f>
        <v>1</v>
      </c>
      <c r="AH44" s="14">
        <f t="shared" si="57"/>
        <v>0</v>
      </c>
    </row>
    <row r="45" spans="2:34" x14ac:dyDescent="0.25">
      <c r="B45" s="36">
        <v>53</v>
      </c>
      <c r="C45" s="46">
        <v>3</v>
      </c>
      <c r="D45" s="6" t="str">
        <f>VLOOKUP(B45,BT!$B$4:$C$80,2,0)</f>
        <v>KARABÜK ÜNİVERSİTESİ</v>
      </c>
      <c r="E45" s="22">
        <f>J43</f>
        <v>0</v>
      </c>
      <c r="F45" s="23">
        <f>I43</f>
        <v>3</v>
      </c>
      <c r="G45" s="22">
        <f>J44</f>
        <v>0</v>
      </c>
      <c r="H45" s="23">
        <f>I44</f>
        <v>3</v>
      </c>
      <c r="I45" s="9"/>
      <c r="J45" s="10"/>
      <c r="K45" s="7">
        <v>0</v>
      </c>
      <c r="L45" s="8">
        <v>3</v>
      </c>
      <c r="M45" s="22">
        <f t="shared" si="58"/>
        <v>3</v>
      </c>
      <c r="N45" s="30">
        <f t="shared" ref="N45:N46" si="64">SUM(AA45,AC45,AE45)</f>
        <v>0</v>
      </c>
      <c r="O45" s="23">
        <f t="shared" si="59"/>
        <v>3</v>
      </c>
      <c r="P45" s="31">
        <f t="shared" si="60"/>
        <v>3</v>
      </c>
      <c r="Q45" s="40"/>
      <c r="R45" s="42"/>
      <c r="S45" s="44" t="s">
        <v>9</v>
      </c>
      <c r="T45" s="44" t="s">
        <v>13</v>
      </c>
      <c r="U45" s="82" t="s">
        <v>114</v>
      </c>
      <c r="V45" s="82" t="s">
        <v>16</v>
      </c>
      <c r="W45" s="44"/>
      <c r="X45" s="44"/>
      <c r="Y45" s="44"/>
      <c r="AA45" s="14">
        <f t="shared" si="61"/>
        <v>0</v>
      </c>
      <c r="AB45" s="14">
        <f t="shared" si="62"/>
        <v>1</v>
      </c>
      <c r="AC45" s="14">
        <f>IF(G45&gt;2,1,)</f>
        <v>0</v>
      </c>
      <c r="AD45" s="14">
        <f>IF(H45&gt;2,1,)</f>
        <v>1</v>
      </c>
      <c r="AE45" s="14">
        <f>IF(K45&gt;2,1,)</f>
        <v>0</v>
      </c>
      <c r="AF45" s="14">
        <f>IF(L45&gt;2,1,)</f>
        <v>1</v>
      </c>
      <c r="AG45" s="14">
        <f t="shared" si="63"/>
        <v>1</v>
      </c>
      <c r="AH45" s="14">
        <f t="shared" si="57"/>
        <v>0</v>
      </c>
    </row>
    <row r="46" spans="2:34" ht="15.75" thickBot="1" x14ac:dyDescent="0.3">
      <c r="B46" s="37">
        <v>56</v>
      </c>
      <c r="C46" s="47">
        <v>4</v>
      </c>
      <c r="D46" s="11" t="str">
        <f>VLOOKUP(B46,BT!$B$4:$C$80,2,0)</f>
        <v>ANKARA ÜNİVERSİTESİ</v>
      </c>
      <c r="E46" s="24">
        <f>L43</f>
        <v>3</v>
      </c>
      <c r="F46" s="25">
        <f>K43</f>
        <v>1</v>
      </c>
      <c r="G46" s="24">
        <f>L44</f>
        <v>0</v>
      </c>
      <c r="H46" s="25">
        <f>K44</f>
        <v>3</v>
      </c>
      <c r="I46" s="24">
        <v>3</v>
      </c>
      <c r="J46" s="25">
        <f>K45</f>
        <v>0</v>
      </c>
      <c r="K46" s="12"/>
      <c r="L46" s="13"/>
      <c r="M46" s="24">
        <f t="shared" si="58"/>
        <v>3</v>
      </c>
      <c r="N46" s="32">
        <f t="shared" si="64"/>
        <v>2</v>
      </c>
      <c r="O46" s="25">
        <f t="shared" si="59"/>
        <v>1</v>
      </c>
      <c r="P46" s="33">
        <f t="shared" si="60"/>
        <v>5</v>
      </c>
      <c r="Q46" s="41">
        <v>2</v>
      </c>
      <c r="R46" s="42"/>
      <c r="S46" s="44" t="s">
        <v>8</v>
      </c>
      <c r="T46" s="44" t="s">
        <v>13</v>
      </c>
      <c r="U46" s="87">
        <v>0.5625</v>
      </c>
      <c r="V46" s="83">
        <v>6</v>
      </c>
      <c r="AA46" s="14">
        <f t="shared" si="61"/>
        <v>1</v>
      </c>
      <c r="AB46" s="14">
        <f t="shared" si="62"/>
        <v>0</v>
      </c>
      <c r="AC46" s="14">
        <f>IF(G46&gt;2,1,)</f>
        <v>0</v>
      </c>
      <c r="AD46" s="14">
        <f>IF(H46&gt;2,1,)</f>
        <v>1</v>
      </c>
      <c r="AE46" s="14">
        <f>IF(I46&gt;2,1,)</f>
        <v>1</v>
      </c>
      <c r="AF46" s="14">
        <f>IF(J46&gt;2,1,)</f>
        <v>0</v>
      </c>
      <c r="AG46" s="14">
        <f t="shared" si="63"/>
        <v>1</v>
      </c>
      <c r="AH46" s="14">
        <f t="shared" si="57"/>
        <v>0</v>
      </c>
    </row>
    <row r="47" spans="2:34" x14ac:dyDescent="0.25">
      <c r="B47" s="52"/>
      <c r="C47" s="52"/>
      <c r="D47" s="50"/>
      <c r="E47" s="89"/>
      <c r="F47" s="89"/>
      <c r="G47" s="89"/>
      <c r="H47" s="89"/>
      <c r="I47" s="89"/>
      <c r="J47" s="89"/>
      <c r="K47" s="88"/>
      <c r="L47" s="88"/>
      <c r="M47" s="53"/>
      <c r="N47" s="53"/>
      <c r="O47" s="53"/>
      <c r="P47" s="54"/>
      <c r="Q47" s="42"/>
      <c r="R47" s="42"/>
      <c r="S47" s="44" t="s">
        <v>10</v>
      </c>
      <c r="T47" s="44" t="s">
        <v>115</v>
      </c>
      <c r="U47" s="44" t="s">
        <v>101</v>
      </c>
      <c r="V47" s="44" t="s">
        <v>105</v>
      </c>
      <c r="AA47" s="14"/>
      <c r="AB47" s="14"/>
      <c r="AC47" s="14"/>
      <c r="AD47" s="14"/>
      <c r="AE47" s="14"/>
      <c r="AF47" s="14"/>
      <c r="AG47" s="14"/>
      <c r="AH47" s="14"/>
    </row>
    <row r="48" spans="2:34" ht="15.75" thickBot="1" x14ac:dyDescent="0.3">
      <c r="B48" s="52"/>
      <c r="C48" s="52"/>
      <c r="D48" s="50"/>
      <c r="E48" s="53"/>
      <c r="F48" s="53"/>
      <c r="G48" s="53"/>
      <c r="H48" s="53"/>
      <c r="I48" s="53"/>
      <c r="J48" s="53"/>
      <c r="K48" s="55"/>
      <c r="L48" s="55"/>
      <c r="M48" s="53"/>
      <c r="N48" s="53"/>
      <c r="O48" s="53"/>
      <c r="P48" s="54"/>
      <c r="Q48" s="42"/>
      <c r="R48" s="42"/>
      <c r="S48" s="44" t="s">
        <v>11</v>
      </c>
      <c r="T48" s="44" t="s">
        <v>115</v>
      </c>
      <c r="U48" s="44" t="s">
        <v>101</v>
      </c>
      <c r="V48" s="44" t="s">
        <v>15</v>
      </c>
      <c r="AA48" s="14"/>
      <c r="AB48" s="14"/>
      <c r="AC48" s="14"/>
      <c r="AD48" s="14"/>
      <c r="AE48" s="14"/>
      <c r="AF48" s="14"/>
      <c r="AG48" s="14"/>
      <c r="AH48" s="14"/>
    </row>
    <row r="49" spans="2:34" ht="16.5" thickBot="1" x14ac:dyDescent="0.3">
      <c r="B49" s="204" t="s">
        <v>31</v>
      </c>
      <c r="C49" s="205"/>
      <c r="D49" s="206"/>
      <c r="E49" s="207">
        <v>1</v>
      </c>
      <c r="F49" s="208"/>
      <c r="G49" s="207">
        <v>2</v>
      </c>
      <c r="H49" s="208"/>
      <c r="I49" s="207">
        <v>3</v>
      </c>
      <c r="J49" s="208"/>
      <c r="K49" s="207">
        <v>4</v>
      </c>
      <c r="L49" s="208"/>
      <c r="M49" s="18" t="s">
        <v>5</v>
      </c>
      <c r="N49" s="19" t="s">
        <v>3</v>
      </c>
      <c r="O49" s="20" t="s">
        <v>4</v>
      </c>
      <c r="P49" s="21" t="s">
        <v>6</v>
      </c>
      <c r="Q49" s="38" t="s">
        <v>7</v>
      </c>
      <c r="R49" s="42"/>
      <c r="S49" s="49" t="s">
        <v>2</v>
      </c>
      <c r="T49" s="49" t="s">
        <v>0</v>
      </c>
      <c r="U49" s="84" t="s">
        <v>1</v>
      </c>
      <c r="V49" s="84"/>
      <c r="W49" s="49" t="s">
        <v>14</v>
      </c>
      <c r="X49" s="51"/>
      <c r="Y49" s="51"/>
      <c r="AA49" s="203">
        <v>1</v>
      </c>
      <c r="AB49" s="203"/>
      <c r="AC49" s="203">
        <v>2</v>
      </c>
      <c r="AD49" s="203"/>
      <c r="AE49" s="203">
        <v>3</v>
      </c>
      <c r="AF49" s="203"/>
    </row>
    <row r="50" spans="2:34" x14ac:dyDescent="0.25">
      <c r="B50" s="35">
        <v>18</v>
      </c>
      <c r="C50" s="45">
        <v>1</v>
      </c>
      <c r="D50" s="1" t="str">
        <f>VLOOKUP(B50,BT!$B$4:$C$80,2,0)</f>
        <v>BAHÇEŞEHİR ÜNİVERSİTESİ</v>
      </c>
      <c r="E50" s="2"/>
      <c r="F50" s="3"/>
      <c r="G50" s="4">
        <v>3</v>
      </c>
      <c r="H50" s="5">
        <v>1</v>
      </c>
      <c r="I50" s="4">
        <v>3</v>
      </c>
      <c r="J50" s="5">
        <v>1</v>
      </c>
      <c r="K50" s="4">
        <v>3</v>
      </c>
      <c r="L50" s="5">
        <v>2</v>
      </c>
      <c r="M50" s="26">
        <f>SUM(N50+O50)</f>
        <v>3</v>
      </c>
      <c r="N50" s="27">
        <f>SUM(AA50,AC50,AE50)</f>
        <v>3</v>
      </c>
      <c r="O50" s="28">
        <f>SUM(AB50,AD50,AF50)</f>
        <v>0</v>
      </c>
      <c r="P50" s="29">
        <f>(N50*2)+O50</f>
        <v>6</v>
      </c>
      <c r="Q50" s="39">
        <v>1</v>
      </c>
      <c r="R50" s="42"/>
      <c r="S50" s="44" t="s">
        <v>12</v>
      </c>
      <c r="T50" s="44" t="s">
        <v>13</v>
      </c>
      <c r="U50" s="82" t="s">
        <v>113</v>
      </c>
      <c r="V50" s="82" t="s">
        <v>110</v>
      </c>
      <c r="W50" s="44"/>
      <c r="X50" s="44"/>
      <c r="Y50" s="44"/>
      <c r="AA50" s="14">
        <f t="shared" ref="AA50" si="65">IF(G50&gt;2,1,)</f>
        <v>1</v>
      </c>
      <c r="AB50" s="14">
        <f t="shared" ref="AB50" si="66">IF(H50&gt;2,1,)</f>
        <v>0</v>
      </c>
      <c r="AC50" s="14">
        <f t="shared" ref="AC50" si="67">IF(I50&gt;2,1,)</f>
        <v>1</v>
      </c>
      <c r="AD50" s="14">
        <f t="shared" ref="AD50" si="68">IF(J50&gt;2,1,)</f>
        <v>0</v>
      </c>
      <c r="AE50" s="14">
        <f t="shared" ref="AE50" si="69">IF(K50&gt;2,1,)</f>
        <v>1</v>
      </c>
      <c r="AF50" s="14">
        <f t="shared" ref="AF50" si="70">IF(L50&gt;2,1,)</f>
        <v>0</v>
      </c>
      <c r="AG50" s="14">
        <f>IF(P50&gt;2,1,)</f>
        <v>1</v>
      </c>
      <c r="AH50" s="14">
        <f t="shared" ref="AH50:AH53" si="71">IF(Q50&gt;2,1,)</f>
        <v>0</v>
      </c>
    </row>
    <row r="51" spans="2:34" x14ac:dyDescent="0.25">
      <c r="B51" s="36">
        <v>19</v>
      </c>
      <c r="C51" s="46">
        <v>2</v>
      </c>
      <c r="D51" s="6" t="str">
        <f>VLOOKUP(B51,BT!$B$4:$C$80,2,0)</f>
        <v>BANDIRMA ONYEDİEYLÜL ÜNİVERSİTESİ</v>
      </c>
      <c r="E51" s="22">
        <f>H50</f>
        <v>1</v>
      </c>
      <c r="F51" s="23">
        <f>G50</f>
        <v>3</v>
      </c>
      <c r="G51" s="9"/>
      <c r="H51" s="10"/>
      <c r="I51" s="7">
        <v>0</v>
      </c>
      <c r="J51" s="8">
        <v>3</v>
      </c>
      <c r="K51" s="7">
        <v>1</v>
      </c>
      <c r="L51" s="8">
        <v>3</v>
      </c>
      <c r="M51" s="22">
        <f t="shared" ref="M51:M53" si="72">SUM(N51+O51)</f>
        <v>3</v>
      </c>
      <c r="N51" s="30">
        <f>SUM(AA51,AC51,AE51)</f>
        <v>0</v>
      </c>
      <c r="O51" s="23">
        <f t="shared" ref="O51:O53" si="73">SUM(AB51,AD51,AF51)</f>
        <v>3</v>
      </c>
      <c r="P51" s="31">
        <f t="shared" ref="P51:P53" si="74">(N51*2)+O51</f>
        <v>3</v>
      </c>
      <c r="Q51" s="40"/>
      <c r="R51" s="42"/>
      <c r="S51" s="44" t="s">
        <v>18</v>
      </c>
      <c r="T51" s="44" t="s">
        <v>13</v>
      </c>
      <c r="U51" s="82" t="s">
        <v>113</v>
      </c>
      <c r="V51" s="82" t="s">
        <v>111</v>
      </c>
      <c r="W51" s="44"/>
      <c r="X51" s="44"/>
      <c r="Y51" s="44"/>
      <c r="AA51" s="14">
        <f t="shared" ref="AA51:AA53" si="75">IF(E51&gt;2,1,)</f>
        <v>0</v>
      </c>
      <c r="AB51" s="14">
        <f t="shared" ref="AB51:AB53" si="76">IF(F51&gt;2,1,)</f>
        <v>1</v>
      </c>
      <c r="AC51" s="14">
        <f>IF(I51&gt;2,1,)</f>
        <v>0</v>
      </c>
      <c r="AD51" s="14">
        <f>IF(J51&gt;2,1,)</f>
        <v>1</v>
      </c>
      <c r="AE51" s="14">
        <f>IF(K51&gt;2,1,)</f>
        <v>0</v>
      </c>
      <c r="AF51" s="14">
        <f>IF(L51&gt;2,1,)</f>
        <v>1</v>
      </c>
      <c r="AG51" s="14">
        <f t="shared" ref="AG51:AG53" si="77">IF(P51&gt;2,1,)</f>
        <v>1</v>
      </c>
      <c r="AH51" s="14">
        <f t="shared" si="71"/>
        <v>0</v>
      </c>
    </row>
    <row r="52" spans="2:34" x14ac:dyDescent="0.25">
      <c r="B52" s="36">
        <v>54</v>
      </c>
      <c r="C52" s="46">
        <v>3</v>
      </c>
      <c r="D52" s="6" t="str">
        <f>VLOOKUP(B52,BT!$B$4:$C$80,2,0)</f>
        <v>ESKİŞEHİR TEKNİK ÜNİVERSİTESİ</v>
      </c>
      <c r="E52" s="22">
        <f>J50</f>
        <v>1</v>
      </c>
      <c r="F52" s="23">
        <f>I50</f>
        <v>3</v>
      </c>
      <c r="G52" s="22">
        <f>J51</f>
        <v>3</v>
      </c>
      <c r="H52" s="23">
        <f>I51</f>
        <v>0</v>
      </c>
      <c r="I52" s="9"/>
      <c r="J52" s="10"/>
      <c r="K52" s="7">
        <v>3</v>
      </c>
      <c r="L52" s="8">
        <v>1</v>
      </c>
      <c r="M52" s="22">
        <f t="shared" si="72"/>
        <v>3</v>
      </c>
      <c r="N52" s="30">
        <f t="shared" ref="N52:N53" si="78">SUM(AA52,AC52,AE52)</f>
        <v>2</v>
      </c>
      <c r="O52" s="23">
        <f t="shared" si="73"/>
        <v>1</v>
      </c>
      <c r="P52" s="31">
        <f t="shared" si="74"/>
        <v>5</v>
      </c>
      <c r="Q52" s="40">
        <v>2</v>
      </c>
      <c r="R52" s="42"/>
      <c r="S52" s="44" t="s">
        <v>9</v>
      </c>
      <c r="T52" s="44" t="s">
        <v>13</v>
      </c>
      <c r="U52" s="83" t="s">
        <v>17</v>
      </c>
      <c r="V52" s="82" t="s">
        <v>110</v>
      </c>
      <c r="W52" s="44"/>
      <c r="X52" s="44"/>
      <c r="Y52" s="44"/>
      <c r="AA52" s="14">
        <f t="shared" si="75"/>
        <v>0</v>
      </c>
      <c r="AB52" s="14">
        <f t="shared" si="76"/>
        <v>1</v>
      </c>
      <c r="AC52" s="14">
        <f>IF(G52&gt;2,1,)</f>
        <v>1</v>
      </c>
      <c r="AD52" s="14">
        <f>IF(H52&gt;2,1,)</f>
        <v>0</v>
      </c>
      <c r="AE52" s="14">
        <f>IF(K52&gt;2,1,)</f>
        <v>1</v>
      </c>
      <c r="AF52" s="14">
        <f>IF(L52&gt;2,1,)</f>
        <v>0</v>
      </c>
      <c r="AG52" s="14">
        <f t="shared" si="77"/>
        <v>1</v>
      </c>
      <c r="AH52" s="14">
        <f t="shared" si="71"/>
        <v>0</v>
      </c>
    </row>
    <row r="53" spans="2:34" ht="15.75" thickBot="1" x14ac:dyDescent="0.3">
      <c r="B53" s="37">
        <v>55</v>
      </c>
      <c r="C53" s="47">
        <v>4</v>
      </c>
      <c r="D53" s="11" t="str">
        <f>VLOOKUP(B53,BT!$B$4:$C$80,2,0)</f>
        <v>DİCLE ÜNİVERSİTESİ</v>
      </c>
      <c r="E53" s="24">
        <f>L50</f>
        <v>2</v>
      </c>
      <c r="F53" s="25">
        <f>K50</f>
        <v>3</v>
      </c>
      <c r="G53" s="24">
        <f>L51</f>
        <v>3</v>
      </c>
      <c r="H53" s="25">
        <f>K51</f>
        <v>1</v>
      </c>
      <c r="I53" s="24">
        <f>L52</f>
        <v>1</v>
      </c>
      <c r="J53" s="25">
        <f>K52</f>
        <v>3</v>
      </c>
      <c r="K53" s="12"/>
      <c r="L53" s="13"/>
      <c r="M53" s="24">
        <f t="shared" si="72"/>
        <v>3</v>
      </c>
      <c r="N53" s="32">
        <f t="shared" si="78"/>
        <v>1</v>
      </c>
      <c r="O53" s="25">
        <f t="shared" si="73"/>
        <v>2</v>
      </c>
      <c r="P53" s="33">
        <f t="shared" si="74"/>
        <v>4</v>
      </c>
      <c r="Q53" s="41"/>
      <c r="R53" s="42"/>
      <c r="S53" s="44" t="s">
        <v>8</v>
      </c>
      <c r="T53" s="44" t="s">
        <v>13</v>
      </c>
      <c r="U53" s="83" t="s">
        <v>17</v>
      </c>
      <c r="V53" s="83">
        <v>3</v>
      </c>
      <c r="AA53" s="14">
        <f t="shared" si="75"/>
        <v>0</v>
      </c>
      <c r="AB53" s="14">
        <f t="shared" si="76"/>
        <v>1</v>
      </c>
      <c r="AC53" s="14">
        <f>IF(G53&gt;2,1,)</f>
        <v>1</v>
      </c>
      <c r="AD53" s="14">
        <f>IF(H53&gt;2,1,)</f>
        <v>0</v>
      </c>
      <c r="AE53" s="14">
        <f>IF(I53&gt;2,1,)</f>
        <v>0</v>
      </c>
      <c r="AF53" s="14">
        <f>IF(J53&gt;2,1,)</f>
        <v>1</v>
      </c>
      <c r="AG53" s="14">
        <f t="shared" si="77"/>
        <v>1</v>
      </c>
      <c r="AH53" s="14">
        <f t="shared" si="71"/>
        <v>0</v>
      </c>
    </row>
    <row r="54" spans="2:34" x14ac:dyDescent="0.25">
      <c r="B54" s="52"/>
      <c r="C54" s="52"/>
      <c r="D54" s="50"/>
      <c r="E54" s="53"/>
      <c r="F54" s="53"/>
      <c r="G54" s="53"/>
      <c r="H54" s="53"/>
      <c r="I54" s="53"/>
      <c r="J54" s="53"/>
      <c r="K54" s="55"/>
      <c r="L54" s="55"/>
      <c r="M54" s="53"/>
      <c r="N54" s="53"/>
      <c r="O54" s="53"/>
      <c r="P54" s="54"/>
      <c r="Q54" s="42"/>
      <c r="R54" s="42"/>
      <c r="S54" s="44" t="s">
        <v>10</v>
      </c>
      <c r="T54" s="44" t="s">
        <v>115</v>
      </c>
      <c r="U54" s="44" t="s">
        <v>101</v>
      </c>
      <c r="V54" s="44" t="s">
        <v>16</v>
      </c>
      <c r="AA54" s="14"/>
      <c r="AB54" s="14"/>
      <c r="AC54" s="14"/>
      <c r="AD54" s="14"/>
      <c r="AE54" s="14"/>
      <c r="AF54" s="14"/>
      <c r="AG54" s="14"/>
      <c r="AH54" s="14"/>
    </row>
    <row r="55" spans="2:34" x14ac:dyDescent="0.25">
      <c r="M55" s="80"/>
      <c r="N55" s="80"/>
      <c r="O55" s="80"/>
      <c r="S55" s="44" t="s">
        <v>11</v>
      </c>
      <c r="T55" s="44" t="s">
        <v>115</v>
      </c>
      <c r="U55" s="86">
        <v>0.5</v>
      </c>
      <c r="V55" s="85">
        <v>12</v>
      </c>
    </row>
    <row r="56" spans="2:34" x14ac:dyDescent="0.25">
      <c r="M56" s="80"/>
      <c r="N56" s="80"/>
      <c r="O56" s="80"/>
    </row>
    <row r="57" spans="2:34" x14ac:dyDescent="0.25">
      <c r="M57" s="80"/>
      <c r="N57" s="80"/>
      <c r="O57" s="80"/>
    </row>
    <row r="58" spans="2:34" x14ac:dyDescent="0.25">
      <c r="M58" s="80"/>
      <c r="N58" s="80"/>
      <c r="O58" s="80"/>
    </row>
    <row r="59" spans="2:34" x14ac:dyDescent="0.25">
      <c r="M59" s="80"/>
      <c r="N59" s="80"/>
      <c r="O59" s="80"/>
    </row>
    <row r="60" spans="2:34" x14ac:dyDescent="0.25">
      <c r="M60" s="80"/>
      <c r="N60" s="80"/>
      <c r="O60" s="80"/>
    </row>
    <row r="61" spans="2:34" x14ac:dyDescent="0.25">
      <c r="M61" s="80"/>
      <c r="N61" s="80"/>
      <c r="O61" s="80"/>
    </row>
    <row r="62" spans="2:34" x14ac:dyDescent="0.25">
      <c r="M62" s="80"/>
      <c r="N62" s="80"/>
      <c r="O62" s="80"/>
    </row>
    <row r="63" spans="2:34" x14ac:dyDescent="0.25">
      <c r="M63" s="80"/>
      <c r="N63" s="80"/>
      <c r="O63" s="80"/>
    </row>
    <row r="64" spans="2:34" x14ac:dyDescent="0.25">
      <c r="M64" s="80"/>
      <c r="N64" s="80"/>
      <c r="O64" s="80"/>
    </row>
    <row r="65" spans="2:15" x14ac:dyDescent="0.25">
      <c r="M65" s="80"/>
      <c r="N65" s="80"/>
      <c r="O65" s="80"/>
    </row>
    <row r="66" spans="2:15" x14ac:dyDescent="0.25">
      <c r="B66" s="34">
        <v>13</v>
      </c>
      <c r="C66" s="34">
        <v>1</v>
      </c>
      <c r="D66" s="15" t="s">
        <v>98</v>
      </c>
      <c r="I66" s="16">
        <v>3</v>
      </c>
      <c r="J66" s="16">
        <v>1</v>
      </c>
      <c r="K66" s="16">
        <v>1</v>
      </c>
      <c r="L66" s="16">
        <v>0</v>
      </c>
      <c r="M66" s="80">
        <v>2</v>
      </c>
      <c r="N66" s="80"/>
      <c r="O66" s="80"/>
    </row>
    <row r="67" spans="2:15" x14ac:dyDescent="0.25">
      <c r="B67" s="34">
        <v>49</v>
      </c>
      <c r="C67" s="34">
        <v>3</v>
      </c>
      <c r="D67" s="15" t="s">
        <v>79</v>
      </c>
      <c r="E67" s="16">
        <v>0</v>
      </c>
      <c r="G67" s="16">
        <v>0</v>
      </c>
      <c r="H67" s="16">
        <v>0</v>
      </c>
      <c r="K67" s="16">
        <v>0</v>
      </c>
      <c r="L67" s="16">
        <v>0</v>
      </c>
      <c r="M67" s="48">
        <v>0</v>
      </c>
    </row>
    <row r="68" spans="2:15" x14ac:dyDescent="0.25">
      <c r="B68" s="34">
        <v>60</v>
      </c>
      <c r="D68" s="15" t="s">
        <v>61</v>
      </c>
      <c r="E68" s="16">
        <v>1</v>
      </c>
      <c r="F68" s="16">
        <v>3</v>
      </c>
      <c r="K68" s="16">
        <v>3</v>
      </c>
      <c r="L68" s="16">
        <v>2</v>
      </c>
    </row>
  </sheetData>
  <mergeCells count="64">
    <mergeCell ref="AA49:AB49"/>
    <mergeCell ref="AC49:AD49"/>
    <mergeCell ref="AE49:AF49"/>
    <mergeCell ref="AA28:AB28"/>
    <mergeCell ref="AC28:AD28"/>
    <mergeCell ref="AE28:AF28"/>
    <mergeCell ref="AA35:AB35"/>
    <mergeCell ref="AC35:AD35"/>
    <mergeCell ref="AA21:AB21"/>
    <mergeCell ref="AC21:AD21"/>
    <mergeCell ref="AE21:AF21"/>
    <mergeCell ref="AA42:AB42"/>
    <mergeCell ref="AC42:AD42"/>
    <mergeCell ref="AE42:AF42"/>
    <mergeCell ref="AE35:AF35"/>
    <mergeCell ref="B49:D49"/>
    <mergeCell ref="E49:F49"/>
    <mergeCell ref="G49:H49"/>
    <mergeCell ref="I49:J49"/>
    <mergeCell ref="K49:L49"/>
    <mergeCell ref="B42:D42"/>
    <mergeCell ref="E42:F42"/>
    <mergeCell ref="G42:H42"/>
    <mergeCell ref="I42:J42"/>
    <mergeCell ref="K42:L42"/>
    <mergeCell ref="B28:D28"/>
    <mergeCell ref="E28:F28"/>
    <mergeCell ref="G28:H28"/>
    <mergeCell ref="I28:J28"/>
    <mergeCell ref="K28:L28"/>
    <mergeCell ref="B35:D35"/>
    <mergeCell ref="E35:F35"/>
    <mergeCell ref="G35:H35"/>
    <mergeCell ref="I35:J35"/>
    <mergeCell ref="K35:L35"/>
    <mergeCell ref="Y2:Z2"/>
    <mergeCell ref="B2:D2"/>
    <mergeCell ref="E2:F2"/>
    <mergeCell ref="G2:H2"/>
    <mergeCell ref="I2:J2"/>
    <mergeCell ref="W2:X2"/>
    <mergeCell ref="Y12:Z12"/>
    <mergeCell ref="B7:D7"/>
    <mergeCell ref="E7:F7"/>
    <mergeCell ref="G7:H7"/>
    <mergeCell ref="I7:J7"/>
    <mergeCell ref="W7:X7"/>
    <mergeCell ref="Y7:Z7"/>
    <mergeCell ref="B12:D12"/>
    <mergeCell ref="E12:F12"/>
    <mergeCell ref="G12:H12"/>
    <mergeCell ref="I12:J12"/>
    <mergeCell ref="W12:X12"/>
    <mergeCell ref="Y17:Z17"/>
    <mergeCell ref="B21:D21"/>
    <mergeCell ref="E21:F21"/>
    <mergeCell ref="G21:H21"/>
    <mergeCell ref="I21:J21"/>
    <mergeCell ref="B17:D17"/>
    <mergeCell ref="E17:F17"/>
    <mergeCell ref="G17:H17"/>
    <mergeCell ref="I17:J17"/>
    <mergeCell ref="W17:X17"/>
    <mergeCell ref="K21:L21"/>
  </mergeCells>
  <conditionalFormatting sqref="M6 M11 M1 M16 M27 M75:M1048576 M55:M71">
    <cfRule type="cellIs" dxfId="68" priority="128" operator="equal">
      <formula>5</formula>
    </cfRule>
    <cfRule type="cellIs" dxfId="67" priority="129" operator="equal">
      <formula>6</formula>
    </cfRule>
  </conditionalFormatting>
  <conditionalFormatting sqref="M2:M5">
    <cfRule type="cellIs" dxfId="66" priority="126" operator="equal">
      <formula>5</formula>
    </cfRule>
    <cfRule type="cellIs" dxfId="65" priority="127" operator="equal">
      <formula>6</formula>
    </cfRule>
  </conditionalFormatting>
  <conditionalFormatting sqref="E4:F4 E5:H5">
    <cfRule type="cellIs" dxfId="64" priority="125" operator="between">
      <formula>0</formula>
      <formula>5</formula>
    </cfRule>
  </conditionalFormatting>
  <conditionalFormatting sqref="G3:J3 I4:J4">
    <cfRule type="cellIs" dxfId="63" priority="124" operator="between">
      <formula>0</formula>
      <formula>4</formula>
    </cfRule>
  </conditionalFormatting>
  <conditionalFormatting sqref="M8:M10">
    <cfRule type="cellIs" dxfId="62" priority="122" operator="equal">
      <formula>5</formula>
    </cfRule>
    <cfRule type="cellIs" dxfId="61" priority="123" operator="equal">
      <formula>6</formula>
    </cfRule>
  </conditionalFormatting>
  <conditionalFormatting sqref="E9:F9 E10:H10">
    <cfRule type="cellIs" dxfId="60" priority="121" operator="between">
      <formula>0</formula>
      <formula>5</formula>
    </cfRule>
  </conditionalFormatting>
  <conditionalFormatting sqref="G8:J8 I9:J9">
    <cfRule type="cellIs" dxfId="59" priority="120" operator="between">
      <formula>0</formula>
      <formula>4</formula>
    </cfRule>
  </conditionalFormatting>
  <conditionalFormatting sqref="M13:M15">
    <cfRule type="cellIs" dxfId="58" priority="118" operator="equal">
      <formula>5</formula>
    </cfRule>
    <cfRule type="cellIs" dxfId="57" priority="119" operator="equal">
      <formula>6</formula>
    </cfRule>
  </conditionalFormatting>
  <conditionalFormatting sqref="E14:F14 E15:H15">
    <cfRule type="cellIs" dxfId="56" priority="117" operator="between">
      <formula>0</formula>
      <formula>5</formula>
    </cfRule>
  </conditionalFormatting>
  <conditionalFormatting sqref="G13:J13 I14:J14">
    <cfRule type="cellIs" dxfId="55" priority="116" operator="between">
      <formula>0</formula>
      <formula>4</formula>
    </cfRule>
  </conditionalFormatting>
  <conditionalFormatting sqref="M17 M12 M7">
    <cfRule type="cellIs" dxfId="54" priority="94" operator="equal">
      <formula>5</formula>
    </cfRule>
    <cfRule type="cellIs" dxfId="53" priority="95" operator="equal">
      <formula>6</formula>
    </cfRule>
  </conditionalFormatting>
  <conditionalFormatting sqref="M1:M17 M27 M75:M1048576 M55:M71">
    <cfRule type="cellIs" dxfId="52" priority="86" operator="equal">
      <formula>3</formula>
    </cfRule>
    <cfRule type="cellIs" dxfId="51" priority="87" operator="equal">
      <formula>4</formula>
    </cfRule>
  </conditionalFormatting>
  <conditionalFormatting sqref="P42">
    <cfRule type="cellIs" dxfId="50" priority="36" operator="equal">
      <formula>5</formula>
    </cfRule>
    <cfRule type="cellIs" dxfId="49" priority="37" operator="equal">
      <formula>6</formula>
    </cfRule>
  </conditionalFormatting>
  <conditionalFormatting sqref="P42">
    <cfRule type="cellIs" dxfId="48" priority="34" operator="equal">
      <formula>3</formula>
    </cfRule>
    <cfRule type="cellIs" dxfId="47" priority="35" operator="equal">
      <formula>4</formula>
    </cfRule>
  </conditionalFormatting>
  <conditionalFormatting sqref="P29:P34">
    <cfRule type="cellIs" dxfId="46" priority="62" operator="equal">
      <formula>5</formula>
    </cfRule>
    <cfRule type="cellIs" dxfId="45" priority="63" operator="equal">
      <formula>6</formula>
    </cfRule>
  </conditionalFormatting>
  <conditionalFormatting sqref="E30:F30 E31:H31 E32:J33">
    <cfRule type="cellIs" dxfId="44" priority="61" operator="between">
      <formula>0</formula>
      <formula>5</formula>
    </cfRule>
  </conditionalFormatting>
  <conditionalFormatting sqref="G29:L29 I30:L30 K31:L31">
    <cfRule type="cellIs" dxfId="43" priority="60" operator="between">
      <formula>0</formula>
      <formula>4</formula>
    </cfRule>
  </conditionalFormatting>
  <conditionalFormatting sqref="P28">
    <cfRule type="cellIs" dxfId="42" priority="58" operator="equal">
      <formula>5</formula>
    </cfRule>
    <cfRule type="cellIs" dxfId="41" priority="59" operator="equal">
      <formula>6</formula>
    </cfRule>
  </conditionalFormatting>
  <conditionalFormatting sqref="P28">
    <cfRule type="cellIs" dxfId="40" priority="56" operator="equal">
      <formula>3</formula>
    </cfRule>
    <cfRule type="cellIs" dxfId="39" priority="57" operator="equal">
      <formula>4</formula>
    </cfRule>
  </conditionalFormatting>
  <conditionalFormatting sqref="R28:R34">
    <cfRule type="cellIs" dxfId="38" priority="55" operator="equal">
      <formula>8</formula>
    </cfRule>
  </conditionalFormatting>
  <conditionalFormatting sqref="P36:P41">
    <cfRule type="cellIs" dxfId="37" priority="53" operator="equal">
      <formula>5</formula>
    </cfRule>
    <cfRule type="cellIs" dxfId="36" priority="54" operator="equal">
      <formula>6</formula>
    </cfRule>
  </conditionalFormatting>
  <conditionalFormatting sqref="E37:F37 E38:H38 E39:J39">
    <cfRule type="cellIs" dxfId="35" priority="52" operator="between">
      <formula>0</formula>
      <formula>5</formula>
    </cfRule>
  </conditionalFormatting>
  <conditionalFormatting sqref="G36:L36 I37:L37 K38:L38">
    <cfRule type="cellIs" dxfId="34" priority="51" operator="between">
      <formula>0</formula>
      <formula>4</formula>
    </cfRule>
  </conditionalFormatting>
  <conditionalFormatting sqref="P35">
    <cfRule type="cellIs" dxfId="33" priority="49" operator="equal">
      <formula>5</formula>
    </cfRule>
    <cfRule type="cellIs" dxfId="32" priority="50" operator="equal">
      <formula>6</formula>
    </cfRule>
  </conditionalFormatting>
  <conditionalFormatting sqref="P35">
    <cfRule type="cellIs" dxfId="31" priority="47" operator="equal">
      <formula>3</formula>
    </cfRule>
    <cfRule type="cellIs" dxfId="30" priority="48" operator="equal">
      <formula>4</formula>
    </cfRule>
  </conditionalFormatting>
  <conditionalFormatting sqref="R35:R41">
    <cfRule type="cellIs" dxfId="29" priority="46" operator="equal">
      <formula>8</formula>
    </cfRule>
  </conditionalFormatting>
  <conditionalFormatting sqref="P43:P48">
    <cfRule type="cellIs" dxfId="28" priority="40" operator="equal">
      <formula>5</formula>
    </cfRule>
    <cfRule type="cellIs" dxfId="27" priority="41" operator="equal">
      <formula>6</formula>
    </cfRule>
  </conditionalFormatting>
  <conditionalFormatting sqref="E44:F44 E45:H45 E46:J47">
    <cfRule type="cellIs" dxfId="26" priority="39" operator="between">
      <formula>0</formula>
      <formula>5</formula>
    </cfRule>
  </conditionalFormatting>
  <conditionalFormatting sqref="G43:L43 I44:L44 K45:L45">
    <cfRule type="cellIs" dxfId="25" priority="38" operator="between">
      <formula>0</formula>
      <formula>4</formula>
    </cfRule>
  </conditionalFormatting>
  <conditionalFormatting sqref="R42:R48">
    <cfRule type="cellIs" dxfId="24" priority="33" operator="equal">
      <formula>8</formula>
    </cfRule>
  </conditionalFormatting>
  <conditionalFormatting sqref="P50:P54">
    <cfRule type="cellIs" dxfId="23" priority="31" operator="equal">
      <formula>5</formula>
    </cfRule>
    <cfRule type="cellIs" dxfId="22" priority="32" operator="equal">
      <formula>6</formula>
    </cfRule>
  </conditionalFormatting>
  <conditionalFormatting sqref="E51:F51 E52:H52 E53:J53">
    <cfRule type="cellIs" dxfId="21" priority="30" operator="between">
      <formula>0</formula>
      <formula>5</formula>
    </cfRule>
  </conditionalFormatting>
  <conditionalFormatting sqref="G50:L50 I51:L51 K52:L52">
    <cfRule type="cellIs" dxfId="20" priority="29" operator="between">
      <formula>0</formula>
      <formula>4</formula>
    </cfRule>
  </conditionalFormatting>
  <conditionalFormatting sqref="P49">
    <cfRule type="cellIs" dxfId="19" priority="27" operator="equal">
      <formula>5</formula>
    </cfRule>
    <cfRule type="cellIs" dxfId="18" priority="28" operator="equal">
      <formula>6</formula>
    </cfRule>
  </conditionalFormatting>
  <conditionalFormatting sqref="P49">
    <cfRule type="cellIs" dxfId="17" priority="25" operator="equal">
      <formula>3</formula>
    </cfRule>
    <cfRule type="cellIs" dxfId="16" priority="26" operator="equal">
      <formula>4</formula>
    </cfRule>
  </conditionalFormatting>
  <conditionalFormatting sqref="R49:R54">
    <cfRule type="cellIs" dxfId="15" priority="24" operator="equal">
      <formula>8</formula>
    </cfRule>
  </conditionalFormatting>
  <conditionalFormatting sqref="P22:P26">
    <cfRule type="cellIs" dxfId="14" priority="14" operator="equal">
      <formula>5</formula>
    </cfRule>
    <cfRule type="cellIs" dxfId="13" priority="15" operator="equal">
      <formula>6</formula>
    </cfRule>
  </conditionalFormatting>
  <conditionalFormatting sqref="E23:F23 E24:H24 E25:J25">
    <cfRule type="cellIs" dxfId="12" priority="13" operator="between">
      <formula>0</formula>
      <formula>5</formula>
    </cfRule>
  </conditionalFormatting>
  <conditionalFormatting sqref="G22:L22 I23:L23 K24:L24">
    <cfRule type="cellIs" dxfId="11" priority="12" operator="between">
      <formula>0</formula>
      <formula>4</formula>
    </cfRule>
  </conditionalFormatting>
  <conditionalFormatting sqref="P21">
    <cfRule type="cellIs" dxfId="10" priority="10" operator="equal">
      <formula>5</formula>
    </cfRule>
    <cfRule type="cellIs" dxfId="9" priority="11" operator="equal">
      <formula>6</formula>
    </cfRule>
  </conditionalFormatting>
  <conditionalFormatting sqref="P21">
    <cfRule type="cellIs" dxfId="8" priority="8" operator="equal">
      <formula>3</formula>
    </cfRule>
    <cfRule type="cellIs" dxfId="7" priority="9" operator="equal">
      <formula>4</formula>
    </cfRule>
  </conditionalFormatting>
  <conditionalFormatting sqref="R21:R26">
    <cfRule type="cellIs" dxfId="6" priority="7" operator="equal">
      <formula>8</formula>
    </cfRule>
  </conditionalFormatting>
  <conditionalFormatting sqref="M18:M20">
    <cfRule type="cellIs" dxfId="5" priority="1" operator="equal">
      <formula>3</formula>
    </cfRule>
    <cfRule type="cellIs" dxfId="4" priority="2" operator="equal">
      <formula>4</formula>
    </cfRule>
  </conditionalFormatting>
  <conditionalFormatting sqref="M18:M20">
    <cfRule type="cellIs" dxfId="3" priority="5" operator="equal">
      <formula>5</formula>
    </cfRule>
    <cfRule type="cellIs" dxfId="2" priority="6" operator="equal">
      <formula>6</formula>
    </cfRule>
  </conditionalFormatting>
  <conditionalFormatting sqref="E19:F19 E20:H20">
    <cfRule type="cellIs" dxfId="1" priority="4" operator="between">
      <formula>0</formula>
      <formula>5</formula>
    </cfRule>
  </conditionalFormatting>
  <conditionalFormatting sqref="G18:J18 I19:J19">
    <cfRule type="cellIs" dxfId="0" priority="3" operator="between">
      <formula>0</formula>
      <formula>4</formula>
    </cfRule>
  </conditionalFormatting>
  <dataValidations count="1">
    <dataValidation type="whole" allowBlank="1" showInputMessage="1" showErrorMessage="1" errorTitle="HATA" error="YANLIŞ DEĞER GİRDİNİZ" sqref="G3:J3 I4:J4 G8:J8 I9:J9 G13:J13 I14:J14 I23:L23 K24:M24 G29:L29 I30:L30 K31:M31 G36:L36 I37:L37 K38:M38 G43:L43 I44:L44 K45:M45 G50:L50 I51:L51 K52:M52 G22:L22">
      <formula1>0</formula1>
      <formula2>3</formula2>
    </dataValidation>
  </dataValidations>
  <pageMargins left="0.23622047244094491" right="0.23622047244094491" top="0.74803149606299213" bottom="0.74803149606299213" header="0.31496062992125984" footer="0.31496062992125984"/>
  <pageSetup paperSize="9" scale="91" orientation="portrait" r:id="rId1"/>
  <headerFooter>
    <oddHeader>&amp;L&amp;G&amp;CMASA TENİSİ - ÜNİVERSİTELER 1.LİG GRUP MÜSAAKALARI&amp;R&amp;G</oddHeader>
  </headerFooter>
  <colBreaks count="1" manualBreakCount="1">
    <brk id="19" max="1048575" man="1"/>
  </colBreaks>
  <ignoredErrors>
    <ignoredError sqref="V36:V3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7"/>
  <sheetViews>
    <sheetView workbookViewId="0">
      <selection activeCell="F76" sqref="F76"/>
    </sheetView>
  </sheetViews>
  <sheetFormatPr defaultColWidth="9.140625" defaultRowHeight="12.75" x14ac:dyDescent="0.2"/>
  <cols>
    <col min="1" max="1" width="3.140625" style="163" customWidth="1"/>
    <col min="2" max="2" width="4.42578125" style="152" bestFit="1" customWidth="1"/>
    <col min="3" max="3" width="3.5703125" style="163" bestFit="1" customWidth="1"/>
    <col min="4" max="4" width="18.85546875" style="109" customWidth="1"/>
    <col min="5" max="5" width="9" style="109" customWidth="1"/>
    <col min="6" max="6" width="17.42578125" style="108" bestFit="1" customWidth="1"/>
    <col min="7" max="7" width="14.85546875" style="108" bestFit="1" customWidth="1"/>
    <col min="8" max="8" width="13.140625" style="172" bestFit="1" customWidth="1"/>
    <col min="9" max="9" width="13.140625" style="108" bestFit="1" customWidth="1"/>
    <col min="10" max="10" width="14.85546875" style="108" customWidth="1"/>
    <col min="11" max="11" width="2.28515625" style="173" bestFit="1" customWidth="1"/>
    <col min="12" max="17" width="9.140625" style="108"/>
    <col min="18" max="16384" width="9.140625" style="109"/>
  </cols>
  <sheetData>
    <row r="1" spans="1:30" s="90" customFormat="1" ht="23.25" x14ac:dyDescent="0.3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s="92" customFormat="1" ht="18.75" x14ac:dyDescent="0.3">
      <c r="A2" s="212" t="s">
        <v>118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30" s="93" customFormat="1" ht="12.75" customHeight="1" thickBot="1" x14ac:dyDescent="0.35">
      <c r="A3" s="213" t="s">
        <v>119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30" s="99" customFormat="1" ht="14.1" customHeight="1" thickTop="1" x14ac:dyDescent="0.3">
      <c r="A4" s="94"/>
      <c r="B4" s="95"/>
      <c r="C4" s="96"/>
      <c r="D4" s="97" t="s">
        <v>120</v>
      </c>
      <c r="E4" s="97"/>
      <c r="F4" s="94" t="s">
        <v>121</v>
      </c>
      <c r="G4" s="94" t="s">
        <v>122</v>
      </c>
      <c r="H4" s="94" t="s">
        <v>9</v>
      </c>
      <c r="I4" s="94" t="s">
        <v>10</v>
      </c>
      <c r="J4" s="94"/>
      <c r="K4" s="98"/>
    </row>
    <row r="5" spans="1:30" ht="14.1" customHeight="1" x14ac:dyDescent="0.25">
      <c r="A5" s="100" t="s">
        <v>107</v>
      </c>
      <c r="B5" s="101" t="s">
        <v>123</v>
      </c>
      <c r="C5" s="102">
        <v>36</v>
      </c>
      <c r="D5" s="103" t="str">
        <f>IF(ISBLANK(C5)," ",VLOOKUP(C5,[1]ERK!$B$15:$D$161,2,FALSE))</f>
        <v>İSTANBUL ÜNİVERSİTESİ</v>
      </c>
      <c r="E5" s="103">
        <f>IF(ISBLANK(D5)," ",VLOOKUP(D5,[1]ERK!$C$15:$E$130,2,FALSE))</f>
        <v>0</v>
      </c>
      <c r="F5" s="104"/>
      <c r="G5" s="105"/>
      <c r="H5" s="106"/>
      <c r="I5" s="105"/>
      <c r="J5" s="105"/>
      <c r="K5" s="107"/>
    </row>
    <row r="6" spans="1:30" ht="14.1" customHeight="1" x14ac:dyDescent="0.2">
      <c r="A6" s="100"/>
      <c r="B6" s="101"/>
      <c r="C6" s="102"/>
      <c r="D6" s="110"/>
      <c r="E6" s="111">
        <v>1</v>
      </c>
      <c r="F6" s="112" t="s">
        <v>55</v>
      </c>
      <c r="G6" s="113"/>
      <c r="H6" s="114"/>
      <c r="I6" s="113"/>
      <c r="J6" s="115"/>
      <c r="K6" s="107"/>
    </row>
    <row r="7" spans="1:30" ht="14.1" customHeight="1" x14ac:dyDescent="0.2">
      <c r="A7" s="100" t="s">
        <v>108</v>
      </c>
      <c r="B7" s="101" t="s">
        <v>124</v>
      </c>
      <c r="C7" s="102"/>
      <c r="D7" s="116" t="s">
        <v>55</v>
      </c>
      <c r="E7" s="116">
        <f>IF(ISBLANK(D7)," ",VLOOKUP(D7,[1]ERK!$C$15:$E$130,2,FALSE))</f>
        <v>0</v>
      </c>
      <c r="F7" s="117"/>
      <c r="G7" s="113"/>
      <c r="H7" s="114"/>
      <c r="I7" s="113"/>
      <c r="J7" s="118"/>
      <c r="K7" s="107"/>
    </row>
    <row r="8" spans="1:30" ht="14.1" customHeight="1" x14ac:dyDescent="0.2">
      <c r="A8" s="100"/>
      <c r="B8" s="101"/>
      <c r="C8" s="102"/>
      <c r="D8" s="119"/>
      <c r="E8" s="120"/>
      <c r="F8" s="121" t="s">
        <v>125</v>
      </c>
      <c r="G8" s="112" t="s">
        <v>55</v>
      </c>
      <c r="H8" s="114"/>
      <c r="I8" s="113"/>
      <c r="J8" s="118"/>
      <c r="K8" s="107"/>
    </row>
    <row r="9" spans="1:30" ht="14.1" customHeight="1" x14ac:dyDescent="0.25">
      <c r="A9" s="100" t="s">
        <v>109</v>
      </c>
      <c r="B9" s="101"/>
      <c r="C9" s="102">
        <v>42</v>
      </c>
      <c r="D9" s="116" t="str">
        <f>IF(ISBLANK(C9)," ",VLOOKUP(C9,[1]ERK!$B$15:$D$161,2,FALSE))</f>
        <v>KTO KARATAY ÜNİVERSİTESİ</v>
      </c>
      <c r="E9" s="116">
        <f>IF(ISBLANK(D9)," ",VLOOKUP(D9,[1]ERK!$C$15:$E$130,2,FALSE))</f>
        <v>0</v>
      </c>
      <c r="F9" s="122"/>
      <c r="G9" s="117"/>
      <c r="H9" s="114"/>
      <c r="I9" s="113"/>
      <c r="J9" s="115"/>
      <c r="K9" s="107"/>
    </row>
    <row r="10" spans="1:30" ht="14.1" customHeight="1" x14ac:dyDescent="0.2">
      <c r="A10" s="100"/>
      <c r="B10" s="101"/>
      <c r="C10" s="102"/>
      <c r="D10" s="119"/>
      <c r="E10" s="123">
        <v>2</v>
      </c>
      <c r="F10" s="124" t="s">
        <v>58</v>
      </c>
      <c r="G10" s="125"/>
      <c r="H10" s="126"/>
      <c r="I10" s="113"/>
      <c r="J10" s="118"/>
      <c r="K10" s="107"/>
    </row>
    <row r="11" spans="1:30" ht="14.1" customHeight="1" x14ac:dyDescent="0.25">
      <c r="A11" s="100" t="s">
        <v>110</v>
      </c>
      <c r="B11" s="101"/>
      <c r="C11" s="102">
        <v>50</v>
      </c>
      <c r="D11" s="116" t="str">
        <f>IF(ISBLANK(C11)," ",VLOOKUP(C11,[1]ERK!$B$15:$D$161,2,FALSE))</f>
        <v>OSTİM TEKNİK ÜNİVERSİTESİ</v>
      </c>
      <c r="E11" s="116">
        <f>IF(ISBLANK(D11)," ",VLOOKUP(D11,[1]ERK!$C$15:$E$130,2,FALSE))</f>
        <v>0</v>
      </c>
      <c r="F11" s="127"/>
      <c r="G11" s="122"/>
      <c r="H11" s="114"/>
      <c r="I11" s="113"/>
      <c r="J11" s="118"/>
      <c r="K11" s="107"/>
    </row>
    <row r="12" spans="1:30" ht="14.1" customHeight="1" x14ac:dyDescent="0.2">
      <c r="A12" s="100"/>
      <c r="B12" s="101"/>
      <c r="C12" s="102"/>
      <c r="D12" s="110"/>
      <c r="E12" s="128"/>
      <c r="F12" s="118"/>
      <c r="G12" s="111" t="s">
        <v>126</v>
      </c>
      <c r="H12" s="112" t="s">
        <v>55</v>
      </c>
      <c r="I12" s="113"/>
      <c r="J12" s="118"/>
      <c r="K12" s="107"/>
    </row>
    <row r="13" spans="1:30" ht="14.1" customHeight="1" x14ac:dyDescent="0.25">
      <c r="A13" s="100" t="s">
        <v>111</v>
      </c>
      <c r="B13" s="101"/>
      <c r="C13" s="102">
        <v>57</v>
      </c>
      <c r="D13" s="116" t="str">
        <f>IF(ISBLANK(C13)," ",VLOOKUP(C13,[1]ERK!$B$15:$D$161,2,FALSE))</f>
        <v>TÜRK-ALMAN ÜNİVERSİTESİ</v>
      </c>
      <c r="E13" s="116">
        <f>IF(ISBLANK(D13)," ",VLOOKUP(D13,[1]ERK!$C$15:$E$130,2,FALSE))</f>
        <v>0</v>
      </c>
      <c r="F13" s="118"/>
      <c r="G13" s="122"/>
      <c r="H13" s="129"/>
      <c r="I13" s="113"/>
      <c r="J13" s="118"/>
      <c r="K13" s="107"/>
    </row>
    <row r="14" spans="1:30" ht="14.1" customHeight="1" x14ac:dyDescent="0.2">
      <c r="A14" s="100"/>
      <c r="B14" s="101"/>
      <c r="C14" s="102"/>
      <c r="D14" s="110"/>
      <c r="E14" s="111">
        <v>3</v>
      </c>
      <c r="F14" s="124" t="s">
        <v>49</v>
      </c>
      <c r="G14" s="122"/>
      <c r="H14" s="130"/>
      <c r="I14" s="113"/>
      <c r="J14" s="118"/>
      <c r="K14" s="107"/>
    </row>
    <row r="15" spans="1:30" ht="14.1" customHeight="1" x14ac:dyDescent="0.25">
      <c r="A15" s="100" t="s">
        <v>112</v>
      </c>
      <c r="B15" s="101"/>
      <c r="C15" s="102">
        <v>45</v>
      </c>
      <c r="D15" s="116" t="str">
        <f>IF(ISBLANK(C15)," ",VLOOKUP(C15,[1]ERK!$B$15:$D$161,2,FALSE))</f>
        <v>MUNZUR ÜNİVERSİTESİ</v>
      </c>
      <c r="E15" s="116">
        <f>IF(ISBLANK(D15)," ",VLOOKUP(D15,[1]ERK!$C$15:$E$130,2,FALSE))</f>
        <v>0</v>
      </c>
      <c r="F15" s="117"/>
      <c r="G15" s="122"/>
      <c r="H15" s="130"/>
      <c r="I15" s="113"/>
      <c r="J15" s="118"/>
      <c r="K15" s="107"/>
    </row>
    <row r="16" spans="1:30" ht="14.1" customHeight="1" x14ac:dyDescent="0.2">
      <c r="A16" s="100"/>
      <c r="B16" s="101"/>
      <c r="C16" s="102"/>
      <c r="D16" s="119"/>
      <c r="E16" s="120"/>
      <c r="F16" s="111" t="s">
        <v>127</v>
      </c>
      <c r="G16" s="124" t="s">
        <v>49</v>
      </c>
      <c r="H16" s="131"/>
      <c r="I16" s="118"/>
      <c r="J16" s="118"/>
      <c r="K16" s="107"/>
    </row>
    <row r="17" spans="1:11" ht="14.1" customHeight="1" x14ac:dyDescent="0.25">
      <c r="A17" s="100" t="s">
        <v>102</v>
      </c>
      <c r="B17" s="101"/>
      <c r="C17" s="102">
        <v>60</v>
      </c>
      <c r="D17" s="116" t="str">
        <f>IF(ISBLANK(C17)," ",VLOOKUP(C17,[1]ERK!$B$15:$D$161,2,FALSE))</f>
        <v>YILDIZ TEKNİK ÜNİVERSİTESİ</v>
      </c>
      <c r="E17" s="116">
        <f>IF(ISBLANK(D17)," ",VLOOKUP(D17,[1]ERK!$C$15:$E$130,2,FALSE))</f>
        <v>0</v>
      </c>
      <c r="F17" s="122"/>
      <c r="G17" s="118"/>
      <c r="H17" s="130"/>
      <c r="I17" s="113"/>
      <c r="J17" s="115"/>
      <c r="K17" s="107"/>
    </row>
    <row r="18" spans="1:11" ht="14.1" customHeight="1" x14ac:dyDescent="0.2">
      <c r="A18" s="100"/>
      <c r="B18" s="101"/>
      <c r="C18" s="102"/>
      <c r="D18" s="119"/>
      <c r="E18" s="123">
        <v>4</v>
      </c>
      <c r="F18" s="112" t="s">
        <v>89</v>
      </c>
      <c r="G18" s="132"/>
      <c r="H18" s="130"/>
      <c r="I18" s="113"/>
      <c r="J18" s="118"/>
      <c r="K18" s="107"/>
    </row>
    <row r="19" spans="1:11" ht="14.1" customHeight="1" x14ac:dyDescent="0.25">
      <c r="A19" s="100" t="s">
        <v>103</v>
      </c>
      <c r="B19" s="101" t="s">
        <v>128</v>
      </c>
      <c r="C19" s="102">
        <v>41</v>
      </c>
      <c r="D19" s="103" t="str">
        <f>IF(ISBLANK(C19)," ",VLOOKUP(C19,[1]ERK!$B$15:$D$161,2,FALSE))</f>
        <v>KOÇ ÜNİVERSİTESİ</v>
      </c>
      <c r="E19" s="103">
        <f>IF(ISBLANK(D19)," ",VLOOKUP(D19,[1]ERK!$C$15:$E$130,2,FALSE))</f>
        <v>0</v>
      </c>
      <c r="F19" s="127"/>
      <c r="G19" s="118"/>
      <c r="H19" s="130"/>
      <c r="I19" s="113"/>
      <c r="J19" s="118"/>
      <c r="K19" s="107"/>
    </row>
    <row r="20" spans="1:11" ht="14.1" customHeight="1" x14ac:dyDescent="0.2">
      <c r="A20" s="100"/>
      <c r="B20" s="101"/>
      <c r="C20" s="102"/>
      <c r="D20" s="133"/>
      <c r="E20" s="134"/>
      <c r="F20" s="113"/>
      <c r="G20" s="118"/>
      <c r="H20" s="135" t="s">
        <v>129</v>
      </c>
      <c r="I20" s="112" t="s">
        <v>56</v>
      </c>
      <c r="J20" s="118"/>
      <c r="K20" s="107"/>
    </row>
    <row r="21" spans="1:11" ht="14.1" customHeight="1" x14ac:dyDescent="0.25">
      <c r="A21" s="100" t="s">
        <v>104</v>
      </c>
      <c r="B21" s="101" t="s">
        <v>130</v>
      </c>
      <c r="C21" s="102">
        <v>30</v>
      </c>
      <c r="D21" s="103" t="str">
        <f>IF(ISBLANK(C21)," ",VLOOKUP(C21,[1]ERK!$B$15:$D$161,2,FALSE))</f>
        <v>İHSAN DOĞRAMACI BİLKENT ÜNİVERSİTESİ</v>
      </c>
      <c r="E21" s="103">
        <f>IF(ISBLANK(D21)," ",VLOOKUP(D21,[1]ERK!$C$15:$E$130,2,FALSE))</f>
        <v>0</v>
      </c>
      <c r="F21" s="113"/>
      <c r="G21" s="118"/>
      <c r="H21" s="130"/>
      <c r="I21" s="118"/>
      <c r="J21" s="132"/>
      <c r="K21" s="107"/>
    </row>
    <row r="22" spans="1:11" ht="14.1" customHeight="1" x14ac:dyDescent="0.2">
      <c r="A22" s="100"/>
      <c r="B22" s="101"/>
      <c r="C22" s="102"/>
      <c r="D22" s="110"/>
      <c r="E22" s="111">
        <v>5</v>
      </c>
      <c r="F22" s="112" t="s">
        <v>56</v>
      </c>
      <c r="G22" s="113"/>
      <c r="H22" s="130"/>
      <c r="I22" s="118"/>
      <c r="J22" s="132"/>
      <c r="K22" s="107"/>
    </row>
    <row r="23" spans="1:11" ht="14.1" customHeight="1" x14ac:dyDescent="0.25">
      <c r="A23" s="100" t="s">
        <v>105</v>
      </c>
      <c r="B23" s="101" t="s">
        <v>131</v>
      </c>
      <c r="C23" s="102">
        <v>20</v>
      </c>
      <c r="D23" s="116" t="str">
        <f>IF(ISBLANK(C23)," ",VLOOKUP(C23,[1]ERK!$B$15:$D$161,2,FALSE))</f>
        <v>ERZURUM TEKNİK ÜNİVERSİTESİ</v>
      </c>
      <c r="E23" s="116">
        <f>IF(ISBLANK(D23)," ",VLOOKUP(D23,[1]ERK!$C$15:$E$130,2,FALSE))</f>
        <v>0</v>
      </c>
      <c r="F23" s="117"/>
      <c r="G23" s="113"/>
      <c r="H23" s="130"/>
      <c r="I23" s="118"/>
      <c r="J23" s="132"/>
      <c r="K23" s="107"/>
    </row>
    <row r="24" spans="1:11" ht="14.1" customHeight="1" x14ac:dyDescent="0.2">
      <c r="A24" s="100"/>
      <c r="B24" s="101"/>
      <c r="C24" s="102"/>
      <c r="D24" s="119"/>
      <c r="E24" s="120"/>
      <c r="F24" s="111" t="s">
        <v>132</v>
      </c>
      <c r="G24" s="112" t="s">
        <v>56</v>
      </c>
      <c r="H24" s="130"/>
      <c r="I24" s="118"/>
      <c r="J24" s="132"/>
      <c r="K24" s="107"/>
    </row>
    <row r="25" spans="1:11" ht="14.1" customHeight="1" x14ac:dyDescent="0.2">
      <c r="A25" s="100" t="s">
        <v>15</v>
      </c>
      <c r="B25" s="101" t="s">
        <v>133</v>
      </c>
      <c r="C25" s="102">
        <v>29</v>
      </c>
      <c r="D25" s="116" t="str">
        <f>IF(ISBLANK(C25)," ",VLOOKUP(C25,[1]ERK!$B$15:$D$161,2,FALSE))</f>
        <v>IŞIK ÜNİVERSİTESİ</v>
      </c>
      <c r="E25" s="116">
        <f>IF(ISBLANK(D25)," ",VLOOKUP(D25,[1]ERK!$C$15:$E$130,2,FALSE))</f>
        <v>0</v>
      </c>
      <c r="F25" s="122"/>
      <c r="G25" s="117"/>
      <c r="H25" s="130"/>
      <c r="I25" s="118"/>
      <c r="J25" s="136"/>
      <c r="K25" s="107"/>
    </row>
    <row r="26" spans="1:11" ht="14.1" customHeight="1" x14ac:dyDescent="0.2">
      <c r="A26" s="100"/>
      <c r="B26" s="101"/>
      <c r="C26" s="102"/>
      <c r="D26" s="119"/>
      <c r="E26" s="123">
        <v>6</v>
      </c>
      <c r="F26" s="124" t="s">
        <v>60</v>
      </c>
      <c r="G26" s="125"/>
      <c r="H26" s="130"/>
      <c r="I26" s="118"/>
      <c r="J26" s="132"/>
      <c r="K26" s="107"/>
    </row>
    <row r="27" spans="1:11" ht="14.1" customHeight="1" x14ac:dyDescent="0.2">
      <c r="A27" s="100" t="s">
        <v>16</v>
      </c>
      <c r="B27" s="101" t="s">
        <v>134</v>
      </c>
      <c r="C27" s="102">
        <v>35</v>
      </c>
      <c r="D27" s="116" t="str">
        <f>IF(ISBLANK(C27)," ",VLOOKUP(C27,[1]ERK!$B$15:$D$161,2,FALSE))</f>
        <v>İSTANBUL TEKNİK ÜNİVERSİTESİ</v>
      </c>
      <c r="E27" s="116">
        <f>IF(ISBLANK(D27)," ",VLOOKUP(D27,[1]ERK!$C$15:$E$130,2,FALSE))</f>
        <v>0</v>
      </c>
      <c r="F27" s="127"/>
      <c r="G27" s="122"/>
      <c r="H27" s="130"/>
      <c r="I27" s="118"/>
      <c r="J27" s="132"/>
      <c r="K27" s="107"/>
    </row>
    <row r="28" spans="1:11" ht="14.1" customHeight="1" x14ac:dyDescent="0.2">
      <c r="A28" s="100"/>
      <c r="B28" s="101"/>
      <c r="C28" s="102"/>
      <c r="D28" s="110"/>
      <c r="E28" s="128"/>
      <c r="F28" s="118"/>
      <c r="G28" s="111" t="s">
        <v>135</v>
      </c>
      <c r="H28" s="112" t="s">
        <v>56</v>
      </c>
      <c r="I28" s="118"/>
      <c r="J28" s="132"/>
      <c r="K28" s="107"/>
    </row>
    <row r="29" spans="1:11" ht="14.1" customHeight="1" x14ac:dyDescent="0.2">
      <c r="A29" s="100" t="s">
        <v>136</v>
      </c>
      <c r="B29" s="101" t="s">
        <v>137</v>
      </c>
      <c r="C29" s="102">
        <v>48</v>
      </c>
      <c r="D29" s="116" t="str">
        <f>IF(ISBLANK(C29)," ",VLOOKUP(C29,[1]ERK!$B$15:$D$161,2,FALSE))</f>
        <v>ONDOKUZ MAYIS ÜNİVERSİTESİ</v>
      </c>
      <c r="E29" s="116">
        <f>IF(ISBLANK(D29)," ",VLOOKUP(D29,[1]ERK!$C$15:$E$130,2,FALSE))</f>
        <v>0</v>
      </c>
      <c r="F29" s="118"/>
      <c r="G29" s="122"/>
      <c r="H29" s="114"/>
      <c r="I29" s="118"/>
      <c r="J29" s="132"/>
      <c r="K29" s="107"/>
    </row>
    <row r="30" spans="1:11" ht="14.1" customHeight="1" x14ac:dyDescent="0.2">
      <c r="A30" s="100"/>
      <c r="B30" s="101"/>
      <c r="C30" s="102"/>
      <c r="D30" s="110"/>
      <c r="E30" s="111">
        <v>7</v>
      </c>
      <c r="F30" s="124" t="s">
        <v>88</v>
      </c>
      <c r="G30" s="122"/>
      <c r="H30" s="114"/>
      <c r="I30" s="118"/>
      <c r="J30" s="132"/>
      <c r="K30" s="107"/>
    </row>
    <row r="31" spans="1:11" ht="14.1" customHeight="1" x14ac:dyDescent="0.2">
      <c r="A31" s="100" t="s">
        <v>138</v>
      </c>
      <c r="B31" s="101" t="s">
        <v>139</v>
      </c>
      <c r="C31" s="102">
        <v>46</v>
      </c>
      <c r="D31" s="116" t="str">
        <f>IF(ISBLANK(C31)," ",VLOOKUP(C31,[1]ERK!$B$15:$D$161,2,FALSE))</f>
        <v>NECMETTİN ERBAKAN ÜNİVERSİTESİ</v>
      </c>
      <c r="E31" s="116">
        <f>IF(ISBLANK(D31)," ",VLOOKUP(D31,[1]ERK!$C$15:$E$130,2,FALSE))</f>
        <v>0</v>
      </c>
      <c r="F31" s="117"/>
      <c r="G31" s="122"/>
      <c r="H31" s="114"/>
      <c r="I31" s="118"/>
      <c r="J31" s="132"/>
      <c r="K31" s="107"/>
    </row>
    <row r="32" spans="1:11" ht="14.1" customHeight="1" x14ac:dyDescent="0.2">
      <c r="A32" s="100"/>
      <c r="B32" s="101"/>
      <c r="C32" s="102"/>
      <c r="D32" s="119"/>
      <c r="E32" s="120"/>
      <c r="F32" s="111" t="s">
        <v>140</v>
      </c>
      <c r="G32" s="112" t="s">
        <v>74</v>
      </c>
      <c r="H32" s="137"/>
      <c r="I32" s="118"/>
      <c r="J32" s="132"/>
      <c r="K32" s="107"/>
    </row>
    <row r="33" spans="1:11" ht="14.1" customHeight="1" x14ac:dyDescent="0.2">
      <c r="A33" s="100" t="s">
        <v>141</v>
      </c>
      <c r="B33" s="101" t="s">
        <v>142</v>
      </c>
      <c r="C33" s="102">
        <v>15</v>
      </c>
      <c r="D33" s="116" t="str">
        <f>IF(ISBLANK(C33)," ",VLOOKUP(C33,[1]ERK!$B$15:$D$161,2,FALSE))</f>
        <v>BURSA TEKNİK ÜNİVERSİTESİ</v>
      </c>
      <c r="E33" s="116">
        <f>IF(ISBLANK(D33)," ",VLOOKUP(D33,[1]ERK!$C$15:$E$130,2,FALSE))</f>
        <v>0</v>
      </c>
      <c r="F33" s="122"/>
      <c r="G33" s="118"/>
      <c r="H33" s="126"/>
      <c r="I33" s="118"/>
      <c r="J33" s="136"/>
      <c r="K33" s="107"/>
    </row>
    <row r="34" spans="1:11" ht="14.1" customHeight="1" x14ac:dyDescent="0.2">
      <c r="A34" s="100"/>
      <c r="B34" s="101"/>
      <c r="C34" s="102"/>
      <c r="D34" s="119"/>
      <c r="E34" s="123">
        <v>8</v>
      </c>
      <c r="F34" s="112" t="s">
        <v>74</v>
      </c>
      <c r="G34" s="132"/>
      <c r="H34" s="126"/>
      <c r="I34" s="118"/>
      <c r="J34" s="138"/>
      <c r="K34" s="107"/>
    </row>
    <row r="35" spans="1:11" ht="14.1" customHeight="1" x14ac:dyDescent="0.2">
      <c r="A35" s="100" t="s">
        <v>143</v>
      </c>
      <c r="B35" s="101" t="s">
        <v>144</v>
      </c>
      <c r="C35" s="102">
        <v>40</v>
      </c>
      <c r="D35" s="103" t="str">
        <f>IF(ISBLANK(C35)," ",VLOOKUP(C35,[1]ERK!$B$15:$D$161,2,FALSE))</f>
        <v>KARABÜK ÜNİVERSİTESİ</v>
      </c>
      <c r="E35" s="103">
        <f>IF(ISBLANK(D35)," ",VLOOKUP(D35,[1]ERK!$C$15:$E$130,2,FALSE))</f>
        <v>0</v>
      </c>
      <c r="F35" s="127"/>
      <c r="G35" s="118"/>
      <c r="H35" s="139"/>
      <c r="I35" s="140"/>
      <c r="J35" s="141"/>
      <c r="K35" s="107"/>
    </row>
    <row r="36" spans="1:11" ht="14.1" customHeight="1" x14ac:dyDescent="0.2">
      <c r="A36" s="100"/>
      <c r="B36" s="101"/>
      <c r="C36" s="102"/>
      <c r="D36" s="110"/>
      <c r="E36" s="134"/>
      <c r="F36" s="113"/>
      <c r="G36" s="113"/>
      <c r="H36" s="114"/>
      <c r="I36" s="142" t="s">
        <v>145</v>
      </c>
      <c r="J36" s="112" t="s">
        <v>56</v>
      </c>
      <c r="K36" s="107" t="s">
        <v>146</v>
      </c>
    </row>
    <row r="37" spans="1:11" ht="14.1" customHeight="1" x14ac:dyDescent="0.2">
      <c r="A37" s="143" t="s">
        <v>125</v>
      </c>
      <c r="B37" s="101" t="s">
        <v>147</v>
      </c>
      <c r="C37" s="102">
        <v>39</v>
      </c>
      <c r="D37" s="103" t="str">
        <f>IF(ISBLANK(C37)," ",VLOOKUP(C37,[1]ERK!$B$15:$D$161,2,FALSE))</f>
        <v>İZMİR BAKIRÇAY ÜNİVERSİTESİ</v>
      </c>
      <c r="E37" s="103">
        <f>IF(ISBLANK(D37)," ",VLOOKUP(D37,[1]ERK!$C$15:$E$130,2,FALSE))</f>
        <v>0</v>
      </c>
      <c r="F37" s="113"/>
      <c r="G37" s="113"/>
      <c r="H37" s="114"/>
      <c r="I37" s="118"/>
      <c r="J37" s="132"/>
      <c r="K37" s="107"/>
    </row>
    <row r="38" spans="1:11" ht="14.1" customHeight="1" x14ac:dyDescent="0.2">
      <c r="A38" s="143"/>
      <c r="B38" s="101"/>
      <c r="C38" s="102"/>
      <c r="D38" s="110"/>
      <c r="E38" s="111">
        <v>9</v>
      </c>
      <c r="F38" s="112" t="s">
        <v>78</v>
      </c>
      <c r="G38" s="113"/>
      <c r="H38" s="114"/>
      <c r="I38" s="118"/>
      <c r="J38" s="132"/>
      <c r="K38" s="107"/>
    </row>
    <row r="39" spans="1:11" ht="14.1" customHeight="1" x14ac:dyDescent="0.2">
      <c r="A39" s="143" t="s">
        <v>127</v>
      </c>
      <c r="B39" s="101" t="s">
        <v>148</v>
      </c>
      <c r="C39" s="102">
        <v>59</v>
      </c>
      <c r="D39" s="116" t="str">
        <f>IF(ISBLANK(C39)," ",VLOOKUP(C39,[1]ERK!$B$15:$D$161,2,FALSE))</f>
        <v>YEDİTEPE ÜNİVERSİTESİ</v>
      </c>
      <c r="E39" s="116">
        <f>IF(ISBLANK(D39)," ",VLOOKUP(D39,[1]ERK!$C$15:$E$130,2,FALSE))</f>
        <v>0</v>
      </c>
      <c r="F39" s="117"/>
      <c r="G39" s="113"/>
      <c r="H39" s="126"/>
      <c r="I39" s="118"/>
      <c r="J39" s="132"/>
      <c r="K39" s="107"/>
    </row>
    <row r="40" spans="1:11" ht="14.1" customHeight="1" x14ac:dyDescent="0.2">
      <c r="A40" s="143"/>
      <c r="B40" s="101"/>
      <c r="C40" s="102"/>
      <c r="D40" s="119"/>
      <c r="E40" s="120"/>
      <c r="F40" s="111" t="s">
        <v>149</v>
      </c>
      <c r="G40" s="112" t="s">
        <v>78</v>
      </c>
      <c r="H40" s="126"/>
      <c r="I40" s="118"/>
      <c r="J40" s="132"/>
      <c r="K40" s="107"/>
    </row>
    <row r="41" spans="1:11" ht="14.1" customHeight="1" x14ac:dyDescent="0.2">
      <c r="A41" s="143" t="s">
        <v>132</v>
      </c>
      <c r="B41" s="101" t="s">
        <v>150</v>
      </c>
      <c r="C41" s="102">
        <v>27</v>
      </c>
      <c r="D41" s="116" t="str">
        <f>IF(ISBLANK(C41)," ",VLOOKUP(C41,[1]ERK!$B$15:$D$161,2,FALSE))</f>
        <v>HATAY MUSTAFA KEMAL ÜNİVERSİTESİ</v>
      </c>
      <c r="E41" s="116">
        <f>IF(ISBLANK(D41)," ",VLOOKUP(D41,[1]ERK!$C$15:$E$130,2,FALSE))</f>
        <v>0</v>
      </c>
      <c r="F41" s="122"/>
      <c r="G41" s="117"/>
      <c r="H41" s="126"/>
      <c r="I41" s="118"/>
      <c r="J41" s="132"/>
      <c r="K41" s="107"/>
    </row>
    <row r="42" spans="1:11" ht="14.1" customHeight="1" x14ac:dyDescent="0.2">
      <c r="A42" s="143"/>
      <c r="B42" s="101"/>
      <c r="C42" s="102"/>
      <c r="D42" s="119"/>
      <c r="E42" s="123">
        <v>10</v>
      </c>
      <c r="F42" s="124" t="s">
        <v>98</v>
      </c>
      <c r="G42" s="125"/>
      <c r="H42" s="126"/>
      <c r="I42" s="118"/>
      <c r="J42" s="132"/>
      <c r="K42" s="107"/>
    </row>
    <row r="43" spans="1:11" ht="14.1" customHeight="1" x14ac:dyDescent="0.2">
      <c r="A43" s="143" t="s">
        <v>140</v>
      </c>
      <c r="B43" s="101" t="s">
        <v>151</v>
      </c>
      <c r="C43" s="102">
        <v>13</v>
      </c>
      <c r="D43" s="116" t="str">
        <f>IF(ISBLANK(C43)," ",VLOOKUP(C43,[1]ERK!$B$15:$D$161,2,FALSE))</f>
        <v>BİNGÖL ÜNİVERSİTESİ</v>
      </c>
      <c r="E43" s="116">
        <f>IF(ISBLANK(D43)," ",VLOOKUP(D43,[1]ERK!$C$15:$E$130,2,FALSE))</f>
        <v>0</v>
      </c>
      <c r="F43" s="127"/>
      <c r="G43" s="122"/>
      <c r="H43" s="126"/>
      <c r="I43" s="118"/>
      <c r="J43" s="132"/>
      <c r="K43" s="107"/>
    </row>
    <row r="44" spans="1:11" ht="14.1" customHeight="1" x14ac:dyDescent="0.2">
      <c r="A44" s="143"/>
      <c r="B44" s="101"/>
      <c r="C44" s="102"/>
      <c r="D44" s="110"/>
      <c r="E44" s="128"/>
      <c r="F44" s="118"/>
      <c r="G44" s="111" t="s">
        <v>152</v>
      </c>
      <c r="H44" s="124" t="s">
        <v>48</v>
      </c>
      <c r="I44" s="118"/>
      <c r="J44" s="132"/>
      <c r="K44" s="107"/>
    </row>
    <row r="45" spans="1:11" ht="14.1" customHeight="1" x14ac:dyDescent="0.2">
      <c r="A45" s="143" t="s">
        <v>149</v>
      </c>
      <c r="B45" s="101" t="s">
        <v>153</v>
      </c>
      <c r="C45" s="102">
        <v>47</v>
      </c>
      <c r="D45" s="116" t="str">
        <f>IF(ISBLANK(C45)," ",VLOOKUP(C45,[1]ERK!$B$15:$D$161,2,FALSE))</f>
        <v>NEVŞEHİR HACI BEKTAŞ VELİ ÜNİVERSİTESİ</v>
      </c>
      <c r="E45" s="116">
        <f>IF(ISBLANK(D45)," ",VLOOKUP(D45,[1]ERK!$C$15:$E$130,2,FALSE))</f>
        <v>0</v>
      </c>
      <c r="F45" s="118"/>
      <c r="G45" s="122"/>
      <c r="H45" s="129"/>
      <c r="I45" s="118"/>
      <c r="J45" s="132"/>
      <c r="K45" s="107"/>
    </row>
    <row r="46" spans="1:11" ht="14.1" customHeight="1" x14ac:dyDescent="0.2">
      <c r="A46" s="143"/>
      <c r="B46" s="101"/>
      <c r="C46" s="102"/>
      <c r="D46" s="110"/>
      <c r="E46" s="111">
        <v>11</v>
      </c>
      <c r="F46" s="124" t="s">
        <v>48</v>
      </c>
      <c r="G46" s="122"/>
      <c r="H46" s="130"/>
      <c r="I46" s="118"/>
      <c r="J46" s="136"/>
      <c r="K46" s="107"/>
    </row>
    <row r="47" spans="1:11" ht="14.1" customHeight="1" x14ac:dyDescent="0.2">
      <c r="A47" s="143" t="s">
        <v>154</v>
      </c>
      <c r="B47" s="101" t="s">
        <v>131</v>
      </c>
      <c r="C47" s="102">
        <v>43</v>
      </c>
      <c r="D47" s="116" t="str">
        <f>IF(ISBLANK(C47)," ",VLOOKUP(C47,[1]ERK!$B$15:$D$161,2,FALSE))</f>
        <v>MARDİN ARTUKLU ÜNİVERSİTESİ</v>
      </c>
      <c r="E47" s="116">
        <f>IF(ISBLANK(D47)," ",VLOOKUP(D47,[1]ERK!$C$15:$E$130,2,FALSE))</f>
        <v>0</v>
      </c>
      <c r="F47" s="117"/>
      <c r="G47" s="122"/>
      <c r="H47" s="130"/>
      <c r="I47" s="118"/>
      <c r="J47" s="132"/>
      <c r="K47" s="107"/>
    </row>
    <row r="48" spans="1:11" ht="14.1" customHeight="1" x14ac:dyDescent="0.2">
      <c r="A48" s="143"/>
      <c r="B48" s="101"/>
      <c r="C48" s="102"/>
      <c r="D48" s="119"/>
      <c r="E48" s="120"/>
      <c r="F48" s="111" t="s">
        <v>154</v>
      </c>
      <c r="G48" s="124" t="s">
        <v>48</v>
      </c>
      <c r="H48" s="130"/>
      <c r="I48" s="118"/>
      <c r="J48" s="132"/>
      <c r="K48" s="107"/>
    </row>
    <row r="49" spans="1:11" ht="14.1" customHeight="1" x14ac:dyDescent="0.2">
      <c r="A49" s="143" t="s">
        <v>155</v>
      </c>
      <c r="B49" s="101" t="s">
        <v>156</v>
      </c>
      <c r="C49" s="102">
        <v>1</v>
      </c>
      <c r="D49" s="116" t="str">
        <f>IF(ISBLANK(C49)," ",VLOOKUP(C49,[1]ERK!$B$15:$D$161,2,FALSE))</f>
        <v>İNÖNÜ ÜNİVERSİTESİ</v>
      </c>
      <c r="E49" s="116">
        <f>IF(ISBLANK(D49)," ",VLOOKUP(D49,[1]ERK!$C$15:$E$130,2,FALSE))</f>
        <v>0</v>
      </c>
      <c r="F49" s="122"/>
      <c r="G49" s="118"/>
      <c r="H49" s="130"/>
      <c r="I49" s="118"/>
      <c r="J49" s="132"/>
      <c r="K49" s="107"/>
    </row>
    <row r="50" spans="1:11" ht="14.1" customHeight="1" x14ac:dyDescent="0.2">
      <c r="A50" s="143"/>
      <c r="B50" s="101"/>
      <c r="C50" s="102"/>
      <c r="D50" s="119"/>
      <c r="E50" s="123">
        <v>12</v>
      </c>
      <c r="F50" s="124" t="s">
        <v>62</v>
      </c>
      <c r="G50" s="132"/>
      <c r="H50" s="130"/>
      <c r="I50" s="118"/>
      <c r="J50" s="132"/>
      <c r="K50" s="107"/>
    </row>
    <row r="51" spans="1:11" ht="14.1" customHeight="1" x14ac:dyDescent="0.2">
      <c r="A51" s="143" t="s">
        <v>157</v>
      </c>
      <c r="B51" s="101" t="s">
        <v>158</v>
      </c>
      <c r="C51" s="102">
        <v>6</v>
      </c>
      <c r="D51" s="103" t="str">
        <f>IF(ISBLANK(C51)," ",VLOOKUP(C51,[1]ERK!$B$15:$D$161,2,FALSE))</f>
        <v>ATILIM ÜNİVERSİTESİ</v>
      </c>
      <c r="E51" s="103">
        <f>IF(ISBLANK(D51)," ",VLOOKUP(D51,[1]ERK!$C$15:$E$130,2,FALSE))</f>
        <v>0</v>
      </c>
      <c r="F51" s="127"/>
      <c r="G51" s="118"/>
      <c r="H51" s="130"/>
      <c r="I51" s="132"/>
      <c r="J51" s="132"/>
      <c r="K51" s="107"/>
    </row>
    <row r="52" spans="1:11" ht="14.1" customHeight="1" x14ac:dyDescent="0.2">
      <c r="A52" s="143"/>
      <c r="B52" s="101"/>
      <c r="C52" s="102"/>
      <c r="D52" s="133"/>
      <c r="E52" s="134"/>
      <c r="F52" s="118"/>
      <c r="G52" s="118"/>
      <c r="H52" s="135" t="s">
        <v>159</v>
      </c>
      <c r="I52" s="124" t="s">
        <v>43</v>
      </c>
      <c r="J52" s="132"/>
      <c r="K52" s="107"/>
    </row>
    <row r="53" spans="1:11" ht="14.1" customHeight="1" x14ac:dyDescent="0.2">
      <c r="A53" s="143" t="s">
        <v>126</v>
      </c>
      <c r="B53" s="101" t="s">
        <v>160</v>
      </c>
      <c r="C53" s="102">
        <v>44</v>
      </c>
      <c r="D53" s="103" t="str">
        <f>IF(ISBLANK(C53)," ",VLOOKUP(C53,[1]ERK!$B$15:$D$161,2,FALSE))</f>
        <v>MUĞLA SITKI KOÇMAN ÜNİVERSİTESİ</v>
      </c>
      <c r="E53" s="103">
        <f>IF(ISBLANK(D53)," ",VLOOKUP(D53,[1]ERK!$C$15:$E$130,2,FALSE))</f>
        <v>0</v>
      </c>
      <c r="F53" s="118"/>
      <c r="G53" s="118"/>
      <c r="H53" s="130"/>
      <c r="I53" s="118"/>
      <c r="J53" s="118"/>
      <c r="K53" s="107"/>
    </row>
    <row r="54" spans="1:11" ht="14.1" customHeight="1" x14ac:dyDescent="0.2">
      <c r="A54" s="143"/>
      <c r="B54" s="101"/>
      <c r="C54" s="102"/>
      <c r="D54" s="110"/>
      <c r="E54" s="111">
        <v>13</v>
      </c>
      <c r="F54" s="144" t="s">
        <v>66</v>
      </c>
      <c r="G54" s="113"/>
      <c r="H54" s="130"/>
      <c r="I54" s="118"/>
      <c r="J54" s="124" t="s">
        <v>43</v>
      </c>
      <c r="K54" s="107" t="s">
        <v>161</v>
      </c>
    </row>
    <row r="55" spans="1:11" ht="14.1" customHeight="1" x14ac:dyDescent="0.2">
      <c r="A55" s="143" t="s">
        <v>135</v>
      </c>
      <c r="B55" s="101" t="s">
        <v>162</v>
      </c>
      <c r="C55" s="102">
        <v>58</v>
      </c>
      <c r="D55" s="116" t="str">
        <f>IF(ISBLANK(C55)," ",VLOOKUP(C55,[1]ERK!$B$15:$D$161,2,FALSE))</f>
        <v>UŞAK ÜNİVERSİTESİ</v>
      </c>
      <c r="E55" s="116">
        <f>IF(ISBLANK(D55)," ",VLOOKUP(D55,[1]ERK!$C$15:$E$130,2,FALSE))</f>
        <v>0</v>
      </c>
      <c r="F55" s="117"/>
      <c r="G55" s="113"/>
      <c r="H55" s="130"/>
      <c r="I55" s="118"/>
      <c r="J55" s="115"/>
      <c r="K55" s="107"/>
    </row>
    <row r="56" spans="1:11" ht="14.1" customHeight="1" x14ac:dyDescent="0.2">
      <c r="A56" s="143"/>
      <c r="B56" s="101"/>
      <c r="C56" s="102"/>
      <c r="D56" s="119"/>
      <c r="E56" s="120"/>
      <c r="F56" s="111" t="s">
        <v>155</v>
      </c>
      <c r="G56" s="124" t="s">
        <v>43</v>
      </c>
      <c r="H56" s="130"/>
      <c r="I56" s="118"/>
      <c r="J56" s="118"/>
      <c r="K56" s="107"/>
    </row>
    <row r="57" spans="1:11" ht="14.1" customHeight="1" x14ac:dyDescent="0.2">
      <c r="A57" s="143" t="s">
        <v>152</v>
      </c>
      <c r="B57" s="101" t="s">
        <v>163</v>
      </c>
      <c r="C57" s="102">
        <v>5</v>
      </c>
      <c r="D57" s="116" t="str">
        <f>IF(ISBLANK(C57)," ",VLOOKUP(C57,[1]ERK!$B$15:$D$161,2,FALSE))</f>
        <v>ATATÜRK ÜNİVERSİTESİ</v>
      </c>
      <c r="E57" s="116">
        <f>IF(ISBLANK(D57)," ",VLOOKUP(D57,[1]ERK!$C$15:$E$130,2,FALSE))</f>
        <v>0</v>
      </c>
      <c r="F57" s="122"/>
      <c r="G57" s="117"/>
      <c r="H57" s="130"/>
      <c r="I57" s="118"/>
      <c r="J57" s="118"/>
      <c r="K57" s="107"/>
    </row>
    <row r="58" spans="1:11" ht="14.1" customHeight="1" x14ac:dyDescent="0.2">
      <c r="A58" s="143"/>
      <c r="B58" s="101"/>
      <c r="C58" s="102"/>
      <c r="D58" s="119"/>
      <c r="E58" s="123">
        <v>14</v>
      </c>
      <c r="F58" s="124" t="s">
        <v>43</v>
      </c>
      <c r="G58" s="125"/>
      <c r="H58" s="130"/>
      <c r="I58" s="118"/>
      <c r="J58" s="115"/>
      <c r="K58" s="107"/>
    </row>
    <row r="59" spans="1:11" ht="14.1" customHeight="1" x14ac:dyDescent="0.2">
      <c r="A59" s="143" t="s">
        <v>164</v>
      </c>
      <c r="B59" s="101" t="s">
        <v>165</v>
      </c>
      <c r="C59" s="102">
        <v>18</v>
      </c>
      <c r="D59" s="116" t="str">
        <f>IF(ISBLANK(C59)," ",VLOOKUP(C59,[1]ERK!$B$15:$D$161,2,FALSE))</f>
        <v>DOĞUŞ ÜNİVERSİTESİ</v>
      </c>
      <c r="E59" s="116">
        <f>IF(ISBLANK(D59)," ",VLOOKUP(D59,[1]ERK!$C$15:$E$130,2,FALSE))</f>
        <v>0</v>
      </c>
      <c r="F59" s="127"/>
      <c r="G59" s="122"/>
      <c r="H59" s="130"/>
      <c r="I59" s="118"/>
      <c r="J59" s="118"/>
      <c r="K59" s="107"/>
    </row>
    <row r="60" spans="1:11" ht="14.1" customHeight="1" x14ac:dyDescent="0.2">
      <c r="A60" s="143"/>
      <c r="B60" s="101"/>
      <c r="C60" s="102"/>
      <c r="D60" s="110"/>
      <c r="E60" s="128"/>
      <c r="F60" s="118"/>
      <c r="G60" s="111" t="s">
        <v>164</v>
      </c>
      <c r="H60" s="124" t="s">
        <v>43</v>
      </c>
      <c r="I60" s="118"/>
      <c r="J60" s="118"/>
      <c r="K60" s="107"/>
    </row>
    <row r="61" spans="1:11" ht="14.1" customHeight="1" x14ac:dyDescent="0.2">
      <c r="A61" s="143" t="s">
        <v>129</v>
      </c>
      <c r="B61" s="101" t="s">
        <v>166</v>
      </c>
      <c r="C61" s="102">
        <v>25</v>
      </c>
      <c r="D61" s="116" t="str">
        <f>IF(ISBLANK(C61)," ",VLOOKUP(C61,[1]ERK!$B$15:$D$161,2,FALSE))</f>
        <v>HACETTEPE ÜNİVERSİTESİ</v>
      </c>
      <c r="E61" s="116">
        <f>IF(ISBLANK(D61)," ",VLOOKUP(D61,[1]ERK!$C$15:$E$130,2,FALSE))</f>
        <v>0</v>
      </c>
      <c r="F61" s="118"/>
      <c r="G61" s="122"/>
      <c r="H61" s="126"/>
      <c r="I61" s="118"/>
      <c r="J61" s="118"/>
      <c r="K61" s="107"/>
    </row>
    <row r="62" spans="1:11" ht="14.1" customHeight="1" x14ac:dyDescent="0.2">
      <c r="A62" s="143"/>
      <c r="B62" s="101"/>
      <c r="C62" s="102"/>
      <c r="D62" s="110"/>
      <c r="E62" s="111">
        <v>15</v>
      </c>
      <c r="F62" s="124" t="s">
        <v>77</v>
      </c>
      <c r="G62" s="122"/>
      <c r="H62" s="126"/>
      <c r="I62" s="118"/>
      <c r="J62" s="118"/>
      <c r="K62" s="107"/>
    </row>
    <row r="63" spans="1:11" ht="14.1" customHeight="1" x14ac:dyDescent="0.2">
      <c r="A63" s="143" t="s">
        <v>159</v>
      </c>
      <c r="B63" s="101" t="s">
        <v>167</v>
      </c>
      <c r="C63" s="102">
        <v>21</v>
      </c>
      <c r="D63" s="116" t="str">
        <f>IF(ISBLANK(C63)," ",VLOOKUP(C63,[1]ERK!$B$15:$D$161,2,FALSE))</f>
        <v>ESKİŞEHİR OSMANGAZİ ÜNİVERSİTESİ</v>
      </c>
      <c r="E63" s="116">
        <f>IF(ISBLANK(D63)," ",VLOOKUP(D63,[1]ERK!$C$15:$E$130,2,FALSE))</f>
        <v>0</v>
      </c>
      <c r="F63" s="117"/>
      <c r="G63" s="122"/>
      <c r="H63" s="139" t="s">
        <v>168</v>
      </c>
      <c r="I63" s="145" t="s">
        <v>169</v>
      </c>
      <c r="J63" s="146"/>
      <c r="K63" s="107"/>
    </row>
    <row r="64" spans="1:11" ht="14.1" customHeight="1" x14ac:dyDescent="0.2">
      <c r="A64" s="143"/>
      <c r="B64" s="101"/>
      <c r="C64" s="102"/>
      <c r="D64" s="119"/>
      <c r="E64" s="120"/>
      <c r="F64" s="111" t="s">
        <v>157</v>
      </c>
      <c r="G64" s="124" t="s">
        <v>77</v>
      </c>
      <c r="H64" s="126"/>
      <c r="I64" s="118"/>
      <c r="J64" s="147" t="s">
        <v>169</v>
      </c>
      <c r="K64" s="107">
        <v>1</v>
      </c>
    </row>
    <row r="65" spans="1:11" ht="14.1" customHeight="1" x14ac:dyDescent="0.2">
      <c r="A65" s="143" t="s">
        <v>170</v>
      </c>
      <c r="B65" s="101" t="s">
        <v>171</v>
      </c>
      <c r="C65" s="102"/>
      <c r="D65" s="116" t="s">
        <v>41</v>
      </c>
      <c r="E65" s="116">
        <f>IF(ISBLANK(D65)," ",VLOOKUP(D65,[1]ERK!$C$15:$E$130,2,FALSE))</f>
        <v>0</v>
      </c>
      <c r="F65" s="122"/>
      <c r="G65" s="118"/>
      <c r="H65" s="139" t="s">
        <v>172</v>
      </c>
      <c r="I65" s="148" t="s">
        <v>173</v>
      </c>
      <c r="J65" s="141"/>
      <c r="K65" s="107"/>
    </row>
    <row r="66" spans="1:11" ht="14.1" customHeight="1" x14ac:dyDescent="0.2">
      <c r="A66" s="143"/>
      <c r="B66" s="101"/>
      <c r="C66" s="102"/>
      <c r="D66" s="119"/>
      <c r="E66" s="123">
        <v>16</v>
      </c>
      <c r="F66" s="112" t="s">
        <v>41</v>
      </c>
      <c r="G66" s="132"/>
      <c r="H66" s="139" t="s">
        <v>174</v>
      </c>
      <c r="I66" s="118" t="s">
        <v>175</v>
      </c>
      <c r="J66" s="146"/>
      <c r="K66" s="107"/>
    </row>
    <row r="67" spans="1:11" ht="14.1" customHeight="1" x14ac:dyDescent="0.2">
      <c r="A67" s="143" t="s">
        <v>176</v>
      </c>
      <c r="B67" s="101" t="s">
        <v>177</v>
      </c>
      <c r="C67" s="102">
        <v>38</v>
      </c>
      <c r="D67" s="103" t="str">
        <f>IF(ISBLANK(C67)," ",VLOOKUP(C67,[1]ERK!$B$15:$D$161,2,FALSE))</f>
        <v>İSTİNYE ÜNİVERSİTESİ</v>
      </c>
      <c r="E67" s="103">
        <f>IF(ISBLANK(D67)," ",VLOOKUP(D67,[1]ERK!$C$15:$E$130,2,FALSE))</f>
        <v>0</v>
      </c>
      <c r="F67" s="127"/>
      <c r="G67" s="118"/>
      <c r="H67" s="139"/>
      <c r="I67" s="149"/>
      <c r="J67" s="150" t="s">
        <v>178</v>
      </c>
      <c r="K67" s="107">
        <v>2</v>
      </c>
    </row>
    <row r="68" spans="1:11" ht="14.1" customHeight="1" x14ac:dyDescent="0.2">
      <c r="A68" s="151"/>
      <c r="C68" s="102"/>
      <c r="D68" s="153"/>
      <c r="E68" s="153"/>
      <c r="F68" s="97"/>
      <c r="G68" s="154"/>
      <c r="H68" s="100" t="s">
        <v>179</v>
      </c>
      <c r="I68" s="155" t="s">
        <v>178</v>
      </c>
      <c r="J68" s="156"/>
      <c r="K68" s="157"/>
    </row>
    <row r="69" spans="1:11" x14ac:dyDescent="0.2">
      <c r="A69" s="158"/>
      <c r="C69" s="93"/>
      <c r="D69" s="159"/>
      <c r="E69" s="160"/>
      <c r="F69" s="102"/>
      <c r="G69" s="102"/>
      <c r="H69" s="161"/>
      <c r="I69" s="102"/>
      <c r="J69" s="162"/>
      <c r="K69" s="157"/>
    </row>
    <row r="70" spans="1:11" x14ac:dyDescent="0.2">
      <c r="A70" s="158"/>
      <c r="C70" s="93"/>
      <c r="D70" s="108"/>
      <c r="F70" s="102"/>
      <c r="G70" s="102"/>
      <c r="H70" s="161"/>
      <c r="I70" s="102"/>
      <c r="J70" s="162"/>
      <c r="K70" s="157"/>
    </row>
    <row r="71" spans="1:11" x14ac:dyDescent="0.2">
      <c r="A71" s="158"/>
      <c r="C71" s="93"/>
      <c r="D71" s="108"/>
      <c r="F71" s="102"/>
      <c r="G71" s="102"/>
      <c r="H71" s="161"/>
      <c r="I71" s="102"/>
      <c r="J71" s="162"/>
      <c r="K71" s="157"/>
    </row>
    <row r="72" spans="1:11" x14ac:dyDescent="0.2">
      <c r="A72" s="158"/>
      <c r="C72" s="93"/>
      <c r="D72" s="108"/>
      <c r="F72" s="102"/>
      <c r="G72" s="102"/>
      <c r="H72" s="161"/>
      <c r="I72" s="102"/>
      <c r="J72" s="162"/>
      <c r="K72" s="157"/>
    </row>
    <row r="73" spans="1:11" x14ac:dyDescent="0.2">
      <c r="A73" s="158"/>
      <c r="C73" s="93"/>
      <c r="D73" s="108"/>
      <c r="F73" s="102"/>
      <c r="G73" s="102"/>
      <c r="H73" s="161"/>
      <c r="I73" s="102"/>
      <c r="J73" s="162"/>
      <c r="K73" s="157"/>
    </row>
    <row r="74" spans="1:11" x14ac:dyDescent="0.2">
      <c r="A74" s="158"/>
      <c r="C74" s="93"/>
      <c r="D74" s="108"/>
      <c r="F74" s="102"/>
      <c r="G74" s="102"/>
      <c r="H74" s="161"/>
      <c r="I74" s="102"/>
      <c r="J74" s="162"/>
      <c r="K74" s="157"/>
    </row>
    <row r="75" spans="1:11" x14ac:dyDescent="0.2">
      <c r="A75" s="158"/>
      <c r="C75" s="93"/>
      <c r="D75" s="108"/>
      <c r="F75" s="102"/>
      <c r="G75" s="102"/>
      <c r="H75" s="161"/>
      <c r="I75" s="102"/>
      <c r="J75" s="162"/>
      <c r="K75" s="157"/>
    </row>
    <row r="76" spans="1:11" x14ac:dyDescent="0.2">
      <c r="A76" s="158"/>
      <c r="C76" s="93"/>
      <c r="D76" s="108"/>
      <c r="F76" s="102"/>
      <c r="G76" s="102"/>
      <c r="H76" s="161"/>
      <c r="I76" s="102"/>
      <c r="J76" s="162"/>
      <c r="K76" s="157"/>
    </row>
    <row r="77" spans="1:11" x14ac:dyDescent="0.2">
      <c r="A77" s="158"/>
      <c r="D77" s="108"/>
      <c r="F77" s="102"/>
      <c r="G77" s="102"/>
      <c r="H77" s="161"/>
      <c r="I77" s="102"/>
      <c r="J77" s="162"/>
      <c r="K77" s="157"/>
    </row>
    <row r="78" spans="1:11" x14ac:dyDescent="0.2">
      <c r="A78" s="158"/>
      <c r="D78" s="108"/>
      <c r="F78" s="102"/>
      <c r="G78" s="102"/>
      <c r="H78" s="161"/>
      <c r="I78" s="102"/>
      <c r="J78" s="162"/>
      <c r="K78" s="157"/>
    </row>
    <row r="79" spans="1:11" x14ac:dyDescent="0.2">
      <c r="A79" s="158"/>
      <c r="D79" s="108"/>
      <c r="F79" s="102"/>
      <c r="G79" s="102"/>
      <c r="H79" s="161"/>
      <c r="I79" s="102"/>
      <c r="J79" s="162"/>
      <c r="K79" s="157"/>
    </row>
    <row r="80" spans="1:11" x14ac:dyDescent="0.2">
      <c r="A80" s="158"/>
      <c r="D80" s="108"/>
      <c r="F80" s="102"/>
      <c r="G80" s="102"/>
      <c r="H80" s="161"/>
      <c r="I80" s="102"/>
      <c r="J80" s="162"/>
      <c r="K80" s="157"/>
    </row>
    <row r="81" spans="1:11" x14ac:dyDescent="0.2">
      <c r="A81" s="158"/>
      <c r="D81" s="108"/>
      <c r="F81" s="102"/>
      <c r="G81" s="102"/>
      <c r="H81" s="161"/>
      <c r="I81" s="102"/>
      <c r="J81" s="162"/>
      <c r="K81" s="157"/>
    </row>
    <row r="82" spans="1:11" x14ac:dyDescent="0.2">
      <c r="A82" s="158"/>
      <c r="D82" s="108"/>
      <c r="F82" s="102"/>
      <c r="G82" s="102"/>
      <c r="H82" s="161"/>
      <c r="I82" s="102"/>
      <c r="J82" s="102"/>
      <c r="K82" s="157"/>
    </row>
    <row r="83" spans="1:11" x14ac:dyDescent="0.2">
      <c r="A83" s="158"/>
      <c r="D83" s="108"/>
      <c r="F83" s="102"/>
      <c r="G83" s="102"/>
      <c r="H83" s="161"/>
      <c r="I83" s="102"/>
      <c r="J83" s="102"/>
      <c r="K83" s="157"/>
    </row>
    <row r="84" spans="1:11" x14ac:dyDescent="0.2">
      <c r="A84" s="158"/>
      <c r="D84" s="108"/>
      <c r="F84" s="102"/>
      <c r="G84" s="102"/>
      <c r="H84" s="161"/>
      <c r="I84" s="102"/>
      <c r="J84" s="102"/>
      <c r="K84" s="157"/>
    </row>
    <row r="85" spans="1:11" x14ac:dyDescent="0.2">
      <c r="A85" s="158"/>
      <c r="D85" s="108"/>
      <c r="F85" s="102"/>
      <c r="G85" s="102"/>
      <c r="H85" s="161"/>
      <c r="I85" s="102"/>
      <c r="J85" s="102"/>
      <c r="K85" s="157"/>
    </row>
    <row r="86" spans="1:11" x14ac:dyDescent="0.2">
      <c r="A86" s="158"/>
      <c r="D86" s="108"/>
      <c r="F86" s="102"/>
      <c r="G86" s="102"/>
      <c r="H86" s="161"/>
      <c r="I86" s="102"/>
      <c r="J86" s="102"/>
      <c r="K86" s="157"/>
    </row>
    <row r="87" spans="1:11" x14ac:dyDescent="0.2">
      <c r="A87" s="158"/>
      <c r="D87" s="108"/>
      <c r="F87" s="102"/>
      <c r="G87" s="102"/>
      <c r="H87" s="161"/>
      <c r="I87" s="102"/>
      <c r="J87" s="102"/>
      <c r="K87" s="157"/>
    </row>
    <row r="88" spans="1:11" x14ac:dyDescent="0.2">
      <c r="A88" s="158"/>
      <c r="D88" s="108"/>
      <c r="F88" s="102"/>
      <c r="G88" s="102"/>
      <c r="H88" s="161"/>
      <c r="I88" s="102"/>
      <c r="J88" s="102"/>
      <c r="K88" s="157"/>
    </row>
    <row r="89" spans="1:11" x14ac:dyDescent="0.2">
      <c r="A89" s="158"/>
      <c r="D89" s="108"/>
      <c r="F89" s="102"/>
      <c r="G89" s="102"/>
      <c r="H89" s="161"/>
      <c r="I89" s="102"/>
      <c r="J89" s="102"/>
      <c r="K89" s="157"/>
    </row>
    <row r="90" spans="1:11" x14ac:dyDescent="0.2">
      <c r="A90" s="158"/>
      <c r="D90" s="108"/>
      <c r="F90" s="102"/>
      <c r="G90" s="102"/>
      <c r="H90" s="161"/>
      <c r="I90" s="102"/>
      <c r="J90" s="102"/>
      <c r="K90" s="157"/>
    </row>
    <row r="91" spans="1:11" x14ac:dyDescent="0.2">
      <c r="A91" s="158"/>
      <c r="D91" s="108"/>
      <c r="F91" s="102"/>
      <c r="G91" s="102"/>
      <c r="H91" s="161"/>
      <c r="I91" s="102"/>
      <c r="J91" s="102"/>
      <c r="K91" s="157"/>
    </row>
    <row r="92" spans="1:11" x14ac:dyDescent="0.2">
      <c r="A92" s="158"/>
      <c r="D92" s="108"/>
      <c r="F92" s="102"/>
      <c r="G92" s="102"/>
      <c r="H92" s="161"/>
      <c r="I92" s="102"/>
      <c r="J92" s="102"/>
      <c r="K92" s="157"/>
    </row>
    <row r="93" spans="1:11" x14ac:dyDescent="0.2">
      <c r="A93" s="158"/>
      <c r="D93" s="108"/>
      <c r="F93" s="102"/>
      <c r="G93" s="102"/>
      <c r="H93" s="161"/>
      <c r="I93" s="102"/>
      <c r="J93" s="102"/>
      <c r="K93" s="157"/>
    </row>
    <row r="94" spans="1:11" x14ac:dyDescent="0.2">
      <c r="A94" s="158"/>
      <c r="D94" s="108"/>
      <c r="F94" s="102"/>
      <c r="G94" s="102"/>
      <c r="H94" s="161"/>
      <c r="I94" s="102"/>
      <c r="J94" s="102"/>
      <c r="K94" s="157"/>
    </row>
    <row r="95" spans="1:11" x14ac:dyDescent="0.2">
      <c r="A95" s="158"/>
      <c r="D95" s="108"/>
      <c r="F95" s="102"/>
      <c r="G95" s="102"/>
      <c r="H95" s="161"/>
      <c r="I95" s="102"/>
      <c r="J95" s="102"/>
      <c r="K95" s="157"/>
    </row>
    <row r="96" spans="1:11" x14ac:dyDescent="0.2">
      <c r="A96" s="158"/>
      <c r="D96" s="108"/>
      <c r="F96" s="102"/>
      <c r="G96" s="102"/>
      <c r="H96" s="161"/>
      <c r="I96" s="102"/>
      <c r="J96" s="102"/>
      <c r="K96" s="157"/>
    </row>
    <row r="97" spans="1:17" s="164" customFormat="1" ht="12" x14ac:dyDescent="0.2">
      <c r="A97" s="158"/>
      <c r="B97" s="152"/>
      <c r="D97" s="165"/>
      <c r="F97" s="166"/>
      <c r="G97" s="166"/>
      <c r="H97" s="167"/>
      <c r="I97" s="166"/>
      <c r="J97" s="166"/>
      <c r="K97" s="107"/>
      <c r="L97" s="165"/>
      <c r="M97" s="165"/>
      <c r="N97" s="165"/>
      <c r="O97" s="165"/>
      <c r="P97" s="165"/>
      <c r="Q97" s="165"/>
    </row>
    <row r="98" spans="1:17" s="164" customFormat="1" ht="12" x14ac:dyDescent="0.2">
      <c r="A98" s="158"/>
      <c r="B98" s="168"/>
      <c r="D98" s="165"/>
      <c r="F98" s="166"/>
      <c r="G98" s="166"/>
      <c r="H98" s="167"/>
      <c r="I98" s="166"/>
      <c r="J98" s="166"/>
      <c r="K98" s="107"/>
      <c r="L98" s="165"/>
      <c r="M98" s="165"/>
      <c r="N98" s="165"/>
      <c r="O98" s="165"/>
      <c r="P98" s="165"/>
      <c r="Q98" s="165"/>
    </row>
    <row r="99" spans="1:17" s="164" customFormat="1" ht="12" x14ac:dyDescent="0.2">
      <c r="A99" s="158"/>
      <c r="B99" s="168"/>
      <c r="D99" s="165"/>
      <c r="F99" s="166"/>
      <c r="G99" s="166"/>
      <c r="H99" s="167"/>
      <c r="I99" s="166"/>
      <c r="J99" s="166"/>
      <c r="K99" s="107"/>
      <c r="L99" s="165"/>
      <c r="M99" s="165"/>
      <c r="N99" s="165"/>
      <c r="O99" s="165"/>
      <c r="P99" s="165"/>
      <c r="Q99" s="165"/>
    </row>
    <row r="100" spans="1:17" s="164" customFormat="1" ht="12" x14ac:dyDescent="0.2">
      <c r="A100" s="158"/>
      <c r="B100" s="168"/>
      <c r="D100" s="165"/>
      <c r="F100" s="166"/>
      <c r="G100" s="166"/>
      <c r="H100" s="167"/>
      <c r="I100" s="166"/>
      <c r="J100" s="166"/>
      <c r="K100" s="107"/>
      <c r="L100" s="165"/>
      <c r="M100" s="165"/>
      <c r="N100" s="165"/>
      <c r="O100" s="165"/>
      <c r="P100" s="165"/>
      <c r="Q100" s="165"/>
    </row>
    <row r="101" spans="1:17" s="164" customFormat="1" ht="12" x14ac:dyDescent="0.2">
      <c r="A101" s="158"/>
      <c r="B101" s="168"/>
      <c r="D101" s="165"/>
      <c r="F101" s="166"/>
      <c r="G101" s="166"/>
      <c r="H101" s="167"/>
      <c r="I101" s="166"/>
      <c r="J101" s="166"/>
      <c r="K101" s="107"/>
      <c r="L101" s="165"/>
      <c r="M101" s="165"/>
      <c r="N101" s="165"/>
      <c r="O101" s="165"/>
      <c r="P101" s="165"/>
      <c r="Q101" s="165"/>
    </row>
    <row r="102" spans="1:17" s="164" customFormat="1" ht="12" x14ac:dyDescent="0.2">
      <c r="A102" s="158"/>
      <c r="B102" s="168"/>
      <c r="D102" s="165"/>
      <c r="F102" s="166"/>
      <c r="G102" s="166"/>
      <c r="H102" s="167"/>
      <c r="I102" s="166"/>
      <c r="J102" s="166"/>
      <c r="K102" s="107"/>
      <c r="L102" s="165"/>
      <c r="M102" s="165"/>
      <c r="N102" s="165"/>
      <c r="O102" s="165"/>
      <c r="P102" s="165"/>
      <c r="Q102" s="165"/>
    </row>
    <row r="103" spans="1:17" s="164" customFormat="1" ht="12" x14ac:dyDescent="0.2">
      <c r="A103" s="158"/>
      <c r="B103" s="168"/>
      <c r="D103" s="165"/>
      <c r="F103" s="166"/>
      <c r="G103" s="166"/>
      <c r="H103" s="167"/>
      <c r="I103" s="166"/>
      <c r="J103" s="166"/>
      <c r="K103" s="107"/>
      <c r="L103" s="165"/>
      <c r="M103" s="165"/>
      <c r="N103" s="165"/>
      <c r="O103" s="165"/>
      <c r="P103" s="165"/>
      <c r="Q103" s="165"/>
    </row>
    <row r="104" spans="1:17" s="164" customFormat="1" ht="12" x14ac:dyDescent="0.2">
      <c r="A104" s="158"/>
      <c r="B104" s="168"/>
      <c r="D104" s="165"/>
      <c r="F104" s="166"/>
      <c r="G104" s="166"/>
      <c r="H104" s="167"/>
      <c r="I104" s="166"/>
      <c r="J104" s="166"/>
      <c r="K104" s="107"/>
      <c r="L104" s="165"/>
      <c r="M104" s="165"/>
      <c r="N104" s="165"/>
      <c r="O104" s="165"/>
      <c r="P104" s="165"/>
      <c r="Q104" s="165"/>
    </row>
    <row r="105" spans="1:17" s="164" customFormat="1" ht="12" x14ac:dyDescent="0.2">
      <c r="A105" s="158"/>
      <c r="B105" s="168"/>
      <c r="D105" s="165"/>
      <c r="F105" s="165"/>
      <c r="G105" s="165"/>
      <c r="H105" s="169"/>
      <c r="I105" s="165"/>
      <c r="J105" s="165"/>
      <c r="K105" s="107"/>
      <c r="L105" s="165"/>
      <c r="M105" s="165"/>
      <c r="N105" s="165"/>
      <c r="O105" s="165"/>
      <c r="P105" s="165"/>
      <c r="Q105" s="165"/>
    </row>
    <row r="106" spans="1:17" s="164" customFormat="1" ht="12" x14ac:dyDescent="0.2">
      <c r="A106" s="158"/>
      <c r="B106" s="168"/>
      <c r="D106" s="165"/>
      <c r="F106" s="165"/>
      <c r="G106" s="165"/>
      <c r="H106" s="169"/>
      <c r="I106" s="165"/>
      <c r="J106" s="165"/>
      <c r="K106" s="107"/>
      <c r="L106" s="165"/>
      <c r="M106" s="165"/>
      <c r="N106" s="165"/>
      <c r="O106" s="165"/>
      <c r="P106" s="165"/>
      <c r="Q106" s="165"/>
    </row>
    <row r="107" spans="1:17" s="164" customFormat="1" ht="12" x14ac:dyDescent="0.2">
      <c r="A107" s="158"/>
      <c r="B107" s="168"/>
      <c r="D107" s="165"/>
      <c r="F107" s="165"/>
      <c r="G107" s="165"/>
      <c r="H107" s="169"/>
      <c r="I107" s="165"/>
      <c r="J107" s="165"/>
      <c r="K107" s="107"/>
      <c r="L107" s="165"/>
      <c r="M107" s="165"/>
      <c r="N107" s="165"/>
      <c r="O107" s="165"/>
      <c r="P107" s="165"/>
      <c r="Q107" s="165"/>
    </row>
    <row r="108" spans="1:17" s="164" customFormat="1" ht="12" x14ac:dyDescent="0.2">
      <c r="A108" s="158"/>
      <c r="B108" s="168"/>
      <c r="D108" s="165"/>
      <c r="F108" s="165"/>
      <c r="G108" s="165"/>
      <c r="H108" s="169"/>
      <c r="I108" s="165"/>
      <c r="J108" s="165"/>
      <c r="K108" s="107"/>
      <c r="L108" s="165"/>
      <c r="M108" s="165"/>
      <c r="N108" s="165"/>
      <c r="O108" s="165"/>
      <c r="P108" s="165"/>
      <c r="Q108" s="165"/>
    </row>
    <row r="109" spans="1:17" s="164" customFormat="1" ht="12" x14ac:dyDescent="0.2">
      <c r="A109" s="158"/>
      <c r="B109" s="168"/>
      <c r="D109" s="165"/>
      <c r="F109" s="165"/>
      <c r="G109" s="165"/>
      <c r="H109" s="169"/>
      <c r="I109" s="165"/>
      <c r="J109" s="165"/>
      <c r="K109" s="107"/>
      <c r="L109" s="165"/>
      <c r="M109" s="165"/>
      <c r="N109" s="165"/>
      <c r="O109" s="165"/>
      <c r="P109" s="165"/>
      <c r="Q109" s="165"/>
    </row>
    <row r="110" spans="1:17" s="164" customFormat="1" ht="12" x14ac:dyDescent="0.2">
      <c r="A110" s="158"/>
      <c r="B110" s="168"/>
      <c r="D110" s="165"/>
      <c r="F110" s="165"/>
      <c r="G110" s="165"/>
      <c r="H110" s="169"/>
      <c r="I110" s="165"/>
      <c r="J110" s="165"/>
      <c r="K110" s="107"/>
      <c r="L110" s="165"/>
      <c r="M110" s="165"/>
      <c r="N110" s="165"/>
      <c r="O110" s="165"/>
      <c r="P110" s="165"/>
      <c r="Q110" s="165"/>
    </row>
    <row r="111" spans="1:17" s="164" customFormat="1" ht="12" x14ac:dyDescent="0.2">
      <c r="A111" s="158"/>
      <c r="B111" s="168"/>
      <c r="D111" s="165"/>
      <c r="F111" s="165"/>
      <c r="G111" s="165"/>
      <c r="H111" s="169"/>
      <c r="I111" s="165"/>
      <c r="J111" s="165"/>
      <c r="K111" s="107"/>
      <c r="L111" s="165"/>
      <c r="M111" s="165"/>
      <c r="N111" s="165"/>
      <c r="O111" s="165"/>
      <c r="P111" s="165"/>
      <c r="Q111" s="165"/>
    </row>
    <row r="112" spans="1:17" s="164" customFormat="1" ht="12" x14ac:dyDescent="0.2">
      <c r="A112" s="158"/>
      <c r="B112" s="168"/>
      <c r="D112" s="165"/>
      <c r="F112" s="165"/>
      <c r="G112" s="165"/>
      <c r="H112" s="169"/>
      <c r="I112" s="165"/>
      <c r="J112" s="165"/>
      <c r="K112" s="107"/>
      <c r="L112" s="165"/>
      <c r="M112" s="165"/>
      <c r="N112" s="165"/>
      <c r="O112" s="165"/>
      <c r="P112" s="165"/>
      <c r="Q112" s="165"/>
    </row>
    <row r="113" spans="1:17" s="164" customFormat="1" ht="12" x14ac:dyDescent="0.2">
      <c r="A113" s="158"/>
      <c r="B113" s="168"/>
      <c r="D113" s="165"/>
      <c r="F113" s="165"/>
      <c r="G113" s="165"/>
      <c r="H113" s="169"/>
      <c r="I113" s="165"/>
      <c r="J113" s="165"/>
      <c r="K113" s="107"/>
      <c r="L113" s="165"/>
      <c r="M113" s="165"/>
      <c r="N113" s="165"/>
      <c r="O113" s="165"/>
      <c r="P113" s="165"/>
      <c r="Q113" s="165"/>
    </row>
    <row r="114" spans="1:17" s="164" customFormat="1" ht="12" x14ac:dyDescent="0.2">
      <c r="A114" s="158"/>
      <c r="B114" s="168"/>
      <c r="D114" s="165"/>
      <c r="F114" s="165"/>
      <c r="G114" s="165"/>
      <c r="H114" s="169"/>
      <c r="I114" s="165"/>
      <c r="J114" s="165"/>
      <c r="K114" s="107"/>
      <c r="L114" s="165"/>
      <c r="M114" s="165"/>
      <c r="N114" s="165"/>
      <c r="O114" s="165"/>
      <c r="P114" s="165"/>
      <c r="Q114" s="165"/>
    </row>
    <row r="115" spans="1:17" s="164" customFormat="1" ht="12" x14ac:dyDescent="0.2">
      <c r="A115" s="158"/>
      <c r="B115" s="168"/>
      <c r="D115" s="165"/>
      <c r="F115" s="165"/>
      <c r="G115" s="165"/>
      <c r="H115" s="169"/>
      <c r="I115" s="165"/>
      <c r="J115" s="165"/>
      <c r="K115" s="107"/>
      <c r="L115" s="165"/>
      <c r="M115" s="165"/>
      <c r="N115" s="165"/>
      <c r="O115" s="165"/>
      <c r="P115" s="165"/>
      <c r="Q115" s="165"/>
    </row>
    <row r="116" spans="1:17" s="164" customFormat="1" ht="12" x14ac:dyDescent="0.2">
      <c r="A116" s="158"/>
      <c r="B116" s="168"/>
      <c r="D116" s="165"/>
      <c r="F116" s="165"/>
      <c r="G116" s="165"/>
      <c r="H116" s="169"/>
      <c r="I116" s="165"/>
      <c r="J116" s="165"/>
      <c r="K116" s="107"/>
      <c r="L116" s="165"/>
      <c r="M116" s="165"/>
      <c r="N116" s="165"/>
      <c r="O116" s="165"/>
      <c r="P116" s="165"/>
      <c r="Q116" s="165"/>
    </row>
    <row r="117" spans="1:17" s="164" customFormat="1" ht="12" x14ac:dyDescent="0.2">
      <c r="A117" s="158"/>
      <c r="B117" s="168"/>
      <c r="D117" s="165"/>
      <c r="F117" s="165"/>
      <c r="G117" s="165"/>
      <c r="H117" s="169"/>
      <c r="I117" s="165"/>
      <c r="J117" s="165"/>
      <c r="K117" s="107"/>
      <c r="L117" s="165"/>
      <c r="M117" s="165"/>
      <c r="N117" s="165"/>
      <c r="O117" s="165"/>
      <c r="P117" s="165"/>
      <c r="Q117" s="165"/>
    </row>
    <row r="118" spans="1:17" s="164" customFormat="1" ht="12" x14ac:dyDescent="0.2">
      <c r="A118" s="158"/>
      <c r="B118" s="168"/>
      <c r="D118" s="165"/>
      <c r="F118" s="165"/>
      <c r="G118" s="165"/>
      <c r="H118" s="169"/>
      <c r="I118" s="165"/>
      <c r="J118" s="165"/>
      <c r="K118" s="107"/>
      <c r="L118" s="165"/>
      <c r="M118" s="165"/>
      <c r="N118" s="165"/>
      <c r="O118" s="165"/>
      <c r="P118" s="165"/>
      <c r="Q118" s="165"/>
    </row>
    <row r="119" spans="1:17" s="164" customFormat="1" ht="12" x14ac:dyDescent="0.2">
      <c r="A119" s="170"/>
      <c r="B119" s="168"/>
      <c r="D119" s="165"/>
      <c r="F119" s="165"/>
      <c r="G119" s="165"/>
      <c r="H119" s="169"/>
      <c r="I119" s="165"/>
      <c r="J119" s="165"/>
      <c r="K119" s="107"/>
      <c r="L119" s="165"/>
      <c r="M119" s="165"/>
      <c r="N119" s="165"/>
      <c r="O119" s="165"/>
      <c r="P119" s="165"/>
      <c r="Q119" s="165"/>
    </row>
    <row r="120" spans="1:17" s="164" customFormat="1" ht="12" x14ac:dyDescent="0.2">
      <c r="A120" s="170"/>
      <c r="B120" s="168"/>
      <c r="D120" s="165"/>
      <c r="F120" s="165"/>
      <c r="G120" s="165"/>
      <c r="H120" s="169"/>
      <c r="I120" s="165"/>
      <c r="J120" s="165"/>
      <c r="K120" s="107"/>
      <c r="L120" s="165"/>
      <c r="M120" s="165"/>
      <c r="N120" s="165"/>
      <c r="O120" s="165"/>
      <c r="P120" s="165"/>
      <c r="Q120" s="165"/>
    </row>
    <row r="121" spans="1:17" s="164" customFormat="1" ht="12" x14ac:dyDescent="0.2">
      <c r="A121" s="170"/>
      <c r="B121" s="168"/>
      <c r="D121" s="165"/>
      <c r="F121" s="165"/>
      <c r="G121" s="165"/>
      <c r="H121" s="169"/>
      <c r="I121" s="165"/>
      <c r="J121" s="165"/>
      <c r="K121" s="107"/>
      <c r="L121" s="165"/>
      <c r="M121" s="165"/>
      <c r="N121" s="165"/>
      <c r="O121" s="165"/>
      <c r="P121" s="165"/>
      <c r="Q121" s="165"/>
    </row>
    <row r="122" spans="1:17" s="164" customFormat="1" ht="12" x14ac:dyDescent="0.2">
      <c r="A122" s="170"/>
      <c r="B122" s="168"/>
      <c r="D122" s="165"/>
      <c r="F122" s="165"/>
      <c r="G122" s="165"/>
      <c r="H122" s="169"/>
      <c r="I122" s="165"/>
      <c r="J122" s="165"/>
      <c r="K122" s="107"/>
      <c r="L122" s="165"/>
      <c r="M122" s="165"/>
      <c r="N122" s="165"/>
      <c r="O122" s="165"/>
      <c r="P122" s="165"/>
      <c r="Q122" s="165"/>
    </row>
    <row r="123" spans="1:17" s="164" customFormat="1" ht="12" x14ac:dyDescent="0.2">
      <c r="A123" s="170"/>
      <c r="B123" s="168"/>
      <c r="D123" s="165"/>
      <c r="F123" s="165"/>
      <c r="G123" s="165"/>
      <c r="H123" s="169"/>
      <c r="I123" s="165"/>
      <c r="J123" s="165"/>
      <c r="K123" s="107"/>
      <c r="L123" s="165"/>
      <c r="M123" s="165"/>
      <c r="N123" s="165"/>
      <c r="O123" s="165"/>
      <c r="P123" s="165"/>
      <c r="Q123" s="165"/>
    </row>
    <row r="124" spans="1:17" s="164" customFormat="1" ht="12" x14ac:dyDescent="0.2">
      <c r="A124" s="170"/>
      <c r="B124" s="168"/>
      <c r="D124" s="165"/>
      <c r="F124" s="165"/>
      <c r="G124" s="165"/>
      <c r="H124" s="169"/>
      <c r="I124" s="165"/>
      <c r="J124" s="165"/>
      <c r="K124" s="107"/>
      <c r="L124" s="165"/>
      <c r="M124" s="165"/>
      <c r="N124" s="165"/>
      <c r="O124" s="165"/>
      <c r="P124" s="165"/>
      <c r="Q124" s="165"/>
    </row>
    <row r="125" spans="1:17" s="164" customFormat="1" ht="12" x14ac:dyDescent="0.2">
      <c r="A125" s="170"/>
      <c r="B125" s="168"/>
      <c r="D125" s="165"/>
      <c r="F125" s="165"/>
      <c r="G125" s="165"/>
      <c r="H125" s="169"/>
      <c r="I125" s="165"/>
      <c r="J125" s="165"/>
      <c r="K125" s="171"/>
      <c r="L125" s="165"/>
      <c r="M125" s="165"/>
      <c r="N125" s="165"/>
      <c r="O125" s="165"/>
      <c r="P125" s="165"/>
      <c r="Q125" s="165"/>
    </row>
    <row r="126" spans="1:17" s="164" customFormat="1" ht="12" x14ac:dyDescent="0.2">
      <c r="A126" s="170"/>
      <c r="B126" s="168"/>
      <c r="D126" s="165"/>
      <c r="F126" s="165"/>
      <c r="G126" s="165"/>
      <c r="H126" s="169"/>
      <c r="I126" s="165"/>
      <c r="J126" s="165"/>
      <c r="K126" s="171"/>
      <c r="L126" s="165"/>
      <c r="M126" s="165"/>
      <c r="N126" s="165"/>
      <c r="O126" s="165"/>
      <c r="P126" s="165"/>
      <c r="Q126" s="165"/>
    </row>
    <row r="127" spans="1:17" s="164" customFormat="1" ht="12" x14ac:dyDescent="0.2">
      <c r="A127" s="170"/>
      <c r="B127" s="168"/>
      <c r="D127" s="165"/>
      <c r="F127" s="165"/>
      <c r="G127" s="165"/>
      <c r="H127" s="169"/>
      <c r="I127" s="165"/>
      <c r="J127" s="165"/>
      <c r="K127" s="171"/>
      <c r="L127" s="165"/>
      <c r="M127" s="165"/>
      <c r="N127" s="165"/>
      <c r="O127" s="165"/>
      <c r="P127" s="165"/>
      <c r="Q127" s="165"/>
    </row>
    <row r="128" spans="1:17" s="164" customFormat="1" ht="12" x14ac:dyDescent="0.2">
      <c r="A128" s="170"/>
      <c r="B128" s="168"/>
      <c r="D128" s="165"/>
      <c r="F128" s="165"/>
      <c r="G128" s="165"/>
      <c r="H128" s="169"/>
      <c r="I128" s="165"/>
      <c r="J128" s="165"/>
      <c r="K128" s="171"/>
      <c r="L128" s="165"/>
      <c r="M128" s="165"/>
      <c r="N128" s="165"/>
      <c r="O128" s="165"/>
      <c r="P128" s="165"/>
      <c r="Q128" s="165"/>
    </row>
    <row r="129" spans="1:17" s="164" customFormat="1" ht="12" x14ac:dyDescent="0.2">
      <c r="A129" s="170"/>
      <c r="B129" s="168"/>
      <c r="D129" s="165"/>
      <c r="F129" s="165"/>
      <c r="G129" s="165"/>
      <c r="H129" s="169"/>
      <c r="I129" s="165"/>
      <c r="J129" s="165"/>
      <c r="K129" s="171"/>
      <c r="L129" s="165"/>
      <c r="M129" s="165"/>
      <c r="N129" s="165"/>
      <c r="O129" s="165"/>
      <c r="P129" s="165"/>
      <c r="Q129" s="165"/>
    </row>
    <row r="130" spans="1:17" s="164" customFormat="1" ht="12" x14ac:dyDescent="0.2">
      <c r="A130" s="170"/>
      <c r="B130" s="168"/>
      <c r="D130" s="165"/>
      <c r="F130" s="165"/>
      <c r="G130" s="165"/>
      <c r="H130" s="169"/>
      <c r="I130" s="165"/>
      <c r="J130" s="165"/>
      <c r="K130" s="171"/>
      <c r="L130" s="165"/>
      <c r="M130" s="165"/>
      <c r="N130" s="165"/>
      <c r="O130" s="165"/>
      <c r="P130" s="165"/>
      <c r="Q130" s="165"/>
    </row>
    <row r="131" spans="1:17" s="164" customFormat="1" ht="12" x14ac:dyDescent="0.2">
      <c r="A131" s="170"/>
      <c r="B131" s="168"/>
      <c r="D131" s="165"/>
      <c r="F131" s="165"/>
      <c r="G131" s="165"/>
      <c r="H131" s="169"/>
      <c r="I131" s="165"/>
      <c r="J131" s="165"/>
      <c r="K131" s="171"/>
      <c r="L131" s="165"/>
      <c r="M131" s="165"/>
      <c r="N131" s="165"/>
      <c r="O131" s="165"/>
      <c r="P131" s="165"/>
      <c r="Q131" s="165"/>
    </row>
    <row r="132" spans="1:17" s="164" customFormat="1" ht="12" x14ac:dyDescent="0.2">
      <c r="A132" s="170"/>
      <c r="B132" s="168"/>
      <c r="D132" s="165"/>
      <c r="F132" s="165"/>
      <c r="G132" s="165"/>
      <c r="H132" s="169"/>
      <c r="I132" s="165"/>
      <c r="J132" s="165"/>
      <c r="K132" s="171"/>
      <c r="L132" s="165"/>
      <c r="M132" s="165"/>
      <c r="N132" s="165"/>
      <c r="O132" s="165"/>
      <c r="P132" s="165"/>
      <c r="Q132" s="165"/>
    </row>
    <row r="133" spans="1:17" s="164" customFormat="1" ht="12" x14ac:dyDescent="0.2">
      <c r="A133" s="170"/>
      <c r="B133" s="168"/>
      <c r="D133" s="165"/>
      <c r="F133" s="165"/>
      <c r="G133" s="165"/>
      <c r="H133" s="169"/>
      <c r="I133" s="165"/>
      <c r="J133" s="165"/>
      <c r="K133" s="171"/>
      <c r="L133" s="165"/>
      <c r="M133" s="165"/>
      <c r="N133" s="165"/>
      <c r="O133" s="165"/>
      <c r="P133" s="165"/>
      <c r="Q133" s="165"/>
    </row>
    <row r="134" spans="1:17" s="164" customFormat="1" ht="12" x14ac:dyDescent="0.2">
      <c r="A134" s="170"/>
      <c r="B134" s="168"/>
      <c r="D134" s="165"/>
      <c r="F134" s="165"/>
      <c r="G134" s="165"/>
      <c r="H134" s="169"/>
      <c r="I134" s="165"/>
      <c r="J134" s="165"/>
      <c r="K134" s="171"/>
      <c r="L134" s="165"/>
      <c r="M134" s="165"/>
      <c r="N134" s="165"/>
      <c r="O134" s="165"/>
      <c r="P134" s="165"/>
      <c r="Q134" s="165"/>
    </row>
    <row r="135" spans="1:17" s="164" customFormat="1" ht="12" x14ac:dyDescent="0.2">
      <c r="A135" s="170"/>
      <c r="B135" s="168"/>
      <c r="D135" s="165"/>
      <c r="F135" s="165"/>
      <c r="G135" s="165"/>
      <c r="H135" s="169"/>
      <c r="I135" s="165"/>
      <c r="J135" s="165"/>
      <c r="K135" s="171"/>
      <c r="L135" s="165"/>
      <c r="M135" s="165"/>
      <c r="N135" s="165"/>
      <c r="O135" s="165"/>
      <c r="P135" s="165"/>
      <c r="Q135" s="165"/>
    </row>
    <row r="136" spans="1:17" s="164" customFormat="1" ht="12" x14ac:dyDescent="0.2">
      <c r="A136" s="170"/>
      <c r="B136" s="168"/>
      <c r="D136" s="165"/>
      <c r="F136" s="165"/>
      <c r="G136" s="165"/>
      <c r="H136" s="169"/>
      <c r="I136" s="165"/>
      <c r="J136" s="165"/>
      <c r="K136" s="171"/>
      <c r="L136" s="165"/>
      <c r="M136" s="165"/>
      <c r="N136" s="165"/>
      <c r="O136" s="165"/>
      <c r="P136" s="165"/>
      <c r="Q136" s="165"/>
    </row>
    <row r="137" spans="1:17" s="164" customFormat="1" ht="12" x14ac:dyDescent="0.2">
      <c r="A137" s="170"/>
      <c r="B137" s="168"/>
      <c r="D137" s="165"/>
      <c r="F137" s="165"/>
      <c r="G137" s="165"/>
      <c r="H137" s="169"/>
      <c r="I137" s="165"/>
      <c r="J137" s="165"/>
      <c r="K137" s="171"/>
      <c r="L137" s="165"/>
      <c r="M137" s="165"/>
      <c r="N137" s="165"/>
      <c r="O137" s="165"/>
      <c r="P137" s="165"/>
      <c r="Q137" s="165"/>
    </row>
    <row r="138" spans="1:17" s="164" customFormat="1" ht="12" x14ac:dyDescent="0.2">
      <c r="A138" s="170"/>
      <c r="B138" s="168"/>
      <c r="D138" s="165"/>
      <c r="F138" s="165"/>
      <c r="G138" s="165"/>
      <c r="H138" s="169"/>
      <c r="I138" s="165"/>
      <c r="J138" s="165"/>
      <c r="K138" s="171"/>
      <c r="L138" s="165"/>
      <c r="M138" s="165"/>
      <c r="N138" s="165"/>
      <c r="O138" s="165"/>
      <c r="P138" s="165"/>
      <c r="Q138" s="165"/>
    </row>
    <row r="139" spans="1:17" s="164" customFormat="1" ht="12" x14ac:dyDescent="0.2">
      <c r="A139" s="170"/>
      <c r="B139" s="168"/>
      <c r="D139" s="165"/>
      <c r="F139" s="165"/>
      <c r="G139" s="165"/>
      <c r="H139" s="169"/>
      <c r="I139" s="165"/>
      <c r="J139" s="165"/>
      <c r="K139" s="171"/>
      <c r="L139" s="165"/>
      <c r="M139" s="165"/>
      <c r="N139" s="165"/>
      <c r="O139" s="165"/>
      <c r="P139" s="165"/>
      <c r="Q139" s="165"/>
    </row>
    <row r="140" spans="1:17" s="164" customFormat="1" ht="12" x14ac:dyDescent="0.2">
      <c r="A140" s="170"/>
      <c r="B140" s="168"/>
      <c r="D140" s="165"/>
      <c r="F140" s="165"/>
      <c r="G140" s="165"/>
      <c r="H140" s="169"/>
      <c r="I140" s="165"/>
      <c r="J140" s="165"/>
      <c r="K140" s="171"/>
      <c r="L140" s="165"/>
      <c r="M140" s="165"/>
      <c r="N140" s="165"/>
      <c r="O140" s="165"/>
      <c r="P140" s="165"/>
      <c r="Q140" s="165"/>
    </row>
    <row r="141" spans="1:17" s="164" customFormat="1" ht="12" x14ac:dyDescent="0.2">
      <c r="A141" s="170"/>
      <c r="B141" s="168"/>
      <c r="D141" s="165"/>
      <c r="F141" s="165"/>
      <c r="G141" s="165"/>
      <c r="H141" s="169"/>
      <c r="I141" s="165"/>
      <c r="J141" s="165"/>
      <c r="K141" s="171"/>
      <c r="L141" s="165"/>
      <c r="M141" s="165"/>
      <c r="N141" s="165"/>
      <c r="O141" s="165"/>
      <c r="P141" s="165"/>
      <c r="Q141" s="165"/>
    </row>
    <row r="142" spans="1:17" x14ac:dyDescent="0.2">
      <c r="A142" s="170"/>
      <c r="B142" s="168"/>
      <c r="D142" s="108"/>
    </row>
    <row r="143" spans="1:17" x14ac:dyDescent="0.2">
      <c r="A143" s="170"/>
      <c r="D143" s="108"/>
    </row>
    <row r="144" spans="1:17" x14ac:dyDescent="0.2">
      <c r="A144" s="170"/>
      <c r="D144" s="108"/>
    </row>
    <row r="145" spans="1:4" x14ac:dyDescent="0.2">
      <c r="A145" s="170"/>
      <c r="D145" s="108"/>
    </row>
    <row r="146" spans="1:4" x14ac:dyDescent="0.2">
      <c r="A146" s="170"/>
      <c r="D146" s="108"/>
    </row>
    <row r="147" spans="1:4" x14ac:dyDescent="0.2">
      <c r="A147" s="170"/>
      <c r="D147" s="108"/>
    </row>
    <row r="148" spans="1:4" x14ac:dyDescent="0.2">
      <c r="A148" s="170"/>
      <c r="D148" s="108"/>
    </row>
    <row r="149" spans="1:4" x14ac:dyDescent="0.2">
      <c r="A149" s="170"/>
      <c r="D149" s="108"/>
    </row>
    <row r="150" spans="1:4" x14ac:dyDescent="0.2">
      <c r="A150" s="170"/>
      <c r="D150" s="108"/>
    </row>
    <row r="151" spans="1:4" x14ac:dyDescent="0.2">
      <c r="A151" s="170"/>
      <c r="D151" s="108"/>
    </row>
    <row r="152" spans="1:4" x14ac:dyDescent="0.2">
      <c r="A152" s="170"/>
      <c r="D152" s="108"/>
    </row>
    <row r="153" spans="1:4" x14ac:dyDescent="0.2">
      <c r="A153" s="170"/>
      <c r="D153" s="108"/>
    </row>
    <row r="154" spans="1:4" x14ac:dyDescent="0.2">
      <c r="A154" s="170"/>
      <c r="D154" s="108"/>
    </row>
    <row r="155" spans="1:4" x14ac:dyDescent="0.2">
      <c r="A155" s="170"/>
      <c r="D155" s="108"/>
    </row>
    <row r="156" spans="1:4" x14ac:dyDescent="0.2">
      <c r="A156" s="170"/>
      <c r="D156" s="108"/>
    </row>
    <row r="157" spans="1:4" x14ac:dyDescent="0.2">
      <c r="A157" s="170"/>
      <c r="D157" s="108"/>
    </row>
    <row r="158" spans="1:4" x14ac:dyDescent="0.2">
      <c r="A158" s="170"/>
      <c r="D158" s="108"/>
    </row>
    <row r="159" spans="1:4" x14ac:dyDescent="0.2">
      <c r="A159" s="170"/>
      <c r="D159" s="108"/>
    </row>
    <row r="160" spans="1:4" x14ac:dyDescent="0.2">
      <c r="A160" s="170"/>
      <c r="D160" s="108"/>
    </row>
    <row r="161" spans="1:4" x14ac:dyDescent="0.2">
      <c r="A161" s="170"/>
      <c r="D161" s="108"/>
    </row>
    <row r="162" spans="1:4" x14ac:dyDescent="0.2">
      <c r="A162" s="170"/>
      <c r="D162" s="108"/>
    </row>
    <row r="163" spans="1:4" x14ac:dyDescent="0.2">
      <c r="A163" s="170"/>
      <c r="D163" s="108"/>
    </row>
    <row r="164" spans="1:4" x14ac:dyDescent="0.2">
      <c r="A164" s="170"/>
      <c r="D164" s="108"/>
    </row>
    <row r="165" spans="1:4" x14ac:dyDescent="0.2">
      <c r="A165" s="170"/>
      <c r="D165" s="108"/>
    </row>
    <row r="166" spans="1:4" x14ac:dyDescent="0.2">
      <c r="A166" s="170"/>
      <c r="D166" s="108"/>
    </row>
    <row r="167" spans="1:4" x14ac:dyDescent="0.2">
      <c r="A167" s="170"/>
      <c r="D167" s="108"/>
    </row>
    <row r="168" spans="1:4" x14ac:dyDescent="0.2">
      <c r="A168" s="170"/>
      <c r="D168" s="108"/>
    </row>
    <row r="169" spans="1:4" x14ac:dyDescent="0.2">
      <c r="A169" s="170"/>
      <c r="D169" s="108"/>
    </row>
    <row r="170" spans="1:4" x14ac:dyDescent="0.2">
      <c r="A170" s="170"/>
      <c r="D170" s="108"/>
    </row>
    <row r="171" spans="1:4" x14ac:dyDescent="0.2">
      <c r="A171" s="170"/>
      <c r="D171" s="108"/>
    </row>
    <row r="172" spans="1:4" x14ac:dyDescent="0.2">
      <c r="D172" s="108"/>
    </row>
    <row r="173" spans="1:4" x14ac:dyDescent="0.2">
      <c r="D173" s="108"/>
    </row>
    <row r="174" spans="1:4" x14ac:dyDescent="0.2">
      <c r="D174" s="108"/>
    </row>
    <row r="175" spans="1:4" x14ac:dyDescent="0.2">
      <c r="D175" s="108"/>
    </row>
    <row r="176" spans="1:4" x14ac:dyDescent="0.2">
      <c r="D176" s="108"/>
    </row>
    <row r="177" spans="4:4" x14ac:dyDescent="0.2">
      <c r="D177" s="108"/>
    </row>
    <row r="178" spans="4:4" x14ac:dyDescent="0.2">
      <c r="D178" s="108"/>
    </row>
    <row r="179" spans="4:4" x14ac:dyDescent="0.2">
      <c r="D179" s="108"/>
    </row>
    <row r="180" spans="4:4" x14ac:dyDescent="0.2">
      <c r="D180" s="108"/>
    </row>
    <row r="181" spans="4:4" x14ac:dyDescent="0.2">
      <c r="D181" s="108"/>
    </row>
    <row r="182" spans="4:4" x14ac:dyDescent="0.2">
      <c r="D182" s="108"/>
    </row>
    <row r="183" spans="4:4" x14ac:dyDescent="0.2">
      <c r="D183" s="108"/>
    </row>
    <row r="184" spans="4:4" x14ac:dyDescent="0.2">
      <c r="D184" s="108"/>
    </row>
    <row r="185" spans="4:4" x14ac:dyDescent="0.2">
      <c r="D185" s="108"/>
    </row>
    <row r="186" spans="4:4" x14ac:dyDescent="0.2">
      <c r="D186" s="108"/>
    </row>
    <row r="187" spans="4:4" x14ac:dyDescent="0.2">
      <c r="D187" s="108"/>
    </row>
    <row r="188" spans="4:4" x14ac:dyDescent="0.2">
      <c r="D188" s="108"/>
    </row>
    <row r="189" spans="4:4" x14ac:dyDescent="0.2">
      <c r="D189" s="108"/>
    </row>
    <row r="190" spans="4:4" x14ac:dyDescent="0.2">
      <c r="D190" s="108"/>
    </row>
    <row r="191" spans="4:4" x14ac:dyDescent="0.2">
      <c r="D191" s="108"/>
    </row>
    <row r="192" spans="4:4" x14ac:dyDescent="0.2">
      <c r="D192" s="108"/>
    </row>
    <row r="193" spans="4:4" x14ac:dyDescent="0.2">
      <c r="D193" s="108"/>
    </row>
    <row r="194" spans="4:4" x14ac:dyDescent="0.2">
      <c r="D194" s="108"/>
    </row>
    <row r="195" spans="4:4" x14ac:dyDescent="0.2">
      <c r="D195" s="108"/>
    </row>
    <row r="196" spans="4:4" x14ac:dyDescent="0.2">
      <c r="D196" s="108"/>
    </row>
    <row r="197" spans="4:4" x14ac:dyDescent="0.2">
      <c r="D197" s="108"/>
    </row>
    <row r="198" spans="4:4" x14ac:dyDescent="0.2">
      <c r="D198" s="108"/>
    </row>
    <row r="199" spans="4:4" x14ac:dyDescent="0.2">
      <c r="D199" s="108"/>
    </row>
    <row r="200" spans="4:4" x14ac:dyDescent="0.2">
      <c r="D200" s="108"/>
    </row>
    <row r="201" spans="4:4" x14ac:dyDescent="0.2">
      <c r="D201" s="108"/>
    </row>
    <row r="202" spans="4:4" x14ac:dyDescent="0.2">
      <c r="D202" s="108"/>
    </row>
    <row r="203" spans="4:4" x14ac:dyDescent="0.2">
      <c r="D203" s="108"/>
    </row>
    <row r="204" spans="4:4" x14ac:dyDescent="0.2">
      <c r="D204" s="108"/>
    </row>
    <row r="205" spans="4:4" x14ac:dyDescent="0.2">
      <c r="D205" s="108"/>
    </row>
    <row r="206" spans="4:4" x14ac:dyDescent="0.2">
      <c r="D206" s="108"/>
    </row>
    <row r="207" spans="4:4" x14ac:dyDescent="0.2">
      <c r="D207" s="108"/>
    </row>
    <row r="208" spans="4:4" x14ac:dyDescent="0.2">
      <c r="D208" s="108"/>
    </row>
    <row r="209" spans="4:4" x14ac:dyDescent="0.2">
      <c r="D209" s="108"/>
    </row>
    <row r="210" spans="4:4" x14ac:dyDescent="0.2">
      <c r="D210" s="108"/>
    </row>
    <row r="211" spans="4:4" x14ac:dyDescent="0.2">
      <c r="D211" s="108"/>
    </row>
    <row r="212" spans="4:4" x14ac:dyDescent="0.2">
      <c r="D212" s="108"/>
    </row>
    <row r="213" spans="4:4" x14ac:dyDescent="0.2">
      <c r="D213" s="108"/>
    </row>
    <row r="214" spans="4:4" x14ac:dyDescent="0.2">
      <c r="D214" s="108"/>
    </row>
    <row r="215" spans="4:4" x14ac:dyDescent="0.2">
      <c r="D215" s="108"/>
    </row>
    <row r="216" spans="4:4" x14ac:dyDescent="0.2">
      <c r="D216" s="108"/>
    </row>
    <row r="217" spans="4:4" x14ac:dyDescent="0.2">
      <c r="D217" s="108"/>
    </row>
    <row r="218" spans="4:4" x14ac:dyDescent="0.2">
      <c r="D218" s="108"/>
    </row>
    <row r="219" spans="4:4" x14ac:dyDescent="0.2">
      <c r="D219" s="108"/>
    </row>
    <row r="220" spans="4:4" x14ac:dyDescent="0.2">
      <c r="D220" s="108"/>
    </row>
    <row r="221" spans="4:4" x14ac:dyDescent="0.2">
      <c r="D221" s="108"/>
    </row>
    <row r="222" spans="4:4" x14ac:dyDescent="0.2">
      <c r="D222" s="108"/>
    </row>
    <row r="223" spans="4:4" x14ac:dyDescent="0.2">
      <c r="D223" s="108"/>
    </row>
    <row r="224" spans="4:4" x14ac:dyDescent="0.2">
      <c r="D224" s="108"/>
    </row>
    <row r="225" spans="4:4" x14ac:dyDescent="0.2">
      <c r="D225" s="108"/>
    </row>
    <row r="226" spans="4:4" x14ac:dyDescent="0.2">
      <c r="D226" s="108"/>
    </row>
    <row r="227" spans="4:4" x14ac:dyDescent="0.2">
      <c r="D227" s="108"/>
    </row>
    <row r="228" spans="4:4" x14ac:dyDescent="0.2">
      <c r="D228" s="108"/>
    </row>
    <row r="229" spans="4:4" x14ac:dyDescent="0.2">
      <c r="D229" s="108"/>
    </row>
    <row r="230" spans="4:4" x14ac:dyDescent="0.2">
      <c r="D230" s="108"/>
    </row>
    <row r="231" spans="4:4" x14ac:dyDescent="0.2">
      <c r="D231" s="108"/>
    </row>
    <row r="232" spans="4:4" x14ac:dyDescent="0.2">
      <c r="D232" s="108"/>
    </row>
    <row r="233" spans="4:4" x14ac:dyDescent="0.2">
      <c r="D233" s="108"/>
    </row>
    <row r="234" spans="4:4" x14ac:dyDescent="0.2">
      <c r="D234" s="108"/>
    </row>
    <row r="235" spans="4:4" x14ac:dyDescent="0.2">
      <c r="D235" s="108"/>
    </row>
    <row r="236" spans="4:4" x14ac:dyDescent="0.2">
      <c r="D236" s="108"/>
    </row>
    <row r="237" spans="4:4" x14ac:dyDescent="0.2">
      <c r="D237" s="108"/>
    </row>
    <row r="238" spans="4:4" x14ac:dyDescent="0.2">
      <c r="D238" s="108"/>
    </row>
    <row r="239" spans="4:4" x14ac:dyDescent="0.2">
      <c r="D239" s="108"/>
    </row>
    <row r="240" spans="4:4" x14ac:dyDescent="0.2">
      <c r="D240" s="108"/>
    </row>
    <row r="241" spans="4:4" x14ac:dyDescent="0.2">
      <c r="D241" s="108"/>
    </row>
    <row r="242" spans="4:4" x14ac:dyDescent="0.2">
      <c r="D242" s="108"/>
    </row>
    <row r="243" spans="4:4" x14ac:dyDescent="0.2">
      <c r="D243" s="108"/>
    </row>
    <row r="244" spans="4:4" x14ac:dyDescent="0.2">
      <c r="D244" s="108"/>
    </row>
    <row r="245" spans="4:4" x14ac:dyDescent="0.2">
      <c r="D245" s="108"/>
    </row>
    <row r="246" spans="4:4" x14ac:dyDescent="0.2">
      <c r="D246" s="108"/>
    </row>
    <row r="247" spans="4:4" x14ac:dyDescent="0.2">
      <c r="D247" s="108"/>
    </row>
    <row r="248" spans="4:4" x14ac:dyDescent="0.2">
      <c r="D248" s="108"/>
    </row>
    <row r="249" spans="4:4" x14ac:dyDescent="0.2">
      <c r="D249" s="108"/>
    </row>
    <row r="250" spans="4:4" x14ac:dyDescent="0.2">
      <c r="D250" s="108"/>
    </row>
    <row r="251" spans="4:4" x14ac:dyDescent="0.2">
      <c r="D251" s="108"/>
    </row>
    <row r="252" spans="4:4" x14ac:dyDescent="0.2">
      <c r="D252" s="108"/>
    </row>
    <row r="253" spans="4:4" x14ac:dyDescent="0.2">
      <c r="D253" s="108"/>
    </row>
    <row r="254" spans="4:4" x14ac:dyDescent="0.2">
      <c r="D254" s="108"/>
    </row>
    <row r="255" spans="4:4" x14ac:dyDescent="0.2">
      <c r="D255" s="108"/>
    </row>
    <row r="256" spans="4:4" x14ac:dyDescent="0.2">
      <c r="D256" s="108"/>
    </row>
    <row r="257" spans="4:4" x14ac:dyDescent="0.2">
      <c r="D257" s="108"/>
    </row>
    <row r="258" spans="4:4" x14ac:dyDescent="0.2">
      <c r="D258" s="108"/>
    </row>
    <row r="259" spans="4:4" x14ac:dyDescent="0.2">
      <c r="D259" s="108"/>
    </row>
    <row r="260" spans="4:4" x14ac:dyDescent="0.2">
      <c r="D260" s="108"/>
    </row>
    <row r="261" spans="4:4" x14ac:dyDescent="0.2">
      <c r="D261" s="108"/>
    </row>
    <row r="262" spans="4:4" x14ac:dyDescent="0.2">
      <c r="D262" s="108"/>
    </row>
    <row r="263" spans="4:4" x14ac:dyDescent="0.2">
      <c r="D263" s="108"/>
    </row>
    <row r="264" spans="4:4" x14ac:dyDescent="0.2">
      <c r="D264" s="108"/>
    </row>
    <row r="265" spans="4:4" x14ac:dyDescent="0.2">
      <c r="D265" s="108"/>
    </row>
    <row r="266" spans="4:4" x14ac:dyDescent="0.2">
      <c r="D266" s="108"/>
    </row>
    <row r="267" spans="4:4" x14ac:dyDescent="0.2">
      <c r="D267" s="108"/>
    </row>
    <row r="268" spans="4:4" x14ac:dyDescent="0.2">
      <c r="D268" s="108"/>
    </row>
    <row r="269" spans="4:4" x14ac:dyDescent="0.2">
      <c r="D269" s="108"/>
    </row>
    <row r="270" spans="4:4" x14ac:dyDescent="0.2">
      <c r="D270" s="108"/>
    </row>
    <row r="271" spans="4:4" x14ac:dyDescent="0.2">
      <c r="D271" s="108"/>
    </row>
    <row r="272" spans="4:4" x14ac:dyDescent="0.2">
      <c r="D272" s="108"/>
    </row>
    <row r="273" spans="4:4" x14ac:dyDescent="0.2">
      <c r="D273" s="108"/>
    </row>
    <row r="274" spans="4:4" x14ac:dyDescent="0.2">
      <c r="D274" s="108"/>
    </row>
    <row r="275" spans="4:4" x14ac:dyDescent="0.2">
      <c r="D275" s="108"/>
    </row>
    <row r="276" spans="4:4" x14ac:dyDescent="0.2">
      <c r="D276" s="108"/>
    </row>
    <row r="277" spans="4:4" x14ac:dyDescent="0.2">
      <c r="D277" s="108"/>
    </row>
    <row r="278" spans="4:4" x14ac:dyDescent="0.2">
      <c r="D278" s="108"/>
    </row>
    <row r="279" spans="4:4" x14ac:dyDescent="0.2">
      <c r="D279" s="108"/>
    </row>
    <row r="280" spans="4:4" x14ac:dyDescent="0.2">
      <c r="D280" s="108"/>
    </row>
    <row r="281" spans="4:4" x14ac:dyDescent="0.2">
      <c r="D281" s="108"/>
    </row>
    <row r="282" spans="4:4" x14ac:dyDescent="0.2">
      <c r="D282" s="108"/>
    </row>
    <row r="283" spans="4:4" x14ac:dyDescent="0.2">
      <c r="D283" s="108"/>
    </row>
    <row r="284" spans="4:4" x14ac:dyDescent="0.2">
      <c r="D284" s="108"/>
    </row>
    <row r="285" spans="4:4" x14ac:dyDescent="0.2">
      <c r="D285" s="108"/>
    </row>
    <row r="286" spans="4:4" x14ac:dyDescent="0.2">
      <c r="D286" s="108"/>
    </row>
    <row r="287" spans="4:4" x14ac:dyDescent="0.2">
      <c r="D287" s="108"/>
    </row>
    <row r="288" spans="4:4" x14ac:dyDescent="0.2">
      <c r="D288" s="108"/>
    </row>
    <row r="289" spans="4:4" x14ac:dyDescent="0.2">
      <c r="D289" s="108"/>
    </row>
    <row r="290" spans="4:4" x14ac:dyDescent="0.2">
      <c r="D290" s="108"/>
    </row>
    <row r="291" spans="4:4" x14ac:dyDescent="0.2">
      <c r="D291" s="108"/>
    </row>
    <row r="292" spans="4:4" x14ac:dyDescent="0.2">
      <c r="D292" s="108"/>
    </row>
    <row r="293" spans="4:4" x14ac:dyDescent="0.2">
      <c r="D293" s="108"/>
    </row>
    <row r="294" spans="4:4" x14ac:dyDescent="0.2">
      <c r="D294" s="108"/>
    </row>
    <row r="295" spans="4:4" x14ac:dyDescent="0.2">
      <c r="D295" s="108"/>
    </row>
    <row r="296" spans="4:4" x14ac:dyDescent="0.2">
      <c r="D296" s="108"/>
    </row>
    <row r="297" spans="4:4" x14ac:dyDescent="0.2">
      <c r="D297" s="108"/>
    </row>
    <row r="298" spans="4:4" x14ac:dyDescent="0.2">
      <c r="D298" s="108"/>
    </row>
    <row r="299" spans="4:4" x14ac:dyDescent="0.2">
      <c r="D299" s="108"/>
    </row>
    <row r="300" spans="4:4" x14ac:dyDescent="0.2">
      <c r="D300" s="108"/>
    </row>
    <row r="301" spans="4:4" x14ac:dyDescent="0.2">
      <c r="D301" s="108"/>
    </row>
    <row r="302" spans="4:4" x14ac:dyDescent="0.2">
      <c r="D302" s="108"/>
    </row>
    <row r="303" spans="4:4" x14ac:dyDescent="0.2">
      <c r="D303" s="108"/>
    </row>
    <row r="304" spans="4:4" x14ac:dyDescent="0.2">
      <c r="D304" s="108"/>
    </row>
    <row r="305" spans="4:4" x14ac:dyDescent="0.2">
      <c r="D305" s="108"/>
    </row>
    <row r="306" spans="4:4" x14ac:dyDescent="0.2">
      <c r="D306" s="108"/>
    </row>
    <row r="307" spans="4:4" x14ac:dyDescent="0.2">
      <c r="D307" s="108"/>
    </row>
    <row r="308" spans="4:4" x14ac:dyDescent="0.2">
      <c r="D308" s="108"/>
    </row>
    <row r="309" spans="4:4" x14ac:dyDescent="0.2">
      <c r="D309" s="108"/>
    </row>
    <row r="310" spans="4:4" x14ac:dyDescent="0.2">
      <c r="D310" s="108"/>
    </row>
    <row r="311" spans="4:4" x14ac:dyDescent="0.2">
      <c r="D311" s="108"/>
    </row>
    <row r="312" spans="4:4" x14ac:dyDescent="0.2">
      <c r="D312" s="108"/>
    </row>
    <row r="313" spans="4:4" x14ac:dyDescent="0.2">
      <c r="D313" s="108"/>
    </row>
    <row r="314" spans="4:4" x14ac:dyDescent="0.2">
      <c r="D314" s="108"/>
    </row>
    <row r="315" spans="4:4" x14ac:dyDescent="0.2">
      <c r="D315" s="108"/>
    </row>
    <row r="316" spans="4:4" x14ac:dyDescent="0.2">
      <c r="D316" s="108"/>
    </row>
    <row r="317" spans="4:4" x14ac:dyDescent="0.2">
      <c r="D317" s="108"/>
    </row>
    <row r="318" spans="4:4" x14ac:dyDescent="0.2">
      <c r="D318" s="108"/>
    </row>
    <row r="319" spans="4:4" x14ac:dyDescent="0.2">
      <c r="D319" s="108"/>
    </row>
    <row r="320" spans="4:4" x14ac:dyDescent="0.2">
      <c r="D320" s="108"/>
    </row>
    <row r="321" spans="4:4" x14ac:dyDescent="0.2">
      <c r="D321" s="108"/>
    </row>
    <row r="322" spans="4:4" x14ac:dyDescent="0.2">
      <c r="D322" s="108"/>
    </row>
    <row r="323" spans="4:4" x14ac:dyDescent="0.2">
      <c r="D323" s="108"/>
    </row>
    <row r="324" spans="4:4" x14ac:dyDescent="0.2">
      <c r="D324" s="108"/>
    </row>
    <row r="325" spans="4:4" x14ac:dyDescent="0.2">
      <c r="D325" s="108"/>
    </row>
    <row r="326" spans="4:4" x14ac:dyDescent="0.2">
      <c r="D326" s="108"/>
    </row>
    <row r="327" spans="4:4" x14ac:dyDescent="0.2">
      <c r="D327" s="108"/>
    </row>
    <row r="328" spans="4:4" x14ac:dyDescent="0.2">
      <c r="D328" s="108"/>
    </row>
    <row r="329" spans="4:4" x14ac:dyDescent="0.2">
      <c r="D329" s="108"/>
    </row>
    <row r="330" spans="4:4" x14ac:dyDescent="0.2">
      <c r="D330" s="108"/>
    </row>
    <row r="331" spans="4:4" x14ac:dyDescent="0.2">
      <c r="D331" s="108"/>
    </row>
    <row r="332" spans="4:4" x14ac:dyDescent="0.2">
      <c r="D332" s="108"/>
    </row>
    <row r="333" spans="4:4" x14ac:dyDescent="0.2">
      <c r="D333" s="108"/>
    </row>
    <row r="334" spans="4:4" x14ac:dyDescent="0.2">
      <c r="D334" s="108"/>
    </row>
    <row r="335" spans="4:4" x14ac:dyDescent="0.2">
      <c r="D335" s="108"/>
    </row>
    <row r="336" spans="4:4" x14ac:dyDescent="0.2">
      <c r="D336" s="108"/>
    </row>
    <row r="337" spans="4:4" x14ac:dyDescent="0.2">
      <c r="D337" s="108"/>
    </row>
    <row r="338" spans="4:4" x14ac:dyDescent="0.2">
      <c r="D338" s="108"/>
    </row>
    <row r="339" spans="4:4" x14ac:dyDescent="0.2">
      <c r="D339" s="108"/>
    </row>
    <row r="340" spans="4:4" x14ac:dyDescent="0.2">
      <c r="D340" s="108"/>
    </row>
    <row r="341" spans="4:4" x14ac:dyDescent="0.2">
      <c r="D341" s="108"/>
    </row>
    <row r="342" spans="4:4" x14ac:dyDescent="0.2">
      <c r="D342" s="108"/>
    </row>
    <row r="343" spans="4:4" x14ac:dyDescent="0.2">
      <c r="D343" s="108"/>
    </row>
    <row r="344" spans="4:4" x14ac:dyDescent="0.2">
      <c r="D344" s="108"/>
    </row>
    <row r="345" spans="4:4" x14ac:dyDescent="0.2">
      <c r="D345" s="108"/>
    </row>
    <row r="346" spans="4:4" x14ac:dyDescent="0.2">
      <c r="D346" s="108"/>
    </row>
    <row r="347" spans="4:4" x14ac:dyDescent="0.2">
      <c r="D347" s="108"/>
    </row>
    <row r="348" spans="4:4" x14ac:dyDescent="0.2">
      <c r="D348" s="108"/>
    </row>
    <row r="349" spans="4:4" x14ac:dyDescent="0.2">
      <c r="D349" s="108"/>
    </row>
    <row r="350" spans="4:4" x14ac:dyDescent="0.2">
      <c r="D350" s="108"/>
    </row>
    <row r="351" spans="4:4" x14ac:dyDescent="0.2">
      <c r="D351" s="108"/>
    </row>
    <row r="352" spans="4:4" x14ac:dyDescent="0.2">
      <c r="D352" s="108"/>
    </row>
    <row r="353" spans="4:4" x14ac:dyDescent="0.2">
      <c r="D353" s="108"/>
    </row>
    <row r="354" spans="4:4" x14ac:dyDescent="0.2">
      <c r="D354" s="108"/>
    </row>
    <row r="355" spans="4:4" x14ac:dyDescent="0.2">
      <c r="D355" s="108"/>
    </row>
    <row r="356" spans="4:4" x14ac:dyDescent="0.2">
      <c r="D356" s="108"/>
    </row>
    <row r="357" spans="4:4" x14ac:dyDescent="0.2">
      <c r="D357" s="108"/>
    </row>
    <row r="358" spans="4:4" x14ac:dyDescent="0.2">
      <c r="D358" s="108"/>
    </row>
    <row r="359" spans="4:4" x14ac:dyDescent="0.2">
      <c r="D359" s="108"/>
    </row>
    <row r="360" spans="4:4" x14ac:dyDescent="0.2">
      <c r="D360" s="108"/>
    </row>
    <row r="361" spans="4:4" x14ac:dyDescent="0.2">
      <c r="D361" s="108"/>
    </row>
    <row r="362" spans="4:4" x14ac:dyDescent="0.2">
      <c r="D362" s="108"/>
    </row>
    <row r="363" spans="4:4" x14ac:dyDescent="0.2">
      <c r="D363" s="108"/>
    </row>
    <row r="364" spans="4:4" x14ac:dyDescent="0.2">
      <c r="D364" s="108"/>
    </row>
    <row r="365" spans="4:4" x14ac:dyDescent="0.2">
      <c r="D365" s="108"/>
    </row>
    <row r="366" spans="4:4" x14ac:dyDescent="0.2">
      <c r="D366" s="108"/>
    </row>
    <row r="367" spans="4:4" x14ac:dyDescent="0.2">
      <c r="D367" s="108"/>
    </row>
    <row r="368" spans="4:4" x14ac:dyDescent="0.2">
      <c r="D368" s="108"/>
    </row>
    <row r="369" spans="4:4" x14ac:dyDescent="0.2">
      <c r="D369" s="108"/>
    </row>
    <row r="370" spans="4:4" x14ac:dyDescent="0.2">
      <c r="D370" s="108"/>
    </row>
    <row r="371" spans="4:4" x14ac:dyDescent="0.2">
      <c r="D371" s="108"/>
    </row>
    <row r="372" spans="4:4" x14ac:dyDescent="0.2">
      <c r="D372" s="108"/>
    </row>
    <row r="373" spans="4:4" x14ac:dyDescent="0.2">
      <c r="D373" s="108"/>
    </row>
    <row r="374" spans="4:4" x14ac:dyDescent="0.2">
      <c r="D374" s="108"/>
    </row>
    <row r="375" spans="4:4" x14ac:dyDescent="0.2">
      <c r="D375" s="108"/>
    </row>
    <row r="376" spans="4:4" x14ac:dyDescent="0.2">
      <c r="D376" s="108"/>
    </row>
    <row r="377" spans="4:4" x14ac:dyDescent="0.2">
      <c r="D377" s="108"/>
    </row>
    <row r="378" spans="4:4" x14ac:dyDescent="0.2">
      <c r="D378" s="108"/>
    </row>
    <row r="379" spans="4:4" x14ac:dyDescent="0.2">
      <c r="D379" s="108"/>
    </row>
    <row r="380" spans="4:4" x14ac:dyDescent="0.2">
      <c r="D380" s="108"/>
    </row>
    <row r="381" spans="4:4" x14ac:dyDescent="0.2">
      <c r="D381" s="108"/>
    </row>
    <row r="382" spans="4:4" x14ac:dyDescent="0.2">
      <c r="D382" s="108"/>
    </row>
    <row r="383" spans="4:4" x14ac:dyDescent="0.2">
      <c r="D383" s="108"/>
    </row>
    <row r="384" spans="4:4" x14ac:dyDescent="0.2">
      <c r="D384" s="108"/>
    </row>
    <row r="385" spans="4:4" x14ac:dyDescent="0.2">
      <c r="D385" s="108"/>
    </row>
    <row r="386" spans="4:4" x14ac:dyDescent="0.2">
      <c r="D386" s="108"/>
    </row>
    <row r="387" spans="4:4" x14ac:dyDescent="0.2">
      <c r="D387" s="108"/>
    </row>
    <row r="388" spans="4:4" x14ac:dyDescent="0.2">
      <c r="D388" s="108"/>
    </row>
    <row r="389" spans="4:4" x14ac:dyDescent="0.2">
      <c r="D389" s="108"/>
    </row>
    <row r="390" spans="4:4" x14ac:dyDescent="0.2">
      <c r="D390" s="108"/>
    </row>
    <row r="391" spans="4:4" x14ac:dyDescent="0.2">
      <c r="D391" s="108"/>
    </row>
    <row r="392" spans="4:4" x14ac:dyDescent="0.2">
      <c r="D392" s="108"/>
    </row>
    <row r="393" spans="4:4" x14ac:dyDescent="0.2">
      <c r="D393" s="108"/>
    </row>
    <row r="394" spans="4:4" x14ac:dyDescent="0.2">
      <c r="D394" s="108"/>
    </row>
    <row r="395" spans="4:4" x14ac:dyDescent="0.2">
      <c r="D395" s="108"/>
    </row>
    <row r="396" spans="4:4" x14ac:dyDescent="0.2">
      <c r="D396" s="108"/>
    </row>
    <row r="397" spans="4:4" x14ac:dyDescent="0.2">
      <c r="D397" s="108"/>
    </row>
    <row r="398" spans="4:4" x14ac:dyDescent="0.2">
      <c r="D398" s="108"/>
    </row>
    <row r="399" spans="4:4" x14ac:dyDescent="0.2">
      <c r="D399" s="108"/>
    </row>
    <row r="400" spans="4:4" x14ac:dyDescent="0.2">
      <c r="D400" s="108"/>
    </row>
    <row r="401" spans="4:4" x14ac:dyDescent="0.2">
      <c r="D401" s="108"/>
    </row>
    <row r="402" spans="4:4" x14ac:dyDescent="0.2">
      <c r="D402" s="108"/>
    </row>
    <row r="403" spans="4:4" x14ac:dyDescent="0.2">
      <c r="D403" s="108"/>
    </row>
    <row r="404" spans="4:4" x14ac:dyDescent="0.2">
      <c r="D404" s="108"/>
    </row>
    <row r="405" spans="4:4" x14ac:dyDescent="0.2">
      <c r="D405" s="108"/>
    </row>
    <row r="406" spans="4:4" x14ac:dyDescent="0.2">
      <c r="D406" s="108"/>
    </row>
    <row r="407" spans="4:4" x14ac:dyDescent="0.2">
      <c r="D407" s="108"/>
    </row>
    <row r="408" spans="4:4" x14ac:dyDescent="0.2">
      <c r="D408" s="108"/>
    </row>
    <row r="409" spans="4:4" x14ac:dyDescent="0.2">
      <c r="D409" s="108"/>
    </row>
    <row r="410" spans="4:4" x14ac:dyDescent="0.2">
      <c r="D410" s="108"/>
    </row>
    <row r="411" spans="4:4" x14ac:dyDescent="0.2">
      <c r="D411" s="108"/>
    </row>
    <row r="412" spans="4:4" x14ac:dyDescent="0.2">
      <c r="D412" s="108"/>
    </row>
    <row r="413" spans="4:4" x14ac:dyDescent="0.2">
      <c r="D413" s="108"/>
    </row>
    <row r="414" spans="4:4" x14ac:dyDescent="0.2">
      <c r="D414" s="108"/>
    </row>
    <row r="415" spans="4:4" x14ac:dyDescent="0.2">
      <c r="D415" s="108"/>
    </row>
    <row r="416" spans="4:4" x14ac:dyDescent="0.2">
      <c r="D416" s="108"/>
    </row>
    <row r="417" spans="4:4" x14ac:dyDescent="0.2">
      <c r="D417" s="108"/>
    </row>
    <row r="418" spans="4:4" x14ac:dyDescent="0.2">
      <c r="D418" s="108"/>
    </row>
    <row r="419" spans="4:4" x14ac:dyDescent="0.2">
      <c r="D419" s="108"/>
    </row>
    <row r="420" spans="4:4" x14ac:dyDescent="0.2">
      <c r="D420" s="108"/>
    </row>
    <row r="421" spans="4:4" x14ac:dyDescent="0.2">
      <c r="D421" s="108"/>
    </row>
    <row r="422" spans="4:4" x14ac:dyDescent="0.2">
      <c r="D422" s="108"/>
    </row>
    <row r="423" spans="4:4" x14ac:dyDescent="0.2">
      <c r="D423" s="108"/>
    </row>
    <row r="424" spans="4:4" x14ac:dyDescent="0.2">
      <c r="D424" s="108"/>
    </row>
    <row r="425" spans="4:4" x14ac:dyDescent="0.2">
      <c r="D425" s="108"/>
    </row>
    <row r="426" spans="4:4" x14ac:dyDescent="0.2">
      <c r="D426" s="108"/>
    </row>
    <row r="427" spans="4:4" x14ac:dyDescent="0.2">
      <c r="D427" s="108"/>
    </row>
    <row r="428" spans="4:4" x14ac:dyDescent="0.2">
      <c r="D428" s="108"/>
    </row>
    <row r="429" spans="4:4" x14ac:dyDescent="0.2">
      <c r="D429" s="108"/>
    </row>
    <row r="430" spans="4:4" x14ac:dyDescent="0.2">
      <c r="D430" s="108"/>
    </row>
    <row r="431" spans="4:4" x14ac:dyDescent="0.2">
      <c r="D431" s="108"/>
    </row>
    <row r="432" spans="4:4" x14ac:dyDescent="0.2">
      <c r="D432" s="108"/>
    </row>
    <row r="433" spans="4:4" x14ac:dyDescent="0.2">
      <c r="D433" s="108"/>
    </row>
    <row r="434" spans="4:4" x14ac:dyDescent="0.2">
      <c r="D434" s="108"/>
    </row>
    <row r="435" spans="4:4" x14ac:dyDescent="0.2">
      <c r="D435" s="108"/>
    </row>
    <row r="436" spans="4:4" x14ac:dyDescent="0.2">
      <c r="D436" s="108"/>
    </row>
    <row r="437" spans="4:4" x14ac:dyDescent="0.2">
      <c r="D437" s="108"/>
    </row>
    <row r="438" spans="4:4" x14ac:dyDescent="0.2">
      <c r="D438" s="108"/>
    </row>
    <row r="439" spans="4:4" x14ac:dyDescent="0.2">
      <c r="D439" s="108"/>
    </row>
    <row r="440" spans="4:4" x14ac:dyDescent="0.2">
      <c r="D440" s="108"/>
    </row>
    <row r="441" spans="4:4" x14ac:dyDescent="0.2">
      <c r="D441" s="108"/>
    </row>
    <row r="442" spans="4:4" x14ac:dyDescent="0.2">
      <c r="D442" s="108"/>
    </row>
    <row r="443" spans="4:4" x14ac:dyDescent="0.2">
      <c r="D443" s="108"/>
    </row>
    <row r="444" spans="4:4" x14ac:dyDescent="0.2">
      <c r="D444" s="108"/>
    </row>
    <row r="445" spans="4:4" x14ac:dyDescent="0.2">
      <c r="D445" s="108"/>
    </row>
    <row r="446" spans="4:4" x14ac:dyDescent="0.2">
      <c r="D446" s="108"/>
    </row>
    <row r="447" spans="4:4" x14ac:dyDescent="0.2">
      <c r="D447" s="108"/>
    </row>
    <row r="448" spans="4:4" x14ac:dyDescent="0.2">
      <c r="D448" s="108"/>
    </row>
    <row r="449" spans="4:4" x14ac:dyDescent="0.2">
      <c r="D449" s="108"/>
    </row>
    <row r="450" spans="4:4" x14ac:dyDescent="0.2">
      <c r="D450" s="108"/>
    </row>
    <row r="451" spans="4:4" x14ac:dyDescent="0.2">
      <c r="D451" s="108"/>
    </row>
    <row r="452" spans="4:4" x14ac:dyDescent="0.2">
      <c r="D452" s="108"/>
    </row>
    <row r="453" spans="4:4" x14ac:dyDescent="0.2">
      <c r="D453" s="108"/>
    </row>
    <row r="454" spans="4:4" x14ac:dyDescent="0.2">
      <c r="D454" s="108"/>
    </row>
    <row r="455" spans="4:4" x14ac:dyDescent="0.2">
      <c r="D455" s="108"/>
    </row>
    <row r="456" spans="4:4" x14ac:dyDescent="0.2">
      <c r="D456" s="108"/>
    </row>
    <row r="457" spans="4:4" x14ac:dyDescent="0.2">
      <c r="D457" s="108"/>
    </row>
    <row r="458" spans="4:4" x14ac:dyDescent="0.2">
      <c r="D458" s="108"/>
    </row>
    <row r="459" spans="4:4" x14ac:dyDescent="0.2">
      <c r="D459" s="108"/>
    </row>
    <row r="460" spans="4:4" x14ac:dyDescent="0.2">
      <c r="D460" s="108"/>
    </row>
    <row r="461" spans="4:4" x14ac:dyDescent="0.2">
      <c r="D461" s="108"/>
    </row>
    <row r="462" spans="4:4" x14ac:dyDescent="0.2">
      <c r="D462" s="108"/>
    </row>
    <row r="463" spans="4:4" x14ac:dyDescent="0.2">
      <c r="D463" s="108"/>
    </row>
    <row r="464" spans="4:4" x14ac:dyDescent="0.2">
      <c r="D464" s="108"/>
    </row>
    <row r="465" spans="4:4" x14ac:dyDescent="0.2">
      <c r="D465" s="108"/>
    </row>
    <row r="466" spans="4:4" x14ac:dyDescent="0.2">
      <c r="D466" s="108"/>
    </row>
    <row r="467" spans="4:4" x14ac:dyDescent="0.2">
      <c r="D467" s="108"/>
    </row>
    <row r="468" spans="4:4" x14ac:dyDescent="0.2">
      <c r="D468" s="108"/>
    </row>
    <row r="469" spans="4:4" x14ac:dyDescent="0.2">
      <c r="D469" s="108"/>
    </row>
    <row r="470" spans="4:4" x14ac:dyDescent="0.2">
      <c r="D470" s="108"/>
    </row>
    <row r="471" spans="4:4" x14ac:dyDescent="0.2">
      <c r="D471" s="108"/>
    </row>
    <row r="472" spans="4:4" x14ac:dyDescent="0.2">
      <c r="D472" s="108"/>
    </row>
    <row r="473" spans="4:4" x14ac:dyDescent="0.2">
      <c r="D473" s="108"/>
    </row>
    <row r="474" spans="4:4" x14ac:dyDescent="0.2">
      <c r="D474" s="108"/>
    </row>
    <row r="475" spans="4:4" x14ac:dyDescent="0.2">
      <c r="D475" s="108"/>
    </row>
    <row r="476" spans="4:4" x14ac:dyDescent="0.2">
      <c r="D476" s="108"/>
    </row>
    <row r="477" spans="4:4" x14ac:dyDescent="0.2">
      <c r="D477" s="108"/>
    </row>
    <row r="478" spans="4:4" x14ac:dyDescent="0.2">
      <c r="D478" s="108"/>
    </row>
    <row r="479" spans="4:4" x14ac:dyDescent="0.2">
      <c r="D479" s="108"/>
    </row>
    <row r="480" spans="4:4" x14ac:dyDescent="0.2">
      <c r="D480" s="108"/>
    </row>
    <row r="481" spans="4:4" x14ac:dyDescent="0.2">
      <c r="D481" s="108"/>
    </row>
    <row r="482" spans="4:4" x14ac:dyDescent="0.2">
      <c r="D482" s="108"/>
    </row>
    <row r="483" spans="4:4" x14ac:dyDescent="0.2">
      <c r="D483" s="108"/>
    </row>
    <row r="484" spans="4:4" x14ac:dyDescent="0.2">
      <c r="D484" s="108"/>
    </row>
    <row r="485" spans="4:4" x14ac:dyDescent="0.2">
      <c r="D485" s="108"/>
    </row>
    <row r="486" spans="4:4" x14ac:dyDescent="0.2">
      <c r="D486" s="108"/>
    </row>
    <row r="487" spans="4:4" x14ac:dyDescent="0.2">
      <c r="D487" s="108"/>
    </row>
    <row r="488" spans="4:4" x14ac:dyDescent="0.2">
      <c r="D488" s="108"/>
    </row>
    <row r="489" spans="4:4" x14ac:dyDescent="0.2">
      <c r="D489" s="108"/>
    </row>
    <row r="490" spans="4:4" x14ac:dyDescent="0.2">
      <c r="D490" s="108"/>
    </row>
    <row r="491" spans="4:4" x14ac:dyDescent="0.2">
      <c r="D491" s="108"/>
    </row>
    <row r="492" spans="4:4" x14ac:dyDescent="0.2">
      <c r="D492" s="108"/>
    </row>
    <row r="493" spans="4:4" x14ac:dyDescent="0.2">
      <c r="D493" s="108"/>
    </row>
    <row r="494" spans="4:4" x14ac:dyDescent="0.2">
      <c r="D494" s="108"/>
    </row>
    <row r="495" spans="4:4" x14ac:dyDescent="0.2">
      <c r="D495" s="108"/>
    </row>
    <row r="496" spans="4:4" x14ac:dyDescent="0.2">
      <c r="D496" s="108"/>
    </row>
    <row r="497" spans="4:4" x14ac:dyDescent="0.2">
      <c r="D497" s="108"/>
    </row>
    <row r="498" spans="4:4" x14ac:dyDescent="0.2">
      <c r="D498" s="108"/>
    </row>
    <row r="499" spans="4:4" x14ac:dyDescent="0.2">
      <c r="D499" s="108"/>
    </row>
    <row r="500" spans="4:4" x14ac:dyDescent="0.2">
      <c r="D500" s="108"/>
    </row>
    <row r="501" spans="4:4" x14ac:dyDescent="0.2">
      <c r="D501" s="108"/>
    </row>
    <row r="502" spans="4:4" x14ac:dyDescent="0.2">
      <c r="D502" s="108"/>
    </row>
    <row r="503" spans="4:4" x14ac:dyDescent="0.2">
      <c r="D503" s="108"/>
    </row>
    <row r="504" spans="4:4" x14ac:dyDescent="0.2">
      <c r="D504" s="108"/>
    </row>
    <row r="505" spans="4:4" x14ac:dyDescent="0.2">
      <c r="D505" s="108"/>
    </row>
    <row r="506" spans="4:4" x14ac:dyDescent="0.2">
      <c r="D506" s="108"/>
    </row>
    <row r="507" spans="4:4" x14ac:dyDescent="0.2">
      <c r="D507" s="108"/>
    </row>
    <row r="508" spans="4:4" x14ac:dyDescent="0.2">
      <c r="D508" s="108"/>
    </row>
    <row r="509" spans="4:4" x14ac:dyDescent="0.2">
      <c r="D509" s="108"/>
    </row>
    <row r="510" spans="4:4" x14ac:dyDescent="0.2">
      <c r="D510" s="108"/>
    </row>
    <row r="511" spans="4:4" x14ac:dyDescent="0.2">
      <c r="D511" s="108"/>
    </row>
    <row r="512" spans="4:4" x14ac:dyDescent="0.2">
      <c r="D512" s="108"/>
    </row>
    <row r="513" spans="4:4" x14ac:dyDescent="0.2">
      <c r="D513" s="108"/>
    </row>
    <row r="514" spans="4:4" x14ac:dyDescent="0.2">
      <c r="D514" s="108"/>
    </row>
    <row r="515" spans="4:4" x14ac:dyDescent="0.2">
      <c r="D515" s="108"/>
    </row>
    <row r="516" spans="4:4" x14ac:dyDescent="0.2">
      <c r="D516" s="108"/>
    </row>
    <row r="517" spans="4:4" x14ac:dyDescent="0.2">
      <c r="D517" s="108"/>
    </row>
    <row r="518" spans="4:4" x14ac:dyDescent="0.2">
      <c r="D518" s="108"/>
    </row>
    <row r="519" spans="4:4" x14ac:dyDescent="0.2">
      <c r="D519" s="108"/>
    </row>
    <row r="520" spans="4:4" x14ac:dyDescent="0.2">
      <c r="D520" s="108"/>
    </row>
    <row r="521" spans="4:4" x14ac:dyDescent="0.2">
      <c r="D521" s="108"/>
    </row>
    <row r="522" spans="4:4" x14ac:dyDescent="0.2">
      <c r="D522" s="108"/>
    </row>
    <row r="523" spans="4:4" x14ac:dyDescent="0.2">
      <c r="D523" s="108"/>
    </row>
    <row r="524" spans="4:4" x14ac:dyDescent="0.2">
      <c r="D524" s="108"/>
    </row>
    <row r="525" spans="4:4" x14ac:dyDescent="0.2">
      <c r="D525" s="108"/>
    </row>
    <row r="526" spans="4:4" x14ac:dyDescent="0.2">
      <c r="D526" s="108"/>
    </row>
    <row r="527" spans="4:4" x14ac:dyDescent="0.2">
      <c r="D527" s="108"/>
    </row>
    <row r="528" spans="4:4" x14ac:dyDescent="0.2">
      <c r="D528" s="108"/>
    </row>
    <row r="529" spans="4:4" x14ac:dyDescent="0.2">
      <c r="D529" s="108"/>
    </row>
    <row r="530" spans="4:4" x14ac:dyDescent="0.2">
      <c r="D530" s="108"/>
    </row>
    <row r="531" spans="4:4" x14ac:dyDescent="0.2">
      <c r="D531" s="108"/>
    </row>
    <row r="532" spans="4:4" x14ac:dyDescent="0.2">
      <c r="D532" s="108"/>
    </row>
    <row r="533" spans="4:4" x14ac:dyDescent="0.2">
      <c r="D533" s="108"/>
    </row>
    <row r="534" spans="4:4" x14ac:dyDescent="0.2">
      <c r="D534" s="108"/>
    </row>
    <row r="535" spans="4:4" x14ac:dyDescent="0.2">
      <c r="D535" s="108"/>
    </row>
    <row r="536" spans="4:4" x14ac:dyDescent="0.2">
      <c r="D536" s="108"/>
    </row>
    <row r="537" spans="4:4" x14ac:dyDescent="0.2">
      <c r="D537" s="108"/>
    </row>
    <row r="538" spans="4:4" x14ac:dyDescent="0.2">
      <c r="D538" s="108"/>
    </row>
    <row r="539" spans="4:4" x14ac:dyDescent="0.2">
      <c r="D539" s="108"/>
    </row>
    <row r="540" spans="4:4" x14ac:dyDescent="0.2">
      <c r="D540" s="108"/>
    </row>
    <row r="541" spans="4:4" x14ac:dyDescent="0.2">
      <c r="D541" s="108"/>
    </row>
    <row r="542" spans="4:4" x14ac:dyDescent="0.2">
      <c r="D542" s="108"/>
    </row>
    <row r="543" spans="4:4" x14ac:dyDescent="0.2">
      <c r="D543" s="108"/>
    </row>
    <row r="544" spans="4:4" x14ac:dyDescent="0.2">
      <c r="D544" s="108"/>
    </row>
    <row r="545" spans="4:4" x14ac:dyDescent="0.2">
      <c r="D545" s="108"/>
    </row>
    <row r="546" spans="4:4" x14ac:dyDescent="0.2">
      <c r="D546" s="108"/>
    </row>
    <row r="547" spans="4:4" x14ac:dyDescent="0.2">
      <c r="D547" s="108"/>
    </row>
    <row r="548" spans="4:4" x14ac:dyDescent="0.2">
      <c r="D548" s="108"/>
    </row>
    <row r="549" spans="4:4" x14ac:dyDescent="0.2">
      <c r="D549" s="108"/>
    </row>
    <row r="550" spans="4:4" x14ac:dyDescent="0.2">
      <c r="D550" s="108"/>
    </row>
    <row r="551" spans="4:4" x14ac:dyDescent="0.2">
      <c r="D551" s="108"/>
    </row>
    <row r="552" spans="4:4" x14ac:dyDescent="0.2">
      <c r="D552" s="108"/>
    </row>
    <row r="553" spans="4:4" x14ac:dyDescent="0.2">
      <c r="D553" s="108"/>
    </row>
    <row r="554" spans="4:4" x14ac:dyDescent="0.2">
      <c r="D554" s="108"/>
    </row>
    <row r="555" spans="4:4" x14ac:dyDescent="0.2">
      <c r="D555" s="108"/>
    </row>
    <row r="556" spans="4:4" x14ac:dyDescent="0.2">
      <c r="D556" s="108"/>
    </row>
    <row r="557" spans="4:4" x14ac:dyDescent="0.2">
      <c r="D557" s="108"/>
    </row>
    <row r="558" spans="4:4" x14ac:dyDescent="0.2">
      <c r="D558" s="108"/>
    </row>
    <row r="559" spans="4:4" x14ac:dyDescent="0.2">
      <c r="D559" s="108"/>
    </row>
    <row r="560" spans="4:4" x14ac:dyDescent="0.2">
      <c r="D560" s="108"/>
    </row>
    <row r="561" spans="4:4" x14ac:dyDescent="0.2">
      <c r="D561" s="108"/>
    </row>
    <row r="562" spans="4:4" x14ac:dyDescent="0.2">
      <c r="D562" s="108"/>
    </row>
    <row r="563" spans="4:4" x14ac:dyDescent="0.2">
      <c r="D563" s="108"/>
    </row>
    <row r="564" spans="4:4" x14ac:dyDescent="0.2">
      <c r="D564" s="108"/>
    </row>
    <row r="565" spans="4:4" x14ac:dyDescent="0.2">
      <c r="D565" s="108"/>
    </row>
    <row r="566" spans="4:4" x14ac:dyDescent="0.2">
      <c r="D566" s="108"/>
    </row>
    <row r="567" spans="4:4" x14ac:dyDescent="0.2">
      <c r="D567" s="108"/>
    </row>
    <row r="568" spans="4:4" x14ac:dyDescent="0.2">
      <c r="D568" s="108"/>
    </row>
    <row r="569" spans="4:4" x14ac:dyDescent="0.2">
      <c r="D569" s="108"/>
    </row>
    <row r="570" spans="4:4" x14ac:dyDescent="0.2">
      <c r="D570" s="108"/>
    </row>
    <row r="571" spans="4:4" x14ac:dyDescent="0.2">
      <c r="D571" s="108"/>
    </row>
    <row r="572" spans="4:4" x14ac:dyDescent="0.2">
      <c r="D572" s="108"/>
    </row>
    <row r="573" spans="4:4" x14ac:dyDescent="0.2">
      <c r="D573" s="108"/>
    </row>
    <row r="574" spans="4:4" x14ac:dyDescent="0.2">
      <c r="D574" s="108"/>
    </row>
    <row r="575" spans="4:4" x14ac:dyDescent="0.2">
      <c r="D575" s="108"/>
    </row>
    <row r="576" spans="4:4" x14ac:dyDescent="0.2">
      <c r="D576" s="108"/>
    </row>
    <row r="577" spans="4:4" x14ac:dyDescent="0.2">
      <c r="D577" s="108"/>
    </row>
    <row r="578" spans="4:4" x14ac:dyDescent="0.2">
      <c r="D578" s="108"/>
    </row>
    <row r="579" spans="4:4" x14ac:dyDescent="0.2">
      <c r="D579" s="108"/>
    </row>
    <row r="580" spans="4:4" x14ac:dyDescent="0.2">
      <c r="D580" s="108"/>
    </row>
    <row r="581" spans="4:4" x14ac:dyDescent="0.2">
      <c r="D581" s="108"/>
    </row>
    <row r="582" spans="4:4" x14ac:dyDescent="0.2">
      <c r="D582" s="108"/>
    </row>
    <row r="583" spans="4:4" x14ac:dyDescent="0.2">
      <c r="D583" s="108"/>
    </row>
    <row r="584" spans="4:4" x14ac:dyDescent="0.2">
      <c r="D584" s="108"/>
    </row>
    <row r="585" spans="4:4" x14ac:dyDescent="0.2">
      <c r="D585" s="108"/>
    </row>
    <row r="586" spans="4:4" x14ac:dyDescent="0.2">
      <c r="D586" s="108"/>
    </row>
    <row r="587" spans="4:4" x14ac:dyDescent="0.2">
      <c r="D587" s="108"/>
    </row>
    <row r="588" spans="4:4" x14ac:dyDescent="0.2">
      <c r="D588" s="108"/>
    </row>
    <row r="589" spans="4:4" x14ac:dyDescent="0.2">
      <c r="D589" s="108"/>
    </row>
    <row r="590" spans="4:4" x14ac:dyDescent="0.2">
      <c r="D590" s="108"/>
    </row>
    <row r="591" spans="4:4" x14ac:dyDescent="0.2">
      <c r="D591" s="108"/>
    </row>
    <row r="592" spans="4:4" x14ac:dyDescent="0.2">
      <c r="D592" s="108"/>
    </row>
    <row r="593" spans="4:4" x14ac:dyDescent="0.2">
      <c r="D593" s="108"/>
    </row>
    <row r="594" spans="4:4" x14ac:dyDescent="0.2">
      <c r="D594" s="108"/>
    </row>
    <row r="595" spans="4:4" x14ac:dyDescent="0.2">
      <c r="D595" s="108"/>
    </row>
    <row r="596" spans="4:4" x14ac:dyDescent="0.2">
      <c r="D596" s="108"/>
    </row>
    <row r="597" spans="4:4" x14ac:dyDescent="0.2">
      <c r="D597" s="108"/>
    </row>
    <row r="598" spans="4:4" x14ac:dyDescent="0.2">
      <c r="D598" s="108"/>
    </row>
    <row r="599" spans="4:4" x14ac:dyDescent="0.2">
      <c r="D599" s="108"/>
    </row>
    <row r="600" spans="4:4" x14ac:dyDescent="0.2">
      <c r="D600" s="108"/>
    </row>
    <row r="601" spans="4:4" x14ac:dyDescent="0.2">
      <c r="D601" s="108"/>
    </row>
    <row r="602" spans="4:4" x14ac:dyDescent="0.2">
      <c r="D602" s="108"/>
    </row>
    <row r="603" spans="4:4" x14ac:dyDescent="0.2">
      <c r="D603" s="108"/>
    </row>
    <row r="604" spans="4:4" x14ac:dyDescent="0.2">
      <c r="D604" s="108"/>
    </row>
    <row r="605" spans="4:4" x14ac:dyDescent="0.2">
      <c r="D605" s="108"/>
    </row>
    <row r="606" spans="4:4" x14ac:dyDescent="0.2">
      <c r="D606" s="108"/>
    </row>
    <row r="607" spans="4:4" x14ac:dyDescent="0.2">
      <c r="D607" s="108"/>
    </row>
    <row r="608" spans="4:4" x14ac:dyDescent="0.2">
      <c r="D608" s="108"/>
    </row>
    <row r="609" spans="4:4" x14ac:dyDescent="0.2">
      <c r="D609" s="108"/>
    </row>
    <row r="610" spans="4:4" x14ac:dyDescent="0.2">
      <c r="D610" s="108"/>
    </row>
    <row r="611" spans="4:4" x14ac:dyDescent="0.2">
      <c r="D611" s="108"/>
    </row>
    <row r="612" spans="4:4" x14ac:dyDescent="0.2">
      <c r="D612" s="108"/>
    </row>
    <row r="613" spans="4:4" x14ac:dyDescent="0.2">
      <c r="D613" s="108"/>
    </row>
    <row r="614" spans="4:4" x14ac:dyDescent="0.2">
      <c r="D614" s="108"/>
    </row>
    <row r="615" spans="4:4" x14ac:dyDescent="0.2">
      <c r="D615" s="108"/>
    </row>
    <row r="616" spans="4:4" x14ac:dyDescent="0.2">
      <c r="D616" s="108"/>
    </row>
    <row r="617" spans="4:4" x14ac:dyDescent="0.2">
      <c r="D617" s="108"/>
    </row>
    <row r="618" spans="4:4" x14ac:dyDescent="0.2">
      <c r="D618" s="108"/>
    </row>
    <row r="619" spans="4:4" x14ac:dyDescent="0.2">
      <c r="D619" s="108"/>
    </row>
    <row r="620" spans="4:4" x14ac:dyDescent="0.2">
      <c r="D620" s="108"/>
    </row>
    <row r="621" spans="4:4" x14ac:dyDescent="0.2">
      <c r="D621" s="108"/>
    </row>
    <row r="622" spans="4:4" x14ac:dyDescent="0.2">
      <c r="D622" s="108"/>
    </row>
    <row r="623" spans="4:4" x14ac:dyDescent="0.2">
      <c r="D623" s="108"/>
    </row>
    <row r="624" spans="4:4" x14ac:dyDescent="0.2">
      <c r="D624" s="108"/>
    </row>
    <row r="625" spans="4:4" x14ac:dyDescent="0.2">
      <c r="D625" s="108"/>
    </row>
    <row r="626" spans="4:4" x14ac:dyDescent="0.2">
      <c r="D626" s="108"/>
    </row>
    <row r="627" spans="4:4" x14ac:dyDescent="0.2">
      <c r="D627" s="108"/>
    </row>
    <row r="628" spans="4:4" x14ac:dyDescent="0.2">
      <c r="D628" s="108"/>
    </row>
    <row r="629" spans="4:4" x14ac:dyDescent="0.2">
      <c r="D629" s="108"/>
    </row>
    <row r="630" spans="4:4" x14ac:dyDescent="0.2">
      <c r="D630" s="108"/>
    </row>
    <row r="631" spans="4:4" x14ac:dyDescent="0.2">
      <c r="D631" s="108"/>
    </row>
    <row r="632" spans="4:4" x14ac:dyDescent="0.2">
      <c r="D632" s="108"/>
    </row>
    <row r="633" spans="4:4" x14ac:dyDescent="0.2">
      <c r="D633" s="108"/>
    </row>
    <row r="634" spans="4:4" x14ac:dyDescent="0.2">
      <c r="D634" s="108"/>
    </row>
    <row r="635" spans="4:4" x14ac:dyDescent="0.2">
      <c r="D635" s="108"/>
    </row>
    <row r="636" spans="4:4" x14ac:dyDescent="0.2">
      <c r="D636" s="108"/>
    </row>
    <row r="637" spans="4:4" x14ac:dyDescent="0.2">
      <c r="D637" s="108"/>
    </row>
    <row r="638" spans="4:4" x14ac:dyDescent="0.2">
      <c r="D638" s="108"/>
    </row>
    <row r="639" spans="4:4" x14ac:dyDescent="0.2">
      <c r="D639" s="108"/>
    </row>
    <row r="640" spans="4:4" x14ac:dyDescent="0.2">
      <c r="D640" s="108"/>
    </row>
    <row r="641" spans="4:4" x14ac:dyDescent="0.2">
      <c r="D641" s="108"/>
    </row>
    <row r="642" spans="4:4" x14ac:dyDescent="0.2">
      <c r="D642" s="108"/>
    </row>
    <row r="643" spans="4:4" x14ac:dyDescent="0.2">
      <c r="D643" s="108"/>
    </row>
    <row r="644" spans="4:4" x14ac:dyDescent="0.2">
      <c r="D644" s="108"/>
    </row>
    <row r="645" spans="4:4" x14ac:dyDescent="0.2">
      <c r="D645" s="108"/>
    </row>
    <row r="646" spans="4:4" x14ac:dyDescent="0.2">
      <c r="D646" s="108"/>
    </row>
    <row r="647" spans="4:4" x14ac:dyDescent="0.2">
      <c r="D647" s="108"/>
    </row>
    <row r="648" spans="4:4" x14ac:dyDescent="0.2">
      <c r="D648" s="108"/>
    </row>
    <row r="649" spans="4:4" x14ac:dyDescent="0.2">
      <c r="D649" s="108"/>
    </row>
    <row r="650" spans="4:4" x14ac:dyDescent="0.2">
      <c r="D650" s="108"/>
    </row>
    <row r="651" spans="4:4" x14ac:dyDescent="0.2">
      <c r="D651" s="108"/>
    </row>
    <row r="652" spans="4:4" x14ac:dyDescent="0.2">
      <c r="D652" s="108"/>
    </row>
    <row r="653" spans="4:4" x14ac:dyDescent="0.2">
      <c r="D653" s="108"/>
    </row>
    <row r="654" spans="4:4" x14ac:dyDescent="0.2">
      <c r="D654" s="108"/>
    </row>
    <row r="655" spans="4:4" x14ac:dyDescent="0.2">
      <c r="D655" s="108"/>
    </row>
    <row r="656" spans="4:4" x14ac:dyDescent="0.2">
      <c r="D656" s="108"/>
    </row>
    <row r="657" spans="4:4" x14ac:dyDescent="0.2">
      <c r="D657" s="108"/>
    </row>
    <row r="658" spans="4:4" x14ac:dyDescent="0.2">
      <c r="D658" s="108"/>
    </row>
    <row r="659" spans="4:4" x14ac:dyDescent="0.2">
      <c r="D659" s="108"/>
    </row>
    <row r="660" spans="4:4" x14ac:dyDescent="0.2">
      <c r="D660" s="108"/>
    </row>
    <row r="661" spans="4:4" x14ac:dyDescent="0.2">
      <c r="D661" s="108"/>
    </row>
    <row r="662" spans="4:4" x14ac:dyDescent="0.2">
      <c r="D662" s="108"/>
    </row>
    <row r="663" spans="4:4" x14ac:dyDescent="0.2">
      <c r="D663" s="108"/>
    </row>
    <row r="664" spans="4:4" x14ac:dyDescent="0.2">
      <c r="D664" s="108"/>
    </row>
    <row r="665" spans="4:4" x14ac:dyDescent="0.2">
      <c r="D665" s="108"/>
    </row>
    <row r="666" spans="4:4" x14ac:dyDescent="0.2">
      <c r="D666" s="108"/>
    </row>
    <row r="667" spans="4:4" x14ac:dyDescent="0.2">
      <c r="D667" s="108"/>
    </row>
    <row r="668" spans="4:4" x14ac:dyDescent="0.2">
      <c r="D668" s="108"/>
    </row>
    <row r="669" spans="4:4" x14ac:dyDescent="0.2">
      <c r="D669" s="108"/>
    </row>
    <row r="670" spans="4:4" x14ac:dyDescent="0.2">
      <c r="D670" s="108"/>
    </row>
    <row r="671" spans="4:4" x14ac:dyDescent="0.2">
      <c r="D671" s="108"/>
    </row>
    <row r="672" spans="4:4" x14ac:dyDescent="0.2">
      <c r="D672" s="108"/>
    </row>
    <row r="673" spans="4:4" x14ac:dyDescent="0.2">
      <c r="D673" s="108"/>
    </row>
    <row r="674" spans="4:4" x14ac:dyDescent="0.2">
      <c r="D674" s="108"/>
    </row>
    <row r="675" spans="4:4" x14ac:dyDescent="0.2">
      <c r="D675" s="108"/>
    </row>
    <row r="676" spans="4:4" x14ac:dyDescent="0.2">
      <c r="D676" s="108"/>
    </row>
    <row r="677" spans="4:4" x14ac:dyDescent="0.2">
      <c r="D677" s="108"/>
    </row>
    <row r="678" spans="4:4" x14ac:dyDescent="0.2">
      <c r="D678" s="108"/>
    </row>
    <row r="679" spans="4:4" x14ac:dyDescent="0.2">
      <c r="D679" s="108"/>
    </row>
    <row r="680" spans="4:4" x14ac:dyDescent="0.2">
      <c r="D680" s="108"/>
    </row>
    <row r="681" spans="4:4" x14ac:dyDescent="0.2">
      <c r="D681" s="108"/>
    </row>
    <row r="682" spans="4:4" x14ac:dyDescent="0.2">
      <c r="D682" s="108"/>
    </row>
    <row r="683" spans="4:4" x14ac:dyDescent="0.2">
      <c r="D683" s="108"/>
    </row>
    <row r="684" spans="4:4" x14ac:dyDescent="0.2">
      <c r="D684" s="108"/>
    </row>
    <row r="685" spans="4:4" x14ac:dyDescent="0.2">
      <c r="D685" s="108"/>
    </row>
    <row r="686" spans="4:4" x14ac:dyDescent="0.2">
      <c r="D686" s="108"/>
    </row>
    <row r="687" spans="4:4" x14ac:dyDescent="0.2">
      <c r="D687" s="108"/>
    </row>
    <row r="688" spans="4:4" x14ac:dyDescent="0.2">
      <c r="D688" s="108"/>
    </row>
    <row r="689" spans="4:4" x14ac:dyDescent="0.2">
      <c r="D689" s="108"/>
    </row>
    <row r="690" spans="4:4" x14ac:dyDescent="0.2">
      <c r="D690" s="108"/>
    </row>
    <row r="691" spans="4:4" x14ac:dyDescent="0.2">
      <c r="D691" s="108"/>
    </row>
    <row r="692" spans="4:4" x14ac:dyDescent="0.2">
      <c r="D692" s="108"/>
    </row>
    <row r="693" spans="4:4" x14ac:dyDescent="0.2">
      <c r="D693" s="108"/>
    </row>
    <row r="694" spans="4:4" x14ac:dyDescent="0.2">
      <c r="D694" s="108"/>
    </row>
    <row r="695" spans="4:4" x14ac:dyDescent="0.2">
      <c r="D695" s="108"/>
    </row>
    <row r="696" spans="4:4" x14ac:dyDescent="0.2">
      <c r="D696" s="108"/>
    </row>
    <row r="697" spans="4:4" x14ac:dyDescent="0.2">
      <c r="D697" s="108"/>
    </row>
    <row r="698" spans="4:4" x14ac:dyDescent="0.2">
      <c r="D698" s="108"/>
    </row>
    <row r="699" spans="4:4" x14ac:dyDescent="0.2">
      <c r="D699" s="108"/>
    </row>
    <row r="700" spans="4:4" x14ac:dyDescent="0.2">
      <c r="D700" s="108"/>
    </row>
    <row r="701" spans="4:4" x14ac:dyDescent="0.2">
      <c r="D701" s="108"/>
    </row>
    <row r="702" spans="4:4" x14ac:dyDescent="0.2">
      <c r="D702" s="108"/>
    </row>
    <row r="703" spans="4:4" x14ac:dyDescent="0.2">
      <c r="D703" s="108"/>
    </row>
    <row r="704" spans="4:4" x14ac:dyDescent="0.2">
      <c r="D704" s="108"/>
    </row>
    <row r="705" spans="4:4" x14ac:dyDescent="0.2">
      <c r="D705" s="108"/>
    </row>
    <row r="706" spans="4:4" x14ac:dyDescent="0.2">
      <c r="D706" s="108"/>
    </row>
    <row r="707" spans="4:4" x14ac:dyDescent="0.2">
      <c r="D707" s="108"/>
    </row>
    <row r="708" spans="4:4" x14ac:dyDescent="0.2">
      <c r="D708" s="108"/>
    </row>
    <row r="709" spans="4:4" x14ac:dyDescent="0.2">
      <c r="D709" s="108"/>
    </row>
    <row r="710" spans="4:4" x14ac:dyDescent="0.2">
      <c r="D710" s="108"/>
    </row>
    <row r="711" spans="4:4" x14ac:dyDescent="0.2">
      <c r="D711" s="108"/>
    </row>
    <row r="712" spans="4:4" x14ac:dyDescent="0.2">
      <c r="D712" s="108"/>
    </row>
    <row r="713" spans="4:4" x14ac:dyDescent="0.2">
      <c r="D713" s="108"/>
    </row>
    <row r="714" spans="4:4" x14ac:dyDescent="0.2">
      <c r="D714" s="108"/>
    </row>
    <row r="715" spans="4:4" x14ac:dyDescent="0.2">
      <c r="D715" s="108"/>
    </row>
    <row r="716" spans="4:4" x14ac:dyDescent="0.2">
      <c r="D716" s="108"/>
    </row>
    <row r="717" spans="4:4" x14ac:dyDescent="0.2">
      <c r="D717" s="108"/>
    </row>
    <row r="718" spans="4:4" x14ac:dyDescent="0.2">
      <c r="D718" s="108"/>
    </row>
    <row r="719" spans="4:4" x14ac:dyDescent="0.2">
      <c r="D719" s="108"/>
    </row>
    <row r="720" spans="4:4" x14ac:dyDescent="0.2">
      <c r="D720" s="108"/>
    </row>
    <row r="721" spans="4:4" x14ac:dyDescent="0.2">
      <c r="D721" s="108"/>
    </row>
    <row r="722" spans="4:4" x14ac:dyDescent="0.2">
      <c r="D722" s="108"/>
    </row>
    <row r="723" spans="4:4" x14ac:dyDescent="0.2">
      <c r="D723" s="108"/>
    </row>
    <row r="724" spans="4:4" x14ac:dyDescent="0.2">
      <c r="D724" s="108"/>
    </row>
    <row r="725" spans="4:4" x14ac:dyDescent="0.2">
      <c r="D725" s="108"/>
    </row>
    <row r="726" spans="4:4" x14ac:dyDescent="0.2">
      <c r="D726" s="108"/>
    </row>
    <row r="727" spans="4:4" x14ac:dyDescent="0.2">
      <c r="D727" s="108"/>
    </row>
    <row r="728" spans="4:4" x14ac:dyDescent="0.2">
      <c r="D728" s="108"/>
    </row>
    <row r="729" spans="4:4" x14ac:dyDescent="0.2">
      <c r="D729" s="108"/>
    </row>
    <row r="730" spans="4:4" x14ac:dyDescent="0.2">
      <c r="D730" s="108"/>
    </row>
    <row r="731" spans="4:4" x14ac:dyDescent="0.2">
      <c r="D731" s="108"/>
    </row>
    <row r="732" spans="4:4" x14ac:dyDescent="0.2">
      <c r="D732" s="108"/>
    </row>
    <row r="733" spans="4:4" x14ac:dyDescent="0.2">
      <c r="D733" s="108"/>
    </row>
    <row r="734" spans="4:4" x14ac:dyDescent="0.2">
      <c r="D734" s="108"/>
    </row>
    <row r="735" spans="4:4" x14ac:dyDescent="0.2">
      <c r="D735" s="108"/>
    </row>
    <row r="736" spans="4:4" x14ac:dyDescent="0.2">
      <c r="D736" s="108"/>
    </row>
    <row r="737" spans="4:4" x14ac:dyDescent="0.2">
      <c r="D737" s="108"/>
    </row>
    <row r="738" spans="4:4" x14ac:dyDescent="0.2">
      <c r="D738" s="108"/>
    </row>
    <row r="739" spans="4:4" x14ac:dyDescent="0.2">
      <c r="D739" s="108"/>
    </row>
    <row r="740" spans="4:4" x14ac:dyDescent="0.2">
      <c r="D740" s="108"/>
    </row>
    <row r="741" spans="4:4" x14ac:dyDescent="0.2">
      <c r="D741" s="108"/>
    </row>
    <row r="742" spans="4:4" x14ac:dyDescent="0.2">
      <c r="D742" s="108"/>
    </row>
    <row r="743" spans="4:4" x14ac:dyDescent="0.2">
      <c r="D743" s="108"/>
    </row>
    <row r="744" spans="4:4" x14ac:dyDescent="0.2">
      <c r="D744" s="108"/>
    </row>
    <row r="745" spans="4:4" x14ac:dyDescent="0.2">
      <c r="D745" s="108"/>
    </row>
    <row r="746" spans="4:4" x14ac:dyDescent="0.2">
      <c r="D746" s="108"/>
    </row>
    <row r="747" spans="4:4" x14ac:dyDescent="0.2">
      <c r="D747" s="108"/>
    </row>
    <row r="748" spans="4:4" x14ac:dyDescent="0.2">
      <c r="D748" s="108"/>
    </row>
    <row r="749" spans="4:4" x14ac:dyDescent="0.2">
      <c r="D749" s="108"/>
    </row>
    <row r="750" spans="4:4" x14ac:dyDescent="0.2">
      <c r="D750" s="108"/>
    </row>
    <row r="751" spans="4:4" x14ac:dyDescent="0.2">
      <c r="D751" s="108"/>
    </row>
    <row r="752" spans="4:4" x14ac:dyDescent="0.2">
      <c r="D752" s="108"/>
    </row>
    <row r="753" spans="4:4" x14ac:dyDescent="0.2">
      <c r="D753" s="108"/>
    </row>
    <row r="754" spans="4:4" x14ac:dyDescent="0.2">
      <c r="D754" s="108"/>
    </row>
    <row r="755" spans="4:4" x14ac:dyDescent="0.2">
      <c r="D755" s="108"/>
    </row>
    <row r="756" spans="4:4" x14ac:dyDescent="0.2">
      <c r="D756" s="108"/>
    </row>
    <row r="757" spans="4:4" x14ac:dyDescent="0.2">
      <c r="D757" s="108"/>
    </row>
    <row r="758" spans="4:4" x14ac:dyDescent="0.2">
      <c r="D758" s="108"/>
    </row>
    <row r="759" spans="4:4" x14ac:dyDescent="0.2">
      <c r="D759" s="108"/>
    </row>
    <row r="760" spans="4:4" x14ac:dyDescent="0.2">
      <c r="D760" s="108"/>
    </row>
    <row r="761" spans="4:4" x14ac:dyDescent="0.2">
      <c r="D761" s="108"/>
    </row>
    <row r="762" spans="4:4" x14ac:dyDescent="0.2">
      <c r="D762" s="108"/>
    </row>
    <row r="763" spans="4:4" x14ac:dyDescent="0.2">
      <c r="D763" s="108"/>
    </row>
    <row r="764" spans="4:4" x14ac:dyDescent="0.2">
      <c r="D764" s="108"/>
    </row>
    <row r="765" spans="4:4" x14ac:dyDescent="0.2">
      <c r="D765" s="108"/>
    </row>
    <row r="766" spans="4:4" x14ac:dyDescent="0.2">
      <c r="D766" s="108"/>
    </row>
    <row r="767" spans="4:4" x14ac:dyDescent="0.2">
      <c r="D767" s="108"/>
    </row>
    <row r="768" spans="4:4" x14ac:dyDescent="0.2">
      <c r="D768" s="108"/>
    </row>
    <row r="769" spans="4:4" x14ac:dyDescent="0.2">
      <c r="D769" s="108"/>
    </row>
    <row r="770" spans="4:4" x14ac:dyDescent="0.2">
      <c r="D770" s="108"/>
    </row>
    <row r="771" spans="4:4" x14ac:dyDescent="0.2">
      <c r="D771" s="108"/>
    </row>
    <row r="772" spans="4:4" x14ac:dyDescent="0.2">
      <c r="D772" s="108"/>
    </row>
    <row r="773" spans="4:4" x14ac:dyDescent="0.2">
      <c r="D773" s="108"/>
    </row>
    <row r="774" spans="4:4" x14ac:dyDescent="0.2">
      <c r="D774" s="108"/>
    </row>
    <row r="775" spans="4:4" x14ac:dyDescent="0.2">
      <c r="D775" s="108"/>
    </row>
    <row r="776" spans="4:4" x14ac:dyDescent="0.2">
      <c r="D776" s="108"/>
    </row>
    <row r="777" spans="4:4" x14ac:dyDescent="0.2">
      <c r="D777" s="108"/>
    </row>
    <row r="778" spans="4:4" x14ac:dyDescent="0.2">
      <c r="D778" s="108"/>
    </row>
    <row r="779" spans="4:4" x14ac:dyDescent="0.2">
      <c r="D779" s="108"/>
    </row>
    <row r="780" spans="4:4" x14ac:dyDescent="0.2">
      <c r="D780" s="108"/>
    </row>
    <row r="781" spans="4:4" x14ac:dyDescent="0.2">
      <c r="D781" s="108"/>
    </row>
    <row r="782" spans="4:4" x14ac:dyDescent="0.2">
      <c r="D782" s="108"/>
    </row>
    <row r="783" spans="4:4" x14ac:dyDescent="0.2">
      <c r="D783" s="108"/>
    </row>
    <row r="784" spans="4:4" x14ac:dyDescent="0.2">
      <c r="D784" s="108"/>
    </row>
    <row r="785" spans="4:4" x14ac:dyDescent="0.2">
      <c r="D785" s="108"/>
    </row>
    <row r="786" spans="4:4" x14ac:dyDescent="0.2">
      <c r="D786" s="108"/>
    </row>
    <row r="787" spans="4:4" x14ac:dyDescent="0.2">
      <c r="D787" s="108"/>
    </row>
    <row r="788" spans="4:4" x14ac:dyDescent="0.2">
      <c r="D788" s="108"/>
    </row>
    <row r="789" spans="4:4" x14ac:dyDescent="0.2">
      <c r="D789" s="108"/>
    </row>
    <row r="790" spans="4:4" x14ac:dyDescent="0.2">
      <c r="D790" s="108"/>
    </row>
    <row r="791" spans="4:4" x14ac:dyDescent="0.2">
      <c r="D791" s="108"/>
    </row>
    <row r="792" spans="4:4" x14ac:dyDescent="0.2">
      <c r="D792" s="108"/>
    </row>
    <row r="793" spans="4:4" x14ac:dyDescent="0.2">
      <c r="D793" s="108"/>
    </row>
    <row r="794" spans="4:4" x14ac:dyDescent="0.2">
      <c r="D794" s="108"/>
    </row>
    <row r="795" spans="4:4" x14ac:dyDescent="0.2">
      <c r="D795" s="108"/>
    </row>
    <row r="796" spans="4:4" x14ac:dyDescent="0.2">
      <c r="D796" s="108"/>
    </row>
    <row r="797" spans="4:4" x14ac:dyDescent="0.2">
      <c r="D797" s="108"/>
    </row>
    <row r="798" spans="4:4" x14ac:dyDescent="0.2">
      <c r="D798" s="108"/>
    </row>
    <row r="799" spans="4:4" x14ac:dyDescent="0.2">
      <c r="D799" s="108"/>
    </row>
    <row r="800" spans="4:4" x14ac:dyDescent="0.2">
      <c r="D800" s="108"/>
    </row>
    <row r="801" spans="4:4" x14ac:dyDescent="0.2">
      <c r="D801" s="108"/>
    </row>
    <row r="802" spans="4:4" x14ac:dyDescent="0.2">
      <c r="D802" s="108"/>
    </row>
    <row r="803" spans="4:4" x14ac:dyDescent="0.2">
      <c r="D803" s="108"/>
    </row>
    <row r="804" spans="4:4" x14ac:dyDescent="0.2">
      <c r="D804" s="108"/>
    </row>
    <row r="805" spans="4:4" x14ac:dyDescent="0.2">
      <c r="D805" s="108"/>
    </row>
    <row r="806" spans="4:4" x14ac:dyDescent="0.2">
      <c r="D806" s="108"/>
    </row>
    <row r="807" spans="4:4" x14ac:dyDescent="0.2">
      <c r="D807" s="108"/>
    </row>
    <row r="808" spans="4:4" x14ac:dyDescent="0.2">
      <c r="D808" s="108"/>
    </row>
    <row r="809" spans="4:4" x14ac:dyDescent="0.2">
      <c r="D809" s="108"/>
    </row>
    <row r="810" spans="4:4" x14ac:dyDescent="0.2">
      <c r="D810" s="108"/>
    </row>
    <row r="811" spans="4:4" x14ac:dyDescent="0.2">
      <c r="D811" s="108"/>
    </row>
    <row r="812" spans="4:4" x14ac:dyDescent="0.2">
      <c r="D812" s="108"/>
    </row>
    <row r="813" spans="4:4" x14ac:dyDescent="0.2">
      <c r="D813" s="108"/>
    </row>
    <row r="814" spans="4:4" x14ac:dyDescent="0.2">
      <c r="D814" s="108"/>
    </row>
    <row r="815" spans="4:4" x14ac:dyDescent="0.2">
      <c r="D815" s="108"/>
    </row>
    <row r="816" spans="4:4" x14ac:dyDescent="0.2">
      <c r="D816" s="108"/>
    </row>
    <row r="817" spans="4:4" x14ac:dyDescent="0.2">
      <c r="D817" s="108"/>
    </row>
    <row r="818" spans="4:4" x14ac:dyDescent="0.2">
      <c r="D818" s="108"/>
    </row>
    <row r="819" spans="4:4" x14ac:dyDescent="0.2">
      <c r="D819" s="108"/>
    </row>
    <row r="820" spans="4:4" x14ac:dyDescent="0.2">
      <c r="D820" s="108"/>
    </row>
    <row r="821" spans="4:4" x14ac:dyDescent="0.2">
      <c r="D821" s="108"/>
    </row>
    <row r="822" spans="4:4" x14ac:dyDescent="0.2">
      <c r="D822" s="108"/>
    </row>
    <row r="823" spans="4:4" x14ac:dyDescent="0.2">
      <c r="D823" s="108"/>
    </row>
    <row r="824" spans="4:4" x14ac:dyDescent="0.2">
      <c r="D824" s="108"/>
    </row>
    <row r="825" spans="4:4" x14ac:dyDescent="0.2">
      <c r="D825" s="108"/>
    </row>
    <row r="826" spans="4:4" x14ac:dyDescent="0.2">
      <c r="D826" s="108"/>
    </row>
    <row r="827" spans="4:4" x14ac:dyDescent="0.2">
      <c r="D827" s="108"/>
    </row>
    <row r="828" spans="4:4" x14ac:dyDescent="0.2">
      <c r="D828" s="108"/>
    </row>
    <row r="829" spans="4:4" x14ac:dyDescent="0.2">
      <c r="D829" s="108"/>
    </row>
    <row r="830" spans="4:4" x14ac:dyDescent="0.2">
      <c r="D830" s="108"/>
    </row>
    <row r="831" spans="4:4" x14ac:dyDescent="0.2">
      <c r="D831" s="108"/>
    </row>
    <row r="832" spans="4:4" x14ac:dyDescent="0.2">
      <c r="D832" s="108"/>
    </row>
    <row r="833" spans="4:4" x14ac:dyDescent="0.2">
      <c r="D833" s="108"/>
    </row>
    <row r="834" spans="4:4" x14ac:dyDescent="0.2">
      <c r="D834" s="108"/>
    </row>
    <row r="835" spans="4:4" x14ac:dyDescent="0.2">
      <c r="D835" s="108"/>
    </row>
    <row r="836" spans="4:4" x14ac:dyDescent="0.2">
      <c r="D836" s="108"/>
    </row>
    <row r="837" spans="4:4" x14ac:dyDescent="0.2">
      <c r="D837" s="108"/>
    </row>
    <row r="838" spans="4:4" x14ac:dyDescent="0.2">
      <c r="D838" s="108"/>
    </row>
    <row r="839" spans="4:4" x14ac:dyDescent="0.2">
      <c r="D839" s="108"/>
    </row>
    <row r="840" spans="4:4" x14ac:dyDescent="0.2">
      <c r="D840" s="108"/>
    </row>
    <row r="841" spans="4:4" x14ac:dyDescent="0.2">
      <c r="D841" s="108"/>
    </row>
    <row r="842" spans="4:4" x14ac:dyDescent="0.2">
      <c r="D842" s="108"/>
    </row>
    <row r="843" spans="4:4" x14ac:dyDescent="0.2">
      <c r="D843" s="108"/>
    </row>
    <row r="844" spans="4:4" x14ac:dyDescent="0.2">
      <c r="D844" s="108"/>
    </row>
    <row r="845" spans="4:4" x14ac:dyDescent="0.2">
      <c r="D845" s="108"/>
    </row>
    <row r="846" spans="4:4" x14ac:dyDescent="0.2">
      <c r="D846" s="108"/>
    </row>
    <row r="847" spans="4:4" x14ac:dyDescent="0.2">
      <c r="D847" s="108"/>
    </row>
    <row r="848" spans="4:4" x14ac:dyDescent="0.2">
      <c r="D848" s="108"/>
    </row>
    <row r="849" spans="4:4" x14ac:dyDescent="0.2">
      <c r="D849" s="108"/>
    </row>
    <row r="850" spans="4:4" x14ac:dyDescent="0.2">
      <c r="D850" s="108"/>
    </row>
    <row r="851" spans="4:4" x14ac:dyDescent="0.2">
      <c r="D851" s="108"/>
    </row>
    <row r="852" spans="4:4" x14ac:dyDescent="0.2">
      <c r="D852" s="108"/>
    </row>
    <row r="853" spans="4:4" x14ac:dyDescent="0.2">
      <c r="D853" s="108"/>
    </row>
    <row r="854" spans="4:4" x14ac:dyDescent="0.2">
      <c r="D854" s="108"/>
    </row>
    <row r="855" spans="4:4" x14ac:dyDescent="0.2">
      <c r="D855" s="108"/>
    </row>
    <row r="856" spans="4:4" x14ac:dyDescent="0.2">
      <c r="D856" s="108"/>
    </row>
    <row r="857" spans="4:4" x14ac:dyDescent="0.2">
      <c r="D857" s="108"/>
    </row>
    <row r="858" spans="4:4" x14ac:dyDescent="0.2">
      <c r="D858" s="108"/>
    </row>
    <row r="859" spans="4:4" x14ac:dyDescent="0.2">
      <c r="D859" s="108"/>
    </row>
    <row r="860" spans="4:4" x14ac:dyDescent="0.2">
      <c r="D860" s="108"/>
    </row>
    <row r="861" spans="4:4" x14ac:dyDescent="0.2">
      <c r="D861" s="108"/>
    </row>
    <row r="862" spans="4:4" x14ac:dyDescent="0.2">
      <c r="D862" s="108"/>
    </row>
    <row r="863" spans="4:4" x14ac:dyDescent="0.2">
      <c r="D863" s="108"/>
    </row>
    <row r="864" spans="4:4" x14ac:dyDescent="0.2">
      <c r="D864" s="108"/>
    </row>
    <row r="865" spans="4:4" x14ac:dyDescent="0.2">
      <c r="D865" s="108"/>
    </row>
    <row r="866" spans="4:4" x14ac:dyDescent="0.2">
      <c r="D866" s="108"/>
    </row>
    <row r="867" spans="4:4" x14ac:dyDescent="0.2">
      <c r="D867" s="108"/>
    </row>
    <row r="868" spans="4:4" x14ac:dyDescent="0.2">
      <c r="D868" s="108"/>
    </row>
    <row r="869" spans="4:4" x14ac:dyDescent="0.2">
      <c r="D869" s="108"/>
    </row>
    <row r="870" spans="4:4" x14ac:dyDescent="0.2">
      <c r="D870" s="108"/>
    </row>
    <row r="871" spans="4:4" x14ac:dyDescent="0.2">
      <c r="D871" s="108"/>
    </row>
    <row r="872" spans="4:4" x14ac:dyDescent="0.2">
      <c r="D872" s="108"/>
    </row>
    <row r="873" spans="4:4" x14ac:dyDescent="0.2">
      <c r="D873" s="108"/>
    </row>
    <row r="874" spans="4:4" x14ac:dyDescent="0.2">
      <c r="D874" s="108"/>
    </row>
    <row r="875" spans="4:4" x14ac:dyDescent="0.2">
      <c r="D875" s="108"/>
    </row>
    <row r="876" spans="4:4" x14ac:dyDescent="0.2">
      <c r="D876" s="108"/>
    </row>
    <row r="877" spans="4:4" x14ac:dyDescent="0.2">
      <c r="D877" s="108"/>
    </row>
    <row r="878" spans="4:4" x14ac:dyDescent="0.2">
      <c r="D878" s="108"/>
    </row>
    <row r="879" spans="4:4" x14ac:dyDescent="0.2">
      <c r="D879" s="108"/>
    </row>
    <row r="880" spans="4:4" x14ac:dyDescent="0.2">
      <c r="D880" s="108"/>
    </row>
    <row r="881" spans="4:4" x14ac:dyDescent="0.2">
      <c r="D881" s="108"/>
    </row>
    <row r="882" spans="4:4" x14ac:dyDescent="0.2">
      <c r="D882" s="108"/>
    </row>
    <row r="883" spans="4:4" x14ac:dyDescent="0.2">
      <c r="D883" s="108"/>
    </row>
    <row r="884" spans="4:4" x14ac:dyDescent="0.2">
      <c r="D884" s="108"/>
    </row>
    <row r="885" spans="4:4" x14ac:dyDescent="0.2">
      <c r="D885" s="108"/>
    </row>
    <row r="886" spans="4:4" x14ac:dyDescent="0.2">
      <c r="D886" s="108"/>
    </row>
    <row r="887" spans="4:4" x14ac:dyDescent="0.2">
      <c r="D887" s="108"/>
    </row>
    <row r="888" spans="4:4" x14ac:dyDescent="0.2">
      <c r="D888" s="108"/>
    </row>
    <row r="889" spans="4:4" x14ac:dyDescent="0.2">
      <c r="D889" s="108"/>
    </row>
    <row r="890" spans="4:4" x14ac:dyDescent="0.2">
      <c r="D890" s="108"/>
    </row>
    <row r="891" spans="4:4" x14ac:dyDescent="0.2">
      <c r="D891" s="108"/>
    </row>
    <row r="892" spans="4:4" x14ac:dyDescent="0.2">
      <c r="D892" s="108"/>
    </row>
    <row r="893" spans="4:4" x14ac:dyDescent="0.2">
      <c r="D893" s="108"/>
    </row>
    <row r="894" spans="4:4" x14ac:dyDescent="0.2">
      <c r="D894" s="108"/>
    </row>
    <row r="895" spans="4:4" x14ac:dyDescent="0.2">
      <c r="D895" s="108"/>
    </row>
    <row r="896" spans="4:4" x14ac:dyDescent="0.2">
      <c r="D896" s="108"/>
    </row>
    <row r="897" spans="4:4" x14ac:dyDescent="0.2">
      <c r="D897" s="108"/>
    </row>
    <row r="898" spans="4:4" x14ac:dyDescent="0.2">
      <c r="D898" s="108"/>
    </row>
    <row r="899" spans="4:4" x14ac:dyDescent="0.2">
      <c r="D899" s="108"/>
    </row>
    <row r="900" spans="4:4" x14ac:dyDescent="0.2">
      <c r="D900" s="108"/>
    </row>
    <row r="901" spans="4:4" x14ac:dyDescent="0.2">
      <c r="D901" s="108"/>
    </row>
    <row r="902" spans="4:4" x14ac:dyDescent="0.2">
      <c r="D902" s="108"/>
    </row>
    <row r="903" spans="4:4" x14ac:dyDescent="0.2">
      <c r="D903" s="108"/>
    </row>
    <row r="904" spans="4:4" x14ac:dyDescent="0.2">
      <c r="D904" s="108"/>
    </row>
    <row r="905" spans="4:4" x14ac:dyDescent="0.2">
      <c r="D905" s="108"/>
    </row>
    <row r="906" spans="4:4" x14ac:dyDescent="0.2">
      <c r="D906" s="108"/>
    </row>
    <row r="907" spans="4:4" x14ac:dyDescent="0.2">
      <c r="D907" s="108"/>
    </row>
    <row r="908" spans="4:4" x14ac:dyDescent="0.2">
      <c r="D908" s="108"/>
    </row>
    <row r="909" spans="4:4" x14ac:dyDescent="0.2">
      <c r="D909" s="108"/>
    </row>
    <row r="910" spans="4:4" x14ac:dyDescent="0.2">
      <c r="D910" s="108"/>
    </row>
    <row r="911" spans="4:4" x14ac:dyDescent="0.2">
      <c r="D911" s="108"/>
    </row>
    <row r="912" spans="4:4" x14ac:dyDescent="0.2">
      <c r="D912" s="108"/>
    </row>
    <row r="913" spans="4:4" x14ac:dyDescent="0.2">
      <c r="D913" s="108"/>
    </row>
    <row r="914" spans="4:4" x14ac:dyDescent="0.2">
      <c r="D914" s="108"/>
    </row>
    <row r="915" spans="4:4" x14ac:dyDescent="0.2">
      <c r="D915" s="108"/>
    </row>
    <row r="916" spans="4:4" x14ac:dyDescent="0.2">
      <c r="D916" s="108"/>
    </row>
    <row r="917" spans="4:4" x14ac:dyDescent="0.2">
      <c r="D917" s="108"/>
    </row>
    <row r="918" spans="4:4" x14ac:dyDescent="0.2">
      <c r="D918" s="108"/>
    </row>
    <row r="919" spans="4:4" x14ac:dyDescent="0.2">
      <c r="D919" s="108"/>
    </row>
    <row r="920" spans="4:4" x14ac:dyDescent="0.2">
      <c r="D920" s="108"/>
    </row>
    <row r="921" spans="4:4" x14ac:dyDescent="0.2">
      <c r="D921" s="108"/>
    </row>
    <row r="922" spans="4:4" x14ac:dyDescent="0.2">
      <c r="D922" s="108"/>
    </row>
    <row r="923" spans="4:4" x14ac:dyDescent="0.2">
      <c r="D923" s="108"/>
    </row>
    <row r="924" spans="4:4" x14ac:dyDescent="0.2">
      <c r="D924" s="108"/>
    </row>
    <row r="925" spans="4:4" x14ac:dyDescent="0.2">
      <c r="D925" s="108"/>
    </row>
    <row r="926" spans="4:4" x14ac:dyDescent="0.2">
      <c r="D926" s="108"/>
    </row>
    <row r="927" spans="4:4" x14ac:dyDescent="0.2">
      <c r="D927" s="108"/>
    </row>
    <row r="928" spans="4:4" x14ac:dyDescent="0.2">
      <c r="D928" s="108"/>
    </row>
    <row r="929" spans="4:4" x14ac:dyDescent="0.2">
      <c r="D929" s="108"/>
    </row>
    <row r="930" spans="4:4" x14ac:dyDescent="0.2">
      <c r="D930" s="108"/>
    </row>
    <row r="931" spans="4:4" x14ac:dyDescent="0.2">
      <c r="D931" s="108"/>
    </row>
    <row r="932" spans="4:4" x14ac:dyDescent="0.2">
      <c r="D932" s="108"/>
    </row>
    <row r="933" spans="4:4" x14ac:dyDescent="0.2">
      <c r="D933" s="108"/>
    </row>
    <row r="934" spans="4:4" x14ac:dyDescent="0.2">
      <c r="D934" s="108"/>
    </row>
    <row r="935" spans="4:4" x14ac:dyDescent="0.2">
      <c r="D935" s="108"/>
    </row>
    <row r="936" spans="4:4" x14ac:dyDescent="0.2">
      <c r="D936" s="108"/>
    </row>
    <row r="937" spans="4:4" x14ac:dyDescent="0.2">
      <c r="D937" s="108"/>
    </row>
    <row r="938" spans="4:4" x14ac:dyDescent="0.2">
      <c r="D938" s="108"/>
    </row>
    <row r="939" spans="4:4" x14ac:dyDescent="0.2">
      <c r="D939" s="108"/>
    </row>
    <row r="940" spans="4:4" x14ac:dyDescent="0.2">
      <c r="D940" s="108"/>
    </row>
    <row r="941" spans="4:4" x14ac:dyDescent="0.2">
      <c r="D941" s="108"/>
    </row>
    <row r="942" spans="4:4" x14ac:dyDescent="0.2">
      <c r="D942" s="108"/>
    </row>
    <row r="943" spans="4:4" x14ac:dyDescent="0.2">
      <c r="D943" s="108"/>
    </row>
    <row r="944" spans="4:4" x14ac:dyDescent="0.2">
      <c r="D944" s="108"/>
    </row>
    <row r="945" spans="4:4" x14ac:dyDescent="0.2">
      <c r="D945" s="108"/>
    </row>
    <row r="946" spans="4:4" x14ac:dyDescent="0.2">
      <c r="D946" s="108"/>
    </row>
    <row r="947" spans="4:4" x14ac:dyDescent="0.2">
      <c r="D947" s="108"/>
    </row>
    <row r="948" spans="4:4" x14ac:dyDescent="0.2">
      <c r="D948" s="108"/>
    </row>
    <row r="949" spans="4:4" x14ac:dyDescent="0.2">
      <c r="D949" s="108"/>
    </row>
    <row r="950" spans="4:4" x14ac:dyDescent="0.2">
      <c r="D950" s="108"/>
    </row>
    <row r="951" spans="4:4" x14ac:dyDescent="0.2">
      <c r="D951" s="108"/>
    </row>
    <row r="952" spans="4:4" x14ac:dyDescent="0.2">
      <c r="D952" s="108"/>
    </row>
    <row r="953" spans="4:4" x14ac:dyDescent="0.2">
      <c r="D953" s="108"/>
    </row>
    <row r="954" spans="4:4" x14ac:dyDescent="0.2">
      <c r="D954" s="108"/>
    </row>
    <row r="955" spans="4:4" x14ac:dyDescent="0.2">
      <c r="D955" s="108"/>
    </row>
    <row r="956" spans="4:4" x14ac:dyDescent="0.2">
      <c r="D956" s="108"/>
    </row>
    <row r="957" spans="4:4" x14ac:dyDescent="0.2">
      <c r="D957" s="108"/>
    </row>
    <row r="958" spans="4:4" x14ac:dyDescent="0.2">
      <c r="D958" s="108"/>
    </row>
    <row r="959" spans="4:4" x14ac:dyDescent="0.2">
      <c r="D959" s="108"/>
    </row>
    <row r="960" spans="4:4" x14ac:dyDescent="0.2">
      <c r="D960" s="108"/>
    </row>
    <row r="961" spans="4:4" x14ac:dyDescent="0.2">
      <c r="D961" s="108"/>
    </row>
    <row r="962" spans="4:4" x14ac:dyDescent="0.2">
      <c r="D962" s="108"/>
    </row>
    <row r="963" spans="4:4" x14ac:dyDescent="0.2">
      <c r="D963" s="108"/>
    </row>
    <row r="964" spans="4:4" x14ac:dyDescent="0.2">
      <c r="D964" s="108"/>
    </row>
    <row r="965" spans="4:4" x14ac:dyDescent="0.2">
      <c r="D965" s="108"/>
    </row>
    <row r="966" spans="4:4" x14ac:dyDescent="0.2">
      <c r="D966" s="108"/>
    </row>
    <row r="967" spans="4:4" x14ac:dyDescent="0.2">
      <c r="D967" s="108"/>
    </row>
    <row r="968" spans="4:4" x14ac:dyDescent="0.2">
      <c r="D968" s="108"/>
    </row>
    <row r="969" spans="4:4" x14ac:dyDescent="0.2">
      <c r="D969" s="108"/>
    </row>
    <row r="970" spans="4:4" x14ac:dyDescent="0.2">
      <c r="D970" s="108"/>
    </row>
    <row r="971" spans="4:4" x14ac:dyDescent="0.2">
      <c r="D971" s="108"/>
    </row>
    <row r="972" spans="4:4" x14ac:dyDescent="0.2">
      <c r="D972" s="108"/>
    </row>
    <row r="973" spans="4:4" x14ac:dyDescent="0.2">
      <c r="D973" s="108"/>
    </row>
    <row r="974" spans="4:4" x14ac:dyDescent="0.2">
      <c r="D974" s="108"/>
    </row>
    <row r="975" spans="4:4" x14ac:dyDescent="0.2">
      <c r="D975" s="108"/>
    </row>
    <row r="976" spans="4:4" x14ac:dyDescent="0.2">
      <c r="D976" s="108"/>
    </row>
    <row r="977" spans="4:4" x14ac:dyDescent="0.2">
      <c r="D977" s="108"/>
    </row>
    <row r="978" spans="4:4" x14ac:dyDescent="0.2">
      <c r="D978" s="108"/>
    </row>
    <row r="979" spans="4:4" x14ac:dyDescent="0.2">
      <c r="D979" s="108"/>
    </row>
    <row r="980" spans="4:4" x14ac:dyDescent="0.2">
      <c r="D980" s="108"/>
    </row>
    <row r="981" spans="4:4" x14ac:dyDescent="0.2">
      <c r="D981" s="108"/>
    </row>
    <row r="982" spans="4:4" x14ac:dyDescent="0.2">
      <c r="D982" s="108"/>
    </row>
    <row r="983" spans="4:4" x14ac:dyDescent="0.2">
      <c r="D983" s="108"/>
    </row>
    <row r="984" spans="4:4" x14ac:dyDescent="0.2">
      <c r="D984" s="108"/>
    </row>
    <row r="985" spans="4:4" x14ac:dyDescent="0.2">
      <c r="D985" s="108"/>
    </row>
    <row r="986" spans="4:4" x14ac:dyDescent="0.2">
      <c r="D986" s="108"/>
    </row>
    <row r="987" spans="4:4" x14ac:dyDescent="0.2">
      <c r="D987" s="108"/>
    </row>
    <row r="988" spans="4:4" x14ac:dyDescent="0.2">
      <c r="D988" s="108"/>
    </row>
    <row r="989" spans="4:4" x14ac:dyDescent="0.2">
      <c r="D989" s="108"/>
    </row>
    <row r="990" spans="4:4" x14ac:dyDescent="0.2">
      <c r="D990" s="108"/>
    </row>
    <row r="991" spans="4:4" x14ac:dyDescent="0.2">
      <c r="D991" s="108"/>
    </row>
    <row r="992" spans="4:4" x14ac:dyDescent="0.2">
      <c r="D992" s="108"/>
    </row>
    <row r="993" spans="4:4" x14ac:dyDescent="0.2">
      <c r="D993" s="108"/>
    </row>
    <row r="994" spans="4:4" x14ac:dyDescent="0.2">
      <c r="D994" s="108"/>
    </row>
    <row r="995" spans="4:4" x14ac:dyDescent="0.2">
      <c r="D995" s="108"/>
    </row>
    <row r="996" spans="4:4" x14ac:dyDescent="0.2">
      <c r="D996" s="108"/>
    </row>
    <row r="997" spans="4:4" x14ac:dyDescent="0.2">
      <c r="D997" s="108"/>
    </row>
    <row r="998" spans="4:4" x14ac:dyDescent="0.2">
      <c r="D998" s="108"/>
    </row>
    <row r="999" spans="4:4" x14ac:dyDescent="0.2">
      <c r="D999" s="108"/>
    </row>
    <row r="1000" spans="4:4" x14ac:dyDescent="0.2">
      <c r="D1000" s="108"/>
    </row>
    <row r="1001" spans="4:4" x14ac:dyDescent="0.2">
      <c r="D1001" s="108"/>
    </row>
    <row r="1002" spans="4:4" x14ac:dyDescent="0.2">
      <c r="D1002" s="108"/>
    </row>
    <row r="1003" spans="4:4" x14ac:dyDescent="0.2">
      <c r="D1003" s="108"/>
    </row>
    <row r="1004" spans="4:4" x14ac:dyDescent="0.2">
      <c r="D1004" s="108"/>
    </row>
    <row r="1005" spans="4:4" x14ac:dyDescent="0.2">
      <c r="D1005" s="108"/>
    </row>
    <row r="1006" spans="4:4" x14ac:dyDescent="0.2">
      <c r="D1006" s="108"/>
    </row>
    <row r="1007" spans="4:4" x14ac:dyDescent="0.2">
      <c r="D1007" s="108"/>
    </row>
    <row r="1008" spans="4:4" x14ac:dyDescent="0.2">
      <c r="D1008" s="108"/>
    </row>
    <row r="1009" spans="4:4" x14ac:dyDescent="0.2">
      <c r="D1009" s="108"/>
    </row>
    <row r="1010" spans="4:4" x14ac:dyDescent="0.2">
      <c r="D1010" s="108"/>
    </row>
    <row r="1011" spans="4:4" x14ac:dyDescent="0.2">
      <c r="D1011" s="108"/>
    </row>
    <row r="1012" spans="4:4" x14ac:dyDescent="0.2">
      <c r="D1012" s="108"/>
    </row>
    <row r="1013" spans="4:4" x14ac:dyDescent="0.2">
      <c r="D1013" s="108"/>
    </row>
    <row r="1014" spans="4:4" x14ac:dyDescent="0.2">
      <c r="D1014" s="108"/>
    </row>
    <row r="1015" spans="4:4" x14ac:dyDescent="0.2">
      <c r="D1015" s="108"/>
    </row>
    <row r="1016" spans="4:4" x14ac:dyDescent="0.2">
      <c r="D1016" s="108"/>
    </row>
    <row r="1017" spans="4:4" x14ac:dyDescent="0.2">
      <c r="D1017" s="108"/>
    </row>
    <row r="1018" spans="4:4" x14ac:dyDescent="0.2">
      <c r="D1018" s="108"/>
    </row>
    <row r="1019" spans="4:4" x14ac:dyDescent="0.2">
      <c r="D1019" s="108"/>
    </row>
    <row r="1020" spans="4:4" x14ac:dyDescent="0.2">
      <c r="D1020" s="108"/>
    </row>
    <row r="1021" spans="4:4" x14ac:dyDescent="0.2">
      <c r="D1021" s="108"/>
    </row>
    <row r="1022" spans="4:4" x14ac:dyDescent="0.2">
      <c r="D1022" s="108"/>
    </row>
    <row r="1023" spans="4:4" x14ac:dyDescent="0.2">
      <c r="D1023" s="108"/>
    </row>
    <row r="1024" spans="4:4" x14ac:dyDescent="0.2">
      <c r="D1024" s="108"/>
    </row>
    <row r="1025" spans="4:4" x14ac:dyDescent="0.2">
      <c r="D1025" s="108"/>
    </row>
    <row r="1026" spans="4:4" x14ac:dyDescent="0.2">
      <c r="D1026" s="108"/>
    </row>
    <row r="1027" spans="4:4" x14ac:dyDescent="0.2">
      <c r="D1027" s="108"/>
    </row>
    <row r="1028" spans="4:4" x14ac:dyDescent="0.2">
      <c r="D1028" s="108"/>
    </row>
    <row r="1029" spans="4:4" x14ac:dyDescent="0.2">
      <c r="D1029" s="108"/>
    </row>
    <row r="1030" spans="4:4" x14ac:dyDescent="0.2">
      <c r="D1030" s="108"/>
    </row>
    <row r="1031" spans="4:4" x14ac:dyDescent="0.2">
      <c r="D1031" s="108"/>
    </row>
    <row r="1032" spans="4:4" x14ac:dyDescent="0.2">
      <c r="D1032" s="108"/>
    </row>
    <row r="1033" spans="4:4" x14ac:dyDescent="0.2">
      <c r="D1033" s="108"/>
    </row>
    <row r="1034" spans="4:4" x14ac:dyDescent="0.2">
      <c r="D1034" s="108"/>
    </row>
    <row r="1035" spans="4:4" x14ac:dyDescent="0.2">
      <c r="D1035" s="108"/>
    </row>
    <row r="1036" spans="4:4" x14ac:dyDescent="0.2">
      <c r="D1036" s="108"/>
    </row>
    <row r="1037" spans="4:4" x14ac:dyDescent="0.2">
      <c r="D1037" s="108"/>
    </row>
    <row r="1038" spans="4:4" x14ac:dyDescent="0.2">
      <c r="D1038" s="108"/>
    </row>
    <row r="1039" spans="4:4" x14ac:dyDescent="0.2">
      <c r="D1039" s="108"/>
    </row>
    <row r="1040" spans="4:4" x14ac:dyDescent="0.2">
      <c r="D1040" s="108"/>
    </row>
    <row r="1041" spans="4:4" x14ac:dyDescent="0.2">
      <c r="D1041" s="108"/>
    </row>
    <row r="1042" spans="4:4" x14ac:dyDescent="0.2">
      <c r="D1042" s="108"/>
    </row>
    <row r="1043" spans="4:4" x14ac:dyDescent="0.2">
      <c r="D1043" s="108"/>
    </row>
    <row r="1044" spans="4:4" x14ac:dyDescent="0.2">
      <c r="D1044" s="108"/>
    </row>
    <row r="1045" spans="4:4" x14ac:dyDescent="0.2">
      <c r="D1045" s="108"/>
    </row>
    <row r="1046" spans="4:4" x14ac:dyDescent="0.2">
      <c r="D1046" s="108"/>
    </row>
    <row r="1047" spans="4:4" x14ac:dyDescent="0.2">
      <c r="D1047" s="108"/>
    </row>
    <row r="1048" spans="4:4" x14ac:dyDescent="0.2">
      <c r="D1048" s="108"/>
    </row>
    <row r="1049" spans="4:4" x14ac:dyDescent="0.2">
      <c r="D1049" s="108"/>
    </row>
    <row r="1050" spans="4:4" x14ac:dyDescent="0.2">
      <c r="D1050" s="108"/>
    </row>
    <row r="1051" spans="4:4" x14ac:dyDescent="0.2">
      <c r="D1051" s="108"/>
    </row>
    <row r="1052" spans="4:4" x14ac:dyDescent="0.2">
      <c r="D1052" s="108"/>
    </row>
    <row r="1053" spans="4:4" x14ac:dyDescent="0.2">
      <c r="D1053" s="108"/>
    </row>
    <row r="1054" spans="4:4" x14ac:dyDescent="0.2">
      <c r="D1054" s="108"/>
    </row>
    <row r="1055" spans="4:4" x14ac:dyDescent="0.2">
      <c r="D1055" s="108"/>
    </row>
    <row r="1056" spans="4:4" x14ac:dyDescent="0.2">
      <c r="D1056" s="108"/>
    </row>
    <row r="1057" spans="4:4" x14ac:dyDescent="0.2">
      <c r="D1057" s="108"/>
    </row>
    <row r="1058" spans="4:4" x14ac:dyDescent="0.2">
      <c r="D1058" s="108"/>
    </row>
    <row r="1059" spans="4:4" x14ac:dyDescent="0.2">
      <c r="D1059" s="108"/>
    </row>
    <row r="1060" spans="4:4" x14ac:dyDescent="0.2">
      <c r="D1060" s="108"/>
    </row>
    <row r="1061" spans="4:4" x14ac:dyDescent="0.2">
      <c r="D1061" s="108"/>
    </row>
    <row r="1062" spans="4:4" x14ac:dyDescent="0.2">
      <c r="D1062" s="108"/>
    </row>
    <row r="1063" spans="4:4" x14ac:dyDescent="0.2">
      <c r="D1063" s="108"/>
    </row>
    <row r="1064" spans="4:4" x14ac:dyDescent="0.2">
      <c r="D1064" s="108"/>
    </row>
    <row r="1065" spans="4:4" x14ac:dyDescent="0.2">
      <c r="D1065" s="108"/>
    </row>
    <row r="1066" spans="4:4" x14ac:dyDescent="0.2">
      <c r="D1066" s="108"/>
    </row>
    <row r="1067" spans="4:4" x14ac:dyDescent="0.2">
      <c r="D1067" s="108"/>
    </row>
    <row r="1068" spans="4:4" x14ac:dyDescent="0.2">
      <c r="D1068" s="108"/>
    </row>
    <row r="1069" spans="4:4" x14ac:dyDescent="0.2">
      <c r="D1069" s="108"/>
    </row>
    <row r="1070" spans="4:4" x14ac:dyDescent="0.2">
      <c r="D1070" s="108"/>
    </row>
    <row r="1071" spans="4:4" x14ac:dyDescent="0.2">
      <c r="D1071" s="108"/>
    </row>
    <row r="1072" spans="4:4" x14ac:dyDescent="0.2">
      <c r="D1072" s="108"/>
    </row>
    <row r="1073" spans="4:4" x14ac:dyDescent="0.2">
      <c r="D1073" s="108"/>
    </row>
    <row r="1074" spans="4:4" x14ac:dyDescent="0.2">
      <c r="D1074" s="108"/>
    </row>
    <row r="1075" spans="4:4" x14ac:dyDescent="0.2">
      <c r="D1075" s="108"/>
    </row>
    <row r="1076" spans="4:4" x14ac:dyDescent="0.2">
      <c r="D1076" s="108"/>
    </row>
    <row r="1077" spans="4:4" x14ac:dyDescent="0.2">
      <c r="D1077" s="108"/>
    </row>
    <row r="1078" spans="4:4" x14ac:dyDescent="0.2">
      <c r="D1078" s="108"/>
    </row>
    <row r="1079" spans="4:4" x14ac:dyDescent="0.2">
      <c r="D1079" s="108"/>
    </row>
    <row r="1080" spans="4:4" x14ac:dyDescent="0.2">
      <c r="D1080" s="108"/>
    </row>
    <row r="1081" spans="4:4" x14ac:dyDescent="0.2">
      <c r="D1081" s="108"/>
    </row>
    <row r="1082" spans="4:4" x14ac:dyDescent="0.2">
      <c r="D1082" s="108"/>
    </row>
    <row r="1083" spans="4:4" x14ac:dyDescent="0.2">
      <c r="D1083" s="108"/>
    </row>
    <row r="1084" spans="4:4" x14ac:dyDescent="0.2">
      <c r="D1084" s="108"/>
    </row>
    <row r="1085" spans="4:4" x14ac:dyDescent="0.2">
      <c r="D1085" s="108"/>
    </row>
    <row r="1086" spans="4:4" x14ac:dyDescent="0.2">
      <c r="D1086" s="108"/>
    </row>
    <row r="1087" spans="4:4" x14ac:dyDescent="0.2">
      <c r="D1087" s="108"/>
    </row>
    <row r="1088" spans="4:4" x14ac:dyDescent="0.2">
      <c r="D1088" s="108"/>
    </row>
    <row r="1089" spans="4:4" x14ac:dyDescent="0.2">
      <c r="D1089" s="108"/>
    </row>
    <row r="1090" spans="4:4" x14ac:dyDescent="0.2">
      <c r="D1090" s="108"/>
    </row>
    <row r="1091" spans="4:4" x14ac:dyDescent="0.2">
      <c r="D1091" s="108"/>
    </row>
    <row r="1092" spans="4:4" x14ac:dyDescent="0.2">
      <c r="D1092" s="108"/>
    </row>
    <row r="1093" spans="4:4" x14ac:dyDescent="0.2">
      <c r="D1093" s="108"/>
    </row>
    <row r="1094" spans="4:4" x14ac:dyDescent="0.2">
      <c r="D1094" s="108"/>
    </row>
    <row r="1095" spans="4:4" x14ac:dyDescent="0.2">
      <c r="D1095" s="108"/>
    </row>
    <row r="1096" spans="4:4" x14ac:dyDescent="0.2">
      <c r="D1096" s="108"/>
    </row>
    <row r="1097" spans="4:4" x14ac:dyDescent="0.2">
      <c r="D1097" s="108"/>
    </row>
    <row r="1098" spans="4:4" x14ac:dyDescent="0.2">
      <c r="D1098" s="108"/>
    </row>
    <row r="1099" spans="4:4" x14ac:dyDescent="0.2">
      <c r="D1099" s="108"/>
    </row>
    <row r="1100" spans="4:4" x14ac:dyDescent="0.2">
      <c r="D1100" s="108"/>
    </row>
    <row r="1101" spans="4:4" x14ac:dyDescent="0.2">
      <c r="D1101" s="108"/>
    </row>
    <row r="1102" spans="4:4" x14ac:dyDescent="0.2">
      <c r="D1102" s="108"/>
    </row>
    <row r="1103" spans="4:4" x14ac:dyDescent="0.2">
      <c r="D1103" s="108"/>
    </row>
    <row r="1104" spans="4:4" x14ac:dyDescent="0.2">
      <c r="D1104" s="108"/>
    </row>
    <row r="1105" spans="4:4" x14ac:dyDescent="0.2">
      <c r="D1105" s="108"/>
    </row>
    <row r="1106" spans="4:4" x14ac:dyDescent="0.2">
      <c r="D1106" s="108"/>
    </row>
    <row r="1107" spans="4:4" x14ac:dyDescent="0.2">
      <c r="D1107" s="108"/>
    </row>
    <row r="1108" spans="4:4" x14ac:dyDescent="0.2">
      <c r="D1108" s="108"/>
    </row>
    <row r="1109" spans="4:4" x14ac:dyDescent="0.2">
      <c r="D1109" s="108"/>
    </row>
    <row r="1110" spans="4:4" x14ac:dyDescent="0.2">
      <c r="D1110" s="108"/>
    </row>
    <row r="1111" spans="4:4" x14ac:dyDescent="0.2">
      <c r="D1111" s="108"/>
    </row>
    <row r="1112" spans="4:4" x14ac:dyDescent="0.2">
      <c r="D1112" s="108"/>
    </row>
    <row r="1113" spans="4:4" x14ac:dyDescent="0.2">
      <c r="D1113" s="108"/>
    </row>
    <row r="1114" spans="4:4" x14ac:dyDescent="0.2">
      <c r="D1114" s="108"/>
    </row>
    <row r="1115" spans="4:4" x14ac:dyDescent="0.2">
      <c r="D1115" s="108"/>
    </row>
    <row r="1116" spans="4:4" x14ac:dyDescent="0.2">
      <c r="D1116" s="108"/>
    </row>
    <row r="1117" spans="4:4" x14ac:dyDescent="0.2">
      <c r="D1117" s="108"/>
    </row>
    <row r="1118" spans="4:4" x14ac:dyDescent="0.2">
      <c r="D1118" s="108"/>
    </row>
    <row r="1119" spans="4:4" x14ac:dyDescent="0.2">
      <c r="D1119" s="108"/>
    </row>
    <row r="1120" spans="4:4" x14ac:dyDescent="0.2">
      <c r="D1120" s="108"/>
    </row>
    <row r="1121" spans="4:4" x14ac:dyDescent="0.2">
      <c r="D1121" s="108"/>
    </row>
    <row r="1122" spans="4:4" x14ac:dyDescent="0.2">
      <c r="D1122" s="108"/>
    </row>
    <row r="1123" spans="4:4" x14ac:dyDescent="0.2">
      <c r="D1123" s="108"/>
    </row>
    <row r="1124" spans="4:4" x14ac:dyDescent="0.2">
      <c r="D1124" s="108"/>
    </row>
    <row r="1125" spans="4:4" x14ac:dyDescent="0.2">
      <c r="D1125" s="108"/>
    </row>
    <row r="1126" spans="4:4" x14ac:dyDescent="0.2">
      <c r="D1126" s="108"/>
    </row>
    <row r="1127" spans="4:4" x14ac:dyDescent="0.2">
      <c r="D1127" s="108"/>
    </row>
    <row r="1128" spans="4:4" x14ac:dyDescent="0.2">
      <c r="D1128" s="108"/>
    </row>
    <row r="1129" spans="4:4" x14ac:dyDescent="0.2">
      <c r="D1129" s="108"/>
    </row>
    <row r="1130" spans="4:4" x14ac:dyDescent="0.2">
      <c r="D1130" s="108"/>
    </row>
    <row r="1131" spans="4:4" x14ac:dyDescent="0.2">
      <c r="D1131" s="108"/>
    </row>
    <row r="1132" spans="4:4" x14ac:dyDescent="0.2">
      <c r="D1132" s="108"/>
    </row>
    <row r="1133" spans="4:4" x14ac:dyDescent="0.2">
      <c r="D1133" s="108"/>
    </row>
    <row r="1134" spans="4:4" x14ac:dyDescent="0.2">
      <c r="D1134" s="108"/>
    </row>
    <row r="1135" spans="4:4" x14ac:dyDescent="0.2">
      <c r="D1135" s="108"/>
    </row>
    <row r="1136" spans="4:4" x14ac:dyDescent="0.2">
      <c r="D1136" s="108"/>
    </row>
    <row r="1137" spans="4:4" x14ac:dyDescent="0.2">
      <c r="D1137" s="108"/>
    </row>
    <row r="1138" spans="4:4" x14ac:dyDescent="0.2">
      <c r="D1138" s="108"/>
    </row>
    <row r="1139" spans="4:4" x14ac:dyDescent="0.2">
      <c r="D1139" s="108"/>
    </row>
    <row r="1140" spans="4:4" x14ac:dyDescent="0.2">
      <c r="D1140" s="108"/>
    </row>
    <row r="1141" spans="4:4" x14ac:dyDescent="0.2">
      <c r="D1141" s="108"/>
    </row>
    <row r="1142" spans="4:4" x14ac:dyDescent="0.2">
      <c r="D1142" s="108"/>
    </row>
    <row r="1143" spans="4:4" x14ac:dyDescent="0.2">
      <c r="D1143" s="108"/>
    </row>
    <row r="1144" spans="4:4" x14ac:dyDescent="0.2">
      <c r="D1144" s="108"/>
    </row>
    <row r="1145" spans="4:4" x14ac:dyDescent="0.2">
      <c r="D1145" s="108"/>
    </row>
    <row r="1146" spans="4:4" x14ac:dyDescent="0.2">
      <c r="D1146" s="108"/>
    </row>
    <row r="1147" spans="4:4" x14ac:dyDescent="0.2">
      <c r="D1147" s="108"/>
    </row>
    <row r="1148" spans="4:4" x14ac:dyDescent="0.2">
      <c r="D1148" s="108"/>
    </row>
    <row r="1149" spans="4:4" x14ac:dyDescent="0.2">
      <c r="D1149" s="108"/>
    </row>
    <row r="1150" spans="4:4" x14ac:dyDescent="0.2">
      <c r="D1150" s="108"/>
    </row>
    <row r="1151" spans="4:4" x14ac:dyDescent="0.2">
      <c r="D1151" s="108"/>
    </row>
    <row r="1152" spans="4:4" x14ac:dyDescent="0.2">
      <c r="D1152" s="108"/>
    </row>
    <row r="1153" spans="4:4" x14ac:dyDescent="0.2">
      <c r="D1153" s="108"/>
    </row>
    <row r="1154" spans="4:4" x14ac:dyDescent="0.2">
      <c r="D1154" s="108"/>
    </row>
    <row r="1155" spans="4:4" x14ac:dyDescent="0.2">
      <c r="D1155" s="108"/>
    </row>
    <row r="1156" spans="4:4" x14ac:dyDescent="0.2">
      <c r="D1156" s="108"/>
    </row>
    <row r="1157" spans="4:4" x14ac:dyDescent="0.2">
      <c r="D1157" s="108"/>
    </row>
    <row r="1158" spans="4:4" x14ac:dyDescent="0.2">
      <c r="D1158" s="108"/>
    </row>
    <row r="1159" spans="4:4" x14ac:dyDescent="0.2">
      <c r="D1159" s="108"/>
    </row>
    <row r="1160" spans="4:4" x14ac:dyDescent="0.2">
      <c r="D1160" s="108"/>
    </row>
    <row r="1161" spans="4:4" x14ac:dyDescent="0.2">
      <c r="D1161" s="108"/>
    </row>
    <row r="1162" spans="4:4" x14ac:dyDescent="0.2">
      <c r="D1162" s="108"/>
    </row>
    <row r="1163" spans="4:4" x14ac:dyDescent="0.2">
      <c r="D1163" s="108"/>
    </row>
    <row r="1164" spans="4:4" x14ac:dyDescent="0.2">
      <c r="D1164" s="108"/>
    </row>
    <row r="1165" spans="4:4" x14ac:dyDescent="0.2">
      <c r="D1165" s="108"/>
    </row>
    <row r="1166" spans="4:4" x14ac:dyDescent="0.2">
      <c r="D1166" s="108"/>
    </row>
    <row r="1167" spans="4:4" x14ac:dyDescent="0.2">
      <c r="D1167" s="108"/>
    </row>
    <row r="1168" spans="4:4" x14ac:dyDescent="0.2">
      <c r="D1168" s="108"/>
    </row>
    <row r="1169" spans="4:4" x14ac:dyDescent="0.2">
      <c r="D1169" s="108"/>
    </row>
    <row r="1170" spans="4:4" x14ac:dyDescent="0.2">
      <c r="D1170" s="108"/>
    </row>
    <row r="1171" spans="4:4" x14ac:dyDescent="0.2">
      <c r="D1171" s="108"/>
    </row>
    <row r="1172" spans="4:4" x14ac:dyDescent="0.2">
      <c r="D1172" s="108"/>
    </row>
    <row r="1173" spans="4:4" x14ac:dyDescent="0.2">
      <c r="D1173" s="108"/>
    </row>
    <row r="1174" spans="4:4" x14ac:dyDescent="0.2">
      <c r="D1174" s="108"/>
    </row>
    <row r="1175" spans="4:4" x14ac:dyDescent="0.2">
      <c r="D1175" s="108"/>
    </row>
    <row r="1176" spans="4:4" x14ac:dyDescent="0.2">
      <c r="D1176" s="108"/>
    </row>
    <row r="1177" spans="4:4" x14ac:dyDescent="0.2">
      <c r="D1177" s="108"/>
    </row>
    <row r="1178" spans="4:4" x14ac:dyDescent="0.2">
      <c r="D1178" s="108"/>
    </row>
    <row r="1179" spans="4:4" x14ac:dyDescent="0.2">
      <c r="D1179" s="108"/>
    </row>
    <row r="1180" spans="4:4" x14ac:dyDescent="0.2">
      <c r="D1180" s="108"/>
    </row>
    <row r="1181" spans="4:4" x14ac:dyDescent="0.2">
      <c r="D1181" s="108"/>
    </row>
    <row r="1182" spans="4:4" x14ac:dyDescent="0.2">
      <c r="D1182" s="108"/>
    </row>
    <row r="1183" spans="4:4" x14ac:dyDescent="0.2">
      <c r="D1183" s="108"/>
    </row>
    <row r="1184" spans="4:4" x14ac:dyDescent="0.2">
      <c r="D1184" s="108"/>
    </row>
    <row r="1185" spans="4:4" x14ac:dyDescent="0.2">
      <c r="D1185" s="108"/>
    </row>
    <row r="1186" spans="4:4" x14ac:dyDescent="0.2">
      <c r="D1186" s="108"/>
    </row>
    <row r="1187" spans="4:4" x14ac:dyDescent="0.2">
      <c r="D1187" s="108"/>
    </row>
    <row r="1188" spans="4:4" x14ac:dyDescent="0.2">
      <c r="D1188" s="108"/>
    </row>
    <row r="1189" spans="4:4" x14ac:dyDescent="0.2">
      <c r="D1189" s="108"/>
    </row>
    <row r="1190" spans="4:4" x14ac:dyDescent="0.2">
      <c r="D1190" s="108"/>
    </row>
    <row r="1191" spans="4:4" x14ac:dyDescent="0.2">
      <c r="D1191" s="108"/>
    </row>
    <row r="1192" spans="4:4" x14ac:dyDescent="0.2">
      <c r="D1192" s="108"/>
    </row>
    <row r="1193" spans="4:4" x14ac:dyDescent="0.2">
      <c r="D1193" s="108"/>
    </row>
    <row r="1194" spans="4:4" x14ac:dyDescent="0.2">
      <c r="D1194" s="108"/>
    </row>
    <row r="1195" spans="4:4" x14ac:dyDescent="0.2">
      <c r="D1195" s="108"/>
    </row>
    <row r="1196" spans="4:4" x14ac:dyDescent="0.2">
      <c r="D1196" s="108"/>
    </row>
    <row r="1197" spans="4:4" x14ac:dyDescent="0.2">
      <c r="D1197" s="108"/>
    </row>
    <row r="1198" spans="4:4" x14ac:dyDescent="0.2">
      <c r="D1198" s="108"/>
    </row>
    <row r="1199" spans="4:4" x14ac:dyDescent="0.2">
      <c r="D1199" s="108"/>
    </row>
    <row r="1200" spans="4:4" x14ac:dyDescent="0.2">
      <c r="D1200" s="108"/>
    </row>
    <row r="1201" spans="4:4" x14ac:dyDescent="0.2">
      <c r="D1201" s="108"/>
    </row>
    <row r="1202" spans="4:4" x14ac:dyDescent="0.2">
      <c r="D1202" s="108"/>
    </row>
    <row r="1203" spans="4:4" x14ac:dyDescent="0.2">
      <c r="D1203" s="108"/>
    </row>
    <row r="1204" spans="4:4" x14ac:dyDescent="0.2">
      <c r="D1204" s="108"/>
    </row>
    <row r="1205" spans="4:4" x14ac:dyDescent="0.2">
      <c r="D1205" s="108"/>
    </row>
    <row r="1206" spans="4:4" x14ac:dyDescent="0.2">
      <c r="D1206" s="108"/>
    </row>
    <row r="1207" spans="4:4" x14ac:dyDescent="0.2">
      <c r="D1207" s="108"/>
    </row>
    <row r="1208" spans="4:4" x14ac:dyDescent="0.2">
      <c r="D1208" s="108"/>
    </row>
    <row r="1209" spans="4:4" x14ac:dyDescent="0.2">
      <c r="D1209" s="108"/>
    </row>
    <row r="1210" spans="4:4" x14ac:dyDescent="0.2">
      <c r="D1210" s="108"/>
    </row>
    <row r="1211" spans="4:4" x14ac:dyDescent="0.2">
      <c r="D1211" s="108"/>
    </row>
    <row r="1212" spans="4:4" x14ac:dyDescent="0.2">
      <c r="D1212" s="108"/>
    </row>
    <row r="1213" spans="4:4" x14ac:dyDescent="0.2">
      <c r="D1213" s="108"/>
    </row>
    <row r="1214" spans="4:4" x14ac:dyDescent="0.2">
      <c r="D1214" s="108"/>
    </row>
    <row r="1215" spans="4:4" x14ac:dyDescent="0.2">
      <c r="D1215" s="108"/>
    </row>
    <row r="1216" spans="4:4" x14ac:dyDescent="0.2">
      <c r="D1216" s="108"/>
    </row>
    <row r="1217" spans="4:4" x14ac:dyDescent="0.2">
      <c r="D1217" s="108"/>
    </row>
    <row r="1218" spans="4:4" x14ac:dyDescent="0.2">
      <c r="D1218" s="108"/>
    </row>
    <row r="1219" spans="4:4" x14ac:dyDescent="0.2">
      <c r="D1219" s="108"/>
    </row>
    <row r="1220" spans="4:4" x14ac:dyDescent="0.2">
      <c r="D1220" s="108"/>
    </row>
    <row r="1221" spans="4:4" x14ac:dyDescent="0.2">
      <c r="D1221" s="108"/>
    </row>
    <row r="1222" spans="4:4" x14ac:dyDescent="0.2">
      <c r="D1222" s="108"/>
    </row>
    <row r="1223" spans="4:4" x14ac:dyDescent="0.2">
      <c r="D1223" s="108"/>
    </row>
    <row r="1224" spans="4:4" x14ac:dyDescent="0.2">
      <c r="D1224" s="108"/>
    </row>
    <row r="1225" spans="4:4" x14ac:dyDescent="0.2">
      <c r="D1225" s="108"/>
    </row>
    <row r="1226" spans="4:4" x14ac:dyDescent="0.2">
      <c r="D1226" s="108"/>
    </row>
    <row r="1227" spans="4:4" x14ac:dyDescent="0.2">
      <c r="D1227" s="108"/>
    </row>
    <row r="1228" spans="4:4" x14ac:dyDescent="0.2">
      <c r="D1228" s="108"/>
    </row>
    <row r="1229" spans="4:4" x14ac:dyDescent="0.2">
      <c r="D1229" s="108"/>
    </row>
    <row r="1230" spans="4:4" x14ac:dyDescent="0.2">
      <c r="D1230" s="108"/>
    </row>
    <row r="1231" spans="4:4" x14ac:dyDescent="0.2">
      <c r="D1231" s="108"/>
    </row>
    <row r="1232" spans="4:4" x14ac:dyDescent="0.2">
      <c r="D1232" s="108"/>
    </row>
    <row r="1233" spans="4:4" x14ac:dyDescent="0.2">
      <c r="D1233" s="108"/>
    </row>
    <row r="1234" spans="4:4" x14ac:dyDescent="0.2">
      <c r="D1234" s="108"/>
    </row>
    <row r="1235" spans="4:4" x14ac:dyDescent="0.2">
      <c r="D1235" s="108"/>
    </row>
    <row r="1236" spans="4:4" x14ac:dyDescent="0.2">
      <c r="D1236" s="108"/>
    </row>
    <row r="1237" spans="4:4" x14ac:dyDescent="0.2">
      <c r="D1237" s="108"/>
    </row>
    <row r="1238" spans="4:4" x14ac:dyDescent="0.2">
      <c r="D1238" s="108"/>
    </row>
    <row r="1239" spans="4:4" x14ac:dyDescent="0.2">
      <c r="D1239" s="108"/>
    </row>
    <row r="1240" spans="4:4" x14ac:dyDescent="0.2">
      <c r="D1240" s="108"/>
    </row>
    <row r="1241" spans="4:4" x14ac:dyDescent="0.2">
      <c r="D1241" s="108"/>
    </row>
    <row r="1242" spans="4:4" x14ac:dyDescent="0.2">
      <c r="D1242" s="108"/>
    </row>
    <row r="1243" spans="4:4" x14ac:dyDescent="0.2">
      <c r="D1243" s="108"/>
    </row>
    <row r="1244" spans="4:4" x14ac:dyDescent="0.2">
      <c r="D1244" s="108"/>
    </row>
    <row r="1245" spans="4:4" x14ac:dyDescent="0.2">
      <c r="D1245" s="108"/>
    </row>
    <row r="1246" spans="4:4" x14ac:dyDescent="0.2">
      <c r="D1246" s="108"/>
    </row>
    <row r="1247" spans="4:4" x14ac:dyDescent="0.2">
      <c r="D1247" s="108"/>
    </row>
    <row r="1248" spans="4:4" x14ac:dyDescent="0.2">
      <c r="D1248" s="108"/>
    </row>
    <row r="1249" spans="4:4" x14ac:dyDescent="0.2">
      <c r="D1249" s="108"/>
    </row>
    <row r="1250" spans="4:4" x14ac:dyDescent="0.2">
      <c r="D1250" s="108"/>
    </row>
    <row r="1251" spans="4:4" x14ac:dyDescent="0.2">
      <c r="D1251" s="108"/>
    </row>
    <row r="1252" spans="4:4" x14ac:dyDescent="0.2">
      <c r="D1252" s="108"/>
    </row>
    <row r="1253" spans="4:4" x14ac:dyDescent="0.2">
      <c r="D1253" s="108"/>
    </row>
    <row r="1254" spans="4:4" x14ac:dyDescent="0.2">
      <c r="D1254" s="108"/>
    </row>
    <row r="1255" spans="4:4" x14ac:dyDescent="0.2">
      <c r="D1255" s="108"/>
    </row>
    <row r="1256" spans="4:4" x14ac:dyDescent="0.2">
      <c r="D1256" s="108"/>
    </row>
    <row r="1257" spans="4:4" x14ac:dyDescent="0.2">
      <c r="D1257" s="108"/>
    </row>
    <row r="1258" spans="4:4" x14ac:dyDescent="0.2">
      <c r="D1258" s="108"/>
    </row>
    <row r="1259" spans="4:4" x14ac:dyDescent="0.2">
      <c r="D1259" s="108"/>
    </row>
    <row r="1260" spans="4:4" x14ac:dyDescent="0.2">
      <c r="D1260" s="108"/>
    </row>
    <row r="1261" spans="4:4" x14ac:dyDescent="0.2">
      <c r="D1261" s="108"/>
    </row>
    <row r="1262" spans="4:4" x14ac:dyDescent="0.2">
      <c r="D1262" s="108"/>
    </row>
    <row r="1263" spans="4:4" x14ac:dyDescent="0.2">
      <c r="D1263" s="108"/>
    </row>
    <row r="1264" spans="4:4" x14ac:dyDescent="0.2">
      <c r="D1264" s="108"/>
    </row>
    <row r="1265" spans="4:4" x14ac:dyDescent="0.2">
      <c r="D1265" s="108"/>
    </row>
    <row r="1266" spans="4:4" x14ac:dyDescent="0.2">
      <c r="D1266" s="108"/>
    </row>
    <row r="1267" spans="4:4" x14ac:dyDescent="0.2">
      <c r="D1267" s="108"/>
    </row>
    <row r="1268" spans="4:4" x14ac:dyDescent="0.2">
      <c r="D1268" s="108"/>
    </row>
    <row r="1269" spans="4:4" x14ac:dyDescent="0.2">
      <c r="D1269" s="108"/>
    </row>
    <row r="1270" spans="4:4" x14ac:dyDescent="0.2">
      <c r="D1270" s="108"/>
    </row>
    <row r="1271" spans="4:4" x14ac:dyDescent="0.2">
      <c r="D1271" s="108"/>
    </row>
    <row r="1272" spans="4:4" x14ac:dyDescent="0.2">
      <c r="D1272" s="108"/>
    </row>
    <row r="1273" spans="4:4" x14ac:dyDescent="0.2">
      <c r="D1273" s="108"/>
    </row>
    <row r="1274" spans="4:4" x14ac:dyDescent="0.2">
      <c r="D1274" s="108"/>
    </row>
    <row r="1275" spans="4:4" x14ac:dyDescent="0.2">
      <c r="D1275" s="108"/>
    </row>
    <row r="1276" spans="4:4" x14ac:dyDescent="0.2">
      <c r="D1276" s="108"/>
    </row>
    <row r="1277" spans="4:4" x14ac:dyDescent="0.2">
      <c r="D1277" s="108"/>
    </row>
    <row r="1278" spans="4:4" x14ac:dyDescent="0.2">
      <c r="D1278" s="108"/>
    </row>
    <row r="1279" spans="4:4" x14ac:dyDescent="0.2">
      <c r="D1279" s="108"/>
    </row>
    <row r="1280" spans="4:4" x14ac:dyDescent="0.2">
      <c r="D1280" s="108"/>
    </row>
    <row r="1281" spans="4:4" x14ac:dyDescent="0.2">
      <c r="D1281" s="108"/>
    </row>
    <row r="1282" spans="4:4" x14ac:dyDescent="0.2">
      <c r="D1282" s="108"/>
    </row>
    <row r="1283" spans="4:4" x14ac:dyDescent="0.2">
      <c r="D1283" s="108"/>
    </row>
    <row r="1284" spans="4:4" x14ac:dyDescent="0.2">
      <c r="D1284" s="108"/>
    </row>
    <row r="1285" spans="4:4" x14ac:dyDescent="0.2">
      <c r="D1285" s="108"/>
    </row>
    <row r="1286" spans="4:4" x14ac:dyDescent="0.2">
      <c r="D1286" s="108"/>
    </row>
    <row r="1287" spans="4:4" x14ac:dyDescent="0.2">
      <c r="D1287" s="108"/>
    </row>
    <row r="1288" spans="4:4" x14ac:dyDescent="0.2">
      <c r="D1288" s="108"/>
    </row>
    <row r="1289" spans="4:4" x14ac:dyDescent="0.2">
      <c r="D1289" s="108"/>
    </row>
    <row r="1290" spans="4:4" x14ac:dyDescent="0.2">
      <c r="D1290" s="108"/>
    </row>
    <row r="1291" spans="4:4" x14ac:dyDescent="0.2">
      <c r="D1291" s="108"/>
    </row>
    <row r="1292" spans="4:4" x14ac:dyDescent="0.2">
      <c r="D1292" s="108"/>
    </row>
    <row r="1293" spans="4:4" x14ac:dyDescent="0.2">
      <c r="D1293" s="108"/>
    </row>
    <row r="1294" spans="4:4" x14ac:dyDescent="0.2">
      <c r="D1294" s="108"/>
    </row>
    <row r="1295" spans="4:4" x14ac:dyDescent="0.2">
      <c r="D1295" s="108"/>
    </row>
    <row r="1296" spans="4:4" x14ac:dyDescent="0.2">
      <c r="D1296" s="108"/>
    </row>
    <row r="1297" spans="4:4" x14ac:dyDescent="0.2">
      <c r="D1297" s="108"/>
    </row>
    <row r="1298" spans="4:4" x14ac:dyDescent="0.2">
      <c r="D1298" s="108"/>
    </row>
    <row r="1299" spans="4:4" x14ac:dyDescent="0.2">
      <c r="D1299" s="108"/>
    </row>
    <row r="1300" spans="4:4" x14ac:dyDescent="0.2">
      <c r="D1300" s="108"/>
    </row>
    <row r="1301" spans="4:4" x14ac:dyDescent="0.2">
      <c r="D1301" s="108"/>
    </row>
    <row r="1302" spans="4:4" x14ac:dyDescent="0.2">
      <c r="D1302" s="108"/>
    </row>
    <row r="1303" spans="4:4" x14ac:dyDescent="0.2">
      <c r="D1303" s="108"/>
    </row>
    <row r="1304" spans="4:4" x14ac:dyDescent="0.2">
      <c r="D1304" s="108"/>
    </row>
    <row r="1305" spans="4:4" x14ac:dyDescent="0.2">
      <c r="D1305" s="108"/>
    </row>
    <row r="1306" spans="4:4" x14ac:dyDescent="0.2">
      <c r="D1306" s="108"/>
    </row>
    <row r="1307" spans="4:4" x14ac:dyDescent="0.2">
      <c r="D1307" s="108"/>
    </row>
    <row r="1308" spans="4:4" x14ac:dyDescent="0.2">
      <c r="D1308" s="108"/>
    </row>
    <row r="1309" spans="4:4" x14ac:dyDescent="0.2">
      <c r="D1309" s="108"/>
    </row>
    <row r="1310" spans="4:4" x14ac:dyDescent="0.2">
      <c r="D1310" s="108"/>
    </row>
    <row r="1311" spans="4:4" x14ac:dyDescent="0.2">
      <c r="D1311" s="108"/>
    </row>
    <row r="1312" spans="4:4" x14ac:dyDescent="0.2">
      <c r="D1312" s="108"/>
    </row>
    <row r="1313" spans="4:4" x14ac:dyDescent="0.2">
      <c r="D1313" s="108"/>
    </row>
    <row r="1314" spans="4:4" x14ac:dyDescent="0.2">
      <c r="D1314" s="108"/>
    </row>
    <row r="1315" spans="4:4" x14ac:dyDescent="0.2">
      <c r="D1315" s="108"/>
    </row>
    <row r="1316" spans="4:4" x14ac:dyDescent="0.2">
      <c r="D1316" s="108"/>
    </row>
    <row r="1317" spans="4:4" x14ac:dyDescent="0.2">
      <c r="D1317" s="108"/>
    </row>
    <row r="1318" spans="4:4" x14ac:dyDescent="0.2">
      <c r="D1318" s="108"/>
    </row>
    <row r="1319" spans="4:4" x14ac:dyDescent="0.2">
      <c r="D1319" s="108"/>
    </row>
    <row r="1320" spans="4:4" x14ac:dyDescent="0.2">
      <c r="D1320" s="108"/>
    </row>
    <row r="1321" spans="4:4" x14ac:dyDescent="0.2">
      <c r="D1321" s="108"/>
    </row>
    <row r="1322" spans="4:4" x14ac:dyDescent="0.2">
      <c r="D1322" s="108"/>
    </row>
    <row r="1323" spans="4:4" x14ac:dyDescent="0.2">
      <c r="D1323" s="108"/>
    </row>
    <row r="1324" spans="4:4" x14ac:dyDescent="0.2">
      <c r="D1324" s="108"/>
    </row>
    <row r="1325" spans="4:4" x14ac:dyDescent="0.2">
      <c r="D1325" s="108"/>
    </row>
    <row r="1326" spans="4:4" x14ac:dyDescent="0.2">
      <c r="D1326" s="108"/>
    </row>
    <row r="1327" spans="4:4" x14ac:dyDescent="0.2">
      <c r="D1327" s="108"/>
    </row>
    <row r="1328" spans="4:4" x14ac:dyDescent="0.2">
      <c r="D1328" s="108"/>
    </row>
    <row r="1329" spans="4:4" x14ac:dyDescent="0.2">
      <c r="D1329" s="108"/>
    </row>
    <row r="1330" spans="4:4" x14ac:dyDescent="0.2">
      <c r="D1330" s="108"/>
    </row>
    <row r="1331" spans="4:4" x14ac:dyDescent="0.2">
      <c r="D1331" s="108"/>
    </row>
    <row r="1332" spans="4:4" x14ac:dyDescent="0.2">
      <c r="D1332" s="108"/>
    </row>
    <row r="1333" spans="4:4" x14ac:dyDescent="0.2">
      <c r="D1333" s="108"/>
    </row>
    <row r="1334" spans="4:4" x14ac:dyDescent="0.2">
      <c r="D1334" s="108"/>
    </row>
    <row r="1335" spans="4:4" x14ac:dyDescent="0.2">
      <c r="D1335" s="108"/>
    </row>
    <row r="1336" spans="4:4" x14ac:dyDescent="0.2">
      <c r="D1336" s="108"/>
    </row>
    <row r="1337" spans="4:4" x14ac:dyDescent="0.2">
      <c r="D1337" s="108"/>
    </row>
    <row r="1338" spans="4:4" x14ac:dyDescent="0.2">
      <c r="D1338" s="108"/>
    </row>
    <row r="1339" spans="4:4" x14ac:dyDescent="0.2">
      <c r="D1339" s="108"/>
    </row>
    <row r="1340" spans="4:4" x14ac:dyDescent="0.2">
      <c r="D1340" s="108"/>
    </row>
    <row r="1341" spans="4:4" x14ac:dyDescent="0.2">
      <c r="D1341" s="108"/>
    </row>
    <row r="1342" spans="4:4" x14ac:dyDescent="0.2">
      <c r="D1342" s="108"/>
    </row>
    <row r="1343" spans="4:4" x14ac:dyDescent="0.2">
      <c r="D1343" s="108"/>
    </row>
    <row r="1344" spans="4:4" x14ac:dyDescent="0.2">
      <c r="D1344" s="108"/>
    </row>
    <row r="1345" spans="4:4" x14ac:dyDescent="0.2">
      <c r="D1345" s="108"/>
    </row>
    <row r="1346" spans="4:4" x14ac:dyDescent="0.2">
      <c r="D1346" s="108"/>
    </row>
    <row r="1347" spans="4:4" x14ac:dyDescent="0.2">
      <c r="D1347" s="108"/>
    </row>
    <row r="1348" spans="4:4" x14ac:dyDescent="0.2">
      <c r="D1348" s="108"/>
    </row>
    <row r="1349" spans="4:4" x14ac:dyDescent="0.2">
      <c r="D1349" s="108"/>
    </row>
    <row r="1350" spans="4:4" x14ac:dyDescent="0.2">
      <c r="D1350" s="108"/>
    </row>
    <row r="1351" spans="4:4" x14ac:dyDescent="0.2">
      <c r="D1351" s="108"/>
    </row>
    <row r="1352" spans="4:4" x14ac:dyDescent="0.2">
      <c r="D1352" s="108"/>
    </row>
    <row r="1353" spans="4:4" x14ac:dyDescent="0.2">
      <c r="D1353" s="108"/>
    </row>
    <row r="1354" spans="4:4" x14ac:dyDescent="0.2">
      <c r="D1354" s="108"/>
    </row>
    <row r="1355" spans="4:4" x14ac:dyDescent="0.2">
      <c r="D1355" s="108"/>
    </row>
    <row r="1356" spans="4:4" x14ac:dyDescent="0.2">
      <c r="D1356" s="108"/>
    </row>
    <row r="1357" spans="4:4" x14ac:dyDescent="0.2">
      <c r="D1357" s="108"/>
    </row>
    <row r="1358" spans="4:4" x14ac:dyDescent="0.2">
      <c r="D1358" s="108"/>
    </row>
    <row r="1359" spans="4:4" x14ac:dyDescent="0.2">
      <c r="D1359" s="108"/>
    </row>
    <row r="1360" spans="4:4" x14ac:dyDescent="0.2">
      <c r="D1360" s="108"/>
    </row>
    <row r="1361" spans="4:4" x14ac:dyDescent="0.2">
      <c r="D1361" s="108"/>
    </row>
    <row r="1362" spans="4:4" x14ac:dyDescent="0.2">
      <c r="D1362" s="108"/>
    </row>
    <row r="1363" spans="4:4" x14ac:dyDescent="0.2">
      <c r="D1363" s="108"/>
    </row>
    <row r="1364" spans="4:4" x14ac:dyDescent="0.2">
      <c r="D1364" s="108"/>
    </row>
    <row r="1365" spans="4:4" x14ac:dyDescent="0.2">
      <c r="D1365" s="108"/>
    </row>
    <row r="1366" spans="4:4" x14ac:dyDescent="0.2">
      <c r="D1366" s="108"/>
    </row>
    <row r="1367" spans="4:4" x14ac:dyDescent="0.2">
      <c r="D1367" s="108"/>
    </row>
    <row r="1368" spans="4:4" x14ac:dyDescent="0.2">
      <c r="D1368" s="108"/>
    </row>
    <row r="1369" spans="4:4" x14ac:dyDescent="0.2">
      <c r="D1369" s="108"/>
    </row>
    <row r="1370" spans="4:4" x14ac:dyDescent="0.2">
      <c r="D1370" s="108"/>
    </row>
    <row r="1371" spans="4:4" x14ac:dyDescent="0.2">
      <c r="D1371" s="108"/>
    </row>
    <row r="1372" spans="4:4" x14ac:dyDescent="0.2">
      <c r="D1372" s="108"/>
    </row>
    <row r="1373" spans="4:4" x14ac:dyDescent="0.2">
      <c r="D1373" s="108"/>
    </row>
    <row r="1374" spans="4:4" x14ac:dyDescent="0.2">
      <c r="D1374" s="108"/>
    </row>
    <row r="1375" spans="4:4" x14ac:dyDescent="0.2">
      <c r="D1375" s="108"/>
    </row>
    <row r="1376" spans="4:4" x14ac:dyDescent="0.2">
      <c r="D1376" s="108"/>
    </row>
    <row r="1377" spans="4:4" x14ac:dyDescent="0.2">
      <c r="D1377" s="108"/>
    </row>
    <row r="1378" spans="4:4" x14ac:dyDescent="0.2">
      <c r="D1378" s="108"/>
    </row>
    <row r="1379" spans="4:4" x14ac:dyDescent="0.2">
      <c r="D1379" s="108"/>
    </row>
    <row r="1380" spans="4:4" x14ac:dyDescent="0.2">
      <c r="D1380" s="108"/>
    </row>
    <row r="1381" spans="4:4" x14ac:dyDescent="0.2">
      <c r="D1381" s="108"/>
    </row>
    <row r="1382" spans="4:4" x14ac:dyDescent="0.2">
      <c r="D1382" s="108"/>
    </row>
    <row r="1383" spans="4:4" x14ac:dyDescent="0.2">
      <c r="D1383" s="108"/>
    </row>
    <row r="1384" spans="4:4" x14ac:dyDescent="0.2">
      <c r="D1384" s="108"/>
    </row>
    <row r="1385" spans="4:4" x14ac:dyDescent="0.2">
      <c r="D1385" s="108"/>
    </row>
    <row r="1386" spans="4:4" x14ac:dyDescent="0.2">
      <c r="D1386" s="108"/>
    </row>
    <row r="1387" spans="4:4" x14ac:dyDescent="0.2">
      <c r="D1387" s="108"/>
    </row>
    <row r="1388" spans="4:4" x14ac:dyDescent="0.2">
      <c r="D1388" s="108"/>
    </row>
    <row r="1389" spans="4:4" x14ac:dyDescent="0.2">
      <c r="D1389" s="108"/>
    </row>
    <row r="1390" spans="4:4" x14ac:dyDescent="0.2">
      <c r="D1390" s="108"/>
    </row>
    <row r="1391" spans="4:4" x14ac:dyDescent="0.2">
      <c r="D1391" s="108"/>
    </row>
    <row r="1392" spans="4:4" x14ac:dyDescent="0.2">
      <c r="D1392" s="108"/>
    </row>
    <row r="1393" spans="4:4" x14ac:dyDescent="0.2">
      <c r="D1393" s="108"/>
    </row>
    <row r="1394" spans="4:4" x14ac:dyDescent="0.2">
      <c r="D1394" s="108"/>
    </row>
    <row r="1395" spans="4:4" x14ac:dyDescent="0.2">
      <c r="D1395" s="108"/>
    </row>
    <row r="1396" spans="4:4" x14ac:dyDescent="0.2">
      <c r="D1396" s="108"/>
    </row>
    <row r="1397" spans="4:4" x14ac:dyDescent="0.2">
      <c r="D1397" s="108"/>
    </row>
    <row r="1398" spans="4:4" x14ac:dyDescent="0.2">
      <c r="D1398" s="108"/>
    </row>
    <row r="1399" spans="4:4" x14ac:dyDescent="0.2">
      <c r="D1399" s="108"/>
    </row>
    <row r="1400" spans="4:4" x14ac:dyDescent="0.2">
      <c r="D1400" s="108"/>
    </row>
    <row r="1401" spans="4:4" x14ac:dyDescent="0.2">
      <c r="D1401" s="108"/>
    </row>
    <row r="1402" spans="4:4" x14ac:dyDescent="0.2">
      <c r="D1402" s="108"/>
    </row>
    <row r="1403" spans="4:4" x14ac:dyDescent="0.2">
      <c r="D1403" s="108"/>
    </row>
    <row r="1404" spans="4:4" x14ac:dyDescent="0.2">
      <c r="D1404" s="108"/>
    </row>
    <row r="1405" spans="4:4" x14ac:dyDescent="0.2">
      <c r="D1405" s="108"/>
    </row>
    <row r="1406" spans="4:4" x14ac:dyDescent="0.2">
      <c r="D1406" s="108"/>
    </row>
    <row r="1407" spans="4:4" x14ac:dyDescent="0.2">
      <c r="D1407" s="108"/>
    </row>
    <row r="1408" spans="4:4" x14ac:dyDescent="0.2">
      <c r="D1408" s="108"/>
    </row>
    <row r="1409" spans="4:4" x14ac:dyDescent="0.2">
      <c r="D1409" s="108"/>
    </row>
    <row r="1410" spans="4:4" x14ac:dyDescent="0.2">
      <c r="D1410" s="108"/>
    </row>
    <row r="1411" spans="4:4" x14ac:dyDescent="0.2">
      <c r="D1411" s="108"/>
    </row>
    <row r="1412" spans="4:4" x14ac:dyDescent="0.2">
      <c r="D1412" s="108"/>
    </row>
    <row r="1413" spans="4:4" x14ac:dyDescent="0.2">
      <c r="D1413" s="108"/>
    </row>
    <row r="1414" spans="4:4" x14ac:dyDescent="0.2">
      <c r="D1414" s="108"/>
    </row>
    <row r="1415" spans="4:4" x14ac:dyDescent="0.2">
      <c r="D1415" s="108"/>
    </row>
    <row r="1416" spans="4:4" x14ac:dyDescent="0.2">
      <c r="D1416" s="108"/>
    </row>
    <row r="1417" spans="4:4" x14ac:dyDescent="0.2">
      <c r="D1417" s="108"/>
    </row>
    <row r="1418" spans="4:4" x14ac:dyDescent="0.2">
      <c r="D1418" s="108"/>
    </row>
    <row r="1419" spans="4:4" x14ac:dyDescent="0.2">
      <c r="D1419" s="108"/>
    </row>
    <row r="1420" spans="4:4" x14ac:dyDescent="0.2">
      <c r="D1420" s="108"/>
    </row>
    <row r="1421" spans="4:4" x14ac:dyDescent="0.2">
      <c r="D1421" s="108"/>
    </row>
    <row r="1422" spans="4:4" x14ac:dyDescent="0.2">
      <c r="D1422" s="108"/>
    </row>
    <row r="1423" spans="4:4" x14ac:dyDescent="0.2">
      <c r="D1423" s="108"/>
    </row>
    <row r="1424" spans="4:4" x14ac:dyDescent="0.2">
      <c r="D1424" s="108"/>
    </row>
    <row r="1425" spans="4:4" x14ac:dyDescent="0.2">
      <c r="D1425" s="108"/>
    </row>
    <row r="1426" spans="4:4" x14ac:dyDescent="0.2">
      <c r="D1426" s="108"/>
    </row>
    <row r="1427" spans="4:4" x14ac:dyDescent="0.2">
      <c r="D1427" s="108"/>
    </row>
    <row r="1428" spans="4:4" x14ac:dyDescent="0.2">
      <c r="D1428" s="108"/>
    </row>
    <row r="1429" spans="4:4" x14ac:dyDescent="0.2">
      <c r="D1429" s="108"/>
    </row>
    <row r="1430" spans="4:4" x14ac:dyDescent="0.2">
      <c r="D1430" s="108"/>
    </row>
    <row r="1431" spans="4:4" x14ac:dyDescent="0.2">
      <c r="D1431" s="108"/>
    </row>
    <row r="1432" spans="4:4" x14ac:dyDescent="0.2">
      <c r="D1432" s="108"/>
    </row>
    <row r="1433" spans="4:4" x14ac:dyDescent="0.2">
      <c r="D1433" s="108"/>
    </row>
    <row r="1434" spans="4:4" x14ac:dyDescent="0.2">
      <c r="D1434" s="108"/>
    </row>
    <row r="1435" spans="4:4" x14ac:dyDescent="0.2">
      <c r="D1435" s="108"/>
    </row>
    <row r="1436" spans="4:4" x14ac:dyDescent="0.2">
      <c r="D1436" s="108"/>
    </row>
    <row r="1437" spans="4:4" x14ac:dyDescent="0.2">
      <c r="D1437" s="108"/>
    </row>
    <row r="1438" spans="4:4" x14ac:dyDescent="0.2">
      <c r="D1438" s="108"/>
    </row>
    <row r="1439" spans="4:4" x14ac:dyDescent="0.2">
      <c r="D1439" s="108"/>
    </row>
    <row r="1440" spans="4:4" x14ac:dyDescent="0.2">
      <c r="D1440" s="108"/>
    </row>
    <row r="1441" spans="4:4" x14ac:dyDescent="0.2">
      <c r="D1441" s="108"/>
    </row>
    <row r="1442" spans="4:4" x14ac:dyDescent="0.2">
      <c r="D1442" s="108"/>
    </row>
    <row r="1443" spans="4:4" x14ac:dyDescent="0.2">
      <c r="D1443" s="108"/>
    </row>
    <row r="1444" spans="4:4" x14ac:dyDescent="0.2">
      <c r="D1444" s="108"/>
    </row>
    <row r="1445" spans="4:4" x14ac:dyDescent="0.2">
      <c r="D1445" s="108"/>
    </row>
    <row r="1446" spans="4:4" x14ac:dyDescent="0.2">
      <c r="D1446" s="108"/>
    </row>
    <row r="1447" spans="4:4" x14ac:dyDescent="0.2">
      <c r="D1447" s="108"/>
    </row>
    <row r="1448" spans="4:4" x14ac:dyDescent="0.2">
      <c r="D1448" s="108"/>
    </row>
    <row r="1449" spans="4:4" x14ac:dyDescent="0.2">
      <c r="D1449" s="108"/>
    </row>
    <row r="1450" spans="4:4" x14ac:dyDescent="0.2">
      <c r="D1450" s="108"/>
    </row>
    <row r="1451" spans="4:4" x14ac:dyDescent="0.2">
      <c r="D1451" s="108"/>
    </row>
    <row r="1452" spans="4:4" x14ac:dyDescent="0.2">
      <c r="D1452" s="108"/>
    </row>
    <row r="1453" spans="4:4" x14ac:dyDescent="0.2">
      <c r="D1453" s="108"/>
    </row>
    <row r="1454" spans="4:4" x14ac:dyDescent="0.2">
      <c r="D1454" s="108"/>
    </row>
    <row r="1455" spans="4:4" x14ac:dyDescent="0.2">
      <c r="D1455" s="108"/>
    </row>
    <row r="1456" spans="4:4" x14ac:dyDescent="0.2">
      <c r="D1456" s="108"/>
    </row>
    <row r="1457" spans="4:4" x14ac:dyDescent="0.2">
      <c r="D1457" s="108"/>
    </row>
    <row r="1458" spans="4:4" x14ac:dyDescent="0.2">
      <c r="D1458" s="108"/>
    </row>
    <row r="1459" spans="4:4" x14ac:dyDescent="0.2">
      <c r="D1459" s="108"/>
    </row>
    <row r="1460" spans="4:4" x14ac:dyDescent="0.2">
      <c r="D1460" s="108"/>
    </row>
    <row r="1461" spans="4:4" x14ac:dyDescent="0.2">
      <c r="D1461" s="108"/>
    </row>
    <row r="1462" spans="4:4" x14ac:dyDescent="0.2">
      <c r="D1462" s="108"/>
    </row>
    <row r="1463" spans="4:4" x14ac:dyDescent="0.2">
      <c r="D1463" s="108"/>
    </row>
    <row r="1464" spans="4:4" x14ac:dyDescent="0.2">
      <c r="D1464" s="108"/>
    </row>
    <row r="1465" spans="4:4" x14ac:dyDescent="0.2">
      <c r="D1465" s="108"/>
    </row>
    <row r="1466" spans="4:4" x14ac:dyDescent="0.2">
      <c r="D1466" s="108"/>
    </row>
    <row r="1467" spans="4:4" x14ac:dyDescent="0.2">
      <c r="D1467" s="108"/>
    </row>
    <row r="1468" spans="4:4" x14ac:dyDescent="0.2">
      <c r="D1468" s="108"/>
    </row>
    <row r="1469" spans="4:4" x14ac:dyDescent="0.2">
      <c r="D1469" s="108"/>
    </row>
    <row r="1470" spans="4:4" x14ac:dyDescent="0.2">
      <c r="D1470" s="108"/>
    </row>
    <row r="1471" spans="4:4" x14ac:dyDescent="0.2">
      <c r="D1471" s="108"/>
    </row>
    <row r="1472" spans="4:4" x14ac:dyDescent="0.2">
      <c r="D1472" s="108"/>
    </row>
    <row r="1473" spans="4:4" x14ac:dyDescent="0.2">
      <c r="D1473" s="108"/>
    </row>
    <row r="1474" spans="4:4" x14ac:dyDescent="0.2">
      <c r="D1474" s="108"/>
    </row>
    <row r="1475" spans="4:4" x14ac:dyDescent="0.2">
      <c r="D1475" s="108"/>
    </row>
    <row r="1476" spans="4:4" x14ac:dyDescent="0.2">
      <c r="D1476" s="108"/>
    </row>
    <row r="1477" spans="4:4" x14ac:dyDescent="0.2">
      <c r="D1477" s="108"/>
    </row>
    <row r="1478" spans="4:4" x14ac:dyDescent="0.2">
      <c r="D1478" s="108"/>
    </row>
    <row r="1479" spans="4:4" x14ac:dyDescent="0.2">
      <c r="D1479" s="108"/>
    </row>
    <row r="1480" spans="4:4" x14ac:dyDescent="0.2">
      <c r="D1480" s="108"/>
    </row>
    <row r="1481" spans="4:4" x14ac:dyDescent="0.2">
      <c r="D1481" s="108"/>
    </row>
    <row r="1482" spans="4:4" x14ac:dyDescent="0.2">
      <c r="D1482" s="108"/>
    </row>
    <row r="1483" spans="4:4" x14ac:dyDescent="0.2">
      <c r="D1483" s="108"/>
    </row>
    <row r="1484" spans="4:4" x14ac:dyDescent="0.2">
      <c r="D1484" s="108"/>
    </row>
    <row r="1485" spans="4:4" x14ac:dyDescent="0.2">
      <c r="D1485" s="108"/>
    </row>
    <row r="1486" spans="4:4" x14ac:dyDescent="0.2">
      <c r="D1486" s="108"/>
    </row>
    <row r="1487" spans="4:4" x14ac:dyDescent="0.2">
      <c r="D1487" s="108"/>
    </row>
    <row r="1488" spans="4:4" x14ac:dyDescent="0.2">
      <c r="D1488" s="108"/>
    </row>
    <row r="1489" spans="4:4" x14ac:dyDescent="0.2">
      <c r="D1489" s="108"/>
    </row>
    <row r="1490" spans="4:4" x14ac:dyDescent="0.2">
      <c r="D1490" s="108"/>
    </row>
    <row r="1491" spans="4:4" x14ac:dyDescent="0.2">
      <c r="D1491" s="108"/>
    </row>
    <row r="1492" spans="4:4" x14ac:dyDescent="0.2">
      <c r="D1492" s="108"/>
    </row>
    <row r="1493" spans="4:4" x14ac:dyDescent="0.2">
      <c r="D1493" s="108"/>
    </row>
    <row r="1494" spans="4:4" x14ac:dyDescent="0.2">
      <c r="D1494" s="108"/>
    </row>
    <row r="1495" spans="4:4" x14ac:dyDescent="0.2">
      <c r="D1495" s="108"/>
    </row>
    <row r="1496" spans="4:4" x14ac:dyDescent="0.2">
      <c r="D1496" s="108"/>
    </row>
    <row r="1497" spans="4:4" x14ac:dyDescent="0.2">
      <c r="D1497" s="108"/>
    </row>
    <row r="1498" spans="4:4" x14ac:dyDescent="0.2">
      <c r="D1498" s="108"/>
    </row>
    <row r="1499" spans="4:4" x14ac:dyDescent="0.2">
      <c r="D1499" s="108"/>
    </row>
    <row r="1500" spans="4:4" x14ac:dyDescent="0.2">
      <c r="D1500" s="108"/>
    </row>
    <row r="1501" spans="4:4" x14ac:dyDescent="0.2">
      <c r="D1501" s="108"/>
    </row>
    <row r="1502" spans="4:4" x14ac:dyDescent="0.2">
      <c r="D1502" s="108"/>
    </row>
    <row r="1503" spans="4:4" x14ac:dyDescent="0.2">
      <c r="D1503" s="108"/>
    </row>
    <row r="1504" spans="4:4" x14ac:dyDescent="0.2">
      <c r="D1504" s="108"/>
    </row>
    <row r="1505" spans="4:4" x14ac:dyDescent="0.2">
      <c r="D1505" s="108"/>
    </row>
    <row r="1506" spans="4:4" x14ac:dyDescent="0.2">
      <c r="D1506" s="108"/>
    </row>
    <row r="1507" spans="4:4" x14ac:dyDescent="0.2">
      <c r="D1507" s="108"/>
    </row>
    <row r="1508" spans="4:4" x14ac:dyDescent="0.2">
      <c r="D1508" s="108"/>
    </row>
    <row r="1509" spans="4:4" x14ac:dyDescent="0.2">
      <c r="D1509" s="108"/>
    </row>
    <row r="1510" spans="4:4" x14ac:dyDescent="0.2">
      <c r="D1510" s="108"/>
    </row>
    <row r="1511" spans="4:4" x14ac:dyDescent="0.2">
      <c r="D1511" s="108"/>
    </row>
    <row r="1512" spans="4:4" x14ac:dyDescent="0.2">
      <c r="D1512" s="108"/>
    </row>
    <row r="1513" spans="4:4" x14ac:dyDescent="0.2">
      <c r="D1513" s="108"/>
    </row>
    <row r="1514" spans="4:4" x14ac:dyDescent="0.2">
      <c r="D1514" s="108"/>
    </row>
    <row r="1515" spans="4:4" x14ac:dyDescent="0.2">
      <c r="D1515" s="108"/>
    </row>
    <row r="1516" spans="4:4" x14ac:dyDescent="0.2">
      <c r="D1516" s="108"/>
    </row>
    <row r="1517" spans="4:4" x14ac:dyDescent="0.2">
      <c r="D1517" s="108"/>
    </row>
    <row r="1518" spans="4:4" x14ac:dyDescent="0.2">
      <c r="D1518" s="108"/>
    </row>
    <row r="1519" spans="4:4" x14ac:dyDescent="0.2">
      <c r="D1519" s="108"/>
    </row>
    <row r="1520" spans="4:4" x14ac:dyDescent="0.2">
      <c r="D1520" s="108"/>
    </row>
    <row r="1521" spans="4:4" x14ac:dyDescent="0.2">
      <c r="D1521" s="108"/>
    </row>
    <row r="1522" spans="4:4" x14ac:dyDescent="0.2">
      <c r="D1522" s="108"/>
    </row>
    <row r="1523" spans="4:4" x14ac:dyDescent="0.2">
      <c r="D1523" s="108"/>
    </row>
    <row r="1524" spans="4:4" x14ac:dyDescent="0.2">
      <c r="D1524" s="108"/>
    </row>
    <row r="1525" spans="4:4" x14ac:dyDescent="0.2">
      <c r="D1525" s="108"/>
    </row>
    <row r="1526" spans="4:4" x14ac:dyDescent="0.2">
      <c r="D1526" s="108"/>
    </row>
    <row r="1527" spans="4:4" x14ac:dyDescent="0.2">
      <c r="D1527" s="108"/>
    </row>
    <row r="1528" spans="4:4" x14ac:dyDescent="0.2">
      <c r="D1528" s="108"/>
    </row>
    <row r="1529" spans="4:4" x14ac:dyDescent="0.2">
      <c r="D1529" s="108"/>
    </row>
    <row r="1530" spans="4:4" x14ac:dyDescent="0.2">
      <c r="D1530" s="108"/>
    </row>
    <row r="1531" spans="4:4" x14ac:dyDescent="0.2">
      <c r="D1531" s="108"/>
    </row>
    <row r="1532" spans="4:4" x14ac:dyDescent="0.2">
      <c r="D1532" s="108"/>
    </row>
    <row r="1533" spans="4:4" x14ac:dyDescent="0.2">
      <c r="D1533" s="108"/>
    </row>
    <row r="1534" spans="4:4" x14ac:dyDescent="0.2">
      <c r="D1534" s="108"/>
    </row>
    <row r="1535" spans="4:4" x14ac:dyDescent="0.2">
      <c r="D1535" s="108"/>
    </row>
    <row r="1536" spans="4:4" x14ac:dyDescent="0.2">
      <c r="D1536" s="108"/>
    </row>
    <row r="1537" spans="4:4" x14ac:dyDescent="0.2">
      <c r="D1537" s="108"/>
    </row>
    <row r="1538" spans="4:4" x14ac:dyDescent="0.2">
      <c r="D1538" s="108"/>
    </row>
    <row r="1539" spans="4:4" x14ac:dyDescent="0.2">
      <c r="D1539" s="108"/>
    </row>
    <row r="1540" spans="4:4" x14ac:dyDescent="0.2">
      <c r="D1540" s="108"/>
    </row>
    <row r="1541" spans="4:4" x14ac:dyDescent="0.2">
      <c r="D1541" s="108"/>
    </row>
    <row r="1542" spans="4:4" x14ac:dyDescent="0.2">
      <c r="D1542" s="108"/>
    </row>
    <row r="1543" spans="4:4" x14ac:dyDescent="0.2">
      <c r="D1543" s="108"/>
    </row>
    <row r="1544" spans="4:4" x14ac:dyDescent="0.2">
      <c r="D1544" s="108"/>
    </row>
    <row r="1545" spans="4:4" x14ac:dyDescent="0.2">
      <c r="D1545" s="108"/>
    </row>
    <row r="1546" spans="4:4" x14ac:dyDescent="0.2">
      <c r="D1546" s="108"/>
    </row>
    <row r="1547" spans="4:4" x14ac:dyDescent="0.2">
      <c r="D1547" s="108"/>
    </row>
    <row r="1548" spans="4:4" x14ac:dyDescent="0.2">
      <c r="D1548" s="108"/>
    </row>
    <row r="1549" spans="4:4" x14ac:dyDescent="0.2">
      <c r="D1549" s="108"/>
    </row>
    <row r="1550" spans="4:4" x14ac:dyDescent="0.2">
      <c r="D1550" s="108"/>
    </row>
    <row r="1551" spans="4:4" x14ac:dyDescent="0.2">
      <c r="D1551" s="108"/>
    </row>
    <row r="1552" spans="4:4" x14ac:dyDescent="0.2">
      <c r="D1552" s="108"/>
    </row>
    <row r="1553" spans="4:4" x14ac:dyDescent="0.2">
      <c r="D1553" s="108"/>
    </row>
    <row r="1554" spans="4:4" x14ac:dyDescent="0.2">
      <c r="D1554" s="108"/>
    </row>
    <row r="1555" spans="4:4" x14ac:dyDescent="0.2">
      <c r="D1555" s="108"/>
    </row>
    <row r="1556" spans="4:4" x14ac:dyDescent="0.2">
      <c r="D1556" s="108"/>
    </row>
    <row r="1557" spans="4:4" x14ac:dyDescent="0.2">
      <c r="D1557" s="108"/>
    </row>
    <row r="1558" spans="4:4" x14ac:dyDescent="0.2">
      <c r="D1558" s="108"/>
    </row>
    <row r="1559" spans="4:4" x14ac:dyDescent="0.2">
      <c r="D1559" s="108"/>
    </row>
    <row r="1560" spans="4:4" x14ac:dyDescent="0.2">
      <c r="D1560" s="108"/>
    </row>
    <row r="1561" spans="4:4" x14ac:dyDescent="0.2">
      <c r="D1561" s="108"/>
    </row>
    <row r="1562" spans="4:4" x14ac:dyDescent="0.2">
      <c r="D1562" s="108"/>
    </row>
    <row r="1563" spans="4:4" x14ac:dyDescent="0.2">
      <c r="D1563" s="108"/>
    </row>
    <row r="1564" spans="4:4" x14ac:dyDescent="0.2">
      <c r="D1564" s="108"/>
    </row>
    <row r="1565" spans="4:4" x14ac:dyDescent="0.2">
      <c r="D1565" s="108"/>
    </row>
    <row r="1566" spans="4:4" x14ac:dyDescent="0.2">
      <c r="D1566" s="108"/>
    </row>
    <row r="1567" spans="4:4" x14ac:dyDescent="0.2">
      <c r="D1567" s="108"/>
    </row>
    <row r="1568" spans="4:4" x14ac:dyDescent="0.2">
      <c r="D1568" s="108"/>
    </row>
    <row r="1569" spans="4:4" x14ac:dyDescent="0.2">
      <c r="D1569" s="108"/>
    </row>
    <row r="1570" spans="4:4" x14ac:dyDescent="0.2">
      <c r="D1570" s="108"/>
    </row>
    <row r="1571" spans="4:4" x14ac:dyDescent="0.2">
      <c r="D1571" s="108"/>
    </row>
    <row r="1572" spans="4:4" x14ac:dyDescent="0.2">
      <c r="D1572" s="108"/>
    </row>
    <row r="1573" spans="4:4" x14ac:dyDescent="0.2">
      <c r="D1573" s="108"/>
    </row>
    <row r="1574" spans="4:4" x14ac:dyDescent="0.2">
      <c r="D1574" s="108"/>
    </row>
    <row r="1575" spans="4:4" x14ac:dyDescent="0.2">
      <c r="D1575" s="108"/>
    </row>
    <row r="1576" spans="4:4" x14ac:dyDescent="0.2">
      <c r="D1576" s="108"/>
    </row>
    <row r="1577" spans="4:4" x14ac:dyDescent="0.2">
      <c r="D1577" s="108"/>
    </row>
    <row r="1578" spans="4:4" x14ac:dyDescent="0.2">
      <c r="D1578" s="108"/>
    </row>
    <row r="1579" spans="4:4" x14ac:dyDescent="0.2">
      <c r="D1579" s="108"/>
    </row>
    <row r="1580" spans="4:4" x14ac:dyDescent="0.2">
      <c r="D1580" s="108"/>
    </row>
    <row r="1581" spans="4:4" x14ac:dyDescent="0.2">
      <c r="D1581" s="108"/>
    </row>
    <row r="1582" spans="4:4" x14ac:dyDescent="0.2">
      <c r="D1582" s="108"/>
    </row>
    <row r="1583" spans="4:4" x14ac:dyDescent="0.2">
      <c r="D1583" s="108"/>
    </row>
    <row r="1584" spans="4:4" x14ac:dyDescent="0.2">
      <c r="D1584" s="108"/>
    </row>
    <row r="1585" spans="4:4" x14ac:dyDescent="0.2">
      <c r="D1585" s="108"/>
    </row>
    <row r="1586" spans="4:4" x14ac:dyDescent="0.2">
      <c r="D1586" s="108"/>
    </row>
    <row r="1587" spans="4:4" x14ac:dyDescent="0.2">
      <c r="D1587" s="108"/>
    </row>
    <row r="1588" spans="4:4" x14ac:dyDescent="0.2">
      <c r="D1588" s="108"/>
    </row>
    <row r="1589" spans="4:4" x14ac:dyDescent="0.2">
      <c r="D1589" s="108"/>
    </row>
    <row r="1590" spans="4:4" x14ac:dyDescent="0.2">
      <c r="D1590" s="108"/>
    </row>
    <row r="1591" spans="4:4" x14ac:dyDescent="0.2">
      <c r="D1591" s="108"/>
    </row>
    <row r="1592" spans="4:4" x14ac:dyDescent="0.2">
      <c r="D1592" s="108"/>
    </row>
    <row r="1593" spans="4:4" x14ac:dyDescent="0.2">
      <c r="D1593" s="108"/>
    </row>
    <row r="1594" spans="4:4" x14ac:dyDescent="0.2">
      <c r="D1594" s="108"/>
    </row>
    <row r="1595" spans="4:4" x14ac:dyDescent="0.2">
      <c r="D1595" s="108"/>
    </row>
    <row r="1596" spans="4:4" x14ac:dyDescent="0.2">
      <c r="D1596" s="108"/>
    </row>
    <row r="1597" spans="4:4" x14ac:dyDescent="0.2">
      <c r="D1597" s="108"/>
    </row>
    <row r="1598" spans="4:4" x14ac:dyDescent="0.2">
      <c r="D1598" s="108"/>
    </row>
    <row r="1599" spans="4:4" x14ac:dyDescent="0.2">
      <c r="D1599" s="108"/>
    </row>
    <row r="1600" spans="4:4" x14ac:dyDescent="0.2">
      <c r="D1600" s="108"/>
    </row>
    <row r="1601" spans="4:4" x14ac:dyDescent="0.2">
      <c r="D1601" s="108"/>
    </row>
    <row r="1602" spans="4:4" x14ac:dyDescent="0.2">
      <c r="D1602" s="108"/>
    </row>
    <row r="1603" spans="4:4" x14ac:dyDescent="0.2">
      <c r="D1603" s="108"/>
    </row>
    <row r="1604" spans="4:4" x14ac:dyDescent="0.2">
      <c r="D1604" s="108"/>
    </row>
    <row r="1605" spans="4:4" x14ac:dyDescent="0.2">
      <c r="D1605" s="108"/>
    </row>
    <row r="1606" spans="4:4" x14ac:dyDescent="0.2">
      <c r="D1606" s="108"/>
    </row>
    <row r="1607" spans="4:4" x14ac:dyDescent="0.2">
      <c r="D1607" s="108"/>
    </row>
    <row r="1608" spans="4:4" x14ac:dyDescent="0.2">
      <c r="D1608" s="108"/>
    </row>
    <row r="1609" spans="4:4" x14ac:dyDescent="0.2">
      <c r="D1609" s="108"/>
    </row>
    <row r="1610" spans="4:4" x14ac:dyDescent="0.2">
      <c r="D1610" s="108"/>
    </row>
    <row r="1611" spans="4:4" x14ac:dyDescent="0.2">
      <c r="D1611" s="108"/>
    </row>
    <row r="1612" spans="4:4" x14ac:dyDescent="0.2">
      <c r="D1612" s="108"/>
    </row>
    <row r="1613" spans="4:4" x14ac:dyDescent="0.2">
      <c r="D1613" s="108"/>
    </row>
    <row r="1614" spans="4:4" x14ac:dyDescent="0.2">
      <c r="D1614" s="108"/>
    </row>
    <row r="1615" spans="4:4" x14ac:dyDescent="0.2">
      <c r="D1615" s="108"/>
    </row>
    <row r="1616" spans="4:4" x14ac:dyDescent="0.2">
      <c r="D1616" s="108"/>
    </row>
    <row r="1617" spans="4:4" x14ac:dyDescent="0.2">
      <c r="D1617" s="108"/>
    </row>
    <row r="1618" spans="4:4" x14ac:dyDescent="0.2">
      <c r="D1618" s="108"/>
    </row>
    <row r="1619" spans="4:4" x14ac:dyDescent="0.2">
      <c r="D1619" s="108"/>
    </row>
    <row r="1620" spans="4:4" x14ac:dyDescent="0.2">
      <c r="D1620" s="108"/>
    </row>
    <row r="1621" spans="4:4" x14ac:dyDescent="0.2">
      <c r="D1621" s="108"/>
    </row>
    <row r="1622" spans="4:4" x14ac:dyDescent="0.2">
      <c r="D1622" s="108"/>
    </row>
    <row r="1623" spans="4:4" x14ac:dyDescent="0.2">
      <c r="D1623" s="108"/>
    </row>
    <row r="1624" spans="4:4" x14ac:dyDescent="0.2">
      <c r="D1624" s="108"/>
    </row>
    <row r="1625" spans="4:4" x14ac:dyDescent="0.2">
      <c r="D1625" s="108"/>
    </row>
    <row r="1626" spans="4:4" x14ac:dyDescent="0.2">
      <c r="D1626" s="108"/>
    </row>
    <row r="1627" spans="4:4" x14ac:dyDescent="0.2">
      <c r="D1627" s="108"/>
    </row>
    <row r="1628" spans="4:4" x14ac:dyDescent="0.2">
      <c r="D1628" s="108"/>
    </row>
    <row r="1629" spans="4:4" x14ac:dyDescent="0.2">
      <c r="D1629" s="108"/>
    </row>
    <row r="1630" spans="4:4" x14ac:dyDescent="0.2">
      <c r="D1630" s="108"/>
    </row>
    <row r="1631" spans="4:4" x14ac:dyDescent="0.2">
      <c r="D1631" s="108"/>
    </row>
    <row r="1632" spans="4:4" x14ac:dyDescent="0.2">
      <c r="D1632" s="108"/>
    </row>
    <row r="1633" spans="4:4" x14ac:dyDescent="0.2">
      <c r="D1633" s="108"/>
    </row>
    <row r="1634" spans="4:4" x14ac:dyDescent="0.2">
      <c r="D1634" s="108"/>
    </row>
    <row r="1635" spans="4:4" x14ac:dyDescent="0.2">
      <c r="D1635" s="108"/>
    </row>
    <row r="1636" spans="4:4" x14ac:dyDescent="0.2">
      <c r="D1636" s="108"/>
    </row>
    <row r="1637" spans="4:4" x14ac:dyDescent="0.2">
      <c r="D1637" s="108"/>
    </row>
    <row r="1638" spans="4:4" x14ac:dyDescent="0.2">
      <c r="D1638" s="108"/>
    </row>
    <row r="1639" spans="4:4" x14ac:dyDescent="0.2">
      <c r="D1639" s="108"/>
    </row>
    <row r="1640" spans="4:4" x14ac:dyDescent="0.2">
      <c r="D1640" s="108"/>
    </row>
    <row r="1641" spans="4:4" x14ac:dyDescent="0.2">
      <c r="D1641" s="108"/>
    </row>
    <row r="1642" spans="4:4" x14ac:dyDescent="0.2">
      <c r="D1642" s="108"/>
    </row>
    <row r="1643" spans="4:4" x14ac:dyDescent="0.2">
      <c r="D1643" s="108"/>
    </row>
    <row r="1644" spans="4:4" x14ac:dyDescent="0.2">
      <c r="D1644" s="108"/>
    </row>
    <row r="1645" spans="4:4" x14ac:dyDescent="0.2">
      <c r="D1645" s="108"/>
    </row>
    <row r="1646" spans="4:4" x14ac:dyDescent="0.2">
      <c r="D1646" s="108"/>
    </row>
    <row r="1647" spans="4:4" x14ac:dyDescent="0.2">
      <c r="D1647" s="108"/>
    </row>
    <row r="1648" spans="4:4" x14ac:dyDescent="0.2">
      <c r="D1648" s="108"/>
    </row>
    <row r="1649" spans="4:4" x14ac:dyDescent="0.2">
      <c r="D1649" s="108"/>
    </row>
    <row r="1650" spans="4:4" x14ac:dyDescent="0.2">
      <c r="D1650" s="108"/>
    </row>
    <row r="1651" spans="4:4" x14ac:dyDescent="0.2">
      <c r="D1651" s="108"/>
    </row>
    <row r="1652" spans="4:4" x14ac:dyDescent="0.2">
      <c r="D1652" s="108"/>
    </row>
    <row r="1653" spans="4:4" x14ac:dyDescent="0.2">
      <c r="D1653" s="108"/>
    </row>
    <row r="1654" spans="4:4" x14ac:dyDescent="0.2">
      <c r="D1654" s="108"/>
    </row>
    <row r="1655" spans="4:4" x14ac:dyDescent="0.2">
      <c r="D1655" s="108"/>
    </row>
    <row r="1656" spans="4:4" x14ac:dyDescent="0.2">
      <c r="D1656" s="108"/>
    </row>
    <row r="1657" spans="4:4" x14ac:dyDescent="0.2">
      <c r="D1657" s="108"/>
    </row>
    <row r="1658" spans="4:4" x14ac:dyDescent="0.2">
      <c r="D1658" s="108"/>
    </row>
    <row r="1659" spans="4:4" x14ac:dyDescent="0.2">
      <c r="D1659" s="108"/>
    </row>
    <row r="1660" spans="4:4" x14ac:dyDescent="0.2">
      <c r="D1660" s="108"/>
    </row>
    <row r="1661" spans="4:4" x14ac:dyDescent="0.2">
      <c r="D1661" s="108"/>
    </row>
    <row r="1662" spans="4:4" x14ac:dyDescent="0.2">
      <c r="D1662" s="108"/>
    </row>
    <row r="1663" spans="4:4" x14ac:dyDescent="0.2">
      <c r="D1663" s="108"/>
    </row>
    <row r="1664" spans="4:4" x14ac:dyDescent="0.2">
      <c r="D1664" s="108"/>
    </row>
    <row r="1665" spans="4:4" x14ac:dyDescent="0.2">
      <c r="D1665" s="108"/>
    </row>
    <row r="1666" spans="4:4" x14ac:dyDescent="0.2">
      <c r="D1666" s="108"/>
    </row>
    <row r="1667" spans="4:4" x14ac:dyDescent="0.2">
      <c r="D1667" s="108"/>
    </row>
    <row r="1668" spans="4:4" x14ac:dyDescent="0.2">
      <c r="D1668" s="108"/>
    </row>
    <row r="1669" spans="4:4" x14ac:dyDescent="0.2">
      <c r="D1669" s="108"/>
    </row>
    <row r="1670" spans="4:4" x14ac:dyDescent="0.2">
      <c r="D1670" s="108"/>
    </row>
    <row r="1671" spans="4:4" x14ac:dyDescent="0.2">
      <c r="D1671" s="108"/>
    </row>
    <row r="1672" spans="4:4" x14ac:dyDescent="0.2">
      <c r="D1672" s="108"/>
    </row>
    <row r="1673" spans="4:4" x14ac:dyDescent="0.2">
      <c r="D1673" s="108"/>
    </row>
    <row r="1674" spans="4:4" x14ac:dyDescent="0.2">
      <c r="D1674" s="108"/>
    </row>
    <row r="1675" spans="4:4" x14ac:dyDescent="0.2">
      <c r="D1675" s="108"/>
    </row>
    <row r="1676" spans="4:4" x14ac:dyDescent="0.2">
      <c r="D1676" s="108"/>
    </row>
    <row r="1677" spans="4:4" x14ac:dyDescent="0.2">
      <c r="D1677" s="108"/>
    </row>
    <row r="1678" spans="4:4" x14ac:dyDescent="0.2">
      <c r="D1678" s="108"/>
    </row>
    <row r="1679" spans="4:4" x14ac:dyDescent="0.2">
      <c r="D1679" s="108"/>
    </row>
    <row r="1680" spans="4:4" x14ac:dyDescent="0.2">
      <c r="D1680" s="108"/>
    </row>
    <row r="1681" spans="4:4" x14ac:dyDescent="0.2">
      <c r="D1681" s="108"/>
    </row>
    <row r="1682" spans="4:4" x14ac:dyDescent="0.2">
      <c r="D1682" s="108"/>
    </row>
    <row r="1683" spans="4:4" x14ac:dyDescent="0.2">
      <c r="D1683" s="108"/>
    </row>
    <row r="1684" spans="4:4" x14ac:dyDescent="0.2">
      <c r="D1684" s="108"/>
    </row>
    <row r="1685" spans="4:4" x14ac:dyDescent="0.2">
      <c r="D1685" s="108"/>
    </row>
    <row r="1686" spans="4:4" x14ac:dyDescent="0.2">
      <c r="D1686" s="108"/>
    </row>
    <row r="1687" spans="4:4" x14ac:dyDescent="0.2">
      <c r="D1687" s="108"/>
    </row>
    <row r="1688" spans="4:4" x14ac:dyDescent="0.2">
      <c r="D1688" s="108"/>
    </row>
    <row r="1689" spans="4:4" x14ac:dyDescent="0.2">
      <c r="D1689" s="108"/>
    </row>
    <row r="1690" spans="4:4" x14ac:dyDescent="0.2">
      <c r="D1690" s="108"/>
    </row>
    <row r="1691" spans="4:4" x14ac:dyDescent="0.2">
      <c r="D1691" s="108"/>
    </row>
    <row r="1692" spans="4:4" x14ac:dyDescent="0.2">
      <c r="D1692" s="108"/>
    </row>
    <row r="1693" spans="4:4" x14ac:dyDescent="0.2">
      <c r="D1693" s="108"/>
    </row>
    <row r="1694" spans="4:4" x14ac:dyDescent="0.2">
      <c r="D1694" s="108"/>
    </row>
    <row r="1695" spans="4:4" x14ac:dyDescent="0.2">
      <c r="D1695" s="108"/>
    </row>
    <row r="1696" spans="4:4" x14ac:dyDescent="0.2">
      <c r="D1696" s="108"/>
    </row>
    <row r="1697" spans="4:4" x14ac:dyDescent="0.2">
      <c r="D1697" s="108"/>
    </row>
    <row r="1698" spans="4:4" x14ac:dyDescent="0.2">
      <c r="D1698" s="108"/>
    </row>
    <row r="1699" spans="4:4" x14ac:dyDescent="0.2">
      <c r="D1699" s="108"/>
    </row>
    <row r="1700" spans="4:4" x14ac:dyDescent="0.2">
      <c r="D1700" s="108"/>
    </row>
    <row r="1701" spans="4:4" x14ac:dyDescent="0.2">
      <c r="D1701" s="108"/>
    </row>
    <row r="1702" spans="4:4" x14ac:dyDescent="0.2">
      <c r="D1702" s="108"/>
    </row>
    <row r="1703" spans="4:4" x14ac:dyDescent="0.2">
      <c r="D1703" s="108"/>
    </row>
    <row r="1704" spans="4:4" x14ac:dyDescent="0.2">
      <c r="D1704" s="108"/>
    </row>
    <row r="1705" spans="4:4" x14ac:dyDescent="0.2">
      <c r="D1705" s="108"/>
    </row>
    <row r="1706" spans="4:4" x14ac:dyDescent="0.2">
      <c r="D1706" s="108"/>
    </row>
    <row r="1707" spans="4:4" x14ac:dyDescent="0.2">
      <c r="D1707" s="108"/>
    </row>
    <row r="1708" spans="4:4" x14ac:dyDescent="0.2">
      <c r="D1708" s="108"/>
    </row>
    <row r="1709" spans="4:4" x14ac:dyDescent="0.2">
      <c r="D1709" s="108"/>
    </row>
    <row r="1710" spans="4:4" x14ac:dyDescent="0.2">
      <c r="D1710" s="108"/>
    </row>
    <row r="1711" spans="4:4" x14ac:dyDescent="0.2">
      <c r="D1711" s="108"/>
    </row>
    <row r="1712" spans="4:4" x14ac:dyDescent="0.2">
      <c r="D1712" s="108"/>
    </row>
    <row r="1713" spans="4:4" x14ac:dyDescent="0.2">
      <c r="D1713" s="108"/>
    </row>
    <row r="1714" spans="4:4" x14ac:dyDescent="0.2">
      <c r="D1714" s="108"/>
    </row>
    <row r="1715" spans="4:4" x14ac:dyDescent="0.2">
      <c r="D1715" s="108"/>
    </row>
    <row r="1716" spans="4:4" x14ac:dyDescent="0.2">
      <c r="D1716" s="108"/>
    </row>
    <row r="1717" spans="4:4" x14ac:dyDescent="0.2">
      <c r="D1717" s="108"/>
    </row>
    <row r="1718" spans="4:4" x14ac:dyDescent="0.2">
      <c r="D1718" s="108"/>
    </row>
    <row r="1719" spans="4:4" x14ac:dyDescent="0.2">
      <c r="D1719" s="108"/>
    </row>
    <row r="1720" spans="4:4" x14ac:dyDescent="0.2">
      <c r="D1720" s="108"/>
    </row>
    <row r="1721" spans="4:4" x14ac:dyDescent="0.2">
      <c r="D1721" s="108"/>
    </row>
    <row r="1722" spans="4:4" x14ac:dyDescent="0.2">
      <c r="D1722" s="108"/>
    </row>
    <row r="1723" spans="4:4" x14ac:dyDescent="0.2">
      <c r="D1723" s="108"/>
    </row>
    <row r="1724" spans="4:4" x14ac:dyDescent="0.2">
      <c r="D1724" s="108"/>
    </row>
    <row r="1725" spans="4:4" x14ac:dyDescent="0.2">
      <c r="D1725" s="108"/>
    </row>
    <row r="1726" spans="4:4" x14ac:dyDescent="0.2">
      <c r="D1726" s="108"/>
    </row>
    <row r="1727" spans="4:4" x14ac:dyDescent="0.2">
      <c r="D1727" s="108"/>
    </row>
    <row r="1728" spans="4:4" x14ac:dyDescent="0.2">
      <c r="D1728" s="108"/>
    </row>
    <row r="1729" spans="4:4" x14ac:dyDescent="0.2">
      <c r="D1729" s="108"/>
    </row>
    <row r="1730" spans="4:4" x14ac:dyDescent="0.2">
      <c r="D1730" s="108"/>
    </row>
    <row r="1731" spans="4:4" x14ac:dyDescent="0.2">
      <c r="D1731" s="108"/>
    </row>
    <row r="1732" spans="4:4" x14ac:dyDescent="0.2">
      <c r="D1732" s="108"/>
    </row>
    <row r="1733" spans="4:4" x14ac:dyDescent="0.2">
      <c r="D1733" s="108"/>
    </row>
    <row r="1734" spans="4:4" x14ac:dyDescent="0.2">
      <c r="D1734" s="108"/>
    </row>
    <row r="1735" spans="4:4" x14ac:dyDescent="0.2">
      <c r="D1735" s="108"/>
    </row>
    <row r="1736" spans="4:4" x14ac:dyDescent="0.2">
      <c r="D1736" s="108"/>
    </row>
    <row r="1737" spans="4:4" x14ac:dyDescent="0.2">
      <c r="D1737" s="108"/>
    </row>
    <row r="1738" spans="4:4" x14ac:dyDescent="0.2">
      <c r="D1738" s="108"/>
    </row>
    <row r="1739" spans="4:4" x14ac:dyDescent="0.2">
      <c r="D1739" s="108"/>
    </row>
    <row r="1740" spans="4:4" x14ac:dyDescent="0.2">
      <c r="D1740" s="108"/>
    </row>
    <row r="1741" spans="4:4" x14ac:dyDescent="0.2">
      <c r="D1741" s="108"/>
    </row>
    <row r="1742" spans="4:4" x14ac:dyDescent="0.2">
      <c r="D1742" s="108"/>
    </row>
    <row r="1743" spans="4:4" x14ac:dyDescent="0.2">
      <c r="D1743" s="108"/>
    </row>
    <row r="1744" spans="4:4" x14ac:dyDescent="0.2">
      <c r="D1744" s="108"/>
    </row>
    <row r="1745" spans="4:4" x14ac:dyDescent="0.2">
      <c r="D1745" s="108"/>
    </row>
    <row r="1746" spans="4:4" x14ac:dyDescent="0.2">
      <c r="D1746" s="108"/>
    </row>
    <row r="1747" spans="4:4" x14ac:dyDescent="0.2">
      <c r="D1747" s="108"/>
    </row>
    <row r="1748" spans="4:4" x14ac:dyDescent="0.2">
      <c r="D1748" s="108"/>
    </row>
    <row r="1749" spans="4:4" x14ac:dyDescent="0.2">
      <c r="D1749" s="108"/>
    </row>
    <row r="1750" spans="4:4" x14ac:dyDescent="0.2">
      <c r="D1750" s="108"/>
    </row>
    <row r="1751" spans="4:4" x14ac:dyDescent="0.2">
      <c r="D1751" s="108"/>
    </row>
    <row r="1752" spans="4:4" x14ac:dyDescent="0.2">
      <c r="D1752" s="108"/>
    </row>
    <row r="1753" spans="4:4" x14ac:dyDescent="0.2">
      <c r="D1753" s="108"/>
    </row>
    <row r="1754" spans="4:4" x14ac:dyDescent="0.2">
      <c r="D1754" s="108"/>
    </row>
    <row r="1755" spans="4:4" x14ac:dyDescent="0.2">
      <c r="D1755" s="108"/>
    </row>
    <row r="1756" spans="4:4" x14ac:dyDescent="0.2">
      <c r="D1756" s="108"/>
    </row>
    <row r="1757" spans="4:4" x14ac:dyDescent="0.2">
      <c r="D1757" s="108"/>
    </row>
    <row r="1758" spans="4:4" x14ac:dyDescent="0.2">
      <c r="D1758" s="108"/>
    </row>
    <row r="1759" spans="4:4" x14ac:dyDescent="0.2">
      <c r="D1759" s="108"/>
    </row>
    <row r="1760" spans="4:4" x14ac:dyDescent="0.2">
      <c r="D1760" s="108"/>
    </row>
    <row r="1761" spans="4:4" x14ac:dyDescent="0.2">
      <c r="D1761" s="108"/>
    </row>
    <row r="1762" spans="4:4" x14ac:dyDescent="0.2">
      <c r="D1762" s="108"/>
    </row>
    <row r="1763" spans="4:4" x14ac:dyDescent="0.2">
      <c r="D1763" s="108"/>
    </row>
    <row r="1764" spans="4:4" x14ac:dyDescent="0.2">
      <c r="D1764" s="108"/>
    </row>
    <row r="1765" spans="4:4" x14ac:dyDescent="0.2">
      <c r="D1765" s="108"/>
    </row>
    <row r="1766" spans="4:4" x14ac:dyDescent="0.2">
      <c r="D1766" s="108"/>
    </row>
    <row r="1767" spans="4:4" x14ac:dyDescent="0.2">
      <c r="D1767" s="108"/>
    </row>
    <row r="1768" spans="4:4" x14ac:dyDescent="0.2">
      <c r="D1768" s="108"/>
    </row>
    <row r="1769" spans="4:4" x14ac:dyDescent="0.2">
      <c r="D1769" s="108"/>
    </row>
    <row r="1770" spans="4:4" x14ac:dyDescent="0.2">
      <c r="D1770" s="108"/>
    </row>
    <row r="1771" spans="4:4" x14ac:dyDescent="0.2">
      <c r="D1771" s="108"/>
    </row>
    <row r="1772" spans="4:4" x14ac:dyDescent="0.2">
      <c r="D1772" s="108"/>
    </row>
    <row r="1773" spans="4:4" x14ac:dyDescent="0.2">
      <c r="D1773" s="108"/>
    </row>
    <row r="1774" spans="4:4" x14ac:dyDescent="0.2">
      <c r="D1774" s="108"/>
    </row>
    <row r="1775" spans="4:4" x14ac:dyDescent="0.2">
      <c r="D1775" s="108"/>
    </row>
    <row r="1776" spans="4:4" x14ac:dyDescent="0.2">
      <c r="D1776" s="108"/>
    </row>
    <row r="1777" spans="4:4" x14ac:dyDescent="0.2">
      <c r="D1777" s="108"/>
    </row>
    <row r="1778" spans="4:4" x14ac:dyDescent="0.2">
      <c r="D1778" s="108"/>
    </row>
    <row r="1779" spans="4:4" x14ac:dyDescent="0.2">
      <c r="D1779" s="108"/>
    </row>
    <row r="1780" spans="4:4" x14ac:dyDescent="0.2">
      <c r="D1780" s="108"/>
    </row>
    <row r="1781" spans="4:4" x14ac:dyDescent="0.2">
      <c r="D1781" s="108"/>
    </row>
    <row r="1782" spans="4:4" x14ac:dyDescent="0.2">
      <c r="D1782" s="108"/>
    </row>
    <row r="1783" spans="4:4" x14ac:dyDescent="0.2">
      <c r="D1783" s="108"/>
    </row>
    <row r="1784" spans="4:4" x14ac:dyDescent="0.2">
      <c r="D1784" s="108"/>
    </row>
    <row r="1785" spans="4:4" x14ac:dyDescent="0.2">
      <c r="D1785" s="108"/>
    </row>
    <row r="1786" spans="4:4" x14ac:dyDescent="0.2">
      <c r="D1786" s="108"/>
    </row>
    <row r="1787" spans="4:4" x14ac:dyDescent="0.2">
      <c r="D1787" s="108"/>
    </row>
    <row r="1788" spans="4:4" x14ac:dyDescent="0.2">
      <c r="D1788" s="108"/>
    </row>
    <row r="1789" spans="4:4" x14ac:dyDescent="0.2">
      <c r="D1789" s="108"/>
    </row>
    <row r="1790" spans="4:4" x14ac:dyDescent="0.2">
      <c r="D1790" s="108"/>
    </row>
    <row r="1791" spans="4:4" x14ac:dyDescent="0.2">
      <c r="D1791" s="108"/>
    </row>
    <row r="1792" spans="4:4" x14ac:dyDescent="0.2">
      <c r="D1792" s="108"/>
    </row>
    <row r="1793" spans="4:4" x14ac:dyDescent="0.2">
      <c r="D1793" s="108"/>
    </row>
    <row r="1794" spans="4:4" x14ac:dyDescent="0.2">
      <c r="D1794" s="108"/>
    </row>
    <row r="1795" spans="4:4" x14ac:dyDescent="0.2">
      <c r="D1795" s="108"/>
    </row>
    <row r="1796" spans="4:4" x14ac:dyDescent="0.2">
      <c r="D1796" s="108"/>
    </row>
    <row r="1797" spans="4:4" x14ac:dyDescent="0.2">
      <c r="D1797" s="108"/>
    </row>
    <row r="1798" spans="4:4" x14ac:dyDescent="0.2">
      <c r="D1798" s="108"/>
    </row>
    <row r="1799" spans="4:4" x14ac:dyDescent="0.2">
      <c r="D1799" s="108"/>
    </row>
    <row r="1800" spans="4:4" x14ac:dyDescent="0.2">
      <c r="D1800" s="108"/>
    </row>
    <row r="1801" spans="4:4" x14ac:dyDescent="0.2">
      <c r="D1801" s="108"/>
    </row>
    <row r="1802" spans="4:4" x14ac:dyDescent="0.2">
      <c r="D1802" s="108"/>
    </row>
    <row r="1803" spans="4:4" x14ac:dyDescent="0.2">
      <c r="D1803" s="108"/>
    </row>
    <row r="1804" spans="4:4" x14ac:dyDescent="0.2">
      <c r="D1804" s="108"/>
    </row>
    <row r="1805" spans="4:4" x14ac:dyDescent="0.2">
      <c r="D1805" s="108"/>
    </row>
    <row r="1806" spans="4:4" x14ac:dyDescent="0.2">
      <c r="D1806" s="108"/>
    </row>
    <row r="1807" spans="4:4" x14ac:dyDescent="0.2">
      <c r="D1807" s="108"/>
    </row>
    <row r="1808" spans="4:4" x14ac:dyDescent="0.2">
      <c r="D1808" s="108"/>
    </row>
    <row r="1809" spans="4:4" x14ac:dyDescent="0.2">
      <c r="D1809" s="108"/>
    </row>
    <row r="1810" spans="4:4" x14ac:dyDescent="0.2">
      <c r="D1810" s="108"/>
    </row>
    <row r="1811" spans="4:4" x14ac:dyDescent="0.2">
      <c r="D1811" s="108"/>
    </row>
    <row r="1812" spans="4:4" x14ac:dyDescent="0.2">
      <c r="D1812" s="108"/>
    </row>
    <row r="1813" spans="4:4" x14ac:dyDescent="0.2">
      <c r="D1813" s="108"/>
    </row>
    <row r="1814" spans="4:4" x14ac:dyDescent="0.2">
      <c r="D1814" s="108"/>
    </row>
    <row r="1815" spans="4:4" x14ac:dyDescent="0.2">
      <c r="D1815" s="108"/>
    </row>
    <row r="1816" spans="4:4" x14ac:dyDescent="0.2">
      <c r="D1816" s="108"/>
    </row>
    <row r="1817" spans="4:4" x14ac:dyDescent="0.2">
      <c r="D1817" s="108"/>
    </row>
    <row r="1818" spans="4:4" x14ac:dyDescent="0.2">
      <c r="D1818" s="108"/>
    </row>
    <row r="1819" spans="4:4" x14ac:dyDescent="0.2">
      <c r="D1819" s="108"/>
    </row>
    <row r="1820" spans="4:4" x14ac:dyDescent="0.2">
      <c r="D1820" s="108"/>
    </row>
    <row r="1821" spans="4:4" x14ac:dyDescent="0.2">
      <c r="D1821" s="108"/>
    </row>
    <row r="1822" spans="4:4" x14ac:dyDescent="0.2">
      <c r="D1822" s="108"/>
    </row>
    <row r="1823" spans="4:4" x14ac:dyDescent="0.2">
      <c r="D1823" s="108"/>
    </row>
    <row r="1824" spans="4:4" x14ac:dyDescent="0.2">
      <c r="D1824" s="108"/>
    </row>
    <row r="1825" spans="4:4" x14ac:dyDescent="0.2">
      <c r="D1825" s="108"/>
    </row>
    <row r="1826" spans="4:4" x14ac:dyDescent="0.2">
      <c r="D1826" s="108"/>
    </row>
    <row r="1827" spans="4:4" x14ac:dyDescent="0.2">
      <c r="D1827" s="108"/>
    </row>
    <row r="1828" spans="4:4" x14ac:dyDescent="0.2">
      <c r="D1828" s="108"/>
    </row>
    <row r="1829" spans="4:4" x14ac:dyDescent="0.2">
      <c r="D1829" s="108"/>
    </row>
    <row r="1830" spans="4:4" x14ac:dyDescent="0.2">
      <c r="D1830" s="108"/>
    </row>
    <row r="1831" spans="4:4" x14ac:dyDescent="0.2">
      <c r="D1831" s="108"/>
    </row>
    <row r="1832" spans="4:4" x14ac:dyDescent="0.2">
      <c r="D1832" s="108"/>
    </row>
    <row r="1833" spans="4:4" x14ac:dyDescent="0.2">
      <c r="D1833" s="108"/>
    </row>
    <row r="1834" spans="4:4" x14ac:dyDescent="0.2">
      <c r="D1834" s="108"/>
    </row>
    <row r="1835" spans="4:4" x14ac:dyDescent="0.2">
      <c r="D1835" s="108"/>
    </row>
    <row r="1836" spans="4:4" x14ac:dyDescent="0.2">
      <c r="D1836" s="108"/>
    </row>
    <row r="1837" spans="4:4" x14ac:dyDescent="0.2">
      <c r="D1837" s="108"/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tabSelected="1" workbookViewId="0">
      <selection activeCell="L18" sqref="L18"/>
    </sheetView>
  </sheetViews>
  <sheetFormatPr defaultColWidth="9.140625" defaultRowHeight="11.25" x14ac:dyDescent="0.2"/>
  <cols>
    <col min="1" max="1" width="2.7109375" style="158" customWidth="1"/>
    <col min="2" max="2" width="3" style="158" customWidth="1"/>
    <col min="3" max="3" width="20" style="158" customWidth="1"/>
    <col min="4" max="4" width="8" style="158" bestFit="1" customWidth="1"/>
    <col min="5" max="6" width="19.7109375" style="154" customWidth="1"/>
    <col min="7" max="7" width="3.140625" style="176" customWidth="1"/>
    <col min="8" max="8" width="2.7109375" style="158" customWidth="1"/>
    <col min="9" max="9" width="20" style="158" customWidth="1"/>
    <col min="10" max="10" width="7.140625" style="158" bestFit="1" customWidth="1"/>
    <col min="11" max="12" width="19.7109375" style="154" customWidth="1"/>
    <col min="13" max="13" width="4" style="176" customWidth="1"/>
    <col min="14" max="16384" width="9.140625" style="158"/>
  </cols>
  <sheetData>
    <row r="1" spans="1:25" s="90" customFormat="1" ht="23.25" x14ac:dyDescent="0.35">
      <c r="A1" s="214" t="s">
        <v>117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s="174" customFormat="1" ht="18.75" x14ac:dyDescent="0.3">
      <c r="A2" s="212" t="s">
        <v>180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25" s="175" customFormat="1" ht="16.149999999999999" thickBot="1" x14ac:dyDescent="0.35">
      <c r="A3" s="213" t="s">
        <v>181</v>
      </c>
      <c r="B3" s="213"/>
      <c r="C3" s="213"/>
      <c r="D3" s="213"/>
      <c r="E3" s="213"/>
      <c r="F3" s="213"/>
      <c r="G3" s="213"/>
      <c r="H3" s="215"/>
      <c r="I3" s="215"/>
      <c r="J3" s="215"/>
      <c r="K3" s="215"/>
      <c r="L3" s="215"/>
      <c r="M3" s="215"/>
    </row>
    <row r="4" spans="1:25" ht="10.9" thickTop="1" x14ac:dyDescent="0.2">
      <c r="H4" s="153"/>
      <c r="I4" s="153"/>
      <c r="J4" s="153"/>
      <c r="K4" s="177"/>
      <c r="L4" s="177"/>
      <c r="M4" s="178"/>
      <c r="N4" s="153"/>
    </row>
    <row r="5" spans="1:25" ht="12" x14ac:dyDescent="0.2">
      <c r="C5" s="179" t="s">
        <v>55</v>
      </c>
      <c r="D5" s="179">
        <f>IF(ISBLANK(C5)," ",VLOOKUP(C5,[1]BYN!$C$15:$E$134,2,FALSE))</f>
        <v>0</v>
      </c>
      <c r="E5" s="180"/>
      <c r="H5" s="153"/>
      <c r="I5" s="153"/>
      <c r="J5" s="153"/>
      <c r="K5" s="177"/>
      <c r="L5" s="177"/>
      <c r="M5" s="178"/>
      <c r="N5" s="153"/>
    </row>
    <row r="6" spans="1:25" x14ac:dyDescent="0.2">
      <c r="C6" s="181"/>
      <c r="D6" s="182"/>
      <c r="E6" s="179" t="s">
        <v>55</v>
      </c>
      <c r="H6" s="153"/>
      <c r="I6" s="181"/>
      <c r="J6" s="182"/>
      <c r="K6" s="177"/>
      <c r="L6" s="177"/>
      <c r="M6" s="178"/>
      <c r="N6" s="153"/>
    </row>
    <row r="7" spans="1:25" x14ac:dyDescent="0.2">
      <c r="C7" s="183" t="s">
        <v>49</v>
      </c>
      <c r="D7" s="179">
        <f>IF(ISBLANK(C7)," ",VLOOKUP(C7,[1]BYN!$C$15:$E$134,2,FALSE))</f>
        <v>0</v>
      </c>
      <c r="E7" s="184"/>
      <c r="F7" s="184"/>
      <c r="H7" s="153"/>
      <c r="I7" s="153"/>
      <c r="J7" s="153"/>
      <c r="K7" s="177"/>
      <c r="L7" s="177"/>
      <c r="M7" s="178"/>
      <c r="N7" s="153"/>
    </row>
    <row r="8" spans="1:25" x14ac:dyDescent="0.2">
      <c r="C8" s="178"/>
      <c r="D8" s="185"/>
      <c r="E8" s="186"/>
      <c r="F8" s="183" t="s">
        <v>56</v>
      </c>
      <c r="H8" s="153"/>
      <c r="I8" s="178"/>
      <c r="J8" s="185"/>
      <c r="K8" s="177"/>
      <c r="L8" s="177"/>
      <c r="M8" s="178"/>
      <c r="N8" s="153"/>
    </row>
    <row r="9" spans="1:25" x14ac:dyDescent="0.2">
      <c r="C9" s="183" t="s">
        <v>56</v>
      </c>
      <c r="D9" s="179">
        <f>IF(ISBLANK(C9)," ",VLOOKUP(C9,[1]BYN!$C$15:$E$134,2,FALSE))</f>
        <v>0</v>
      </c>
      <c r="F9" s="187"/>
      <c r="H9" s="153"/>
      <c r="I9" s="153"/>
      <c r="J9" s="153"/>
      <c r="K9" s="177"/>
      <c r="L9" s="177"/>
      <c r="M9" s="178"/>
      <c r="N9" s="153"/>
    </row>
    <row r="10" spans="1:25" x14ac:dyDescent="0.2">
      <c r="C10" s="181"/>
      <c r="D10" s="182"/>
      <c r="E10" s="183" t="s">
        <v>56</v>
      </c>
      <c r="F10" s="188"/>
      <c r="H10" s="153"/>
      <c r="I10" s="181"/>
      <c r="J10" s="182"/>
      <c r="K10" s="177"/>
      <c r="L10" s="177"/>
      <c r="M10" s="178"/>
      <c r="N10" s="153"/>
    </row>
    <row r="11" spans="1:25" x14ac:dyDescent="0.2">
      <c r="C11" s="177" t="s">
        <v>74</v>
      </c>
      <c r="D11" s="179">
        <f>IF(ISBLANK(C11)," ",VLOOKUP(C11,[1]BYN!$C$15:$E$134,2,FALSE))</f>
        <v>0</v>
      </c>
      <c r="E11" s="184"/>
      <c r="F11" s="189"/>
      <c r="H11" s="153"/>
      <c r="I11" s="153"/>
      <c r="J11" s="153"/>
      <c r="K11" s="177"/>
      <c r="L11" s="177"/>
      <c r="M11" s="178"/>
      <c r="N11" s="153"/>
    </row>
    <row r="12" spans="1:25" x14ac:dyDescent="0.2">
      <c r="F12" s="189"/>
      <c r="G12" s="183" t="s">
        <v>56</v>
      </c>
      <c r="H12" s="153"/>
      <c r="I12" s="153"/>
      <c r="J12" s="153"/>
      <c r="K12" s="177"/>
      <c r="L12" s="177"/>
      <c r="M12" s="178"/>
      <c r="N12" s="153"/>
    </row>
    <row r="13" spans="1:25" ht="12" x14ac:dyDescent="0.2">
      <c r="C13" s="179" t="s">
        <v>78</v>
      </c>
      <c r="D13" s="179">
        <f>IF(ISBLANK(C13)," ",VLOOKUP(C13,[1]BYN!$C$15:$E$134,2,FALSE))</f>
        <v>0</v>
      </c>
      <c r="E13" s="180"/>
      <c r="F13" s="189"/>
      <c r="H13" s="153"/>
      <c r="I13" s="153"/>
      <c r="J13" s="153"/>
      <c r="K13" s="177"/>
      <c r="L13" s="177"/>
      <c r="M13" s="178"/>
      <c r="N13" s="153"/>
    </row>
    <row r="14" spans="1:25" x14ac:dyDescent="0.2">
      <c r="C14" s="181"/>
      <c r="D14" s="182"/>
      <c r="E14" s="183" t="s">
        <v>48</v>
      </c>
      <c r="F14" s="189"/>
      <c r="H14" s="153"/>
      <c r="I14" s="181"/>
      <c r="J14" s="182"/>
      <c r="K14" s="177"/>
      <c r="L14" s="177"/>
      <c r="M14" s="178"/>
      <c r="N14" s="153"/>
    </row>
    <row r="15" spans="1:25" x14ac:dyDescent="0.2">
      <c r="C15" s="183" t="s">
        <v>48</v>
      </c>
      <c r="D15" s="179">
        <f>IF(ISBLANK(C15)," ",VLOOKUP(C15,[1]BYN!$C$15:$E$134,2,FALSE))</f>
        <v>0</v>
      </c>
      <c r="E15" s="184"/>
      <c r="F15" s="188"/>
      <c r="H15" s="153"/>
      <c r="I15" s="153"/>
      <c r="J15" s="153"/>
      <c r="K15" s="177"/>
      <c r="L15" s="177"/>
      <c r="M15" s="178"/>
      <c r="N15" s="153"/>
    </row>
    <row r="16" spans="1:25" x14ac:dyDescent="0.2">
      <c r="C16" s="178"/>
      <c r="D16" s="185"/>
      <c r="E16" s="186"/>
      <c r="F16" s="190" t="s">
        <v>43</v>
      </c>
      <c r="H16" s="153"/>
      <c r="I16" s="178"/>
      <c r="J16" s="185"/>
      <c r="K16" s="177"/>
      <c r="L16" s="177"/>
      <c r="M16" s="178"/>
      <c r="N16" s="153"/>
    </row>
    <row r="17" spans="3:14" x14ac:dyDescent="0.2">
      <c r="C17" s="179" t="s">
        <v>43</v>
      </c>
      <c r="D17" s="179">
        <f>IF(ISBLANK(C17)," ",VLOOKUP(C17,[1]BYN!$C$15:$E$134,2,FALSE))</f>
        <v>0</v>
      </c>
      <c r="F17" s="184"/>
      <c r="H17" s="153"/>
      <c r="I17" s="153"/>
      <c r="J17" s="153"/>
      <c r="K17" s="177"/>
      <c r="L17" s="177"/>
      <c r="M17" s="178"/>
      <c r="N17" s="153"/>
    </row>
    <row r="18" spans="3:14" x14ac:dyDescent="0.2">
      <c r="C18" s="181"/>
      <c r="D18" s="182"/>
      <c r="E18" s="179" t="s">
        <v>43</v>
      </c>
      <c r="F18" s="184"/>
      <c r="H18" s="153"/>
      <c r="I18" s="181"/>
      <c r="J18" s="182"/>
      <c r="K18" s="177"/>
      <c r="L18" s="177"/>
      <c r="M18" s="178"/>
      <c r="N18" s="153"/>
    </row>
    <row r="19" spans="3:14" x14ac:dyDescent="0.2">
      <c r="C19" s="190" t="s">
        <v>77</v>
      </c>
      <c r="D19" s="179">
        <f>IF(ISBLANK(C19)," ",VLOOKUP(C19,[1]BYN!$C$15:$E$134,2,FALSE))</f>
        <v>0</v>
      </c>
      <c r="E19" s="184"/>
      <c r="F19" s="179" t="s">
        <v>43</v>
      </c>
      <c r="G19" s="176">
        <v>2</v>
      </c>
      <c r="H19" s="153"/>
      <c r="I19" s="153"/>
      <c r="J19" s="153"/>
      <c r="K19" s="177"/>
      <c r="L19" s="177"/>
      <c r="M19" s="178"/>
      <c r="N19" s="153"/>
    </row>
    <row r="20" spans="3:14" ht="10.15" x14ac:dyDescent="0.2">
      <c r="H20" s="153"/>
      <c r="I20" s="153"/>
      <c r="J20" s="153"/>
      <c r="K20" s="177"/>
      <c r="L20" s="177"/>
      <c r="M20" s="178"/>
      <c r="N20" s="153"/>
    </row>
    <row r="21" spans="3:14" ht="12" x14ac:dyDescent="0.2">
      <c r="C21" s="183" t="s">
        <v>49</v>
      </c>
      <c r="D21" s="179"/>
      <c r="E21" s="180"/>
      <c r="H21" s="153"/>
      <c r="I21" s="153"/>
      <c r="J21" s="153"/>
      <c r="K21" s="177"/>
      <c r="L21" s="177"/>
      <c r="M21" s="178"/>
      <c r="N21" s="153"/>
    </row>
    <row r="22" spans="3:14" x14ac:dyDescent="0.2">
      <c r="C22" s="181"/>
      <c r="D22" s="182"/>
      <c r="E22" s="183" t="s">
        <v>49</v>
      </c>
      <c r="H22" s="153"/>
      <c r="I22" s="181"/>
      <c r="J22" s="182"/>
      <c r="K22" s="177"/>
      <c r="L22" s="177"/>
      <c r="M22" s="178"/>
      <c r="N22" s="153"/>
    </row>
    <row r="23" spans="3:14" x14ac:dyDescent="0.2">
      <c r="C23" s="177" t="s">
        <v>74</v>
      </c>
      <c r="D23" s="179"/>
      <c r="E23" s="187"/>
      <c r="F23" s="177"/>
      <c r="H23" s="153"/>
      <c r="I23" s="153"/>
      <c r="J23" s="153"/>
      <c r="K23" s="177"/>
      <c r="L23" s="177"/>
      <c r="M23" s="178"/>
      <c r="N23" s="153"/>
    </row>
    <row r="24" spans="3:14" ht="10.15" x14ac:dyDescent="0.2">
      <c r="C24" s="178"/>
      <c r="D24" s="185"/>
      <c r="E24" s="191"/>
      <c r="F24" s="177"/>
      <c r="H24" s="153"/>
      <c r="I24" s="178"/>
      <c r="J24" s="185"/>
      <c r="K24" s="177"/>
      <c r="L24" s="177"/>
      <c r="M24" s="178"/>
      <c r="N24" s="153"/>
    </row>
    <row r="25" spans="3:14" x14ac:dyDescent="0.2">
      <c r="C25" s="179" t="s">
        <v>78</v>
      </c>
      <c r="D25" s="179"/>
      <c r="E25" s="189"/>
      <c r="F25" s="177"/>
      <c r="H25" s="153"/>
      <c r="I25" s="153"/>
      <c r="J25" s="153"/>
      <c r="K25" s="177"/>
      <c r="L25" s="177"/>
      <c r="M25" s="178"/>
      <c r="N25" s="153"/>
    </row>
    <row r="26" spans="3:14" x14ac:dyDescent="0.2">
      <c r="C26" s="181"/>
      <c r="D26" s="182"/>
      <c r="E26" s="190" t="s">
        <v>77</v>
      </c>
      <c r="F26" s="177"/>
      <c r="H26" s="153"/>
      <c r="I26" s="181"/>
      <c r="J26" s="182"/>
      <c r="K26" s="177"/>
      <c r="L26" s="177"/>
      <c r="M26" s="178"/>
      <c r="N26" s="153"/>
    </row>
    <row r="27" spans="3:14" x14ac:dyDescent="0.2">
      <c r="C27" s="179" t="s">
        <v>77</v>
      </c>
      <c r="D27" s="179"/>
      <c r="E27" s="184"/>
      <c r="H27" s="153"/>
      <c r="I27" s="153"/>
      <c r="J27" s="153"/>
      <c r="K27" s="177"/>
      <c r="L27" s="177"/>
      <c r="M27" s="178"/>
      <c r="N27" s="153"/>
    </row>
    <row r="28" spans="3:14" ht="10.15" x14ac:dyDescent="0.2">
      <c r="H28" s="153"/>
      <c r="I28" s="153"/>
      <c r="J28" s="153"/>
      <c r="K28" s="177"/>
      <c r="L28" s="177"/>
      <c r="M28" s="178"/>
      <c r="N28" s="153"/>
    </row>
    <row r="29" spans="3:14" x14ac:dyDescent="0.2">
      <c r="C29" s="153" t="str">
        <f>IF(ISBLANK(B29)," ",VLOOKUP(B29,[1]BYN!$B$15:$C$162,2,FALSE))</f>
        <v xml:space="preserve"> </v>
      </c>
      <c r="D29" s="153"/>
      <c r="E29" s="179" t="s">
        <v>55</v>
      </c>
      <c r="F29" s="153"/>
      <c r="H29" s="153"/>
      <c r="I29" s="153"/>
      <c r="J29" s="153"/>
      <c r="K29" s="177"/>
      <c r="L29" s="177"/>
      <c r="M29" s="178"/>
      <c r="N29" s="153"/>
    </row>
    <row r="30" spans="3:14" x14ac:dyDescent="0.2">
      <c r="C30" s="181"/>
      <c r="D30" s="182"/>
      <c r="E30" s="181"/>
      <c r="F30" s="179" t="s">
        <v>55</v>
      </c>
      <c r="G30" s="176">
        <v>3</v>
      </c>
      <c r="H30" s="153"/>
      <c r="I30" s="181"/>
      <c r="J30" s="182"/>
      <c r="K30" s="177"/>
      <c r="L30" s="177"/>
      <c r="M30" s="178"/>
      <c r="N30" s="153"/>
    </row>
    <row r="31" spans="3:14" x14ac:dyDescent="0.2">
      <c r="C31" s="153" t="str">
        <f>IF(ISBLANK(B31)," ",VLOOKUP(B31,[1]BYN!$B$15:$C$162,2,FALSE))</f>
        <v xml:space="preserve"> </v>
      </c>
      <c r="D31" s="153"/>
      <c r="E31" s="183" t="s">
        <v>48</v>
      </c>
      <c r="F31" s="192"/>
      <c r="H31" s="153"/>
      <c r="I31" s="153"/>
      <c r="J31" s="153"/>
      <c r="K31" s="177"/>
      <c r="L31" s="177"/>
      <c r="M31" s="178"/>
      <c r="N31" s="153"/>
    </row>
    <row r="32" spans="3:14" x14ac:dyDescent="0.2">
      <c r="C32" s="178"/>
      <c r="D32" s="185"/>
      <c r="E32" s="178"/>
      <c r="F32" s="183" t="s">
        <v>48</v>
      </c>
      <c r="G32" s="176">
        <v>4</v>
      </c>
      <c r="H32" s="153"/>
      <c r="I32" s="178"/>
      <c r="J32" s="185"/>
      <c r="K32" s="177"/>
      <c r="L32" s="177"/>
      <c r="M32" s="178"/>
      <c r="N32" s="153"/>
    </row>
    <row r="33" spans="2:14" x14ac:dyDescent="0.2">
      <c r="C33" s="153" t="str">
        <f>IF(ISBLANK(B33)," ",VLOOKUP(B33,[1]BYN!$B$15:$C$162,2,FALSE))</f>
        <v xml:space="preserve"> </v>
      </c>
      <c r="D33" s="153"/>
      <c r="E33" s="183" t="s">
        <v>49</v>
      </c>
      <c r="F33" s="153"/>
      <c r="G33" s="158"/>
      <c r="H33" s="153"/>
      <c r="I33" s="153"/>
      <c r="J33" s="153"/>
      <c r="K33" s="177"/>
      <c r="L33" s="177"/>
      <c r="M33" s="153"/>
      <c r="N33" s="153"/>
    </row>
    <row r="34" spans="2:14" x14ac:dyDescent="0.2">
      <c r="C34" s="181"/>
      <c r="D34" s="182"/>
      <c r="E34" s="181"/>
      <c r="F34" s="183" t="s">
        <v>49</v>
      </c>
      <c r="G34" s="176">
        <v>5</v>
      </c>
      <c r="H34" s="153"/>
      <c r="I34" s="181"/>
      <c r="J34" s="182"/>
      <c r="K34" s="177"/>
      <c r="L34" s="177"/>
      <c r="M34" s="178"/>
      <c r="N34" s="153"/>
    </row>
    <row r="35" spans="2:14" x14ac:dyDescent="0.2">
      <c r="C35" s="153" t="str">
        <f>IF(ISBLANK(B35)," ",VLOOKUP(B35,[1]BYN!$B$15:$C$162,2,FALSE))</f>
        <v xml:space="preserve"> </v>
      </c>
      <c r="D35" s="153"/>
      <c r="E35" s="179" t="s">
        <v>77</v>
      </c>
      <c r="F35" s="193"/>
      <c r="H35" s="153"/>
      <c r="I35" s="153"/>
      <c r="J35" s="153"/>
      <c r="K35" s="177"/>
      <c r="L35" s="177"/>
      <c r="M35" s="178"/>
      <c r="N35" s="153"/>
    </row>
    <row r="36" spans="2:14" x14ac:dyDescent="0.2">
      <c r="F36" s="177"/>
      <c r="H36" s="153"/>
      <c r="I36" s="153"/>
      <c r="J36" s="153"/>
      <c r="K36" s="177"/>
      <c r="L36" s="177"/>
      <c r="M36" s="178"/>
      <c r="N36" s="153"/>
    </row>
    <row r="37" spans="2:14" x14ac:dyDescent="0.2">
      <c r="B37" s="153"/>
      <c r="C37" s="153"/>
      <c r="D37" s="153"/>
      <c r="E37" s="177"/>
      <c r="F37" s="179" t="s">
        <v>77</v>
      </c>
      <c r="G37" s="178"/>
      <c r="K37" s="158"/>
      <c r="L37" s="158"/>
      <c r="M37" s="158"/>
    </row>
    <row r="38" spans="2:14" x14ac:dyDescent="0.2">
      <c r="B38" s="153"/>
      <c r="C38" s="181"/>
      <c r="D38" s="182"/>
      <c r="E38" s="177" t="s">
        <v>74</v>
      </c>
      <c r="F38" s="177"/>
      <c r="G38" s="178"/>
      <c r="K38" s="158"/>
      <c r="L38" s="158"/>
      <c r="M38" s="158"/>
    </row>
    <row r="39" spans="2:14" x14ac:dyDescent="0.2">
      <c r="B39" s="153"/>
      <c r="C39" s="153"/>
      <c r="D39" s="153"/>
      <c r="E39" s="194"/>
      <c r="F39" s="183" t="s">
        <v>78</v>
      </c>
      <c r="G39" s="178">
        <v>7</v>
      </c>
      <c r="K39" s="158"/>
      <c r="L39" s="158"/>
      <c r="M39" s="158"/>
    </row>
    <row r="40" spans="2:14" x14ac:dyDescent="0.2">
      <c r="B40" s="153"/>
      <c r="C40" s="178"/>
      <c r="D40" s="185"/>
      <c r="E40" s="179" t="s">
        <v>78</v>
      </c>
      <c r="F40" s="184"/>
      <c r="G40" s="178"/>
      <c r="K40" s="158"/>
      <c r="L40" s="158"/>
      <c r="M40" s="158"/>
    </row>
    <row r="41" spans="2:14" x14ac:dyDescent="0.2">
      <c r="B41" s="153"/>
      <c r="C41" s="153"/>
      <c r="D41" s="153"/>
      <c r="E41" s="194"/>
      <c r="F41" s="177"/>
      <c r="G41" s="178"/>
      <c r="K41" s="158"/>
      <c r="L41" s="158"/>
      <c r="M41" s="158"/>
    </row>
    <row r="42" spans="2:14" x14ac:dyDescent="0.2">
      <c r="B42" s="153"/>
      <c r="C42" s="181"/>
      <c r="D42" s="182"/>
      <c r="E42" s="177"/>
      <c r="F42" s="177" t="s">
        <v>74</v>
      </c>
      <c r="G42" s="153">
        <v>8</v>
      </c>
      <c r="K42" s="158"/>
      <c r="L42" s="158"/>
      <c r="M42" s="158"/>
    </row>
    <row r="43" spans="2:14" x14ac:dyDescent="0.2">
      <c r="B43" s="153"/>
      <c r="C43" s="153"/>
      <c r="D43" s="153"/>
      <c r="E43" s="177"/>
      <c r="F43" s="177"/>
      <c r="G43" s="178"/>
      <c r="K43" s="158"/>
      <c r="L43" s="158"/>
      <c r="M43" s="158"/>
    </row>
    <row r="44" spans="2:14" x14ac:dyDescent="0.2">
      <c r="B44" s="153"/>
      <c r="C44" s="153"/>
      <c r="D44" s="153"/>
      <c r="E44" s="177"/>
      <c r="F44" s="177"/>
      <c r="G44" s="178"/>
      <c r="K44" s="158"/>
      <c r="L44" s="158"/>
      <c r="M44" s="158"/>
    </row>
    <row r="45" spans="2:14" x14ac:dyDescent="0.2">
      <c r="B45" s="153"/>
      <c r="C45" s="153"/>
      <c r="D45" s="153"/>
      <c r="E45" s="177"/>
      <c r="F45" s="177"/>
      <c r="G45" s="178"/>
      <c r="K45" s="158"/>
      <c r="L45" s="158"/>
      <c r="M45" s="158"/>
    </row>
    <row r="46" spans="2:14" x14ac:dyDescent="0.2">
      <c r="B46" s="153"/>
      <c r="C46" s="216" t="s">
        <v>182</v>
      </c>
      <c r="D46" s="216"/>
      <c r="E46" s="216"/>
      <c r="F46" s="216"/>
      <c r="G46" s="178"/>
      <c r="K46" s="158"/>
      <c r="L46" s="158"/>
      <c r="M46" s="158"/>
    </row>
    <row r="47" spans="2:14" x14ac:dyDescent="0.2">
      <c r="K47" s="158"/>
      <c r="L47" s="158"/>
      <c r="M47" s="158"/>
    </row>
    <row r="48" spans="2:14" ht="12" x14ac:dyDescent="0.2">
      <c r="B48" s="158">
        <v>1</v>
      </c>
      <c r="C48" s="195" t="s">
        <v>71</v>
      </c>
      <c r="D48" s="179"/>
      <c r="E48" s="180"/>
      <c r="K48" s="158"/>
      <c r="L48" s="158"/>
      <c r="M48" s="158"/>
    </row>
    <row r="49" spans="3:13" x14ac:dyDescent="0.2">
      <c r="C49" s="181"/>
      <c r="D49" s="182"/>
      <c r="E49" s="195" t="s">
        <v>71</v>
      </c>
      <c r="K49" s="158"/>
      <c r="L49" s="158"/>
      <c r="M49" s="158"/>
    </row>
    <row r="50" spans="3:13" x14ac:dyDescent="0.2">
      <c r="C50" s="179" t="s">
        <v>183</v>
      </c>
      <c r="D50" s="179"/>
      <c r="E50" s="184"/>
      <c r="F50" s="184"/>
      <c r="K50" s="158"/>
      <c r="L50" s="158"/>
      <c r="M50" s="158"/>
    </row>
    <row r="51" spans="3:13" x14ac:dyDescent="0.2">
      <c r="C51" s="178"/>
      <c r="D51" s="185"/>
      <c r="E51" s="186"/>
      <c r="F51" s="195" t="s">
        <v>71</v>
      </c>
      <c r="K51" s="158"/>
      <c r="L51" s="158"/>
      <c r="M51" s="158"/>
    </row>
    <row r="52" spans="3:13" x14ac:dyDescent="0.2">
      <c r="C52" s="179" t="s">
        <v>66</v>
      </c>
      <c r="D52" s="179"/>
      <c r="F52" s="187"/>
      <c r="K52" s="158"/>
      <c r="L52" s="158"/>
      <c r="M52" s="158"/>
    </row>
    <row r="53" spans="3:13" x14ac:dyDescent="0.2">
      <c r="C53" s="181"/>
      <c r="D53" s="182"/>
      <c r="E53" s="179" t="s">
        <v>66</v>
      </c>
      <c r="F53" s="188"/>
      <c r="K53" s="158"/>
      <c r="L53" s="158"/>
      <c r="M53" s="158"/>
    </row>
    <row r="54" spans="3:13" x14ac:dyDescent="0.2">
      <c r="C54" s="179" t="s">
        <v>184</v>
      </c>
      <c r="D54" s="179"/>
      <c r="E54" s="184"/>
      <c r="F54" s="189"/>
      <c r="K54" s="158"/>
      <c r="L54" s="158"/>
      <c r="M54" s="158"/>
    </row>
    <row r="55" spans="3:13" x14ac:dyDescent="0.2">
      <c r="F55" s="189"/>
      <c r="G55" s="176" t="s">
        <v>185</v>
      </c>
      <c r="K55" s="158"/>
      <c r="L55" s="158"/>
      <c r="M55" s="158"/>
    </row>
    <row r="56" spans="3:13" ht="12" x14ac:dyDescent="0.2">
      <c r="C56" s="179" t="s">
        <v>186</v>
      </c>
      <c r="D56" s="179"/>
      <c r="E56" s="180"/>
      <c r="F56" s="189"/>
      <c r="K56" s="158"/>
      <c r="L56" s="158"/>
      <c r="M56" s="158"/>
    </row>
    <row r="57" spans="3:13" x14ac:dyDescent="0.2">
      <c r="C57" s="181"/>
      <c r="D57" s="182"/>
      <c r="E57" s="179" t="s">
        <v>187</v>
      </c>
      <c r="F57" s="189"/>
      <c r="K57" s="158"/>
      <c r="L57" s="158"/>
      <c r="M57" s="158"/>
    </row>
    <row r="58" spans="3:13" x14ac:dyDescent="0.2">
      <c r="C58" s="179" t="s">
        <v>187</v>
      </c>
      <c r="D58" s="179"/>
      <c r="E58" s="184"/>
      <c r="F58" s="188"/>
      <c r="K58" s="158"/>
      <c r="L58" s="158"/>
      <c r="M58" s="158"/>
    </row>
    <row r="59" spans="3:13" x14ac:dyDescent="0.2">
      <c r="C59" s="178"/>
      <c r="D59" s="185"/>
      <c r="E59" s="186"/>
      <c r="F59" s="190" t="s">
        <v>185</v>
      </c>
      <c r="K59" s="158"/>
      <c r="L59" s="158"/>
      <c r="M59" s="158"/>
    </row>
    <row r="60" spans="3:13" x14ac:dyDescent="0.2">
      <c r="C60" s="179" t="s">
        <v>185</v>
      </c>
      <c r="D60" s="179"/>
      <c r="F60" s="184"/>
      <c r="K60" s="158"/>
      <c r="L60" s="158"/>
      <c r="M60" s="158"/>
    </row>
    <row r="61" spans="3:13" x14ac:dyDescent="0.2">
      <c r="C61" s="181"/>
      <c r="D61" s="182"/>
      <c r="E61" s="179" t="s">
        <v>185</v>
      </c>
      <c r="F61" s="184"/>
      <c r="K61" s="158"/>
      <c r="L61" s="158"/>
      <c r="M61" s="158"/>
    </row>
    <row r="62" spans="3:13" x14ac:dyDescent="0.2">
      <c r="C62" s="179" t="s">
        <v>188</v>
      </c>
      <c r="D62" s="179"/>
      <c r="E62" s="184"/>
      <c r="K62" s="158"/>
      <c r="L62" s="158"/>
      <c r="M62" s="158"/>
    </row>
    <row r="63" spans="3:13" x14ac:dyDescent="0.2">
      <c r="F63" s="195" t="s">
        <v>71</v>
      </c>
      <c r="G63" s="176">
        <v>2</v>
      </c>
      <c r="K63" s="158"/>
      <c r="L63" s="158"/>
      <c r="M63" s="158"/>
    </row>
    <row r="64" spans="3:13" x14ac:dyDescent="0.2">
      <c r="C64" s="153"/>
      <c r="D64" s="153"/>
      <c r="G64" s="158"/>
      <c r="K64" s="158"/>
      <c r="L64" s="158"/>
      <c r="M64" s="158"/>
    </row>
    <row r="65" spans="2:13" x14ac:dyDescent="0.2">
      <c r="K65" s="158"/>
    </row>
    <row r="66" spans="2:13" x14ac:dyDescent="0.2">
      <c r="E66" s="179" t="s">
        <v>66</v>
      </c>
      <c r="F66" s="153"/>
      <c r="K66" s="158"/>
    </row>
    <row r="67" spans="2:13" x14ac:dyDescent="0.2">
      <c r="E67" s="181"/>
      <c r="F67" s="179" t="s">
        <v>189</v>
      </c>
      <c r="G67" s="176">
        <v>3</v>
      </c>
      <c r="K67" s="158"/>
    </row>
    <row r="68" spans="2:13" x14ac:dyDescent="0.2">
      <c r="E68" s="179" t="s">
        <v>189</v>
      </c>
      <c r="F68" s="193"/>
      <c r="G68" s="178"/>
      <c r="K68" s="158"/>
    </row>
    <row r="69" spans="2:13" x14ac:dyDescent="0.2">
      <c r="F69" s="177"/>
      <c r="G69" s="178"/>
      <c r="K69" s="158"/>
    </row>
    <row r="70" spans="2:13" x14ac:dyDescent="0.2">
      <c r="F70" s="179" t="s">
        <v>66</v>
      </c>
      <c r="G70" s="178">
        <v>4</v>
      </c>
      <c r="K70" s="158"/>
    </row>
    <row r="71" spans="2:13" x14ac:dyDescent="0.2">
      <c r="B71" s="153"/>
      <c r="C71" s="177"/>
      <c r="D71" s="153"/>
      <c r="G71" s="178"/>
      <c r="K71" s="158"/>
      <c r="L71" s="177"/>
      <c r="M71" s="179"/>
    </row>
    <row r="72" spans="2:13" x14ac:dyDescent="0.2">
      <c r="B72" s="153"/>
      <c r="C72" s="179" t="s">
        <v>184</v>
      </c>
      <c r="D72" s="153"/>
      <c r="E72" s="179" t="s">
        <v>186</v>
      </c>
      <c r="F72" s="153"/>
      <c r="G72" s="178"/>
      <c r="K72" s="158"/>
      <c r="L72" s="177"/>
      <c r="M72" s="177"/>
    </row>
    <row r="73" spans="2:13" x14ac:dyDescent="0.2">
      <c r="B73" s="153"/>
      <c r="C73" s="181"/>
      <c r="D73" s="177"/>
      <c r="E73" s="181"/>
      <c r="F73" s="179" t="s">
        <v>186</v>
      </c>
      <c r="G73" s="178">
        <v>5</v>
      </c>
      <c r="K73" s="158"/>
      <c r="L73" s="194"/>
      <c r="M73" s="183"/>
    </row>
    <row r="74" spans="2:13" x14ac:dyDescent="0.2">
      <c r="B74" s="153"/>
      <c r="C74" s="179" t="s">
        <v>186</v>
      </c>
      <c r="D74" s="153"/>
      <c r="E74" s="179" t="s">
        <v>184</v>
      </c>
      <c r="F74" s="193"/>
      <c r="G74" s="178"/>
      <c r="K74" s="158"/>
      <c r="L74" s="179"/>
      <c r="M74" s="184"/>
    </row>
    <row r="75" spans="2:13" x14ac:dyDescent="0.2">
      <c r="B75" s="153"/>
      <c r="C75" s="154"/>
      <c r="D75" s="177"/>
      <c r="F75" s="177"/>
      <c r="G75" s="153"/>
      <c r="K75" s="158"/>
      <c r="L75" s="194"/>
      <c r="M75" s="177"/>
    </row>
    <row r="76" spans="2:13" x14ac:dyDescent="0.2">
      <c r="B76" s="153"/>
      <c r="C76" s="177"/>
      <c r="D76" s="153"/>
      <c r="E76" s="177"/>
      <c r="F76" s="179" t="s">
        <v>184</v>
      </c>
      <c r="G76" s="178">
        <v>6</v>
      </c>
      <c r="K76" s="158"/>
      <c r="L76" s="177"/>
      <c r="M76" s="196"/>
    </row>
    <row r="77" spans="2:13" x14ac:dyDescent="0.2">
      <c r="B77" s="153"/>
      <c r="C77" s="179" t="s">
        <v>184</v>
      </c>
      <c r="D77" s="177"/>
      <c r="E77" s="179" t="s">
        <v>183</v>
      </c>
      <c r="F77" s="177"/>
      <c r="G77" s="178"/>
      <c r="K77" s="158"/>
      <c r="L77" s="158"/>
      <c r="M77" s="158"/>
    </row>
    <row r="78" spans="2:13" x14ac:dyDescent="0.2">
      <c r="B78" s="153"/>
      <c r="C78" s="194"/>
      <c r="D78" s="177"/>
      <c r="E78" s="194"/>
      <c r="F78" s="179" t="s">
        <v>188</v>
      </c>
      <c r="G78" s="178">
        <v>7</v>
      </c>
      <c r="K78" s="158"/>
      <c r="L78" s="158"/>
      <c r="M78" s="158"/>
    </row>
    <row r="79" spans="2:13" x14ac:dyDescent="0.2">
      <c r="B79" s="153"/>
      <c r="C79" s="179" t="s">
        <v>188</v>
      </c>
      <c r="D79" s="177"/>
      <c r="E79" s="179" t="s">
        <v>188</v>
      </c>
      <c r="F79" s="184"/>
      <c r="G79" s="178"/>
      <c r="K79" s="158"/>
      <c r="L79" s="158"/>
      <c r="M79" s="158"/>
    </row>
    <row r="80" spans="2:13" x14ac:dyDescent="0.2">
      <c r="B80" s="153"/>
      <c r="C80" s="181"/>
      <c r="D80" s="182"/>
      <c r="E80" s="177"/>
      <c r="F80" s="177"/>
      <c r="G80" s="178"/>
      <c r="K80" s="158"/>
      <c r="L80" s="158"/>
      <c r="M80" s="158"/>
    </row>
    <row r="81" spans="2:13" x14ac:dyDescent="0.2">
      <c r="B81" s="153"/>
      <c r="C81" s="153"/>
      <c r="D81" s="153"/>
      <c r="E81" s="177"/>
      <c r="F81" s="179" t="s">
        <v>183</v>
      </c>
      <c r="G81" s="178">
        <v>8</v>
      </c>
      <c r="K81" s="158"/>
      <c r="L81" s="158"/>
      <c r="M81" s="158"/>
    </row>
    <row r="82" spans="2:13" x14ac:dyDescent="0.2">
      <c r="B82" s="153"/>
      <c r="C82" s="153"/>
      <c r="D82" s="153"/>
      <c r="E82" s="177"/>
      <c r="F82" s="177"/>
      <c r="G82" s="178"/>
      <c r="K82" s="158"/>
      <c r="L82" s="158"/>
      <c r="M82" s="158"/>
    </row>
    <row r="83" spans="2:13" x14ac:dyDescent="0.2">
      <c r="B83" s="153"/>
      <c r="C83" s="153"/>
      <c r="D83" s="153"/>
      <c r="E83" s="177"/>
      <c r="F83" s="177"/>
      <c r="G83" s="178"/>
      <c r="K83" s="158"/>
      <c r="L83" s="158"/>
      <c r="M83" s="158"/>
    </row>
    <row r="84" spans="2:13" x14ac:dyDescent="0.2">
      <c r="B84" s="153"/>
      <c r="C84" s="181"/>
      <c r="D84" s="182"/>
      <c r="E84" s="177"/>
      <c r="F84" s="177"/>
      <c r="G84" s="178"/>
      <c r="K84" s="158"/>
      <c r="L84" s="158"/>
      <c r="M84" s="158"/>
    </row>
    <row r="85" spans="2:13" x14ac:dyDescent="0.2">
      <c r="B85" s="153"/>
      <c r="C85" s="153"/>
      <c r="D85" s="153"/>
      <c r="E85" s="177"/>
      <c r="F85" s="177"/>
      <c r="G85" s="178"/>
      <c r="K85" s="158"/>
      <c r="L85" s="158"/>
      <c r="M85" s="158"/>
    </row>
    <row r="86" spans="2:13" x14ac:dyDescent="0.2">
      <c r="B86" s="153"/>
      <c r="C86" s="178"/>
      <c r="D86" s="185"/>
      <c r="E86" s="177"/>
      <c r="F86" s="177"/>
      <c r="G86" s="178"/>
      <c r="K86" s="158"/>
      <c r="L86" s="158"/>
      <c r="M86" s="158"/>
    </row>
    <row r="87" spans="2:13" x14ac:dyDescent="0.2">
      <c r="B87" s="153"/>
      <c r="C87" s="153"/>
      <c r="D87" s="153"/>
      <c r="E87" s="177"/>
      <c r="F87" s="177"/>
      <c r="G87" s="153"/>
      <c r="K87" s="158"/>
      <c r="L87" s="158"/>
      <c r="M87" s="158"/>
    </row>
    <row r="88" spans="2:13" x14ac:dyDescent="0.2">
      <c r="B88" s="153"/>
      <c r="C88" s="181"/>
      <c r="D88" s="182"/>
      <c r="E88" s="177"/>
      <c r="F88" s="177"/>
      <c r="G88" s="178"/>
      <c r="K88" s="158"/>
      <c r="L88" s="158"/>
      <c r="M88" s="158"/>
    </row>
    <row r="89" spans="2:13" x14ac:dyDescent="0.2">
      <c r="B89" s="153"/>
      <c r="C89" s="153"/>
      <c r="D89" s="153"/>
      <c r="E89" s="177"/>
      <c r="F89" s="177"/>
      <c r="G89" s="178"/>
      <c r="K89" s="158"/>
      <c r="L89" s="158"/>
      <c r="M89" s="158"/>
    </row>
    <row r="90" spans="2:13" x14ac:dyDescent="0.2">
      <c r="B90" s="153"/>
      <c r="C90" s="153"/>
      <c r="D90" s="153"/>
      <c r="E90" s="177"/>
      <c r="F90" s="177"/>
      <c r="G90" s="178"/>
      <c r="K90" s="158"/>
      <c r="L90" s="158"/>
      <c r="M90" s="158"/>
    </row>
    <row r="91" spans="2:13" x14ac:dyDescent="0.2">
      <c r="B91" s="153"/>
      <c r="C91" s="153"/>
      <c r="D91" s="153"/>
      <c r="E91" s="177"/>
      <c r="F91" s="177"/>
      <c r="G91" s="178"/>
      <c r="K91" s="158"/>
      <c r="L91" s="158"/>
      <c r="M91" s="158"/>
    </row>
  </sheetData>
  <mergeCells count="4">
    <mergeCell ref="A1:M1"/>
    <mergeCell ref="A2:M2"/>
    <mergeCell ref="A3:M3"/>
    <mergeCell ref="C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BT</vt:lpstr>
      <vt:lpstr>1</vt:lpstr>
      <vt:lpstr>2</vt:lpstr>
      <vt:lpstr>ANATABLO</vt:lpstr>
      <vt:lpstr>SIRALAMABAYAN-ERKEK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HazerSpor</dc:creator>
  <cp:lastModifiedBy>GSİM-09-1</cp:lastModifiedBy>
  <cp:lastPrinted>2022-05-14T14:18:20Z</cp:lastPrinted>
  <dcterms:created xsi:type="dcterms:W3CDTF">2022-05-10T00:23:35Z</dcterms:created>
  <dcterms:modified xsi:type="dcterms:W3CDTF">2022-05-18T08:53:11Z</dcterms:modified>
</cp:coreProperties>
</file>