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BuÇalışmaKitabı" defaultThemeVersion="124226"/>
  <bookViews>
    <workbookView xWindow="315" yWindow="-15" windowWidth="5910" windowHeight="8160" tabRatio="778" activeTab="7"/>
  </bookViews>
  <sheets>
    <sheet name="PROGRAM" sheetId="28" r:id="rId1"/>
    <sheet name="KATILIM" sheetId="27" r:id="rId2"/>
    <sheet name="MEÖE" sheetId="21" state="hidden" r:id="rId3"/>
    <sheet name="Sayfa3" sheetId="23" state="hidden" r:id="rId4"/>
    <sheet name="MEÖEMC" sheetId="22" state="hidden" r:id="rId5"/>
    <sheet name="YEE" sheetId="18" r:id="rId6"/>
    <sheet name="YEAT" sheetId="24" r:id="rId7"/>
    <sheet name="SIRALAMA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cdb">#REF!</definedName>
    <definedName name="aceq">[1]AE!$A:$IV</definedName>
    <definedName name="acin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>#REF!</definedName>
    <definedName name="JUG">[6]Jug!$A$2:$D$13</definedName>
    <definedName name="PC">#REF!</definedName>
    <definedName name="PCS">#REF!</definedName>
    <definedName name="RK">#REF!</definedName>
    <definedName name="_xlnm.Print_Area" localSheetId="4">MEÖEMC!$A$1:$AJ$32</definedName>
    <definedName name="_xlnm.Print_Area" localSheetId="3">Sayfa3!$A$1:$K$22</definedName>
    <definedName name="_xlnm.Print_Area" localSheetId="6">YEAT!$B$1:$I$57</definedName>
    <definedName name="_xlnm.Print_Area" localSheetId="5">YEE!$A$1:$H$52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8" l="1"/>
  <c r="A2" i="23"/>
  <c r="AD22" i="22"/>
  <c r="V22" i="22"/>
  <c r="T22" i="22"/>
  <c r="K22" i="22"/>
  <c r="C22" i="22"/>
  <c r="A22" i="22"/>
  <c r="AD5" i="22"/>
  <c r="V5" i="22"/>
  <c r="T5" i="22"/>
  <c r="K5" i="22"/>
  <c r="C5" i="22"/>
  <c r="A2" i="22"/>
  <c r="A19" i="22" s="1"/>
  <c r="T19" i="22" s="1"/>
  <c r="A1" i="22"/>
  <c r="T1" i="22" s="1"/>
  <c r="E193" i="21"/>
  <c r="S66" i="21" s="1"/>
  <c r="E191" i="21"/>
  <c r="R66" i="21" s="1"/>
  <c r="E190" i="21"/>
  <c r="S65" i="21" s="1"/>
  <c r="E188" i="21"/>
  <c r="R65" i="21" s="1"/>
  <c r="E187" i="21"/>
  <c r="S64" i="21" s="1"/>
  <c r="E185" i="21"/>
  <c r="R64" i="21" s="1"/>
  <c r="E184" i="21"/>
  <c r="S63" i="21" s="1"/>
  <c r="E182" i="21"/>
  <c r="R63" i="21" s="1"/>
  <c r="E181" i="21"/>
  <c r="S62" i="21" s="1"/>
  <c r="E179" i="21"/>
  <c r="R62" i="21" s="1"/>
  <c r="E178" i="21"/>
  <c r="S61" i="21" s="1"/>
  <c r="E176" i="21"/>
  <c r="R61" i="21" s="1"/>
  <c r="E175" i="21"/>
  <c r="S60" i="21" s="1"/>
  <c r="E173" i="21"/>
  <c r="R60" i="21" s="1"/>
  <c r="E172" i="21"/>
  <c r="S59" i="21" s="1"/>
  <c r="E170" i="21"/>
  <c r="R59" i="21" s="1"/>
  <c r="E169" i="21"/>
  <c r="S58" i="21" s="1"/>
  <c r="E167" i="21"/>
  <c r="R58" i="21" s="1"/>
  <c r="E166" i="21"/>
  <c r="S57" i="21" s="1"/>
  <c r="E164" i="21"/>
  <c r="R57" i="21" s="1"/>
  <c r="E163" i="21"/>
  <c r="S56" i="21" s="1"/>
  <c r="E161" i="21"/>
  <c r="R56" i="21" s="1"/>
  <c r="E160" i="21"/>
  <c r="S55" i="21" s="1"/>
  <c r="E158" i="21"/>
  <c r="R55" i="21" s="1"/>
  <c r="E157" i="21"/>
  <c r="S54" i="21" s="1"/>
  <c r="E155" i="21"/>
  <c r="R54" i="21" s="1"/>
  <c r="E154" i="21"/>
  <c r="S53" i="21" s="1"/>
  <c r="E152" i="21"/>
  <c r="R53" i="21" s="1"/>
  <c r="E151" i="21"/>
  <c r="S52" i="21" s="1"/>
  <c r="E149" i="21"/>
  <c r="R52" i="21" s="1"/>
  <c r="E148" i="21"/>
  <c r="S51" i="21" s="1"/>
  <c r="E146" i="21"/>
  <c r="R51" i="21" s="1"/>
  <c r="E145" i="21"/>
  <c r="S50" i="21" s="1"/>
  <c r="E143" i="21"/>
  <c r="R50" i="21" s="1"/>
  <c r="E142" i="21"/>
  <c r="S49" i="21" s="1"/>
  <c r="E140" i="21"/>
  <c r="R49" i="21" s="1"/>
  <c r="E139" i="21"/>
  <c r="S48" i="21" s="1"/>
  <c r="E137" i="21"/>
  <c r="R48" i="21" s="1"/>
  <c r="E136" i="21"/>
  <c r="S47" i="21" s="1"/>
  <c r="E134" i="21"/>
  <c r="R47" i="21" s="1"/>
  <c r="E133" i="21"/>
  <c r="S46" i="21" s="1"/>
  <c r="E131" i="21"/>
  <c r="R46" i="21" s="1"/>
  <c r="E130" i="21"/>
  <c r="S45" i="21" s="1"/>
  <c r="CA129" i="21"/>
  <c r="BZ129" i="21"/>
  <c r="BJ129" i="21"/>
  <c r="BI129" i="21"/>
  <c r="BH129" i="21"/>
  <c r="BG129" i="21"/>
  <c r="BF129" i="21"/>
  <c r="BE129" i="21"/>
  <c r="BD129" i="21"/>
  <c r="BC129" i="21"/>
  <c r="AX129" i="21"/>
  <c r="AW129" i="21"/>
  <c r="AV129" i="21"/>
  <c r="AU129" i="21"/>
  <c r="AT129" i="21"/>
  <c r="AS129" i="21"/>
  <c r="AR129" i="21"/>
  <c r="AQ129" i="21"/>
  <c r="AP129" i="21"/>
  <c r="AO129" i="21"/>
  <c r="AN129" i="21"/>
  <c r="AM129" i="21"/>
  <c r="AL129" i="21"/>
  <c r="AK129" i="21"/>
  <c r="U129" i="21"/>
  <c r="T129" i="21"/>
  <c r="CA128" i="21"/>
  <c r="BZ128" i="21"/>
  <c r="BJ128" i="21"/>
  <c r="BI128" i="21"/>
  <c r="BH128" i="21"/>
  <c r="BG128" i="21"/>
  <c r="BF128" i="21"/>
  <c r="BE128" i="21"/>
  <c r="BD128" i="21"/>
  <c r="BC128" i="21"/>
  <c r="AX128" i="21"/>
  <c r="AW128" i="21"/>
  <c r="AV128" i="21"/>
  <c r="AU128" i="21"/>
  <c r="AT128" i="21"/>
  <c r="AS128" i="21"/>
  <c r="AR128" i="21"/>
  <c r="AQ128" i="21"/>
  <c r="AP128" i="21"/>
  <c r="AO128" i="21"/>
  <c r="AN128" i="21"/>
  <c r="AM128" i="21"/>
  <c r="AL128" i="21"/>
  <c r="AK128" i="21"/>
  <c r="U128" i="21"/>
  <c r="T128" i="21"/>
  <c r="E128" i="21"/>
  <c r="R45" i="21" s="1"/>
  <c r="CA127" i="21"/>
  <c r="BZ127" i="21"/>
  <c r="BJ127" i="21"/>
  <c r="BI127" i="21"/>
  <c r="BH127" i="21"/>
  <c r="BG127" i="21"/>
  <c r="BF127" i="21"/>
  <c r="BE127" i="21"/>
  <c r="BD127" i="21"/>
  <c r="BC127" i="21"/>
  <c r="AX127" i="21"/>
  <c r="AW127" i="21"/>
  <c r="AV127" i="21"/>
  <c r="AU127" i="21"/>
  <c r="AT127" i="21"/>
  <c r="AS127" i="21"/>
  <c r="AR127" i="21"/>
  <c r="AQ127" i="21"/>
  <c r="AP127" i="21"/>
  <c r="AO127" i="21"/>
  <c r="AN127" i="21"/>
  <c r="AM127" i="21"/>
  <c r="AL127" i="21"/>
  <c r="AK127" i="21"/>
  <c r="U127" i="21"/>
  <c r="T127" i="21"/>
  <c r="E127" i="21"/>
  <c r="S44" i="21" s="1"/>
  <c r="CA126" i="21"/>
  <c r="BZ126" i="21"/>
  <c r="BJ126" i="21"/>
  <c r="BI126" i="21"/>
  <c r="BH126" i="21"/>
  <c r="BG126" i="21"/>
  <c r="BF126" i="21"/>
  <c r="BE126" i="21"/>
  <c r="BD126" i="21"/>
  <c r="BC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U126" i="21"/>
  <c r="T126" i="21"/>
  <c r="CA125" i="21"/>
  <c r="BZ125" i="21"/>
  <c r="BJ125" i="21"/>
  <c r="BI125" i="21"/>
  <c r="BH125" i="21"/>
  <c r="BG125" i="21"/>
  <c r="BF125" i="21"/>
  <c r="BE125" i="21"/>
  <c r="BD125" i="21"/>
  <c r="BC125" i="21"/>
  <c r="AX125" i="21"/>
  <c r="AW125" i="21"/>
  <c r="AV125" i="21"/>
  <c r="AU125" i="21"/>
  <c r="AT125" i="21"/>
  <c r="AS125" i="21"/>
  <c r="AR125" i="21"/>
  <c r="AQ125" i="21"/>
  <c r="AP125" i="21"/>
  <c r="AO125" i="21"/>
  <c r="AN125" i="21"/>
  <c r="AM125" i="21"/>
  <c r="AL125" i="21"/>
  <c r="AK125" i="21"/>
  <c r="U125" i="21"/>
  <c r="T125" i="21"/>
  <c r="E125" i="21"/>
  <c r="R44" i="21" s="1"/>
  <c r="CA124" i="21"/>
  <c r="BZ124" i="21"/>
  <c r="BJ124" i="21"/>
  <c r="BI124" i="21"/>
  <c r="BH124" i="21"/>
  <c r="BG124" i="21"/>
  <c r="BF124" i="21"/>
  <c r="BE124" i="21"/>
  <c r="BD124" i="21"/>
  <c r="BC124" i="21"/>
  <c r="AX124" i="21"/>
  <c r="AW124" i="21"/>
  <c r="AV124" i="21"/>
  <c r="AU124" i="21"/>
  <c r="AT124" i="21"/>
  <c r="AS124" i="21"/>
  <c r="AR124" i="21"/>
  <c r="AQ124" i="21"/>
  <c r="AP124" i="21"/>
  <c r="AO124" i="21"/>
  <c r="AN124" i="21"/>
  <c r="AM124" i="21"/>
  <c r="AL124" i="21"/>
  <c r="AK124" i="21"/>
  <c r="U124" i="21"/>
  <c r="T124" i="21"/>
  <c r="E124" i="21"/>
  <c r="S43" i="21" s="1"/>
  <c r="CA123" i="21"/>
  <c r="BZ123" i="21"/>
  <c r="BJ123" i="21"/>
  <c r="BI123" i="21"/>
  <c r="BH123" i="21"/>
  <c r="BG123" i="21"/>
  <c r="BF123" i="21"/>
  <c r="BE123" i="21"/>
  <c r="BD123" i="21"/>
  <c r="BC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U123" i="21"/>
  <c r="T123" i="21"/>
  <c r="CA122" i="21"/>
  <c r="BZ122" i="21"/>
  <c r="BJ122" i="21"/>
  <c r="BI122" i="21"/>
  <c r="BH122" i="21"/>
  <c r="BG122" i="21"/>
  <c r="BF122" i="21"/>
  <c r="BE122" i="21"/>
  <c r="BD122" i="21"/>
  <c r="BC122" i="21"/>
  <c r="AX122" i="21"/>
  <c r="AW122" i="21"/>
  <c r="AV122" i="21"/>
  <c r="AU122" i="21"/>
  <c r="AT122" i="21"/>
  <c r="AS122" i="21"/>
  <c r="AR122" i="21"/>
  <c r="AQ122" i="21"/>
  <c r="AP122" i="21"/>
  <c r="AO122" i="21"/>
  <c r="AN122" i="21"/>
  <c r="AM122" i="21"/>
  <c r="AL122" i="21"/>
  <c r="AK122" i="21"/>
  <c r="U122" i="21"/>
  <c r="T122" i="21"/>
  <c r="E122" i="21"/>
  <c r="R43" i="21" s="1"/>
  <c r="CA121" i="21"/>
  <c r="BZ121" i="21"/>
  <c r="BJ121" i="21"/>
  <c r="BI121" i="21"/>
  <c r="BH121" i="21"/>
  <c r="BG121" i="21"/>
  <c r="BF121" i="21"/>
  <c r="BE121" i="21"/>
  <c r="BD121" i="21"/>
  <c r="BC121" i="21"/>
  <c r="AX121" i="21"/>
  <c r="AW121" i="21"/>
  <c r="AV121" i="21"/>
  <c r="AU121" i="21"/>
  <c r="AT121" i="21"/>
  <c r="AS121" i="21"/>
  <c r="AR121" i="21"/>
  <c r="AQ121" i="21"/>
  <c r="AP121" i="21"/>
  <c r="AO121" i="21"/>
  <c r="AN121" i="21"/>
  <c r="AM121" i="21"/>
  <c r="AL121" i="21"/>
  <c r="AK121" i="21"/>
  <c r="U121" i="21"/>
  <c r="T121" i="21"/>
  <c r="E121" i="21"/>
  <c r="S42" i="21" s="1"/>
  <c r="CA120" i="21"/>
  <c r="BZ120" i="21"/>
  <c r="BJ120" i="21"/>
  <c r="BI120" i="21"/>
  <c r="BH120" i="21"/>
  <c r="BG120" i="21"/>
  <c r="BF120" i="21"/>
  <c r="BE120" i="21"/>
  <c r="BD120" i="21"/>
  <c r="BC120" i="21"/>
  <c r="AX120" i="21"/>
  <c r="AW120" i="21"/>
  <c r="AV120" i="21"/>
  <c r="AU120" i="21"/>
  <c r="AT120" i="21"/>
  <c r="AS120" i="21"/>
  <c r="AR120" i="21"/>
  <c r="AQ120" i="21"/>
  <c r="AP120" i="21"/>
  <c r="AO120" i="21"/>
  <c r="AN120" i="21"/>
  <c r="AM120" i="21"/>
  <c r="AL120" i="21"/>
  <c r="AK120" i="21"/>
  <c r="U120" i="21"/>
  <c r="T120" i="21"/>
  <c r="CA119" i="21"/>
  <c r="BZ119" i="21"/>
  <c r="BJ119" i="21"/>
  <c r="BI119" i="21"/>
  <c r="BH119" i="21"/>
  <c r="BG119" i="21"/>
  <c r="BF119" i="21"/>
  <c r="BE119" i="21"/>
  <c r="BD119" i="21"/>
  <c r="BC119" i="21"/>
  <c r="AX119" i="21"/>
  <c r="AW119" i="21"/>
  <c r="AV119" i="21"/>
  <c r="AU119" i="21"/>
  <c r="AT119" i="21"/>
  <c r="AS119" i="21"/>
  <c r="AR119" i="21"/>
  <c r="AQ119" i="21"/>
  <c r="AP119" i="21"/>
  <c r="AO119" i="21"/>
  <c r="AN119" i="21"/>
  <c r="AM119" i="21"/>
  <c r="AL119" i="21"/>
  <c r="AK119" i="21"/>
  <c r="U119" i="21"/>
  <c r="T119" i="21"/>
  <c r="E119" i="21"/>
  <c r="R42" i="21" s="1"/>
  <c r="CA118" i="21"/>
  <c r="BZ118" i="21"/>
  <c r="BJ118" i="21"/>
  <c r="BI118" i="21"/>
  <c r="BH118" i="21"/>
  <c r="BG118" i="21"/>
  <c r="BF118" i="21"/>
  <c r="BE118" i="21"/>
  <c r="BD118" i="21"/>
  <c r="BC118" i="21"/>
  <c r="AX118" i="21"/>
  <c r="AW118" i="21"/>
  <c r="AV118" i="21"/>
  <c r="AU118" i="21"/>
  <c r="AT118" i="21"/>
  <c r="AS118" i="21"/>
  <c r="AR118" i="21"/>
  <c r="AQ118" i="21"/>
  <c r="AP118" i="21"/>
  <c r="AO118" i="21"/>
  <c r="AN118" i="21"/>
  <c r="AM118" i="21"/>
  <c r="AL118" i="21"/>
  <c r="AK118" i="21"/>
  <c r="U118" i="21"/>
  <c r="T118" i="21"/>
  <c r="E118" i="21"/>
  <c r="S41" i="21" s="1"/>
  <c r="CA117" i="21"/>
  <c r="BZ117" i="21"/>
  <c r="BJ117" i="21"/>
  <c r="BI117" i="21"/>
  <c r="BH117" i="21"/>
  <c r="BG117" i="21"/>
  <c r="BF117" i="21"/>
  <c r="BE117" i="21"/>
  <c r="BD117" i="21"/>
  <c r="BC117" i="21"/>
  <c r="AX117" i="21"/>
  <c r="AW117" i="21"/>
  <c r="AV117" i="21"/>
  <c r="AU117" i="21"/>
  <c r="AT117" i="21"/>
  <c r="AS117" i="21"/>
  <c r="AR117" i="21"/>
  <c r="AQ117" i="21"/>
  <c r="AP117" i="21"/>
  <c r="AO117" i="21"/>
  <c r="AN117" i="21"/>
  <c r="AM117" i="21"/>
  <c r="AL117" i="21"/>
  <c r="AK117" i="21"/>
  <c r="U117" i="21"/>
  <c r="T117" i="21"/>
  <c r="CA116" i="21"/>
  <c r="BZ116" i="21"/>
  <c r="BJ116" i="21"/>
  <c r="BI116" i="21"/>
  <c r="BH116" i="21"/>
  <c r="BG116" i="21"/>
  <c r="BF116" i="21"/>
  <c r="BE116" i="21"/>
  <c r="BD116" i="21"/>
  <c r="BC116" i="21"/>
  <c r="AX116" i="21"/>
  <c r="AW116" i="21"/>
  <c r="AV116" i="21"/>
  <c r="AU116" i="21"/>
  <c r="AT116" i="21"/>
  <c r="AS116" i="21"/>
  <c r="AR116" i="21"/>
  <c r="AQ116" i="21"/>
  <c r="AP116" i="21"/>
  <c r="AO116" i="21"/>
  <c r="AN116" i="21"/>
  <c r="AM116" i="21"/>
  <c r="AL116" i="21"/>
  <c r="AK116" i="21"/>
  <c r="U116" i="21"/>
  <c r="T116" i="21"/>
  <c r="E116" i="21"/>
  <c r="R41" i="21" s="1"/>
  <c r="CA115" i="21"/>
  <c r="BZ115" i="21"/>
  <c r="BJ115" i="21"/>
  <c r="BI115" i="21"/>
  <c r="BH115" i="21"/>
  <c r="BG115" i="21"/>
  <c r="BF115" i="21"/>
  <c r="BE115" i="21"/>
  <c r="BD115" i="21"/>
  <c r="BC115" i="21"/>
  <c r="AX115" i="21"/>
  <c r="AW115" i="21"/>
  <c r="AV115" i="21"/>
  <c r="AU115" i="21"/>
  <c r="AT115" i="21"/>
  <c r="AS115" i="21"/>
  <c r="AR115" i="21"/>
  <c r="AQ115" i="21"/>
  <c r="AP115" i="21"/>
  <c r="AO115" i="21"/>
  <c r="AN115" i="21"/>
  <c r="AM115" i="21"/>
  <c r="AL115" i="21"/>
  <c r="AK115" i="21"/>
  <c r="U115" i="21"/>
  <c r="T115" i="21"/>
  <c r="E115" i="21"/>
  <c r="S40" i="21" s="1"/>
  <c r="CA114" i="21"/>
  <c r="BZ114" i="21"/>
  <c r="BJ114" i="21"/>
  <c r="BI114" i="21"/>
  <c r="BH114" i="21"/>
  <c r="BG114" i="21"/>
  <c r="BF114" i="21"/>
  <c r="BE114" i="21"/>
  <c r="BD114" i="21"/>
  <c r="BC114" i="21"/>
  <c r="AX114" i="21"/>
  <c r="AW114" i="21"/>
  <c r="AV114" i="21"/>
  <c r="AU114" i="21"/>
  <c r="AT114" i="21"/>
  <c r="AS114" i="21"/>
  <c r="AR114" i="21"/>
  <c r="AQ114" i="21"/>
  <c r="AP114" i="21"/>
  <c r="AO114" i="21"/>
  <c r="AN114" i="21"/>
  <c r="AM114" i="21"/>
  <c r="AL114" i="21"/>
  <c r="AK114" i="21"/>
  <c r="U114" i="21"/>
  <c r="T114" i="21"/>
  <c r="CA113" i="21"/>
  <c r="BZ113" i="21"/>
  <c r="BJ113" i="21"/>
  <c r="BI113" i="21"/>
  <c r="BH113" i="21"/>
  <c r="BG113" i="21"/>
  <c r="BF113" i="21"/>
  <c r="BE113" i="21"/>
  <c r="BD113" i="21"/>
  <c r="BC113" i="21"/>
  <c r="AX113" i="21"/>
  <c r="AW113" i="21"/>
  <c r="AV113" i="21"/>
  <c r="AU113" i="21"/>
  <c r="AT113" i="21"/>
  <c r="AS113" i="21"/>
  <c r="AR113" i="21"/>
  <c r="AQ113" i="21"/>
  <c r="AP113" i="21"/>
  <c r="AO113" i="21"/>
  <c r="AN113" i="21"/>
  <c r="AM113" i="21"/>
  <c r="AL113" i="21"/>
  <c r="AK113" i="21"/>
  <c r="U113" i="21"/>
  <c r="T113" i="21"/>
  <c r="E113" i="21"/>
  <c r="R40" i="21" s="1"/>
  <c r="CA112" i="21"/>
  <c r="BZ112" i="21"/>
  <c r="BJ112" i="21"/>
  <c r="BI112" i="21"/>
  <c r="BH112" i="21"/>
  <c r="BG112" i="21"/>
  <c r="BF112" i="21"/>
  <c r="BE112" i="21"/>
  <c r="BD112" i="21"/>
  <c r="BC112" i="21"/>
  <c r="AX112" i="21"/>
  <c r="AW112" i="21"/>
  <c r="AV112" i="21"/>
  <c r="AU112" i="21"/>
  <c r="AT112" i="21"/>
  <c r="AS112" i="21"/>
  <c r="AR112" i="21"/>
  <c r="AQ112" i="21"/>
  <c r="AP112" i="21"/>
  <c r="AO112" i="21"/>
  <c r="AN112" i="21"/>
  <c r="AM112" i="21"/>
  <c r="AL112" i="21"/>
  <c r="AK112" i="21"/>
  <c r="U112" i="21"/>
  <c r="T112" i="21"/>
  <c r="E112" i="21"/>
  <c r="S39" i="21" s="1"/>
  <c r="CA111" i="21"/>
  <c r="BZ111" i="21"/>
  <c r="BJ111" i="21"/>
  <c r="BI111" i="21"/>
  <c r="BH111" i="21"/>
  <c r="BG111" i="21"/>
  <c r="BF111" i="21"/>
  <c r="BE111" i="21"/>
  <c r="BD111" i="21"/>
  <c r="BC111" i="21"/>
  <c r="AX111" i="21"/>
  <c r="AW111" i="21"/>
  <c r="AV111" i="21"/>
  <c r="AU111" i="21"/>
  <c r="AT111" i="21"/>
  <c r="AS111" i="21"/>
  <c r="AR111" i="21"/>
  <c r="AQ111" i="21"/>
  <c r="AP111" i="21"/>
  <c r="AO111" i="21"/>
  <c r="AN111" i="21"/>
  <c r="AM111" i="21"/>
  <c r="AL111" i="21"/>
  <c r="AK111" i="21"/>
  <c r="U111" i="21"/>
  <c r="T111" i="21"/>
  <c r="CA110" i="21"/>
  <c r="BZ110" i="21"/>
  <c r="BJ110" i="21"/>
  <c r="BI110" i="21"/>
  <c r="BH110" i="21"/>
  <c r="BG110" i="21"/>
  <c r="BF110" i="21"/>
  <c r="BE110" i="21"/>
  <c r="BD110" i="21"/>
  <c r="BC110" i="21"/>
  <c r="AX110" i="21"/>
  <c r="AW110" i="21"/>
  <c r="AV110" i="21"/>
  <c r="AU110" i="21"/>
  <c r="AT110" i="21"/>
  <c r="AS110" i="21"/>
  <c r="AR110" i="21"/>
  <c r="AQ110" i="21"/>
  <c r="AP110" i="21"/>
  <c r="AO110" i="21"/>
  <c r="AN110" i="21"/>
  <c r="AM110" i="21"/>
  <c r="AL110" i="21"/>
  <c r="AK110" i="21"/>
  <c r="U110" i="21"/>
  <c r="T110" i="21"/>
  <c r="E110" i="21"/>
  <c r="R39" i="21" s="1"/>
  <c r="CA109" i="21"/>
  <c r="BZ109" i="21"/>
  <c r="BJ109" i="21"/>
  <c r="BI109" i="21"/>
  <c r="BH109" i="21"/>
  <c r="BG109" i="21"/>
  <c r="BF109" i="21"/>
  <c r="BE109" i="21"/>
  <c r="BD109" i="21"/>
  <c r="BC109" i="21"/>
  <c r="AX109" i="21"/>
  <c r="AW109" i="21"/>
  <c r="AV109" i="21"/>
  <c r="AU109" i="21"/>
  <c r="AT109" i="21"/>
  <c r="AS109" i="21"/>
  <c r="AR109" i="21"/>
  <c r="AQ109" i="21"/>
  <c r="AP109" i="21"/>
  <c r="AO109" i="21"/>
  <c r="AN109" i="21"/>
  <c r="AM109" i="21"/>
  <c r="AL109" i="21"/>
  <c r="AK109" i="21"/>
  <c r="U109" i="21"/>
  <c r="T109" i="21"/>
  <c r="E109" i="21"/>
  <c r="S38" i="21" s="1"/>
  <c r="CA108" i="21"/>
  <c r="BZ108" i="21"/>
  <c r="BJ108" i="21"/>
  <c r="BI108" i="21"/>
  <c r="BH108" i="21"/>
  <c r="BG108" i="21"/>
  <c r="BF108" i="21"/>
  <c r="BE108" i="21"/>
  <c r="BD108" i="21"/>
  <c r="BC108" i="21"/>
  <c r="AX108" i="21"/>
  <c r="AW108" i="21"/>
  <c r="AV108" i="21"/>
  <c r="AU108" i="21"/>
  <c r="AT108" i="21"/>
  <c r="AS108" i="21"/>
  <c r="AR108" i="21"/>
  <c r="AQ108" i="21"/>
  <c r="AP108" i="21"/>
  <c r="AO108" i="21"/>
  <c r="AN108" i="21"/>
  <c r="AM108" i="21"/>
  <c r="AL108" i="21"/>
  <c r="AK108" i="21"/>
  <c r="U108" i="21"/>
  <c r="T108" i="21"/>
  <c r="CA107" i="21"/>
  <c r="BZ107" i="21"/>
  <c r="BJ107" i="21"/>
  <c r="BI107" i="21"/>
  <c r="BH107" i="21"/>
  <c r="BG107" i="21"/>
  <c r="BF107" i="21"/>
  <c r="BE107" i="21"/>
  <c r="BD107" i="21"/>
  <c r="BC107" i="21"/>
  <c r="AX107" i="21"/>
  <c r="AW107" i="21"/>
  <c r="AV107" i="21"/>
  <c r="AU107" i="21"/>
  <c r="AT107" i="21"/>
  <c r="AS107" i="21"/>
  <c r="AR107" i="21"/>
  <c r="AQ107" i="21"/>
  <c r="AP107" i="21"/>
  <c r="AO107" i="21"/>
  <c r="AN107" i="21"/>
  <c r="AM107" i="21"/>
  <c r="AL107" i="21"/>
  <c r="AK107" i="21"/>
  <c r="U107" i="21"/>
  <c r="T107" i="21"/>
  <c r="E107" i="21"/>
  <c r="R38" i="21" s="1"/>
  <c r="CA106" i="21"/>
  <c r="BZ106" i="21"/>
  <c r="BJ106" i="21"/>
  <c r="BI106" i="21"/>
  <c r="BH106" i="21"/>
  <c r="BG106" i="21"/>
  <c r="BF106" i="21"/>
  <c r="BE106" i="21"/>
  <c r="BD106" i="21"/>
  <c r="BC106" i="21"/>
  <c r="AX106" i="21"/>
  <c r="AW106" i="21"/>
  <c r="AV106" i="21"/>
  <c r="AU106" i="21"/>
  <c r="AT106" i="21"/>
  <c r="AS106" i="21"/>
  <c r="AR106" i="21"/>
  <c r="AQ106" i="21"/>
  <c r="AP106" i="21"/>
  <c r="AO106" i="21"/>
  <c r="AN106" i="21"/>
  <c r="AM106" i="21"/>
  <c r="AL106" i="21"/>
  <c r="AK106" i="21"/>
  <c r="U106" i="21"/>
  <c r="T106" i="21"/>
  <c r="E106" i="21"/>
  <c r="S37" i="21" s="1"/>
  <c r="CA105" i="21"/>
  <c r="BZ105" i="21"/>
  <c r="BJ105" i="21"/>
  <c r="BI105" i="21"/>
  <c r="BH105" i="21"/>
  <c r="BG105" i="21"/>
  <c r="BF105" i="21"/>
  <c r="BE105" i="21"/>
  <c r="BD105" i="21"/>
  <c r="BC105" i="21"/>
  <c r="AX105" i="21"/>
  <c r="AW105" i="21"/>
  <c r="AV105" i="21"/>
  <c r="AU105" i="21"/>
  <c r="AT105" i="21"/>
  <c r="AS105" i="21"/>
  <c r="AR105" i="21"/>
  <c r="AQ105" i="21"/>
  <c r="AP105" i="21"/>
  <c r="AO105" i="21"/>
  <c r="AN105" i="21"/>
  <c r="AM105" i="21"/>
  <c r="AL105" i="21"/>
  <c r="AK105" i="21"/>
  <c r="U105" i="21"/>
  <c r="T105" i="21"/>
  <c r="CA104" i="21"/>
  <c r="BZ104" i="21"/>
  <c r="BJ104" i="21"/>
  <c r="BI104" i="21"/>
  <c r="BH104" i="21"/>
  <c r="BG104" i="21"/>
  <c r="BF104" i="21"/>
  <c r="BE104" i="21"/>
  <c r="BD104" i="21"/>
  <c r="BC104" i="21"/>
  <c r="AX104" i="21"/>
  <c r="AW104" i="21"/>
  <c r="AV104" i="21"/>
  <c r="AU104" i="21"/>
  <c r="AT104" i="21"/>
  <c r="AS104" i="21"/>
  <c r="AR104" i="21"/>
  <c r="AQ104" i="21"/>
  <c r="AP104" i="21"/>
  <c r="AO104" i="21"/>
  <c r="AN104" i="21"/>
  <c r="AM104" i="21"/>
  <c r="AL104" i="21"/>
  <c r="AK104" i="21"/>
  <c r="U104" i="21"/>
  <c r="T104" i="21"/>
  <c r="E104" i="21"/>
  <c r="R37" i="21" s="1"/>
  <c r="CA103" i="21"/>
  <c r="BZ103" i="21"/>
  <c r="BJ103" i="21"/>
  <c r="BI103" i="21"/>
  <c r="BH103" i="21"/>
  <c r="BG103" i="21"/>
  <c r="BF103" i="21"/>
  <c r="BE103" i="21"/>
  <c r="BD103" i="21"/>
  <c r="BC103" i="21"/>
  <c r="AX103" i="21"/>
  <c r="AW103" i="21"/>
  <c r="AV103" i="21"/>
  <c r="AU103" i="21"/>
  <c r="AT103" i="21"/>
  <c r="AS103" i="21"/>
  <c r="AR103" i="21"/>
  <c r="AQ103" i="21"/>
  <c r="AP103" i="21"/>
  <c r="AO103" i="21"/>
  <c r="AN103" i="21"/>
  <c r="AM103" i="21"/>
  <c r="AL103" i="21"/>
  <c r="AK103" i="21"/>
  <c r="U103" i="21"/>
  <c r="T103" i="21"/>
  <c r="E103" i="21"/>
  <c r="S36" i="21" s="1"/>
  <c r="CA102" i="21"/>
  <c r="BZ102" i="21"/>
  <c r="BJ102" i="21"/>
  <c r="BI102" i="21"/>
  <c r="BH102" i="21"/>
  <c r="BG102" i="21"/>
  <c r="BF102" i="21"/>
  <c r="BE102" i="21"/>
  <c r="BD102" i="21"/>
  <c r="BC102" i="21"/>
  <c r="AX102" i="21"/>
  <c r="AW102" i="21"/>
  <c r="AV102" i="21"/>
  <c r="AU102" i="21"/>
  <c r="AT102" i="21"/>
  <c r="AS102" i="21"/>
  <c r="AR102" i="21"/>
  <c r="AQ102" i="21"/>
  <c r="AP102" i="21"/>
  <c r="AO102" i="21"/>
  <c r="AN102" i="21"/>
  <c r="AM102" i="21"/>
  <c r="AL102" i="21"/>
  <c r="AK102" i="21"/>
  <c r="U102" i="21"/>
  <c r="T102" i="21"/>
  <c r="CA101" i="21"/>
  <c r="BZ101" i="21"/>
  <c r="BJ101" i="21"/>
  <c r="BI101" i="21"/>
  <c r="BH101" i="21"/>
  <c r="BG101" i="21"/>
  <c r="BF101" i="21"/>
  <c r="BE101" i="21"/>
  <c r="BD101" i="21"/>
  <c r="BC101" i="21"/>
  <c r="AX101" i="21"/>
  <c r="AW101" i="21"/>
  <c r="AV101" i="21"/>
  <c r="AU101" i="21"/>
  <c r="AT101" i="21"/>
  <c r="AS101" i="21"/>
  <c r="AR101" i="21"/>
  <c r="AQ101" i="21"/>
  <c r="AP101" i="21"/>
  <c r="AO101" i="21"/>
  <c r="AN101" i="21"/>
  <c r="AM101" i="21"/>
  <c r="AL101" i="21"/>
  <c r="AK101" i="21"/>
  <c r="U101" i="21"/>
  <c r="T101" i="21"/>
  <c r="E101" i="21"/>
  <c r="R36" i="21" s="1"/>
  <c r="CA100" i="21"/>
  <c r="BZ100" i="21"/>
  <c r="BJ100" i="21"/>
  <c r="BI100" i="21"/>
  <c r="BH100" i="21"/>
  <c r="BG100" i="21"/>
  <c r="BF100" i="21"/>
  <c r="BE100" i="21"/>
  <c r="BD100" i="21"/>
  <c r="BC100" i="21"/>
  <c r="AX100" i="21"/>
  <c r="AW100" i="21"/>
  <c r="AV100" i="21"/>
  <c r="AU100" i="21"/>
  <c r="AT100" i="21"/>
  <c r="AS100" i="21"/>
  <c r="AR100" i="21"/>
  <c r="AQ100" i="21"/>
  <c r="AP100" i="21"/>
  <c r="AO100" i="21"/>
  <c r="AN100" i="21"/>
  <c r="AM100" i="21"/>
  <c r="AL100" i="21"/>
  <c r="AK100" i="21"/>
  <c r="U100" i="21"/>
  <c r="T100" i="21"/>
  <c r="E100" i="21"/>
  <c r="S35" i="21" s="1"/>
  <c r="CA99" i="21"/>
  <c r="BZ99" i="21"/>
  <c r="BJ99" i="21"/>
  <c r="BI99" i="21"/>
  <c r="BH99" i="21"/>
  <c r="BG99" i="21"/>
  <c r="BF99" i="21"/>
  <c r="BE99" i="21"/>
  <c r="BD99" i="21"/>
  <c r="BC99" i="21"/>
  <c r="AX99" i="21"/>
  <c r="AW99" i="21"/>
  <c r="AV99" i="21"/>
  <c r="AU99" i="21"/>
  <c r="AT99" i="21"/>
  <c r="AS99" i="21"/>
  <c r="AR99" i="21"/>
  <c r="AQ99" i="21"/>
  <c r="AP99" i="21"/>
  <c r="AO99" i="21"/>
  <c r="AN99" i="21"/>
  <c r="AM99" i="21"/>
  <c r="AL99" i="21"/>
  <c r="AK99" i="21"/>
  <c r="U99" i="21"/>
  <c r="T99" i="21"/>
  <c r="CA98" i="21"/>
  <c r="BZ98" i="21"/>
  <c r="BJ98" i="21"/>
  <c r="BI98" i="21"/>
  <c r="BH98" i="21"/>
  <c r="BG98" i="21"/>
  <c r="BF98" i="21"/>
  <c r="BE98" i="21"/>
  <c r="BD98" i="21"/>
  <c r="BC98" i="21"/>
  <c r="AX98" i="21"/>
  <c r="AW98" i="21"/>
  <c r="AV98" i="21"/>
  <c r="AU98" i="21"/>
  <c r="AT98" i="21"/>
  <c r="AS98" i="21"/>
  <c r="AR98" i="21"/>
  <c r="AQ98" i="21"/>
  <c r="AP98" i="21"/>
  <c r="AO98" i="21"/>
  <c r="AN98" i="21"/>
  <c r="AM98" i="21"/>
  <c r="AL98" i="21"/>
  <c r="AK98" i="21"/>
  <c r="U98" i="21"/>
  <c r="T98" i="21"/>
  <c r="E98" i="21"/>
  <c r="R35" i="21" s="1"/>
  <c r="CA97" i="21"/>
  <c r="BZ97" i="21"/>
  <c r="BJ97" i="21"/>
  <c r="BI97" i="21"/>
  <c r="BH97" i="21"/>
  <c r="BG97" i="21"/>
  <c r="BF97" i="21"/>
  <c r="BE97" i="21"/>
  <c r="BD97" i="21"/>
  <c r="BC97" i="21"/>
  <c r="AX97" i="21"/>
  <c r="AW97" i="21"/>
  <c r="AV97" i="21"/>
  <c r="AU97" i="21"/>
  <c r="AT97" i="21"/>
  <c r="AS97" i="21"/>
  <c r="AR97" i="21"/>
  <c r="AQ97" i="21"/>
  <c r="AP97" i="21"/>
  <c r="AO97" i="21"/>
  <c r="AN97" i="21"/>
  <c r="AM97" i="21"/>
  <c r="AL97" i="21"/>
  <c r="AK97" i="21"/>
  <c r="U97" i="21"/>
  <c r="T97" i="21"/>
  <c r="E97" i="21"/>
  <c r="S34" i="21" s="1"/>
  <c r="CA96" i="21"/>
  <c r="BZ96" i="21"/>
  <c r="BJ96" i="21"/>
  <c r="BI96" i="21"/>
  <c r="BH96" i="21"/>
  <c r="BG96" i="21"/>
  <c r="BF96" i="21"/>
  <c r="BE96" i="21"/>
  <c r="BD96" i="21"/>
  <c r="BC96" i="21"/>
  <c r="AX96" i="21"/>
  <c r="AW96" i="21"/>
  <c r="AV96" i="21"/>
  <c r="AU96" i="21"/>
  <c r="AT96" i="21"/>
  <c r="AS96" i="21"/>
  <c r="AR96" i="21"/>
  <c r="AQ96" i="21"/>
  <c r="AP96" i="21"/>
  <c r="AO96" i="21"/>
  <c r="AN96" i="21"/>
  <c r="AM96" i="21"/>
  <c r="AL96" i="21"/>
  <c r="AK96" i="21"/>
  <c r="U96" i="21"/>
  <c r="T96" i="21"/>
  <c r="CA95" i="21"/>
  <c r="BZ95" i="21"/>
  <c r="BJ95" i="21"/>
  <c r="BI95" i="21"/>
  <c r="BH95" i="21"/>
  <c r="BG95" i="21"/>
  <c r="BF95" i="21"/>
  <c r="BE95" i="21"/>
  <c r="BD95" i="21"/>
  <c r="BC95" i="21"/>
  <c r="AX95" i="21"/>
  <c r="AW95" i="21"/>
  <c r="AV95" i="21"/>
  <c r="AU95" i="21"/>
  <c r="AT95" i="21"/>
  <c r="AS95" i="21"/>
  <c r="AR95" i="21"/>
  <c r="AQ95" i="21"/>
  <c r="AP95" i="21"/>
  <c r="AO95" i="21"/>
  <c r="AN95" i="21"/>
  <c r="AM95" i="21"/>
  <c r="AL95" i="21"/>
  <c r="AK95" i="21"/>
  <c r="U95" i="21"/>
  <c r="T95" i="21"/>
  <c r="CA94" i="21"/>
  <c r="BZ94" i="21"/>
  <c r="BJ94" i="21"/>
  <c r="BI94" i="21"/>
  <c r="BH94" i="21"/>
  <c r="BG94" i="21"/>
  <c r="BF94" i="21"/>
  <c r="BE94" i="21"/>
  <c r="BD94" i="21"/>
  <c r="BC94" i="21"/>
  <c r="AX94" i="21"/>
  <c r="AW94" i="21"/>
  <c r="AV94" i="21"/>
  <c r="AU94" i="21"/>
  <c r="AT94" i="21"/>
  <c r="AS94" i="21"/>
  <c r="AR94" i="21"/>
  <c r="AQ94" i="21"/>
  <c r="AP94" i="21"/>
  <c r="AO94" i="21"/>
  <c r="AN94" i="21"/>
  <c r="AM94" i="21"/>
  <c r="AL94" i="21"/>
  <c r="AK94" i="21"/>
  <c r="U94" i="21"/>
  <c r="T94" i="21"/>
  <c r="E94" i="21"/>
  <c r="S33" i="21" s="1"/>
  <c r="CA93" i="21"/>
  <c r="BZ93" i="21"/>
  <c r="BJ93" i="21"/>
  <c r="BI93" i="21"/>
  <c r="BH93" i="21"/>
  <c r="BG93" i="21"/>
  <c r="BF93" i="21"/>
  <c r="BE93" i="21"/>
  <c r="BD93" i="21"/>
  <c r="BC93" i="21"/>
  <c r="AX93" i="21"/>
  <c r="AW93" i="21"/>
  <c r="AV93" i="21"/>
  <c r="AU93" i="21"/>
  <c r="AT93" i="21"/>
  <c r="AS93" i="21"/>
  <c r="AR93" i="21"/>
  <c r="AQ93" i="21"/>
  <c r="AP93" i="21"/>
  <c r="AO93" i="21"/>
  <c r="AN93" i="21"/>
  <c r="AM93" i="21"/>
  <c r="AL93" i="21"/>
  <c r="AK93" i="21"/>
  <c r="U93" i="21"/>
  <c r="T93" i="21"/>
  <c r="CA92" i="21"/>
  <c r="BZ92" i="21"/>
  <c r="BJ92" i="21"/>
  <c r="BI92" i="21"/>
  <c r="BH92" i="21"/>
  <c r="BG92" i="21"/>
  <c r="BF92" i="21"/>
  <c r="BE92" i="21"/>
  <c r="BD92" i="21"/>
  <c r="BC92" i="21"/>
  <c r="AX92" i="21"/>
  <c r="AW92" i="21"/>
  <c r="AV92" i="21"/>
  <c r="AU92" i="21"/>
  <c r="AT92" i="21"/>
  <c r="AS92" i="21"/>
  <c r="AR92" i="21"/>
  <c r="AQ92" i="21"/>
  <c r="AP92" i="21"/>
  <c r="AO92" i="21"/>
  <c r="AN92" i="21"/>
  <c r="AM92" i="21"/>
  <c r="AL92" i="21"/>
  <c r="AK92" i="21"/>
  <c r="U92" i="21"/>
  <c r="T92" i="21"/>
  <c r="CA91" i="21"/>
  <c r="BZ91" i="21"/>
  <c r="BJ91" i="21"/>
  <c r="BI91" i="21"/>
  <c r="BH91" i="21"/>
  <c r="BG91" i="21"/>
  <c r="BF91" i="21"/>
  <c r="BE91" i="21"/>
  <c r="BD91" i="21"/>
  <c r="BC91" i="21"/>
  <c r="AX91" i="21"/>
  <c r="AW91" i="21"/>
  <c r="AV91" i="21"/>
  <c r="AU91" i="21"/>
  <c r="AT91" i="21"/>
  <c r="AS91" i="21"/>
  <c r="AR91" i="21"/>
  <c r="AQ91" i="21"/>
  <c r="AP91" i="21"/>
  <c r="AO91" i="21"/>
  <c r="AN91" i="21"/>
  <c r="AM91" i="21"/>
  <c r="AL91" i="21"/>
  <c r="AK91" i="21"/>
  <c r="U91" i="21"/>
  <c r="T91" i="21"/>
  <c r="E91" i="21"/>
  <c r="S32" i="21" s="1"/>
  <c r="CA90" i="21"/>
  <c r="BZ90" i="21"/>
  <c r="BJ90" i="21"/>
  <c r="BI90" i="21"/>
  <c r="BH90" i="21"/>
  <c r="BG90" i="21"/>
  <c r="BF90" i="21"/>
  <c r="BE90" i="21"/>
  <c r="BD90" i="21"/>
  <c r="BC90" i="21"/>
  <c r="AX90" i="21"/>
  <c r="AW90" i="21"/>
  <c r="AV90" i="21"/>
  <c r="AU90" i="21"/>
  <c r="AT90" i="21"/>
  <c r="AS90" i="21"/>
  <c r="AR90" i="21"/>
  <c r="AQ90" i="21"/>
  <c r="AP90" i="21"/>
  <c r="AO90" i="21"/>
  <c r="AN90" i="21"/>
  <c r="AM90" i="21"/>
  <c r="AL90" i="21"/>
  <c r="AK90" i="21"/>
  <c r="U90" i="21"/>
  <c r="T90" i="21"/>
  <c r="CA89" i="21"/>
  <c r="BZ89" i="21"/>
  <c r="BJ89" i="21"/>
  <c r="BI89" i="21"/>
  <c r="BH89" i="21"/>
  <c r="BG89" i="21"/>
  <c r="BF89" i="21"/>
  <c r="BE89" i="21"/>
  <c r="BD89" i="21"/>
  <c r="BC89" i="21"/>
  <c r="AX89" i="21"/>
  <c r="AW89" i="21"/>
  <c r="AV89" i="21"/>
  <c r="AU89" i="21"/>
  <c r="AT89" i="21"/>
  <c r="AS89" i="21"/>
  <c r="AR89" i="21"/>
  <c r="AQ89" i="21"/>
  <c r="AP89" i="21"/>
  <c r="AO89" i="21"/>
  <c r="AN89" i="21"/>
  <c r="AM89" i="21"/>
  <c r="AL89" i="21"/>
  <c r="AK89" i="21"/>
  <c r="U89" i="21"/>
  <c r="T89" i="21"/>
  <c r="CA88" i="21"/>
  <c r="BZ88" i="21"/>
  <c r="BJ88" i="21"/>
  <c r="BI88" i="21"/>
  <c r="BH88" i="21"/>
  <c r="BG88" i="21"/>
  <c r="BF88" i="21"/>
  <c r="BE88" i="21"/>
  <c r="BD88" i="21"/>
  <c r="BC88" i="21"/>
  <c r="AX88" i="21"/>
  <c r="AW88" i="21"/>
  <c r="AV88" i="21"/>
  <c r="AU88" i="21"/>
  <c r="AT88" i="21"/>
  <c r="AS88" i="21"/>
  <c r="AR88" i="21"/>
  <c r="AQ88" i="21"/>
  <c r="AP88" i="21"/>
  <c r="AO88" i="21"/>
  <c r="AN88" i="21"/>
  <c r="AM88" i="21"/>
  <c r="AL88" i="21"/>
  <c r="AK88" i="21"/>
  <c r="U88" i="21"/>
  <c r="T88" i="21"/>
  <c r="E88" i="21"/>
  <c r="S31" i="21" s="1"/>
  <c r="CA87" i="21"/>
  <c r="BZ87" i="21"/>
  <c r="BJ87" i="21"/>
  <c r="BI87" i="21"/>
  <c r="BH87" i="21"/>
  <c r="BG87" i="21"/>
  <c r="BF87" i="21"/>
  <c r="BE87" i="21"/>
  <c r="BD87" i="21"/>
  <c r="BC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U87" i="21"/>
  <c r="T87" i="21"/>
  <c r="CA86" i="21"/>
  <c r="BZ86" i="21"/>
  <c r="BJ86" i="21"/>
  <c r="BI86" i="21"/>
  <c r="BH86" i="21"/>
  <c r="BG86" i="21"/>
  <c r="BF86" i="21"/>
  <c r="BE86" i="21"/>
  <c r="BD86" i="21"/>
  <c r="BC86" i="21"/>
  <c r="AX86" i="21"/>
  <c r="AW86" i="21"/>
  <c r="AV86" i="21"/>
  <c r="AU86" i="21"/>
  <c r="AT86" i="21"/>
  <c r="AS86" i="21"/>
  <c r="AR86" i="21"/>
  <c r="AQ86" i="21"/>
  <c r="AP86" i="21"/>
  <c r="AO86" i="21"/>
  <c r="AN86" i="21"/>
  <c r="AM86" i="21"/>
  <c r="AL86" i="21"/>
  <c r="AK86" i="21"/>
  <c r="U86" i="21"/>
  <c r="T86" i="21"/>
  <c r="CA85" i="21"/>
  <c r="BZ85" i="21"/>
  <c r="BJ85" i="21"/>
  <c r="BI85" i="21"/>
  <c r="BH85" i="21"/>
  <c r="BG85" i="21"/>
  <c r="BF85" i="21"/>
  <c r="BE85" i="21"/>
  <c r="BD85" i="21"/>
  <c r="BC85" i="21"/>
  <c r="AX85" i="21"/>
  <c r="AW85" i="21"/>
  <c r="AV85" i="21"/>
  <c r="AU85" i="21"/>
  <c r="AT85" i="21"/>
  <c r="AS85" i="21"/>
  <c r="AR85" i="21"/>
  <c r="AQ85" i="21"/>
  <c r="AP85" i="21"/>
  <c r="AO85" i="21"/>
  <c r="AN85" i="21"/>
  <c r="AM85" i="21"/>
  <c r="AL85" i="21"/>
  <c r="AK85" i="21"/>
  <c r="U85" i="21"/>
  <c r="T85" i="21"/>
  <c r="E85" i="21"/>
  <c r="S30" i="21" s="1"/>
  <c r="CA84" i="21"/>
  <c r="BZ84" i="21"/>
  <c r="BJ84" i="21"/>
  <c r="BI84" i="21"/>
  <c r="BH84" i="21"/>
  <c r="BG84" i="21"/>
  <c r="BF84" i="21"/>
  <c r="BE84" i="21"/>
  <c r="BD84" i="21"/>
  <c r="BC84" i="21"/>
  <c r="AX84" i="21"/>
  <c r="AW84" i="21"/>
  <c r="AV84" i="21"/>
  <c r="AU84" i="21"/>
  <c r="AT84" i="21"/>
  <c r="AS84" i="21"/>
  <c r="AR84" i="21"/>
  <c r="AQ84" i="21"/>
  <c r="AP84" i="21"/>
  <c r="AO84" i="21"/>
  <c r="AN84" i="21"/>
  <c r="AM84" i="21"/>
  <c r="AL84" i="21"/>
  <c r="AK84" i="21"/>
  <c r="U84" i="21"/>
  <c r="T84" i="21"/>
  <c r="CA83" i="21"/>
  <c r="BZ83" i="21"/>
  <c r="BJ83" i="21"/>
  <c r="BI83" i="21"/>
  <c r="BH83" i="21"/>
  <c r="BG83" i="21"/>
  <c r="BF83" i="21"/>
  <c r="BE83" i="21"/>
  <c r="BD83" i="21"/>
  <c r="BC83" i="21"/>
  <c r="AX83" i="21"/>
  <c r="AW83" i="21"/>
  <c r="AV83" i="21"/>
  <c r="AU83" i="21"/>
  <c r="AT83" i="21"/>
  <c r="AS83" i="21"/>
  <c r="AR83" i="21"/>
  <c r="AQ83" i="21"/>
  <c r="AP83" i="21"/>
  <c r="AO83" i="21"/>
  <c r="AN83" i="21"/>
  <c r="AM83" i="21"/>
  <c r="AL83" i="21"/>
  <c r="AK83" i="21"/>
  <c r="U83" i="21"/>
  <c r="T83" i="21"/>
  <c r="CA82" i="21"/>
  <c r="BZ82" i="21"/>
  <c r="BJ82" i="21"/>
  <c r="BI82" i="21"/>
  <c r="BH82" i="21"/>
  <c r="BG82" i="21"/>
  <c r="BF82" i="21"/>
  <c r="BE82" i="21"/>
  <c r="BD82" i="21"/>
  <c r="BC82" i="21"/>
  <c r="AX82" i="21"/>
  <c r="AW82" i="21"/>
  <c r="AV82" i="21"/>
  <c r="AU82" i="21"/>
  <c r="AT82" i="21"/>
  <c r="AS82" i="21"/>
  <c r="AR82" i="21"/>
  <c r="AQ82" i="21"/>
  <c r="AP82" i="21"/>
  <c r="AO82" i="21"/>
  <c r="AN82" i="21"/>
  <c r="AM82" i="21"/>
  <c r="AL82" i="21"/>
  <c r="AK82" i="21"/>
  <c r="U82" i="21"/>
  <c r="T82" i="21"/>
  <c r="E82" i="21"/>
  <c r="S29" i="21" s="1"/>
  <c r="CA81" i="21"/>
  <c r="BZ81" i="21"/>
  <c r="BJ81" i="21"/>
  <c r="BI81" i="21"/>
  <c r="BH81" i="21"/>
  <c r="BG81" i="21"/>
  <c r="BF81" i="21"/>
  <c r="BE81" i="21"/>
  <c r="BD81" i="21"/>
  <c r="BC81" i="21"/>
  <c r="AX81" i="21"/>
  <c r="AW81" i="21"/>
  <c r="AV81" i="21"/>
  <c r="AU81" i="21"/>
  <c r="AT81" i="21"/>
  <c r="AS81" i="21"/>
  <c r="AR81" i="21"/>
  <c r="AQ81" i="21"/>
  <c r="AP81" i="21"/>
  <c r="AO81" i="21"/>
  <c r="AN81" i="21"/>
  <c r="AM81" i="21"/>
  <c r="AL81" i="21"/>
  <c r="AK81" i="21"/>
  <c r="U81" i="21"/>
  <c r="T81" i="21"/>
  <c r="CA80" i="21"/>
  <c r="BZ80" i="21"/>
  <c r="BJ80" i="21"/>
  <c r="BI80" i="21"/>
  <c r="BH80" i="21"/>
  <c r="BG80" i="21"/>
  <c r="BF80" i="21"/>
  <c r="BE80" i="21"/>
  <c r="BD80" i="21"/>
  <c r="BC80" i="21"/>
  <c r="AX80" i="21"/>
  <c r="AW80" i="21"/>
  <c r="AV80" i="21"/>
  <c r="AU80" i="21"/>
  <c r="AT80" i="21"/>
  <c r="AS80" i="21"/>
  <c r="AR80" i="21"/>
  <c r="AQ80" i="21"/>
  <c r="AP80" i="21"/>
  <c r="AO80" i="21"/>
  <c r="AN80" i="21"/>
  <c r="AM80" i="21"/>
  <c r="AL80" i="21"/>
  <c r="AK80" i="21"/>
  <c r="U80" i="21"/>
  <c r="T80" i="21"/>
  <c r="CA79" i="21"/>
  <c r="BZ79" i="21"/>
  <c r="BJ79" i="21"/>
  <c r="BI79" i="21"/>
  <c r="BH79" i="21"/>
  <c r="BG79" i="21"/>
  <c r="BF79" i="21"/>
  <c r="BE79" i="21"/>
  <c r="BD79" i="21"/>
  <c r="BC79" i="21"/>
  <c r="AX79" i="21"/>
  <c r="AW79" i="21"/>
  <c r="AV79" i="21"/>
  <c r="AU79" i="21"/>
  <c r="AT79" i="21"/>
  <c r="AS79" i="21"/>
  <c r="AR79" i="21"/>
  <c r="AQ79" i="21"/>
  <c r="AP79" i="21"/>
  <c r="AO79" i="21"/>
  <c r="AN79" i="21"/>
  <c r="AM79" i="21"/>
  <c r="AL79" i="21"/>
  <c r="AK79" i="21"/>
  <c r="U79" i="21"/>
  <c r="T79" i="21"/>
  <c r="E79" i="21"/>
  <c r="S28" i="21" s="1"/>
  <c r="CA78" i="21"/>
  <c r="BZ78" i="21"/>
  <c r="BJ78" i="21"/>
  <c r="BI78" i="21"/>
  <c r="BH78" i="21"/>
  <c r="BG78" i="21"/>
  <c r="BF78" i="21"/>
  <c r="BE78" i="21"/>
  <c r="BD78" i="21"/>
  <c r="BC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U78" i="21"/>
  <c r="T78" i="21"/>
  <c r="CA77" i="21"/>
  <c r="BZ77" i="21"/>
  <c r="BJ77" i="21"/>
  <c r="BI77" i="21"/>
  <c r="BH77" i="21"/>
  <c r="BG77" i="21"/>
  <c r="BF77" i="21"/>
  <c r="BE77" i="21"/>
  <c r="BD77" i="21"/>
  <c r="BC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AK77" i="21"/>
  <c r="U77" i="21"/>
  <c r="T77" i="21"/>
  <c r="CA76" i="21"/>
  <c r="BZ76" i="21"/>
  <c r="BJ76" i="21"/>
  <c r="BI76" i="21"/>
  <c r="BH76" i="21"/>
  <c r="BG76" i="21"/>
  <c r="BF76" i="21"/>
  <c r="BE76" i="21"/>
  <c r="BD76" i="21"/>
  <c r="BC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AK76" i="21"/>
  <c r="U76" i="21"/>
  <c r="T76" i="21"/>
  <c r="E76" i="21"/>
  <c r="S27" i="21" s="1"/>
  <c r="CA75" i="21"/>
  <c r="BZ75" i="21"/>
  <c r="BJ75" i="21"/>
  <c r="BI75" i="21"/>
  <c r="BH75" i="21"/>
  <c r="BG75" i="21"/>
  <c r="BF75" i="21"/>
  <c r="BE75" i="21"/>
  <c r="BD75" i="21"/>
  <c r="BC75" i="21"/>
  <c r="AX75" i="21"/>
  <c r="AW75" i="21"/>
  <c r="AV75" i="21"/>
  <c r="AU75" i="21"/>
  <c r="AT75" i="21"/>
  <c r="AS75" i="21"/>
  <c r="AR75" i="21"/>
  <c r="AQ75" i="21"/>
  <c r="AP75" i="21"/>
  <c r="AO75" i="21"/>
  <c r="AN75" i="21"/>
  <c r="AM75" i="21"/>
  <c r="AL75" i="21"/>
  <c r="AK75" i="21"/>
  <c r="U75" i="21"/>
  <c r="T75" i="21"/>
  <c r="CA74" i="21"/>
  <c r="BZ74" i="21"/>
  <c r="BJ74" i="21"/>
  <c r="BI74" i="21"/>
  <c r="BH74" i="21"/>
  <c r="BG74" i="21"/>
  <c r="BF74" i="21"/>
  <c r="BE74" i="21"/>
  <c r="BD74" i="21"/>
  <c r="BC74" i="21"/>
  <c r="AX74" i="21"/>
  <c r="AW74" i="21"/>
  <c r="AV74" i="21"/>
  <c r="AU74" i="21"/>
  <c r="AT74" i="21"/>
  <c r="AS74" i="21"/>
  <c r="AR74" i="21"/>
  <c r="AQ74" i="21"/>
  <c r="AP74" i="21"/>
  <c r="AO74" i="21"/>
  <c r="AN74" i="21"/>
  <c r="AM74" i="21"/>
  <c r="AL74" i="21"/>
  <c r="AK74" i="21"/>
  <c r="U74" i="21"/>
  <c r="T74" i="21"/>
  <c r="CA73" i="21"/>
  <c r="BZ73" i="21"/>
  <c r="BJ73" i="21"/>
  <c r="BI73" i="21"/>
  <c r="BH73" i="21"/>
  <c r="BG73" i="21"/>
  <c r="BF73" i="21"/>
  <c r="BE73" i="21"/>
  <c r="BD73" i="21"/>
  <c r="BC73" i="21"/>
  <c r="AX73" i="21"/>
  <c r="AW73" i="21"/>
  <c r="AV73" i="21"/>
  <c r="AU73" i="21"/>
  <c r="AT73" i="21"/>
  <c r="AS73" i="21"/>
  <c r="AR73" i="21"/>
  <c r="AQ73" i="21"/>
  <c r="AP73" i="21"/>
  <c r="AO73" i="21"/>
  <c r="AN73" i="21"/>
  <c r="AM73" i="21"/>
  <c r="AL73" i="21"/>
  <c r="AK73" i="21"/>
  <c r="U73" i="21"/>
  <c r="T73" i="21"/>
  <c r="E73" i="21"/>
  <c r="S26" i="21" s="1"/>
  <c r="CA72" i="21"/>
  <c r="BZ72" i="21"/>
  <c r="BJ72" i="21"/>
  <c r="BI72" i="21"/>
  <c r="BH72" i="21"/>
  <c r="BG72" i="21"/>
  <c r="BF72" i="21"/>
  <c r="BE72" i="21"/>
  <c r="BD72" i="21"/>
  <c r="BC72" i="21"/>
  <c r="AX72" i="21"/>
  <c r="AW72" i="21"/>
  <c r="AV72" i="21"/>
  <c r="AU72" i="21"/>
  <c r="AT72" i="21"/>
  <c r="AS72" i="21"/>
  <c r="AR72" i="21"/>
  <c r="AQ72" i="21"/>
  <c r="AP72" i="21"/>
  <c r="AO72" i="21"/>
  <c r="AN72" i="21"/>
  <c r="AM72" i="21"/>
  <c r="AL72" i="21"/>
  <c r="AK72" i="21"/>
  <c r="U72" i="21"/>
  <c r="T72" i="21"/>
  <c r="CA71" i="21"/>
  <c r="BZ71" i="21"/>
  <c r="BJ71" i="21"/>
  <c r="BI71" i="21"/>
  <c r="BH71" i="21"/>
  <c r="BG71" i="21"/>
  <c r="BF71" i="21"/>
  <c r="BE71" i="21"/>
  <c r="BD71" i="21"/>
  <c r="BC71" i="21"/>
  <c r="AX71" i="21"/>
  <c r="AW71" i="21"/>
  <c r="AV71" i="21"/>
  <c r="AU71" i="21"/>
  <c r="AT71" i="21"/>
  <c r="AS71" i="21"/>
  <c r="AR71" i="21"/>
  <c r="AQ71" i="21"/>
  <c r="AP71" i="21"/>
  <c r="AO71" i="21"/>
  <c r="AN71" i="21"/>
  <c r="AM71" i="21"/>
  <c r="AL71" i="21"/>
  <c r="AK71" i="21"/>
  <c r="U71" i="21"/>
  <c r="T71" i="21"/>
  <c r="CA70" i="21"/>
  <c r="BZ70" i="21"/>
  <c r="BJ70" i="21"/>
  <c r="BI70" i="21"/>
  <c r="BH70" i="21"/>
  <c r="BG70" i="21"/>
  <c r="BF70" i="21"/>
  <c r="BE70" i="21"/>
  <c r="BD70" i="21"/>
  <c r="BC70" i="21"/>
  <c r="AX70" i="21"/>
  <c r="AW70" i="21"/>
  <c r="AV70" i="21"/>
  <c r="AU70" i="21"/>
  <c r="AT70" i="21"/>
  <c r="AS70" i="21"/>
  <c r="AR70" i="21"/>
  <c r="AQ70" i="21"/>
  <c r="AP70" i="21"/>
  <c r="AO70" i="21"/>
  <c r="AN70" i="21"/>
  <c r="AM70" i="21"/>
  <c r="AL70" i="21"/>
  <c r="AK70" i="21"/>
  <c r="U70" i="21"/>
  <c r="T70" i="21"/>
  <c r="E70" i="21"/>
  <c r="S25" i="21" s="1"/>
  <c r="CA69" i="21"/>
  <c r="BZ69" i="21"/>
  <c r="BJ69" i="21"/>
  <c r="BI69" i="21"/>
  <c r="BH69" i="21"/>
  <c r="BG69" i="21"/>
  <c r="BF69" i="21"/>
  <c r="BE69" i="21"/>
  <c r="BD69" i="21"/>
  <c r="BC69" i="21"/>
  <c r="AX69" i="21"/>
  <c r="AW69" i="21"/>
  <c r="AV69" i="21"/>
  <c r="AU69" i="21"/>
  <c r="AT69" i="21"/>
  <c r="AS69" i="21"/>
  <c r="AR69" i="21"/>
  <c r="AQ69" i="21"/>
  <c r="AP69" i="21"/>
  <c r="AO69" i="21"/>
  <c r="AN69" i="21"/>
  <c r="AM69" i="21"/>
  <c r="AL69" i="21"/>
  <c r="AK69" i="21"/>
  <c r="U69" i="21"/>
  <c r="T69" i="21"/>
  <c r="CA68" i="21"/>
  <c r="BZ68" i="21"/>
  <c r="BJ68" i="21"/>
  <c r="BI68" i="21"/>
  <c r="BH68" i="21"/>
  <c r="BG68" i="21"/>
  <c r="BF68" i="21"/>
  <c r="BE68" i="21"/>
  <c r="BD68" i="21"/>
  <c r="BC68" i="21"/>
  <c r="AX68" i="21"/>
  <c r="AW68" i="21"/>
  <c r="AV68" i="21"/>
  <c r="AU68" i="21"/>
  <c r="AT68" i="21"/>
  <c r="AS68" i="21"/>
  <c r="AR68" i="21"/>
  <c r="AQ68" i="21"/>
  <c r="AP68" i="21"/>
  <c r="AO68" i="21"/>
  <c r="AN68" i="21"/>
  <c r="AM68" i="21"/>
  <c r="AL68" i="21"/>
  <c r="AK68" i="21"/>
  <c r="U68" i="21"/>
  <c r="T68" i="21"/>
  <c r="CA67" i="21"/>
  <c r="BZ67" i="21"/>
  <c r="BJ67" i="21"/>
  <c r="BI67" i="21"/>
  <c r="BH67" i="21"/>
  <c r="BG67" i="21"/>
  <c r="BF67" i="21"/>
  <c r="BE67" i="21"/>
  <c r="BD67" i="21"/>
  <c r="BC67" i="21"/>
  <c r="AX67" i="21"/>
  <c r="AW67" i="21"/>
  <c r="AV67" i="21"/>
  <c r="AU67" i="21"/>
  <c r="AT67" i="21"/>
  <c r="AS67" i="21"/>
  <c r="AR67" i="21"/>
  <c r="AQ67" i="21"/>
  <c r="AP67" i="21"/>
  <c r="AO67" i="21"/>
  <c r="AN67" i="21"/>
  <c r="AM67" i="21"/>
  <c r="AL67" i="21"/>
  <c r="AK67" i="21"/>
  <c r="U67" i="21"/>
  <c r="T67" i="21"/>
  <c r="E67" i="21"/>
  <c r="S24" i="21" s="1"/>
  <c r="CA66" i="21"/>
  <c r="BZ66" i="21"/>
  <c r="BJ66" i="21"/>
  <c r="BI66" i="21"/>
  <c r="BH66" i="21"/>
  <c r="BG66" i="21"/>
  <c r="BF66" i="21"/>
  <c r="BE66" i="21"/>
  <c r="BD66" i="21"/>
  <c r="BC66" i="21"/>
  <c r="AX66" i="21"/>
  <c r="AW66" i="21"/>
  <c r="AV66" i="21"/>
  <c r="AU66" i="21"/>
  <c r="AT66" i="21"/>
  <c r="AS66" i="21"/>
  <c r="AR66" i="21"/>
  <c r="AQ66" i="21"/>
  <c r="AP66" i="21"/>
  <c r="AO66" i="21"/>
  <c r="AN66" i="21"/>
  <c r="AM66" i="21"/>
  <c r="AL66" i="21"/>
  <c r="AK66" i="21"/>
  <c r="U66" i="21"/>
  <c r="T66" i="21"/>
  <c r="CA65" i="21"/>
  <c r="BZ65" i="21"/>
  <c r="BJ65" i="21"/>
  <c r="BI65" i="21"/>
  <c r="BH65" i="21"/>
  <c r="BG65" i="21"/>
  <c r="BF65" i="21"/>
  <c r="BE65" i="21"/>
  <c r="BD65" i="21"/>
  <c r="BC65" i="21"/>
  <c r="AX65" i="21"/>
  <c r="AW65" i="21"/>
  <c r="AV65" i="21"/>
  <c r="AU65" i="21"/>
  <c r="AT65" i="21"/>
  <c r="AS65" i="21"/>
  <c r="AR65" i="21"/>
  <c r="AQ65" i="21"/>
  <c r="AP65" i="21"/>
  <c r="AO65" i="21"/>
  <c r="AN65" i="21"/>
  <c r="AM65" i="21"/>
  <c r="AL65" i="21"/>
  <c r="AK65" i="21"/>
  <c r="U65" i="21"/>
  <c r="T65" i="21"/>
  <c r="CA64" i="21"/>
  <c r="BZ64" i="21"/>
  <c r="BJ64" i="21"/>
  <c r="BI64" i="21"/>
  <c r="BH64" i="21"/>
  <c r="BG64" i="21"/>
  <c r="BF64" i="21"/>
  <c r="BE64" i="21"/>
  <c r="BD64" i="21"/>
  <c r="BC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U64" i="21"/>
  <c r="T64" i="21"/>
  <c r="E64" i="21"/>
  <c r="S23" i="21" s="1"/>
  <c r="CA63" i="21"/>
  <c r="BZ63" i="21"/>
  <c r="BJ63" i="21"/>
  <c r="BI63" i="21"/>
  <c r="BH63" i="21"/>
  <c r="BG63" i="21"/>
  <c r="BF63" i="21"/>
  <c r="BE63" i="21"/>
  <c r="BD63" i="21"/>
  <c r="BC63" i="21"/>
  <c r="AX63" i="21"/>
  <c r="AW63" i="21"/>
  <c r="AV63" i="21"/>
  <c r="AU63" i="21"/>
  <c r="AT63" i="21"/>
  <c r="AS63" i="21"/>
  <c r="AR63" i="21"/>
  <c r="AQ63" i="21"/>
  <c r="AP63" i="21"/>
  <c r="AO63" i="21"/>
  <c r="AN63" i="21"/>
  <c r="AM63" i="21"/>
  <c r="AL63" i="21"/>
  <c r="AK63" i="21"/>
  <c r="U63" i="21"/>
  <c r="T63" i="21"/>
  <c r="CA62" i="21"/>
  <c r="BZ62" i="21"/>
  <c r="BJ62" i="21"/>
  <c r="BI62" i="21"/>
  <c r="BH62" i="21"/>
  <c r="BG62" i="21"/>
  <c r="BF62" i="21"/>
  <c r="BE62" i="21"/>
  <c r="BD62" i="21"/>
  <c r="BC62" i="21"/>
  <c r="AX62" i="21"/>
  <c r="AW62" i="21"/>
  <c r="AV62" i="21"/>
  <c r="AU62" i="21"/>
  <c r="AT62" i="21"/>
  <c r="AS62" i="21"/>
  <c r="AR62" i="21"/>
  <c r="AQ62" i="21"/>
  <c r="AP62" i="21"/>
  <c r="AO62" i="21"/>
  <c r="AN62" i="21"/>
  <c r="AM62" i="21"/>
  <c r="AL62" i="21"/>
  <c r="AK62" i="21"/>
  <c r="U62" i="21"/>
  <c r="T62" i="21"/>
  <c r="CA61" i="21"/>
  <c r="BZ61" i="21"/>
  <c r="BJ61" i="21"/>
  <c r="BI61" i="21"/>
  <c r="BH61" i="21"/>
  <c r="BG61" i="21"/>
  <c r="BF61" i="21"/>
  <c r="BE61" i="21"/>
  <c r="BD61" i="21"/>
  <c r="BC61" i="21"/>
  <c r="AX61" i="21"/>
  <c r="AW61" i="21"/>
  <c r="AV61" i="21"/>
  <c r="AU61" i="21"/>
  <c r="AT61" i="21"/>
  <c r="AS61" i="21"/>
  <c r="AR61" i="21"/>
  <c r="AQ61" i="21"/>
  <c r="AP61" i="21"/>
  <c r="AO61" i="21"/>
  <c r="AN61" i="21"/>
  <c r="AM61" i="21"/>
  <c r="AL61" i="21"/>
  <c r="AK61" i="21"/>
  <c r="U61" i="21"/>
  <c r="T61" i="21"/>
  <c r="E61" i="21"/>
  <c r="S22" i="21" s="1"/>
  <c r="CA60" i="21"/>
  <c r="BZ60" i="21"/>
  <c r="BJ60" i="21"/>
  <c r="BI60" i="21"/>
  <c r="BH60" i="21"/>
  <c r="BG60" i="21"/>
  <c r="BF60" i="21"/>
  <c r="BE60" i="21"/>
  <c r="BD60" i="21"/>
  <c r="BC60" i="21"/>
  <c r="AX60" i="21"/>
  <c r="AW60" i="21"/>
  <c r="AV60" i="21"/>
  <c r="AU60" i="21"/>
  <c r="AT60" i="21"/>
  <c r="AS60" i="21"/>
  <c r="AR60" i="21"/>
  <c r="AQ60" i="21"/>
  <c r="AP60" i="21"/>
  <c r="AO60" i="21"/>
  <c r="AN60" i="21"/>
  <c r="AM60" i="21"/>
  <c r="AL60" i="21"/>
  <c r="AK60" i="21"/>
  <c r="U60" i="21"/>
  <c r="T60" i="21"/>
  <c r="CA59" i="21"/>
  <c r="BZ59" i="21"/>
  <c r="BJ59" i="21"/>
  <c r="BI59" i="21"/>
  <c r="BH59" i="21"/>
  <c r="BG59" i="21"/>
  <c r="BF59" i="21"/>
  <c r="BE59" i="21"/>
  <c r="BD59" i="21"/>
  <c r="BC59" i="21"/>
  <c r="AX59" i="21"/>
  <c r="AW59" i="21"/>
  <c r="AV59" i="21"/>
  <c r="AU59" i="21"/>
  <c r="AT59" i="21"/>
  <c r="AS59" i="21"/>
  <c r="AR59" i="21"/>
  <c r="AQ59" i="21"/>
  <c r="AP59" i="21"/>
  <c r="AO59" i="21"/>
  <c r="AN59" i="21"/>
  <c r="AM59" i="21"/>
  <c r="AL59" i="21"/>
  <c r="AK59" i="21"/>
  <c r="U59" i="21"/>
  <c r="T59" i="21"/>
  <c r="CA58" i="21"/>
  <c r="BZ58" i="21"/>
  <c r="BJ58" i="21"/>
  <c r="BI58" i="21"/>
  <c r="BH58" i="21"/>
  <c r="BG58" i="21"/>
  <c r="BF58" i="21"/>
  <c r="BE58" i="21"/>
  <c r="BD58" i="21"/>
  <c r="BC58" i="21"/>
  <c r="AX58" i="21"/>
  <c r="AW58" i="21"/>
  <c r="AV58" i="21"/>
  <c r="AU58" i="21"/>
  <c r="AT58" i="21"/>
  <c r="AS58" i="21"/>
  <c r="AR58" i="21"/>
  <c r="AQ58" i="21"/>
  <c r="AP58" i="21"/>
  <c r="AO58" i="21"/>
  <c r="AN58" i="21"/>
  <c r="AM58" i="21"/>
  <c r="AL58" i="21"/>
  <c r="AK58" i="21"/>
  <c r="U58" i="21"/>
  <c r="T58" i="21"/>
  <c r="E58" i="21"/>
  <c r="S21" i="21" s="1"/>
  <c r="CA57" i="21"/>
  <c r="BZ57" i="21"/>
  <c r="BJ57" i="21"/>
  <c r="BI57" i="21"/>
  <c r="BH57" i="21"/>
  <c r="BG57" i="21"/>
  <c r="BF57" i="21"/>
  <c r="BE57" i="21"/>
  <c r="BD57" i="21"/>
  <c r="BC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U57" i="21"/>
  <c r="T57" i="21"/>
  <c r="CA56" i="21"/>
  <c r="BZ56" i="21"/>
  <c r="BJ56" i="21"/>
  <c r="BI56" i="21"/>
  <c r="BH56" i="21"/>
  <c r="BG56" i="21"/>
  <c r="BF56" i="21"/>
  <c r="BE56" i="21"/>
  <c r="BD56" i="21"/>
  <c r="BC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AK56" i="21"/>
  <c r="U56" i="21"/>
  <c r="T56" i="21"/>
  <c r="CA55" i="21"/>
  <c r="BZ55" i="21"/>
  <c r="BJ55" i="21"/>
  <c r="BI55" i="21"/>
  <c r="BH55" i="21"/>
  <c r="BG55" i="21"/>
  <c r="BF55" i="21"/>
  <c r="BE55" i="21"/>
  <c r="BD55" i="21"/>
  <c r="BC55" i="21"/>
  <c r="AX55" i="21"/>
  <c r="AW55" i="21"/>
  <c r="AV55" i="21"/>
  <c r="AU55" i="21"/>
  <c r="AT55" i="21"/>
  <c r="AS55" i="21"/>
  <c r="AR55" i="21"/>
  <c r="AQ55" i="21"/>
  <c r="AP55" i="21"/>
  <c r="AO55" i="21"/>
  <c r="AN55" i="21"/>
  <c r="AM55" i="21"/>
  <c r="AL55" i="21"/>
  <c r="AK55" i="21"/>
  <c r="U55" i="21"/>
  <c r="T55" i="21"/>
  <c r="E55" i="21"/>
  <c r="S20" i="21" s="1"/>
  <c r="CA54" i="21"/>
  <c r="BZ54" i="21"/>
  <c r="BJ54" i="21"/>
  <c r="BI54" i="21"/>
  <c r="BH54" i="21"/>
  <c r="BG54" i="21"/>
  <c r="BF54" i="21"/>
  <c r="BE54" i="21"/>
  <c r="BD54" i="21"/>
  <c r="BC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U54" i="21"/>
  <c r="T54" i="21"/>
  <c r="CA53" i="21"/>
  <c r="BZ53" i="21"/>
  <c r="BJ53" i="21"/>
  <c r="BI53" i="21"/>
  <c r="BH53" i="21"/>
  <c r="BG53" i="21"/>
  <c r="BF53" i="21"/>
  <c r="BE53" i="21"/>
  <c r="BD53" i="21"/>
  <c r="BC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AL53" i="21"/>
  <c r="AK53" i="21"/>
  <c r="U53" i="21"/>
  <c r="T53" i="21"/>
  <c r="CA52" i="21"/>
  <c r="BZ52" i="21"/>
  <c r="BJ52" i="21"/>
  <c r="BI52" i="21"/>
  <c r="BH52" i="21"/>
  <c r="BG52" i="21"/>
  <c r="BF52" i="21"/>
  <c r="BE52" i="21"/>
  <c r="BD52" i="21"/>
  <c r="BC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U52" i="21"/>
  <c r="T52" i="21"/>
  <c r="E52" i="21"/>
  <c r="S19" i="21" s="1"/>
  <c r="CA51" i="21"/>
  <c r="BZ51" i="21"/>
  <c r="BJ51" i="21"/>
  <c r="BI51" i="21"/>
  <c r="BH51" i="21"/>
  <c r="BG51" i="21"/>
  <c r="BF51" i="21"/>
  <c r="BE51" i="21"/>
  <c r="BD51" i="21"/>
  <c r="BC51" i="21"/>
  <c r="AX51" i="21"/>
  <c r="AW51" i="21"/>
  <c r="AV51" i="21"/>
  <c r="AU51" i="21"/>
  <c r="AT51" i="21"/>
  <c r="AS51" i="21"/>
  <c r="AR51" i="21"/>
  <c r="AQ51" i="21"/>
  <c r="AP51" i="21"/>
  <c r="AO51" i="21"/>
  <c r="AN51" i="21"/>
  <c r="AM51" i="21"/>
  <c r="AL51" i="21"/>
  <c r="AK51" i="21"/>
  <c r="U51" i="21"/>
  <c r="T51" i="21"/>
  <c r="CA50" i="21"/>
  <c r="BZ50" i="21"/>
  <c r="BJ50" i="21"/>
  <c r="BI50" i="21"/>
  <c r="BH50" i="21"/>
  <c r="BG50" i="21"/>
  <c r="BF50" i="21"/>
  <c r="BE50" i="21"/>
  <c r="BD50" i="21"/>
  <c r="BC50" i="21"/>
  <c r="AX50" i="21"/>
  <c r="AW50" i="21"/>
  <c r="AV50" i="21"/>
  <c r="AU50" i="21"/>
  <c r="AT50" i="21"/>
  <c r="AS50" i="21"/>
  <c r="AR50" i="21"/>
  <c r="AQ50" i="21"/>
  <c r="AP50" i="21"/>
  <c r="AO50" i="21"/>
  <c r="AN50" i="21"/>
  <c r="AM50" i="21"/>
  <c r="AL50" i="21"/>
  <c r="AK50" i="21"/>
  <c r="U50" i="21"/>
  <c r="T50" i="21"/>
  <c r="CA49" i="21"/>
  <c r="BZ49" i="21"/>
  <c r="BJ49" i="21"/>
  <c r="BI49" i="21"/>
  <c r="BH49" i="21"/>
  <c r="BG49" i="21"/>
  <c r="BF49" i="21"/>
  <c r="BE49" i="21"/>
  <c r="BD49" i="21"/>
  <c r="BC49" i="21"/>
  <c r="AX49" i="21"/>
  <c r="AW49" i="21"/>
  <c r="AV49" i="21"/>
  <c r="AU49" i="21"/>
  <c r="AT49" i="21"/>
  <c r="AS49" i="21"/>
  <c r="AR49" i="21"/>
  <c r="AQ49" i="21"/>
  <c r="AP49" i="21"/>
  <c r="AO49" i="21"/>
  <c r="AN49" i="21"/>
  <c r="AM49" i="21"/>
  <c r="AL49" i="21"/>
  <c r="AK49" i="21"/>
  <c r="U49" i="21"/>
  <c r="T49" i="21"/>
  <c r="E49" i="21"/>
  <c r="S18" i="21" s="1"/>
  <c r="CA48" i="21"/>
  <c r="BZ48" i="21"/>
  <c r="BJ48" i="21"/>
  <c r="BI48" i="21"/>
  <c r="BH48" i="21"/>
  <c r="BG48" i="21"/>
  <c r="BF48" i="21"/>
  <c r="BE48" i="21"/>
  <c r="BD48" i="21"/>
  <c r="BC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U48" i="21"/>
  <c r="T48" i="21"/>
  <c r="CA47" i="21"/>
  <c r="BZ47" i="21"/>
  <c r="BJ47" i="21"/>
  <c r="BI47" i="21"/>
  <c r="BH47" i="21"/>
  <c r="BG47" i="21"/>
  <c r="BF47" i="21"/>
  <c r="BE47" i="21"/>
  <c r="BD47" i="21"/>
  <c r="BC47" i="21"/>
  <c r="AX47" i="21"/>
  <c r="AW47" i="21"/>
  <c r="AV47" i="21"/>
  <c r="AU47" i="21"/>
  <c r="AT47" i="21"/>
  <c r="AS47" i="21"/>
  <c r="AR47" i="21"/>
  <c r="AQ47" i="21"/>
  <c r="AP47" i="21"/>
  <c r="AO47" i="21"/>
  <c r="AN47" i="21"/>
  <c r="AM47" i="21"/>
  <c r="AL47" i="21"/>
  <c r="AK47" i="21"/>
  <c r="U47" i="21"/>
  <c r="T47" i="21"/>
  <c r="CA46" i="21"/>
  <c r="BZ46" i="21"/>
  <c r="BJ46" i="21"/>
  <c r="BI46" i="21"/>
  <c r="BH46" i="21"/>
  <c r="BG46" i="21"/>
  <c r="BF46" i="21"/>
  <c r="BE46" i="21"/>
  <c r="BD46" i="21"/>
  <c r="BC46" i="21"/>
  <c r="AX46" i="21"/>
  <c r="AW46" i="21"/>
  <c r="AV46" i="21"/>
  <c r="AU46" i="21"/>
  <c r="AT46" i="21"/>
  <c r="AS46" i="21"/>
  <c r="AR46" i="21"/>
  <c r="AQ46" i="21"/>
  <c r="AP46" i="21"/>
  <c r="AO46" i="21"/>
  <c r="AN46" i="21"/>
  <c r="AM46" i="21"/>
  <c r="AL46" i="21"/>
  <c r="AK46" i="21"/>
  <c r="U46" i="21"/>
  <c r="T46" i="21"/>
  <c r="E46" i="21"/>
  <c r="S17" i="21" s="1"/>
  <c r="CA45" i="21"/>
  <c r="BZ45" i="21"/>
  <c r="BJ45" i="21"/>
  <c r="BI45" i="21"/>
  <c r="BH45" i="21"/>
  <c r="BG45" i="21"/>
  <c r="BF45" i="21"/>
  <c r="BE45" i="21"/>
  <c r="BD45" i="21"/>
  <c r="BC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U45" i="21"/>
  <c r="T45" i="21"/>
  <c r="CA44" i="21"/>
  <c r="BZ44" i="21"/>
  <c r="BJ44" i="21"/>
  <c r="BI44" i="21"/>
  <c r="BH44" i="21"/>
  <c r="BG44" i="21"/>
  <c r="BF44" i="21"/>
  <c r="BE44" i="21"/>
  <c r="BD44" i="21"/>
  <c r="BC44" i="21"/>
  <c r="AX44" i="21"/>
  <c r="AW44" i="21"/>
  <c r="AV44" i="21"/>
  <c r="AU44" i="21"/>
  <c r="AT44" i="21"/>
  <c r="AS44" i="21"/>
  <c r="AR44" i="21"/>
  <c r="AQ44" i="21"/>
  <c r="AP44" i="21"/>
  <c r="AO44" i="21"/>
  <c r="AN44" i="21"/>
  <c r="AM44" i="21"/>
  <c r="AL44" i="21"/>
  <c r="AK44" i="21"/>
  <c r="U44" i="21"/>
  <c r="T44" i="21"/>
  <c r="CA43" i="21"/>
  <c r="BZ43" i="21"/>
  <c r="BJ43" i="21"/>
  <c r="BI43" i="21"/>
  <c r="BH43" i="21"/>
  <c r="BG43" i="21"/>
  <c r="BF43" i="21"/>
  <c r="BE43" i="21"/>
  <c r="BD43" i="21"/>
  <c r="BC43" i="21"/>
  <c r="AX43" i="21"/>
  <c r="AW43" i="21"/>
  <c r="AV43" i="21"/>
  <c r="AU43" i="21"/>
  <c r="AT43" i="21"/>
  <c r="AS43" i="21"/>
  <c r="AR43" i="21"/>
  <c r="AQ43" i="21"/>
  <c r="AP43" i="21"/>
  <c r="AO43" i="21"/>
  <c r="AN43" i="21"/>
  <c r="AM43" i="21"/>
  <c r="AL43" i="21"/>
  <c r="AK43" i="21"/>
  <c r="U43" i="21"/>
  <c r="T43" i="21"/>
  <c r="E43" i="21"/>
  <c r="S16" i="21" s="1"/>
  <c r="CA42" i="21"/>
  <c r="BZ42" i="21"/>
  <c r="BJ42" i="21"/>
  <c r="BI42" i="21"/>
  <c r="BH42" i="21"/>
  <c r="BG42" i="21"/>
  <c r="BF42" i="21"/>
  <c r="BE42" i="21"/>
  <c r="BD42" i="21"/>
  <c r="BC42" i="21"/>
  <c r="AX42" i="21"/>
  <c r="AW42" i="21"/>
  <c r="AV42" i="21"/>
  <c r="AU42" i="21"/>
  <c r="AT42" i="21"/>
  <c r="AS42" i="21"/>
  <c r="AR42" i="21"/>
  <c r="AQ42" i="21"/>
  <c r="AP42" i="21"/>
  <c r="AO42" i="21"/>
  <c r="AN42" i="21"/>
  <c r="AM42" i="21"/>
  <c r="AL42" i="21"/>
  <c r="AK42" i="21"/>
  <c r="U42" i="21"/>
  <c r="T42" i="21"/>
  <c r="CA41" i="21"/>
  <c r="BZ41" i="21"/>
  <c r="BJ41" i="21"/>
  <c r="BI41" i="21"/>
  <c r="BH41" i="21"/>
  <c r="BG41" i="21"/>
  <c r="BF41" i="21"/>
  <c r="BE41" i="21"/>
  <c r="BD41" i="21"/>
  <c r="BC41" i="21"/>
  <c r="AX41" i="21"/>
  <c r="AW41" i="21"/>
  <c r="AV41" i="21"/>
  <c r="AU41" i="21"/>
  <c r="AT41" i="21"/>
  <c r="AS41" i="21"/>
  <c r="AR41" i="21"/>
  <c r="AQ41" i="21"/>
  <c r="AP41" i="21"/>
  <c r="AO41" i="21"/>
  <c r="AN41" i="21"/>
  <c r="AM41" i="21"/>
  <c r="AL41" i="21"/>
  <c r="AK41" i="21"/>
  <c r="U41" i="21"/>
  <c r="T41" i="21"/>
  <c r="CA40" i="21"/>
  <c r="BZ40" i="21"/>
  <c r="BJ40" i="21"/>
  <c r="BI40" i="21"/>
  <c r="BH40" i="21"/>
  <c r="BG40" i="21"/>
  <c r="BF40" i="21"/>
  <c r="BE40" i="21"/>
  <c r="BD40" i="21"/>
  <c r="BC40" i="21"/>
  <c r="AX40" i="21"/>
  <c r="AW40" i="21"/>
  <c r="AV40" i="21"/>
  <c r="AU40" i="21"/>
  <c r="AT40" i="21"/>
  <c r="AS40" i="21"/>
  <c r="AR40" i="21"/>
  <c r="AQ40" i="21"/>
  <c r="AP40" i="21"/>
  <c r="AO40" i="21"/>
  <c r="AN40" i="21"/>
  <c r="AM40" i="21"/>
  <c r="AL40" i="21"/>
  <c r="AK40" i="21"/>
  <c r="U40" i="21"/>
  <c r="T40" i="21"/>
  <c r="E40" i="21"/>
  <c r="S15" i="21" s="1"/>
  <c r="CA39" i="21"/>
  <c r="BZ39" i="21"/>
  <c r="BJ39" i="21"/>
  <c r="BI39" i="21"/>
  <c r="BH39" i="21"/>
  <c r="BG39" i="21"/>
  <c r="BF39" i="21"/>
  <c r="BE39" i="21"/>
  <c r="BD39" i="21"/>
  <c r="BC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U39" i="21"/>
  <c r="T39" i="21"/>
  <c r="CA38" i="21"/>
  <c r="BZ38" i="21"/>
  <c r="BJ38" i="21"/>
  <c r="BI38" i="21"/>
  <c r="BH38" i="21"/>
  <c r="BG38" i="21"/>
  <c r="BF38" i="21"/>
  <c r="BE38" i="21"/>
  <c r="BD38" i="21"/>
  <c r="BC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U38" i="21"/>
  <c r="T38" i="21"/>
  <c r="CA37" i="21"/>
  <c r="BZ37" i="21"/>
  <c r="BJ37" i="21"/>
  <c r="BI37" i="21"/>
  <c r="BH37" i="21"/>
  <c r="BG37" i="21"/>
  <c r="BF37" i="21"/>
  <c r="BE37" i="21"/>
  <c r="BD37" i="21"/>
  <c r="BC37" i="21"/>
  <c r="AX37" i="21"/>
  <c r="AW37" i="21"/>
  <c r="AV37" i="21"/>
  <c r="AU37" i="21"/>
  <c r="AT37" i="21"/>
  <c r="AS37" i="21"/>
  <c r="AR37" i="21"/>
  <c r="AQ37" i="21"/>
  <c r="AP37" i="21"/>
  <c r="AO37" i="21"/>
  <c r="AN37" i="21"/>
  <c r="AM37" i="21"/>
  <c r="AL37" i="21"/>
  <c r="AK37" i="21"/>
  <c r="U37" i="21"/>
  <c r="T37" i="21"/>
  <c r="E37" i="21"/>
  <c r="S14" i="21" s="1"/>
  <c r="CA36" i="21"/>
  <c r="BZ36" i="21"/>
  <c r="BJ36" i="21"/>
  <c r="BI36" i="21"/>
  <c r="BH36" i="21"/>
  <c r="BG36" i="21"/>
  <c r="BF36" i="21"/>
  <c r="BE36" i="21"/>
  <c r="BD36" i="21"/>
  <c r="BC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U36" i="21"/>
  <c r="T36" i="21"/>
  <c r="CA35" i="21"/>
  <c r="BZ35" i="21"/>
  <c r="BJ35" i="21"/>
  <c r="BI35" i="21"/>
  <c r="BH35" i="21"/>
  <c r="BG35" i="21"/>
  <c r="BF35" i="21"/>
  <c r="BE35" i="21"/>
  <c r="BD35" i="21"/>
  <c r="BC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U35" i="21"/>
  <c r="T35" i="21"/>
  <c r="CA34" i="21"/>
  <c r="BZ34" i="21"/>
  <c r="BJ34" i="21"/>
  <c r="BI34" i="21"/>
  <c r="BH34" i="21"/>
  <c r="BG34" i="21"/>
  <c r="BF34" i="21"/>
  <c r="BE34" i="21"/>
  <c r="BD34" i="21"/>
  <c r="BC34" i="21"/>
  <c r="AX34" i="21"/>
  <c r="AW34" i="21"/>
  <c r="AV34" i="21"/>
  <c r="AU34" i="21"/>
  <c r="AT34" i="21"/>
  <c r="AS34" i="21"/>
  <c r="AR34" i="21"/>
  <c r="AQ34" i="21"/>
  <c r="AP34" i="21"/>
  <c r="AO34" i="21"/>
  <c r="AN34" i="21"/>
  <c r="AM34" i="21"/>
  <c r="AL34" i="21"/>
  <c r="AK34" i="21"/>
  <c r="U34" i="21"/>
  <c r="T34" i="21"/>
  <c r="E34" i="21"/>
  <c r="S13" i="21" s="1"/>
  <c r="CA33" i="21"/>
  <c r="BZ33" i="21"/>
  <c r="BJ33" i="21"/>
  <c r="BI33" i="21"/>
  <c r="BH33" i="21"/>
  <c r="BG33" i="21"/>
  <c r="BF33" i="21"/>
  <c r="BE33" i="21"/>
  <c r="BD33" i="21"/>
  <c r="BC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U33" i="21"/>
  <c r="T33" i="21"/>
  <c r="CA32" i="21"/>
  <c r="BZ32" i="21"/>
  <c r="BJ32" i="21"/>
  <c r="BI32" i="21"/>
  <c r="BH32" i="21"/>
  <c r="BG32" i="21"/>
  <c r="BF32" i="21"/>
  <c r="BE32" i="21"/>
  <c r="BD32" i="21"/>
  <c r="BC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U32" i="21"/>
  <c r="T32" i="21"/>
  <c r="CA31" i="21"/>
  <c r="BZ31" i="21"/>
  <c r="BJ31" i="21"/>
  <c r="BI31" i="21"/>
  <c r="BH31" i="21"/>
  <c r="BG31" i="21"/>
  <c r="BF31" i="21"/>
  <c r="BE31" i="21"/>
  <c r="BD31" i="21"/>
  <c r="BC31" i="21"/>
  <c r="AX31" i="21"/>
  <c r="AW31" i="21"/>
  <c r="AV31" i="21"/>
  <c r="AU31" i="21"/>
  <c r="AT31" i="21"/>
  <c r="AS31" i="21"/>
  <c r="AR31" i="21"/>
  <c r="AQ31" i="21"/>
  <c r="AP31" i="21"/>
  <c r="AO31" i="21"/>
  <c r="AN31" i="21"/>
  <c r="AM31" i="21"/>
  <c r="AL31" i="21"/>
  <c r="AK31" i="21"/>
  <c r="U31" i="21"/>
  <c r="T31" i="21"/>
  <c r="E31" i="21"/>
  <c r="S12" i="21" s="1"/>
  <c r="CA30" i="21"/>
  <c r="BZ30" i="21"/>
  <c r="BJ30" i="21"/>
  <c r="BI30" i="21"/>
  <c r="BH30" i="21"/>
  <c r="BG30" i="21"/>
  <c r="BF30" i="21"/>
  <c r="BE30" i="21"/>
  <c r="BD30" i="21"/>
  <c r="BC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U30" i="21"/>
  <c r="T30" i="21"/>
  <c r="CA29" i="21"/>
  <c r="BZ29" i="21"/>
  <c r="BJ29" i="21"/>
  <c r="BI29" i="21"/>
  <c r="BH29" i="21"/>
  <c r="BG29" i="21"/>
  <c r="BF29" i="21"/>
  <c r="BE29" i="21"/>
  <c r="BD29" i="21"/>
  <c r="BC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U29" i="21"/>
  <c r="T29" i="21"/>
  <c r="CA28" i="21"/>
  <c r="BZ28" i="21"/>
  <c r="BJ28" i="21"/>
  <c r="BI28" i="21"/>
  <c r="BH28" i="21"/>
  <c r="BG28" i="21"/>
  <c r="BF28" i="21"/>
  <c r="BE28" i="21"/>
  <c r="BD28" i="21"/>
  <c r="BC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AK28" i="21"/>
  <c r="U28" i="21"/>
  <c r="T28" i="21"/>
  <c r="CA27" i="21"/>
  <c r="BZ27" i="21"/>
  <c r="BJ27" i="21"/>
  <c r="BI27" i="21"/>
  <c r="BH27" i="21"/>
  <c r="BG27" i="21"/>
  <c r="BF27" i="21"/>
  <c r="BE27" i="21"/>
  <c r="BD27" i="21"/>
  <c r="BC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U27" i="21"/>
  <c r="T27" i="21"/>
  <c r="CA26" i="21"/>
  <c r="BZ26" i="21"/>
  <c r="BJ26" i="21"/>
  <c r="BI26" i="21"/>
  <c r="BH26" i="21"/>
  <c r="BG26" i="21"/>
  <c r="BF26" i="21"/>
  <c r="BE26" i="21"/>
  <c r="BD26" i="21"/>
  <c r="BC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U26" i="21"/>
  <c r="T26" i="21"/>
  <c r="CA25" i="21"/>
  <c r="BZ25" i="21"/>
  <c r="BJ25" i="21"/>
  <c r="BI25" i="21"/>
  <c r="BH25" i="21"/>
  <c r="BG25" i="21"/>
  <c r="BF25" i="21"/>
  <c r="BE25" i="21"/>
  <c r="BD25" i="21"/>
  <c r="BC25" i="21"/>
  <c r="AX25" i="21"/>
  <c r="AW25" i="21"/>
  <c r="AV25" i="21"/>
  <c r="AU25" i="21"/>
  <c r="AT25" i="21"/>
  <c r="AS25" i="21"/>
  <c r="AR25" i="21"/>
  <c r="AQ25" i="21"/>
  <c r="AP25" i="21"/>
  <c r="AO25" i="21"/>
  <c r="AN25" i="21"/>
  <c r="AM25" i="21"/>
  <c r="AL25" i="21"/>
  <c r="AK25" i="21"/>
  <c r="U25" i="21"/>
  <c r="T25" i="21"/>
  <c r="CA24" i="21"/>
  <c r="BZ24" i="21"/>
  <c r="BJ24" i="21"/>
  <c r="BI24" i="21"/>
  <c r="BH24" i="21"/>
  <c r="BG24" i="21"/>
  <c r="BF24" i="21"/>
  <c r="BE24" i="21"/>
  <c r="BD24" i="21"/>
  <c r="BC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U24" i="21"/>
  <c r="T24" i="21"/>
  <c r="CA23" i="21"/>
  <c r="BZ23" i="21"/>
  <c r="BJ23" i="21"/>
  <c r="BI23" i="21"/>
  <c r="BH23" i="21"/>
  <c r="BG23" i="21"/>
  <c r="BF23" i="21"/>
  <c r="BE23" i="21"/>
  <c r="BD23" i="21"/>
  <c r="BC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U23" i="21"/>
  <c r="T23" i="21"/>
  <c r="CA22" i="21"/>
  <c r="BZ22" i="21"/>
  <c r="BJ22" i="21"/>
  <c r="BI22" i="21"/>
  <c r="BH22" i="21"/>
  <c r="BG22" i="21"/>
  <c r="BF22" i="21"/>
  <c r="BE22" i="21"/>
  <c r="BD22" i="21"/>
  <c r="BC22" i="21"/>
  <c r="AX22" i="21"/>
  <c r="AW22" i="21"/>
  <c r="AV22" i="21"/>
  <c r="AU22" i="21"/>
  <c r="AT22" i="21"/>
  <c r="AS22" i="21"/>
  <c r="AR22" i="21"/>
  <c r="AQ22" i="21"/>
  <c r="AP22" i="21"/>
  <c r="AO22" i="21"/>
  <c r="AN22" i="21"/>
  <c r="AM22" i="21"/>
  <c r="AL22" i="21"/>
  <c r="AK22" i="21"/>
  <c r="U22" i="21"/>
  <c r="T22" i="21"/>
  <c r="CA21" i="21"/>
  <c r="BZ21" i="21"/>
  <c r="BJ21" i="21"/>
  <c r="BI21" i="21"/>
  <c r="BH21" i="21"/>
  <c r="BG21" i="21"/>
  <c r="BF21" i="21"/>
  <c r="BE21" i="21"/>
  <c r="BD21" i="21"/>
  <c r="BC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U21" i="21"/>
  <c r="T21" i="21"/>
  <c r="CA20" i="21"/>
  <c r="BZ20" i="21"/>
  <c r="BJ20" i="21"/>
  <c r="BI20" i="21"/>
  <c r="BH20" i="21"/>
  <c r="BG20" i="21"/>
  <c r="BF20" i="21"/>
  <c r="BE20" i="21"/>
  <c r="BD20" i="21"/>
  <c r="BC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U20" i="21"/>
  <c r="T20" i="21"/>
  <c r="CA19" i="21"/>
  <c r="BZ19" i="21"/>
  <c r="BJ19" i="21"/>
  <c r="BI19" i="21"/>
  <c r="BH19" i="21"/>
  <c r="BG19" i="21"/>
  <c r="BF19" i="21"/>
  <c r="BE19" i="21"/>
  <c r="BD19" i="21"/>
  <c r="BC19" i="21"/>
  <c r="AX19" i="21"/>
  <c r="AW19" i="21"/>
  <c r="AV19" i="21"/>
  <c r="AU19" i="21"/>
  <c r="AT19" i="21"/>
  <c r="AS19" i="21"/>
  <c r="AR19" i="21"/>
  <c r="AQ19" i="21"/>
  <c r="AP19" i="21"/>
  <c r="AO19" i="21"/>
  <c r="AN19" i="21"/>
  <c r="AM19" i="21"/>
  <c r="AL19" i="21"/>
  <c r="AK19" i="21"/>
  <c r="U19" i="21"/>
  <c r="T19" i="21"/>
  <c r="CA18" i="21"/>
  <c r="BZ18" i="21"/>
  <c r="BJ18" i="21"/>
  <c r="BI18" i="21"/>
  <c r="BH18" i="21"/>
  <c r="BG18" i="21"/>
  <c r="BF18" i="21"/>
  <c r="BE18" i="21"/>
  <c r="BD18" i="21"/>
  <c r="BC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U18" i="21"/>
  <c r="T18" i="21"/>
  <c r="CA17" i="21"/>
  <c r="BZ17" i="21"/>
  <c r="BJ17" i="21"/>
  <c r="BI17" i="21"/>
  <c r="BH17" i="21"/>
  <c r="BG17" i="21"/>
  <c r="BF17" i="21"/>
  <c r="BE17" i="21"/>
  <c r="BD17" i="21"/>
  <c r="BC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U17" i="21"/>
  <c r="T17" i="21"/>
  <c r="CA16" i="21"/>
  <c r="BZ16" i="21"/>
  <c r="BJ16" i="21"/>
  <c r="BI16" i="21"/>
  <c r="BH16" i="21"/>
  <c r="BG16" i="21"/>
  <c r="BF16" i="21"/>
  <c r="BE16" i="21"/>
  <c r="BD16" i="21"/>
  <c r="BC16" i="21"/>
  <c r="AX16" i="21"/>
  <c r="AW16" i="21"/>
  <c r="AV16" i="21"/>
  <c r="AU16" i="21"/>
  <c r="AT16" i="21"/>
  <c r="AS16" i="21"/>
  <c r="AR16" i="21"/>
  <c r="AQ16" i="21"/>
  <c r="AP16" i="21"/>
  <c r="AO16" i="21"/>
  <c r="AN16" i="21"/>
  <c r="AM16" i="21"/>
  <c r="AL16" i="21"/>
  <c r="AK16" i="21"/>
  <c r="U16" i="21"/>
  <c r="T16" i="21"/>
  <c r="CA15" i="21"/>
  <c r="BZ15" i="21"/>
  <c r="BJ15" i="21"/>
  <c r="BI15" i="21"/>
  <c r="BH15" i="21"/>
  <c r="BG15" i="21"/>
  <c r="BF15" i="21"/>
  <c r="BE15" i="21"/>
  <c r="BD15" i="21"/>
  <c r="BC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U15" i="21"/>
  <c r="T15" i="21"/>
  <c r="CA14" i="21"/>
  <c r="BZ14" i="21"/>
  <c r="BJ14" i="21"/>
  <c r="BI14" i="21"/>
  <c r="BH14" i="21"/>
  <c r="BG14" i="21"/>
  <c r="BF14" i="21"/>
  <c r="BE14" i="21"/>
  <c r="BD14" i="21"/>
  <c r="BC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U14" i="21"/>
  <c r="T14" i="21"/>
  <c r="CA13" i="21"/>
  <c r="BZ13" i="21"/>
  <c r="BJ13" i="21"/>
  <c r="BI13" i="21"/>
  <c r="BH13" i="21"/>
  <c r="BG13" i="21"/>
  <c r="BF13" i="21"/>
  <c r="BE13" i="21"/>
  <c r="BD13" i="21"/>
  <c r="BC13" i="21"/>
  <c r="AX13" i="21"/>
  <c r="AW13" i="21"/>
  <c r="AV13" i="21"/>
  <c r="AU13" i="21"/>
  <c r="AT13" i="21"/>
  <c r="AS13" i="21"/>
  <c r="AR13" i="21"/>
  <c r="AQ13" i="21"/>
  <c r="AP13" i="21"/>
  <c r="AO13" i="21"/>
  <c r="AN13" i="21"/>
  <c r="AM13" i="21"/>
  <c r="AL13" i="21"/>
  <c r="AK13" i="21"/>
  <c r="U13" i="21"/>
  <c r="T13" i="21"/>
  <c r="CA12" i="21"/>
  <c r="BZ12" i="21"/>
  <c r="BJ12" i="21"/>
  <c r="BI12" i="21"/>
  <c r="BH12" i="21"/>
  <c r="BG12" i="21"/>
  <c r="BF12" i="21"/>
  <c r="BE12" i="21"/>
  <c r="BD12" i="21"/>
  <c r="BC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U12" i="21"/>
  <c r="T12" i="21"/>
  <c r="CA11" i="21"/>
  <c r="BZ11" i="21"/>
  <c r="BJ11" i="21"/>
  <c r="BI11" i="21"/>
  <c r="BH11" i="21"/>
  <c r="BG11" i="21"/>
  <c r="BF11" i="21"/>
  <c r="BE11" i="21"/>
  <c r="BD11" i="21"/>
  <c r="BC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U11" i="21"/>
  <c r="T11" i="21"/>
  <c r="CA10" i="21"/>
  <c r="BZ10" i="21"/>
  <c r="BJ10" i="21"/>
  <c r="BI10" i="21"/>
  <c r="BH10" i="21"/>
  <c r="BG10" i="21"/>
  <c r="BF10" i="21"/>
  <c r="BE10" i="21"/>
  <c r="BD10" i="21"/>
  <c r="BC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U10" i="21"/>
  <c r="T10" i="21"/>
  <c r="CA9" i="21"/>
  <c r="BZ9" i="21"/>
  <c r="BJ9" i="21"/>
  <c r="BI9" i="21"/>
  <c r="BH9" i="21"/>
  <c r="BG9" i="21"/>
  <c r="BF9" i="21"/>
  <c r="BE9" i="21"/>
  <c r="BD9" i="21"/>
  <c r="BC9" i="21"/>
  <c r="AX9" i="21"/>
  <c r="AW9" i="21"/>
  <c r="AV9" i="21"/>
  <c r="AU9" i="21"/>
  <c r="AT9" i="21"/>
  <c r="AS9" i="21"/>
  <c r="AR9" i="21"/>
  <c r="AQ9" i="21"/>
  <c r="AP9" i="21"/>
  <c r="AO9" i="21"/>
  <c r="AN9" i="21"/>
  <c r="AM9" i="21"/>
  <c r="AL9" i="21"/>
  <c r="AK9" i="21"/>
  <c r="U9" i="21"/>
  <c r="T9" i="21"/>
  <c r="CA8" i="21"/>
  <c r="BZ8" i="21"/>
  <c r="BJ8" i="21"/>
  <c r="BI8" i="21"/>
  <c r="BH8" i="21"/>
  <c r="BG8" i="21"/>
  <c r="BF8" i="21"/>
  <c r="BE8" i="21"/>
  <c r="BD8" i="21"/>
  <c r="BC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U8" i="21"/>
  <c r="T8" i="21"/>
  <c r="CA7" i="21"/>
  <c r="BZ7" i="21"/>
  <c r="BJ7" i="21"/>
  <c r="BI7" i="21"/>
  <c r="BH7" i="21"/>
  <c r="BG7" i="21"/>
  <c r="BF7" i="21"/>
  <c r="BE7" i="21"/>
  <c r="BD7" i="21"/>
  <c r="BC7" i="21"/>
  <c r="AX7" i="21"/>
  <c r="AW7" i="21"/>
  <c r="AV7" i="21"/>
  <c r="AU7" i="21"/>
  <c r="AT7" i="21"/>
  <c r="AS7" i="21"/>
  <c r="AR7" i="21"/>
  <c r="AQ7" i="21"/>
  <c r="AP7" i="21"/>
  <c r="AO7" i="21"/>
  <c r="AN7" i="21"/>
  <c r="AM7" i="21"/>
  <c r="AL7" i="21"/>
  <c r="AK7" i="21"/>
  <c r="U7" i="21"/>
  <c r="T7" i="21"/>
  <c r="CA6" i="21"/>
  <c r="BZ6" i="21"/>
  <c r="BJ6" i="21"/>
  <c r="BI6" i="21"/>
  <c r="BH6" i="21"/>
  <c r="BG6" i="21"/>
  <c r="BF6" i="21"/>
  <c r="BE6" i="21"/>
  <c r="BD6" i="21"/>
  <c r="BC6" i="21"/>
  <c r="AX6" i="21"/>
  <c r="AW6" i="21"/>
  <c r="AV6" i="21"/>
  <c r="AU6" i="21"/>
  <c r="AT6" i="21"/>
  <c r="AS6" i="21"/>
  <c r="AR6" i="21"/>
  <c r="AQ6" i="21"/>
  <c r="AP6" i="21"/>
  <c r="AO6" i="21"/>
  <c r="AN6" i="21"/>
  <c r="AM6" i="21"/>
  <c r="AL6" i="21"/>
  <c r="AK6" i="21"/>
  <c r="U6" i="21"/>
  <c r="T6" i="21"/>
  <c r="CA5" i="21"/>
  <c r="BZ5" i="21"/>
  <c r="BJ5" i="21"/>
  <c r="BI5" i="21"/>
  <c r="BH5" i="21"/>
  <c r="BG5" i="21"/>
  <c r="BF5" i="21"/>
  <c r="BE5" i="21"/>
  <c r="BD5" i="21"/>
  <c r="BC5" i="21"/>
  <c r="AX5" i="21"/>
  <c r="AW5" i="21"/>
  <c r="AV5" i="21"/>
  <c r="AU5" i="21"/>
  <c r="AT5" i="21"/>
  <c r="AS5" i="21"/>
  <c r="AR5" i="21"/>
  <c r="AQ5" i="21"/>
  <c r="AP5" i="21"/>
  <c r="AO5" i="21"/>
  <c r="AN5" i="21"/>
  <c r="AM5" i="21"/>
  <c r="AL5" i="21"/>
  <c r="AK5" i="21"/>
  <c r="U5" i="21"/>
  <c r="T5" i="21"/>
  <c r="CA4" i="21"/>
  <c r="BZ4" i="21"/>
  <c r="BJ4" i="21"/>
  <c r="BI4" i="21"/>
  <c r="BH4" i="21"/>
  <c r="BG4" i="21"/>
  <c r="BF4" i="21"/>
  <c r="BE4" i="21"/>
  <c r="BD4" i="21"/>
  <c r="BC4" i="21"/>
  <c r="AX4" i="21"/>
  <c r="AW4" i="21"/>
  <c r="AV4" i="21"/>
  <c r="AU4" i="21"/>
  <c r="AT4" i="21"/>
  <c r="AS4" i="21"/>
  <c r="AR4" i="21"/>
  <c r="AQ4" i="21"/>
  <c r="AP4" i="21"/>
  <c r="AO4" i="21"/>
  <c r="AN4" i="21"/>
  <c r="AM4" i="21"/>
  <c r="AL4" i="21"/>
  <c r="AK4" i="21"/>
  <c r="U4" i="21"/>
  <c r="T4" i="21"/>
  <c r="CA3" i="21"/>
  <c r="BZ3" i="21"/>
  <c r="BJ3" i="21"/>
  <c r="BI3" i="21"/>
  <c r="BH3" i="21"/>
  <c r="BG3" i="21"/>
  <c r="BF3" i="21"/>
  <c r="BE3" i="21"/>
  <c r="BD3" i="21"/>
  <c r="BC3" i="21"/>
  <c r="AX3" i="21"/>
  <c r="AW3" i="21"/>
  <c r="AV3" i="21"/>
  <c r="AU3" i="21"/>
  <c r="AT3" i="21"/>
  <c r="AS3" i="21"/>
  <c r="AR3" i="21"/>
  <c r="AQ3" i="21"/>
  <c r="AP3" i="21"/>
  <c r="AO3" i="21"/>
  <c r="AN3" i="21"/>
  <c r="AM3" i="21"/>
  <c r="AL3" i="21"/>
  <c r="AK3" i="21"/>
  <c r="U3" i="21"/>
  <c r="T3" i="21"/>
  <c r="A18" i="22" l="1"/>
  <c r="T18" i="22" s="1"/>
  <c r="E89" i="21"/>
  <c r="R32" i="21" s="1"/>
  <c r="AZ32" i="21" s="1"/>
  <c r="S81" i="21" s="1"/>
  <c r="C27" i="22" s="1"/>
  <c r="E29" i="21"/>
  <c r="R12" i="21" s="1"/>
  <c r="BA12" i="21" s="1"/>
  <c r="E56" i="21"/>
  <c r="R21" i="21" s="1"/>
  <c r="AZ21" i="21" s="1"/>
  <c r="R76" i="21" s="1"/>
  <c r="E20" i="21"/>
  <c r="R9" i="21" s="1"/>
  <c r="E22" i="21"/>
  <c r="S9" i="21" s="1"/>
  <c r="E92" i="21"/>
  <c r="R33" i="21" s="1"/>
  <c r="BA33" i="21" s="1"/>
  <c r="E16" i="21"/>
  <c r="S7" i="21" s="1"/>
  <c r="E35" i="21"/>
  <c r="R14" i="21" s="1"/>
  <c r="BA14" i="21" s="1"/>
  <c r="E26" i="21"/>
  <c r="R11" i="21" s="1"/>
  <c r="E25" i="21"/>
  <c r="S10" i="21" s="1"/>
  <c r="E80" i="21"/>
  <c r="R29" i="21" s="1"/>
  <c r="BA29" i="21" s="1"/>
  <c r="E77" i="21"/>
  <c r="R28" i="21" s="1"/>
  <c r="BA28" i="21" s="1"/>
  <c r="BA48" i="21"/>
  <c r="AZ50" i="21"/>
  <c r="S90" i="21" s="1"/>
  <c r="BA54" i="21"/>
  <c r="BA66" i="21"/>
  <c r="E68" i="21"/>
  <c r="R25" i="21" s="1"/>
  <c r="BA25" i="21" s="1"/>
  <c r="E19" i="21"/>
  <c r="S8" i="21" s="1"/>
  <c r="E38" i="21"/>
  <c r="R15" i="21" s="1"/>
  <c r="AZ15" i="21" s="1"/>
  <c r="E74" i="21"/>
  <c r="R27" i="21" s="1"/>
  <c r="AZ27" i="21" s="1"/>
  <c r="E7" i="21"/>
  <c r="S4" i="21" s="1"/>
  <c r="E10" i="21"/>
  <c r="S5" i="21" s="1"/>
  <c r="E28" i="21"/>
  <c r="S11" i="21" s="1"/>
  <c r="BA37" i="21"/>
  <c r="E50" i="21"/>
  <c r="R19" i="21" s="1"/>
  <c r="BA19" i="21" s="1"/>
  <c r="BA52" i="21"/>
  <c r="AZ56" i="21"/>
  <c r="S93" i="21" s="1"/>
  <c r="BA60" i="21"/>
  <c r="BA64" i="21"/>
  <c r="E62" i="21"/>
  <c r="R23" i="21" s="1"/>
  <c r="BA23" i="21" s="1"/>
  <c r="E71" i="21"/>
  <c r="R26" i="21" s="1"/>
  <c r="BA26" i="21" s="1"/>
  <c r="E59" i="21"/>
  <c r="R22" i="21" s="1"/>
  <c r="AZ22" i="21" s="1"/>
  <c r="S76" i="21" s="1"/>
  <c r="E5" i="21"/>
  <c r="R4" i="21" s="1"/>
  <c r="E65" i="21"/>
  <c r="R24" i="21" s="1"/>
  <c r="AZ24" i="21" s="1"/>
  <c r="E41" i="21"/>
  <c r="R16" i="21" s="1"/>
  <c r="AZ16" i="21" s="1"/>
  <c r="S73" i="21" s="1"/>
  <c r="E4" i="21"/>
  <c r="S3" i="21" s="1"/>
  <c r="E13" i="21"/>
  <c r="S6" i="21" s="1"/>
  <c r="E14" i="21"/>
  <c r="R7" i="21" s="1"/>
  <c r="E17" i="21"/>
  <c r="R8" i="21" s="1"/>
  <c r="E23" i="21"/>
  <c r="R10" i="21" s="1"/>
  <c r="AZ51" i="21"/>
  <c r="R91" i="21" s="1"/>
  <c r="E53" i="21"/>
  <c r="R20" i="21" s="1"/>
  <c r="BA20" i="21" s="1"/>
  <c r="BA55" i="21"/>
  <c r="E11" i="21"/>
  <c r="R6" i="21" s="1"/>
  <c r="E8" i="21"/>
  <c r="R5" i="21" s="1"/>
  <c r="E2" i="21"/>
  <c r="R3" i="21" s="1"/>
  <c r="BA3" i="21" s="1"/>
  <c r="AZ12" i="21"/>
  <c r="S71" i="21" s="1"/>
  <c r="E32" i="21"/>
  <c r="R13" i="21" s="1"/>
  <c r="BA13" i="21" s="1"/>
  <c r="E44" i="21"/>
  <c r="R17" i="21" s="1"/>
  <c r="BA17" i="21" s="1"/>
  <c r="BA45" i="21"/>
  <c r="E47" i="21"/>
  <c r="R18" i="21" s="1"/>
  <c r="AZ18" i="21" s="1"/>
  <c r="E86" i="21"/>
  <c r="R31" i="21" s="1"/>
  <c r="BA31" i="21" s="1"/>
  <c r="E95" i="21"/>
  <c r="R34" i="21" s="1"/>
  <c r="BA34" i="21" s="1"/>
  <c r="AZ38" i="21"/>
  <c r="S84" i="21" s="1"/>
  <c r="BA40" i="21"/>
  <c r="BA47" i="21"/>
  <c r="BA59" i="21"/>
  <c r="BA61" i="21"/>
  <c r="AZ40" i="21"/>
  <c r="BA51" i="21"/>
  <c r="F147" i="21" s="1"/>
  <c r="F148" i="21" s="1"/>
  <c r="AZ44" i="21"/>
  <c r="S87" i="21" s="1"/>
  <c r="BA49" i="21"/>
  <c r="BA53" i="21"/>
  <c r="BA65" i="21"/>
  <c r="BA42" i="21"/>
  <c r="AZ39" i="21"/>
  <c r="R85" i="21" s="1"/>
  <c r="BA39" i="21"/>
  <c r="AZ46" i="21"/>
  <c r="S88" i="21" s="1"/>
  <c r="BA46" i="21"/>
  <c r="BA58" i="21"/>
  <c r="AZ58" i="21"/>
  <c r="S94" i="21" s="1"/>
  <c r="BA62" i="21"/>
  <c r="AZ62" i="21"/>
  <c r="S96" i="21" s="1"/>
  <c r="AZ20" i="21"/>
  <c r="S75" i="21" s="1"/>
  <c r="AZ45" i="21"/>
  <c r="R88" i="21" s="1"/>
  <c r="AZ88" i="21" s="1"/>
  <c r="S109" i="21" s="1"/>
  <c r="AZ52" i="21"/>
  <c r="S91" i="21" s="1"/>
  <c r="BA56" i="21"/>
  <c r="AZ64" i="21"/>
  <c r="E83" i="21"/>
  <c r="R30" i="21" s="1"/>
  <c r="BA30" i="21" s="1"/>
  <c r="BA44" i="21"/>
  <c r="BA38" i="21"/>
  <c r="BA50" i="21"/>
  <c r="F144" i="21" s="1"/>
  <c r="F145" i="21" s="1"/>
  <c r="BA35" i="21"/>
  <c r="AZ35" i="21"/>
  <c r="BA36" i="21"/>
  <c r="BA43" i="21"/>
  <c r="AZ63" i="21"/>
  <c r="BA63" i="21"/>
  <c r="AZ57" i="21"/>
  <c r="BA57" i="21"/>
  <c r="BA41" i="21"/>
  <c r="AZ41" i="21"/>
  <c r="AZ36" i="21"/>
  <c r="AZ37" i="21"/>
  <c r="AZ42" i="21"/>
  <c r="AZ43" i="21"/>
  <c r="AZ48" i="21"/>
  <c r="AZ49" i="21"/>
  <c r="AZ54" i="21"/>
  <c r="AZ55" i="21"/>
  <c r="AZ60" i="21"/>
  <c r="AZ61" i="21"/>
  <c r="AZ66" i="21"/>
  <c r="AZ47" i="21"/>
  <c r="AZ53" i="21"/>
  <c r="AZ59" i="21"/>
  <c r="AZ65" i="21"/>
  <c r="T2" i="22"/>
  <c r="BA10" i="21" l="1"/>
  <c r="F162" i="21"/>
  <c r="F163" i="21" s="1"/>
  <c r="BA21" i="21"/>
  <c r="AZ29" i="21"/>
  <c r="F81" i="21" s="1"/>
  <c r="F82" i="21" s="1"/>
  <c r="AZ10" i="21"/>
  <c r="S70" i="21" s="1"/>
  <c r="F186" i="21"/>
  <c r="F187" i="21" s="1"/>
  <c r="BA24" i="21"/>
  <c r="AZ3" i="21"/>
  <c r="F3" i="21" s="1"/>
  <c r="F4" i="21" s="1"/>
  <c r="AZ33" i="21"/>
  <c r="BA9" i="21"/>
  <c r="F30" i="21"/>
  <c r="F31" i="21" s="1"/>
  <c r="AZ25" i="21"/>
  <c r="R78" i="21" s="1"/>
  <c r="AZ14" i="21"/>
  <c r="S72" i="21" s="1"/>
  <c r="AZ23" i="21"/>
  <c r="R77" i="21" s="1"/>
  <c r="BA32" i="21"/>
  <c r="BA5" i="21"/>
  <c r="AZ8" i="21"/>
  <c r="BA4" i="21"/>
  <c r="F114" i="21"/>
  <c r="F115" i="21" s="1"/>
  <c r="BA18" i="21"/>
  <c r="AZ19" i="21"/>
  <c r="R75" i="21" s="1"/>
  <c r="AZ7" i="21"/>
  <c r="R69" i="21" s="1"/>
  <c r="AZ11" i="21"/>
  <c r="R71" i="21" s="1"/>
  <c r="AZ9" i="21"/>
  <c r="AZ5" i="21"/>
  <c r="R68" i="21" s="1"/>
  <c r="AZ34" i="21"/>
  <c r="F96" i="21" s="1"/>
  <c r="F97" i="21" s="1"/>
  <c r="AZ28" i="21"/>
  <c r="S79" i="21" s="1"/>
  <c r="C10" i="22" s="1"/>
  <c r="AZ17" i="21"/>
  <c r="F45" i="21" s="1"/>
  <c r="F46" i="21" s="1"/>
  <c r="F150" i="21"/>
  <c r="F151" i="21" s="1"/>
  <c r="F132" i="21"/>
  <c r="F133" i="21" s="1"/>
  <c r="R73" i="21"/>
  <c r="AZ73" i="21" s="1"/>
  <c r="R102" i="21" s="1"/>
  <c r="BA15" i="21"/>
  <c r="F39" i="21" s="1"/>
  <c r="F40" i="21" s="1"/>
  <c r="F78" i="21"/>
  <c r="F79" i="21" s="1"/>
  <c r="AZ26" i="21"/>
  <c r="F72" i="21" s="1"/>
  <c r="F73" i="21" s="1"/>
  <c r="BA7" i="21"/>
  <c r="BA22" i="21"/>
  <c r="F60" i="21" s="1"/>
  <c r="F61" i="21" s="1"/>
  <c r="BA11" i="21"/>
  <c r="F90" i="21"/>
  <c r="F91" i="21" s="1"/>
  <c r="F126" i="21"/>
  <c r="F127" i="21" s="1"/>
  <c r="AZ31" i="21"/>
  <c r="R81" i="21" s="1"/>
  <c r="F180" i="21"/>
  <c r="F181" i="21" s="1"/>
  <c r="AZ4" i="21"/>
  <c r="S67" i="21" s="1"/>
  <c r="AZ13" i="21"/>
  <c r="F33" i="21" s="1"/>
  <c r="F34" i="21" s="1"/>
  <c r="BA8" i="21"/>
  <c r="AZ6" i="21"/>
  <c r="S68" i="21" s="1"/>
  <c r="R79" i="21"/>
  <c r="C9" i="22" s="1"/>
  <c r="F111" i="21"/>
  <c r="F112" i="21" s="1"/>
  <c r="S85" i="21"/>
  <c r="BA85" i="21" s="1"/>
  <c r="BA27" i="21"/>
  <c r="F75" i="21" s="1"/>
  <c r="F76" i="21" s="1"/>
  <c r="BA16" i="21"/>
  <c r="F42" i="21" s="1"/>
  <c r="F43" i="21" s="1"/>
  <c r="F54" i="21"/>
  <c r="F55" i="21" s="1"/>
  <c r="F108" i="21"/>
  <c r="F109" i="21" s="1"/>
  <c r="BA6" i="21"/>
  <c r="F57" i="21"/>
  <c r="F58" i="21" s="1"/>
  <c r="S97" i="21"/>
  <c r="BA88" i="21"/>
  <c r="F168" i="21"/>
  <c r="F169" i="21" s="1"/>
  <c r="F129" i="21"/>
  <c r="F130" i="21" s="1"/>
  <c r="AZ30" i="21"/>
  <c r="S80" i="21" s="1"/>
  <c r="V10" i="22" s="1"/>
  <c r="AZ91" i="21"/>
  <c r="R111" i="21" s="1"/>
  <c r="BA91" i="21"/>
  <c r="F171" i="21"/>
  <c r="F172" i="21" s="1"/>
  <c r="R95" i="21"/>
  <c r="S95" i="21"/>
  <c r="F174" i="21"/>
  <c r="F175" i="21" s="1"/>
  <c r="F138" i="21"/>
  <c r="F139" i="21" s="1"/>
  <c r="S89" i="21"/>
  <c r="F102" i="21"/>
  <c r="F103" i="21" s="1"/>
  <c r="S83" i="21"/>
  <c r="S77" i="21"/>
  <c r="F66" i="21"/>
  <c r="F67" i="21" s="1"/>
  <c r="F153" i="21"/>
  <c r="F154" i="21" s="1"/>
  <c r="R92" i="21"/>
  <c r="R93" i="21"/>
  <c r="F159" i="21"/>
  <c r="F160" i="21" s="1"/>
  <c r="F123" i="21"/>
  <c r="F124" i="21" s="1"/>
  <c r="R87" i="21"/>
  <c r="F117" i="21"/>
  <c r="F118" i="21" s="1"/>
  <c r="R86" i="21"/>
  <c r="R72" i="21"/>
  <c r="F165" i="21"/>
  <c r="F166" i="21" s="1"/>
  <c r="R94" i="21"/>
  <c r="F99" i="21"/>
  <c r="F100" i="21" s="1"/>
  <c r="R83" i="21"/>
  <c r="F135" i="21"/>
  <c r="F136" i="21" s="1"/>
  <c r="R89" i="21"/>
  <c r="F192" i="21"/>
  <c r="F193" i="21" s="1"/>
  <c r="S98" i="21"/>
  <c r="F156" i="21"/>
  <c r="F157" i="21" s="1"/>
  <c r="S92" i="21"/>
  <c r="S86" i="21"/>
  <c r="F120" i="21"/>
  <c r="F121" i="21" s="1"/>
  <c r="F183" i="21"/>
  <c r="F184" i="21" s="1"/>
  <c r="R97" i="21"/>
  <c r="S74" i="21"/>
  <c r="F48" i="21"/>
  <c r="F49" i="21" s="1"/>
  <c r="F189" i="21"/>
  <c r="F190" i="21" s="1"/>
  <c r="R98" i="21"/>
  <c r="F177" i="21"/>
  <c r="F178" i="21" s="1"/>
  <c r="R96" i="21"/>
  <c r="F141" i="21"/>
  <c r="F142" i="21" s="1"/>
  <c r="R90" i="21"/>
  <c r="R84" i="21"/>
  <c r="F105" i="21"/>
  <c r="F106" i="21" s="1"/>
  <c r="AZ76" i="21"/>
  <c r="S103" i="21" s="1"/>
  <c r="BA76" i="21"/>
  <c r="S69" i="21"/>
  <c r="R67" i="21"/>
  <c r="F15" i="21" l="1"/>
  <c r="F16" i="21" s="1"/>
  <c r="S82" i="21"/>
  <c r="V27" i="22" s="1"/>
  <c r="F18" i="21"/>
  <c r="F19" i="21" s="1"/>
  <c r="R80" i="21"/>
  <c r="AZ80" i="21" s="1"/>
  <c r="S105" i="21" s="1"/>
  <c r="F24" i="21"/>
  <c r="F25" i="21" s="1"/>
  <c r="AZ79" i="21"/>
  <c r="R105" i="21" s="1"/>
  <c r="F93" i="21"/>
  <c r="F94" i="21" s="1"/>
  <c r="R82" i="21"/>
  <c r="V26" i="22" s="1"/>
  <c r="R74" i="21"/>
  <c r="BA74" i="21" s="1"/>
  <c r="F69" i="21"/>
  <c r="F70" i="21" s="1"/>
  <c r="F9" i="21"/>
  <c r="F10" i="21" s="1"/>
  <c r="F63" i="21"/>
  <c r="F64" i="21" s="1"/>
  <c r="F51" i="21"/>
  <c r="F52" i="21" s="1"/>
  <c r="F36" i="21"/>
  <c r="F37" i="21" s="1"/>
  <c r="BA79" i="21"/>
  <c r="F27" i="21"/>
  <c r="F28" i="21" s="1"/>
  <c r="R70" i="21"/>
  <c r="AZ70" i="21" s="1"/>
  <c r="S100" i="21" s="1"/>
  <c r="F21" i="21"/>
  <c r="F22" i="21" s="1"/>
  <c r="F87" i="21"/>
  <c r="F88" i="21" s="1"/>
  <c r="BA73" i="21"/>
  <c r="S78" i="21"/>
  <c r="AZ78" i="21" s="1"/>
  <c r="S104" i="21" s="1"/>
  <c r="F12" i="21"/>
  <c r="F13" i="21" s="1"/>
  <c r="F84" i="21"/>
  <c r="F85" i="21" s="1"/>
  <c r="F6" i="21"/>
  <c r="F7" i="21" s="1"/>
  <c r="AZ85" i="21"/>
  <c r="R108" i="21" s="1"/>
  <c r="BA82" i="21"/>
  <c r="AZ96" i="21"/>
  <c r="S113" i="21" s="1"/>
  <c r="BA96" i="21"/>
  <c r="AZ97" i="21"/>
  <c r="R114" i="21" s="1"/>
  <c r="BA97" i="21"/>
  <c r="AZ94" i="21"/>
  <c r="S112" i="21" s="1"/>
  <c r="BA94" i="21"/>
  <c r="BA86" i="21"/>
  <c r="AZ86" i="21"/>
  <c r="S108" i="21" s="1"/>
  <c r="BA67" i="21"/>
  <c r="AZ67" i="21"/>
  <c r="R99" i="21" s="1"/>
  <c r="AZ84" i="21"/>
  <c r="S107" i="21" s="1"/>
  <c r="BA84" i="21"/>
  <c r="BA77" i="21"/>
  <c r="AZ77" i="21"/>
  <c r="R104" i="21" s="1"/>
  <c r="AZ75" i="21"/>
  <c r="R103" i="21" s="1"/>
  <c r="BA75" i="21"/>
  <c r="C26" i="22"/>
  <c r="AZ81" i="21"/>
  <c r="R106" i="21" s="1"/>
  <c r="BA81" i="21"/>
  <c r="AZ93" i="21"/>
  <c r="R112" i="21" s="1"/>
  <c r="BA93" i="21"/>
  <c r="AZ69" i="21"/>
  <c r="R100" i="21" s="1"/>
  <c r="BA69" i="21"/>
  <c r="AZ90" i="21"/>
  <c r="S110" i="21" s="1"/>
  <c r="BA90" i="21"/>
  <c r="BA98" i="21"/>
  <c r="AZ98" i="21"/>
  <c r="S114" i="21" s="1"/>
  <c r="BA89" i="21"/>
  <c r="AZ89" i="21"/>
  <c r="R110" i="21" s="1"/>
  <c r="BA83" i="21"/>
  <c r="AZ83" i="21"/>
  <c r="R107" i="21" s="1"/>
  <c r="AZ87" i="21"/>
  <c r="R109" i="21" s="1"/>
  <c r="BA87" i="21"/>
  <c r="BA92" i="21"/>
  <c r="AZ92" i="21"/>
  <c r="S111" i="21" s="1"/>
  <c r="AZ111" i="21" s="1"/>
  <c r="R121" i="21" s="1"/>
  <c r="BA80" i="21"/>
  <c r="BA95" i="21"/>
  <c r="AZ95" i="21"/>
  <c r="R113" i="21" s="1"/>
  <c r="BA68" i="21"/>
  <c r="AZ68" i="21"/>
  <c r="S99" i="21" s="1"/>
  <c r="BA70" i="21"/>
  <c r="BA72" i="21"/>
  <c r="AZ72" i="21"/>
  <c r="S101" i="21" s="1"/>
  <c r="BA78" i="21"/>
  <c r="BA71" i="21"/>
  <c r="AZ71" i="21"/>
  <c r="R101" i="21" s="1"/>
  <c r="V9" i="22" l="1"/>
  <c r="AZ82" i="21"/>
  <c r="S106" i="21" s="1"/>
  <c r="BA106" i="21" s="1"/>
  <c r="AZ105" i="21"/>
  <c r="R118" i="21" s="1"/>
  <c r="AZ74" i="21"/>
  <c r="S102" i="21" s="1"/>
  <c r="BA102" i="21" s="1"/>
  <c r="BA105" i="21"/>
  <c r="BA101" i="21"/>
  <c r="AZ101" i="21"/>
  <c r="R116" i="21" s="1"/>
  <c r="AZ100" i="21"/>
  <c r="S115" i="21" s="1"/>
  <c r="BA100" i="21"/>
  <c r="AZ106" i="21"/>
  <c r="S118" i="21" s="1"/>
  <c r="BA104" i="21"/>
  <c r="AZ104" i="21"/>
  <c r="S117" i="21" s="1"/>
  <c r="AZ99" i="21"/>
  <c r="R115" i="21" s="1"/>
  <c r="BA99" i="21"/>
  <c r="AZ102" i="21"/>
  <c r="S116" i="21" s="1"/>
  <c r="BA111" i="21"/>
  <c r="BA107" i="21"/>
  <c r="AZ107" i="21"/>
  <c r="R119" i="21" s="1"/>
  <c r="BA110" i="21"/>
  <c r="AZ110" i="21"/>
  <c r="S120" i="21" s="1"/>
  <c r="AZ112" i="21"/>
  <c r="S121" i="21" s="1"/>
  <c r="AZ121" i="21" s="1"/>
  <c r="R126" i="21" s="1"/>
  <c r="BA112" i="21"/>
  <c r="AZ108" i="21"/>
  <c r="S119" i="21" s="1"/>
  <c r="BA108" i="21"/>
  <c r="BA113" i="21"/>
  <c r="AZ113" i="21"/>
  <c r="R122" i="21" s="1"/>
  <c r="AZ109" i="21"/>
  <c r="R120" i="21" s="1"/>
  <c r="BA109" i="21"/>
  <c r="AZ103" i="21"/>
  <c r="R117" i="21" s="1"/>
  <c r="BA103" i="21"/>
  <c r="AZ114" i="21"/>
  <c r="S122" i="21" s="1"/>
  <c r="BA114" i="21"/>
  <c r="AZ118" i="21" l="1"/>
  <c r="S124" i="21" s="1"/>
  <c r="BA122" i="21"/>
  <c r="AZ122" i="21"/>
  <c r="S126" i="21" s="1"/>
  <c r="AZ126" i="21" s="1"/>
  <c r="S128" i="21" s="1"/>
  <c r="BA119" i="21"/>
  <c r="AZ119" i="21"/>
  <c r="R125" i="21" s="1"/>
  <c r="BA121" i="21"/>
  <c r="AZ117" i="21"/>
  <c r="R124" i="21" s="1"/>
  <c r="BA117" i="21"/>
  <c r="AZ115" i="21"/>
  <c r="R123" i="21" s="1"/>
  <c r="BA115" i="21"/>
  <c r="BA116" i="21"/>
  <c r="AZ116" i="21"/>
  <c r="S123" i="21" s="1"/>
  <c r="BA118" i="21"/>
  <c r="AZ120" i="21"/>
  <c r="S125" i="21" s="1"/>
  <c r="BA120" i="21"/>
  <c r="BA126" i="21" l="1"/>
  <c r="BA124" i="21"/>
  <c r="AZ124" i="21"/>
  <c r="S127" i="21" s="1"/>
  <c r="BA123" i="21"/>
  <c r="AZ123" i="21"/>
  <c r="AZ125" i="21"/>
  <c r="BA125" i="21"/>
  <c r="J123" i="21" l="1"/>
  <c r="R128" i="21"/>
  <c r="R127" i="21"/>
  <c r="J27" i="21"/>
  <c r="BA127" i="21" l="1"/>
  <c r="AZ127" i="21"/>
  <c r="R129" i="21" s="1"/>
  <c r="AZ128" i="21"/>
  <c r="S129" i="21" s="1"/>
  <c r="BA128" i="21"/>
  <c r="BA129" i="21" l="1"/>
  <c r="AZ129" i="21"/>
</calcChain>
</file>

<file path=xl/sharedStrings.xml><?xml version="1.0" encoding="utf-8"?>
<sst xmlns="http://schemas.openxmlformats.org/spreadsheetml/2006/main" count="2995" uniqueCount="998">
  <si>
    <t>A</t>
  </si>
  <si>
    <t>B</t>
  </si>
  <si>
    <t>PLAYER A</t>
  </si>
  <si>
    <t>PLAYER B</t>
  </si>
  <si>
    <t>M</t>
  </si>
  <si>
    <t>WINNER</t>
  </si>
  <si>
    <t>SCORE</t>
  </si>
  <si>
    <t>1.</t>
  </si>
  <si>
    <t>2.</t>
  </si>
  <si>
    <t>3.</t>
  </si>
  <si>
    <t>Nr</t>
  </si>
  <si>
    <t>X</t>
  </si>
  <si>
    <t>Nr.</t>
  </si>
  <si>
    <t>Maç No</t>
  </si>
  <si>
    <t>Tarih</t>
  </si>
  <si>
    <t>Saat</t>
  </si>
  <si>
    <t>Masa</t>
  </si>
  <si>
    <t>Oyuncular</t>
  </si>
  <si>
    <t>4.</t>
  </si>
  <si>
    <t>5.</t>
  </si>
  <si>
    <t>N</t>
  </si>
  <si>
    <t>SKK</t>
  </si>
  <si>
    <t>SETLER</t>
  </si>
  <si>
    <t>Lütfen, kazananın ismini daire içine alınız !!</t>
  </si>
  <si>
    <t>Yarışma</t>
  </si>
  <si>
    <t>Sporcu</t>
  </si>
  <si>
    <t>SK</t>
  </si>
  <si>
    <t>Öğ.</t>
  </si>
  <si>
    <t>TÜRKİYE MASA TENİSİ FEDERASYONU</t>
  </si>
  <si>
    <t>7.</t>
  </si>
  <si>
    <t>8.</t>
  </si>
  <si>
    <t>9.</t>
  </si>
  <si>
    <t>10.</t>
  </si>
  <si>
    <t>11.</t>
  </si>
  <si>
    <t>12.</t>
  </si>
  <si>
    <t>14.</t>
  </si>
  <si>
    <t>13.</t>
  </si>
  <si>
    <t>15.</t>
  </si>
  <si>
    <t>16.</t>
  </si>
  <si>
    <t>6.</t>
  </si>
  <si>
    <t>SET 1</t>
  </si>
  <si>
    <t>SET 2</t>
  </si>
  <si>
    <t>SET 3</t>
  </si>
  <si>
    <t>SET 4</t>
  </si>
  <si>
    <t>SET 5</t>
  </si>
  <si>
    <t>Bye</t>
  </si>
  <si>
    <t>DATE</t>
  </si>
  <si>
    <t>TIME</t>
  </si>
  <si>
    <t>TBL</t>
  </si>
  <si>
    <t>SET 6</t>
  </si>
  <si>
    <t>SET 7</t>
  </si>
  <si>
    <t>=</t>
  </si>
  <si>
    <t>YİNELE</t>
  </si>
  <si>
    <t>(</t>
  </si>
  <si>
    <t>C1</t>
  </si>
  <si>
    <t>C3</t>
  </si>
  <si>
    <t>;1)</t>
  </si>
  <si>
    <t>C4</t>
  </si>
  <si>
    <t>C6</t>
  </si>
  <si>
    <t>C7</t>
  </si>
  <si>
    <t>C9</t>
  </si>
  <si>
    <t>C10</t>
  </si>
  <si>
    <t>C12</t>
  </si>
  <si>
    <t>C13</t>
  </si>
  <si>
    <t>C15</t>
  </si>
  <si>
    <t>C16</t>
  </si>
  <si>
    <t>C18</t>
  </si>
  <si>
    <t>C19</t>
  </si>
  <si>
    <t>C21</t>
  </si>
  <si>
    <t>C22</t>
  </si>
  <si>
    <t>C24</t>
  </si>
  <si>
    <t>C25</t>
  </si>
  <si>
    <t>C27</t>
  </si>
  <si>
    <t>C28</t>
  </si>
  <si>
    <t>C30</t>
  </si>
  <si>
    <t>C31</t>
  </si>
  <si>
    <t>C33</t>
  </si>
  <si>
    <t>C34</t>
  </si>
  <si>
    <t>C36</t>
  </si>
  <si>
    <t>C37</t>
  </si>
  <si>
    <t>C39</t>
  </si>
  <si>
    <t>C40</t>
  </si>
  <si>
    <t>C42</t>
  </si>
  <si>
    <t>C43</t>
  </si>
  <si>
    <t>C45</t>
  </si>
  <si>
    <t>C46</t>
  </si>
  <si>
    <t>C48</t>
  </si>
  <si>
    <t>C49</t>
  </si>
  <si>
    <t>C51</t>
  </si>
  <si>
    <t>C52</t>
  </si>
  <si>
    <t>C54</t>
  </si>
  <si>
    <t>C55</t>
  </si>
  <si>
    <t>C57</t>
  </si>
  <si>
    <t>C58</t>
  </si>
  <si>
    <t>C60</t>
  </si>
  <si>
    <t>C61</t>
  </si>
  <si>
    <t>C63</t>
  </si>
  <si>
    <t>C64</t>
  </si>
  <si>
    <t>C66</t>
  </si>
  <si>
    <t>C67</t>
  </si>
  <si>
    <t>C69</t>
  </si>
  <si>
    <t>C70</t>
  </si>
  <si>
    <t>C72</t>
  </si>
  <si>
    <t>C73</t>
  </si>
  <si>
    <t>C75</t>
  </si>
  <si>
    <t>C76</t>
  </si>
  <si>
    <t>C78</t>
  </si>
  <si>
    <t>C79</t>
  </si>
  <si>
    <t>C81</t>
  </si>
  <si>
    <t>C82</t>
  </si>
  <si>
    <t>C84</t>
  </si>
  <si>
    <t>C85</t>
  </si>
  <si>
    <t>C87</t>
  </si>
  <si>
    <t>C88</t>
  </si>
  <si>
    <t>C90</t>
  </si>
  <si>
    <t>C91</t>
  </si>
  <si>
    <t>C93</t>
  </si>
  <si>
    <t>C94</t>
  </si>
  <si>
    <t>C96</t>
  </si>
  <si>
    <t>C97</t>
  </si>
  <si>
    <t>C99</t>
  </si>
  <si>
    <t>C100</t>
  </si>
  <si>
    <t>C102</t>
  </si>
  <si>
    <t>C103</t>
  </si>
  <si>
    <t>C105</t>
  </si>
  <si>
    <t>C106</t>
  </si>
  <si>
    <t>C108</t>
  </si>
  <si>
    <t>C109</t>
  </si>
  <si>
    <t>C111</t>
  </si>
  <si>
    <t>C112</t>
  </si>
  <si>
    <t>C114</t>
  </si>
  <si>
    <t>C115</t>
  </si>
  <si>
    <t>C117</t>
  </si>
  <si>
    <t>C118</t>
  </si>
  <si>
    <t>C120</t>
  </si>
  <si>
    <t>C121</t>
  </si>
  <si>
    <t>C123</t>
  </si>
  <si>
    <t>C124</t>
  </si>
  <si>
    <t>C126</t>
  </si>
  <si>
    <t>C127</t>
  </si>
  <si>
    <t>C129</t>
  </si>
  <si>
    <t>C130</t>
  </si>
  <si>
    <t>C132</t>
  </si>
  <si>
    <t>C133</t>
  </si>
  <si>
    <t>C135</t>
  </si>
  <si>
    <t>C138</t>
  </si>
  <si>
    <t>C139</t>
  </si>
  <si>
    <t>C141</t>
  </si>
  <si>
    <t>C142</t>
  </si>
  <si>
    <t>C144</t>
  </si>
  <si>
    <t>C145</t>
  </si>
  <si>
    <t>C147</t>
  </si>
  <si>
    <t>C148</t>
  </si>
  <si>
    <t>C150</t>
  </si>
  <si>
    <t>C151</t>
  </si>
  <si>
    <t>C153</t>
  </si>
  <si>
    <t>C154</t>
  </si>
  <si>
    <t>C156</t>
  </si>
  <si>
    <t>C157</t>
  </si>
  <si>
    <t>C159</t>
  </si>
  <si>
    <t>C160</t>
  </si>
  <si>
    <t>C162</t>
  </si>
  <si>
    <t>C163</t>
  </si>
  <si>
    <t>C165</t>
  </si>
  <si>
    <t>C166</t>
  </si>
  <si>
    <t>C168</t>
  </si>
  <si>
    <t>C169</t>
  </si>
  <si>
    <t>C171</t>
  </si>
  <si>
    <t>C172</t>
  </si>
  <si>
    <t>C174</t>
  </si>
  <si>
    <t>C175</t>
  </si>
  <si>
    <t>C177</t>
  </si>
  <si>
    <t>C178</t>
  </si>
  <si>
    <t>C180</t>
  </si>
  <si>
    <t>C181</t>
  </si>
  <si>
    <t>C183</t>
  </si>
  <si>
    <t>C184</t>
  </si>
  <si>
    <t>C186</t>
  </si>
  <si>
    <t>C187</t>
  </si>
  <si>
    <t>C189</t>
  </si>
  <si>
    <t>C190</t>
  </si>
  <si>
    <t>C192</t>
  </si>
  <si>
    <t>C193</t>
  </si>
  <si>
    <t>C195</t>
  </si>
  <si>
    <t>C196</t>
  </si>
  <si>
    <t>C198</t>
  </si>
  <si>
    <t>C199</t>
  </si>
  <si>
    <t>C201</t>
  </si>
  <si>
    <t>C202</t>
  </si>
  <si>
    <t>C204</t>
  </si>
  <si>
    <t>C205</t>
  </si>
  <si>
    <t>C207</t>
  </si>
  <si>
    <t>C208</t>
  </si>
  <si>
    <t>C210</t>
  </si>
  <si>
    <t>C211</t>
  </si>
  <si>
    <t>C213</t>
  </si>
  <si>
    <t>C214</t>
  </si>
  <si>
    <t>C216</t>
  </si>
  <si>
    <t>C217</t>
  </si>
  <si>
    <t>C219</t>
  </si>
  <si>
    <t>C220</t>
  </si>
  <si>
    <t>C222</t>
  </si>
  <si>
    <t>C223</t>
  </si>
  <si>
    <t>C225</t>
  </si>
  <si>
    <t>C226</t>
  </si>
  <si>
    <t>C228</t>
  </si>
  <si>
    <t>C229</t>
  </si>
  <si>
    <t>C231</t>
  </si>
  <si>
    <t>C232</t>
  </si>
  <si>
    <t>C234</t>
  </si>
  <si>
    <t>C235</t>
  </si>
  <si>
    <t>C237</t>
  </si>
  <si>
    <t>C238</t>
  </si>
  <si>
    <t>C240</t>
  </si>
  <si>
    <t>C241</t>
  </si>
  <si>
    <t>C243</t>
  </si>
  <si>
    <t>C244</t>
  </si>
  <si>
    <t>C246</t>
  </si>
  <si>
    <t>C247</t>
  </si>
  <si>
    <t>C249</t>
  </si>
  <si>
    <t>C250</t>
  </si>
  <si>
    <t>C252</t>
  </si>
  <si>
    <t>C253</t>
  </si>
  <si>
    <t>C255</t>
  </si>
  <si>
    <t>C256</t>
  </si>
  <si>
    <t>C258</t>
  </si>
  <si>
    <t>C259</t>
  </si>
  <si>
    <t>C261</t>
  </si>
  <si>
    <t>C262</t>
  </si>
  <si>
    <t>C264</t>
  </si>
  <si>
    <t>C265</t>
  </si>
  <si>
    <t>C267</t>
  </si>
  <si>
    <t>C268</t>
  </si>
  <si>
    <t>C270</t>
  </si>
  <si>
    <t>C271</t>
  </si>
  <si>
    <t>C273</t>
  </si>
  <si>
    <t>C274</t>
  </si>
  <si>
    <t>C276</t>
  </si>
  <si>
    <t>C277</t>
  </si>
  <si>
    <t>C279</t>
  </si>
  <si>
    <t>C280</t>
  </si>
  <si>
    <t>C282</t>
  </si>
  <si>
    <t>C283</t>
  </si>
  <si>
    <t>C285</t>
  </si>
  <si>
    <t>C286</t>
  </si>
  <si>
    <t>C288</t>
  </si>
  <si>
    <t>C289</t>
  </si>
  <si>
    <t>C291</t>
  </si>
  <si>
    <t>C292</t>
  </si>
  <si>
    <t>C294</t>
  </si>
  <si>
    <t>C295</t>
  </si>
  <si>
    <t>C297</t>
  </si>
  <si>
    <t>C298</t>
  </si>
  <si>
    <t>C300</t>
  </si>
  <si>
    <t>C301</t>
  </si>
  <si>
    <t>C303</t>
  </si>
  <si>
    <t>C304</t>
  </si>
  <si>
    <t>C306</t>
  </si>
  <si>
    <t>C307</t>
  </si>
  <si>
    <t>C309</t>
  </si>
  <si>
    <t>C310</t>
  </si>
  <si>
    <t>C312</t>
  </si>
  <si>
    <t>C313</t>
  </si>
  <si>
    <t>C315</t>
  </si>
  <si>
    <t>C316</t>
  </si>
  <si>
    <t>C318</t>
  </si>
  <si>
    <t>C319</t>
  </si>
  <si>
    <t>C321</t>
  </si>
  <si>
    <t>C322</t>
  </si>
  <si>
    <t>C324</t>
  </si>
  <si>
    <t>C325</t>
  </si>
  <si>
    <t>C327</t>
  </si>
  <si>
    <t>C328</t>
  </si>
  <si>
    <t>C330</t>
  </si>
  <si>
    <t>C331</t>
  </si>
  <si>
    <t>C333</t>
  </si>
  <si>
    <t>C334</t>
  </si>
  <si>
    <t>C336</t>
  </si>
  <si>
    <t>C337</t>
  </si>
  <si>
    <t>C339</t>
  </si>
  <si>
    <t>C340</t>
  </si>
  <si>
    <t>C342</t>
  </si>
  <si>
    <t>C343</t>
  </si>
  <si>
    <t>C345</t>
  </si>
  <si>
    <t>C346</t>
  </si>
  <si>
    <t>C348</t>
  </si>
  <si>
    <t>C349</t>
  </si>
  <si>
    <t>C351</t>
  </si>
  <si>
    <t>C352</t>
  </si>
  <si>
    <t>C354</t>
  </si>
  <si>
    <t>C355</t>
  </si>
  <si>
    <t>C357</t>
  </si>
  <si>
    <t>C358</t>
  </si>
  <si>
    <t>C361</t>
  </si>
  <si>
    <t>C363</t>
  </si>
  <si>
    <t>C364</t>
  </si>
  <si>
    <t>C366</t>
  </si>
  <si>
    <t>C367</t>
  </si>
  <si>
    <t>C369</t>
  </si>
  <si>
    <t>C370</t>
  </si>
  <si>
    <t>C372</t>
  </si>
  <si>
    <t>C373</t>
  </si>
  <si>
    <t>C375</t>
  </si>
  <si>
    <t>C376</t>
  </si>
  <si>
    <t>C378</t>
  </si>
  <si>
    <t>Galip:</t>
  </si>
  <si>
    <t>Sonuç:</t>
  </si>
  <si>
    <t>Hakem / İmza</t>
  </si>
  <si>
    <t>ADI VE SOYADI</t>
  </si>
  <si>
    <t>KULÜBÜ</t>
  </si>
  <si>
    <t>İLİ</t>
  </si>
  <si>
    <t>17.</t>
  </si>
  <si>
    <t>25.</t>
  </si>
  <si>
    <t>E32</t>
  </si>
  <si>
    <t>E16</t>
  </si>
  <si>
    <t>E48</t>
  </si>
  <si>
    <t>E40</t>
  </si>
  <si>
    <t>E8</t>
  </si>
  <si>
    <t>E24</t>
  </si>
  <si>
    <t>E20</t>
  </si>
  <si>
    <t>E4</t>
  </si>
  <si>
    <t>E36</t>
  </si>
  <si>
    <t>E44</t>
  </si>
  <si>
    <t>E12</t>
  </si>
  <si>
    <t>E28</t>
  </si>
  <si>
    <t>E26</t>
  </si>
  <si>
    <t>E10</t>
  </si>
  <si>
    <t>E42</t>
  </si>
  <si>
    <t>E34</t>
  </si>
  <si>
    <t>E2</t>
  </si>
  <si>
    <t>E18</t>
  </si>
  <si>
    <t>E22</t>
  </si>
  <si>
    <t>E6</t>
  </si>
  <si>
    <t>E38</t>
  </si>
  <si>
    <t>E14</t>
  </si>
  <si>
    <t>E30</t>
  </si>
  <si>
    <t>E29</t>
  </si>
  <si>
    <t>E13</t>
  </si>
  <si>
    <t>E37</t>
  </si>
  <si>
    <t>E5</t>
  </si>
  <si>
    <t>E21</t>
  </si>
  <si>
    <t>E17</t>
  </si>
  <si>
    <t>E1</t>
  </si>
  <si>
    <t>E33</t>
  </si>
  <si>
    <t>E41</t>
  </si>
  <si>
    <t>E9</t>
  </si>
  <si>
    <t>E25</t>
  </si>
  <si>
    <t>E27</t>
  </si>
  <si>
    <t>E11</t>
  </si>
  <si>
    <t>E43</t>
  </si>
  <si>
    <t>E35</t>
  </si>
  <si>
    <t>E7</t>
  </si>
  <si>
    <t>E3</t>
  </si>
  <si>
    <t>E19</t>
  </si>
  <si>
    <t>E23</t>
  </si>
  <si>
    <t>E39</t>
  </si>
  <si>
    <t>E15</t>
  </si>
  <si>
    <t>E31</t>
  </si>
  <si>
    <t>E45</t>
  </si>
  <si>
    <t>E46</t>
  </si>
  <si>
    <t>E47</t>
  </si>
  <si>
    <t>E49</t>
  </si>
  <si>
    <t>E50</t>
  </si>
  <si>
    <r>
      <t xml:space="preserve">3 - </t>
    </r>
    <r>
      <rPr>
        <sz val="14"/>
        <color theme="0"/>
        <rFont val="Calibri"/>
        <family val="2"/>
        <charset val="162"/>
        <scheme val="minor"/>
      </rPr>
      <t>2</t>
    </r>
  </si>
  <si>
    <r>
      <t>3 -</t>
    </r>
    <r>
      <rPr>
        <sz val="14"/>
        <color theme="0"/>
        <rFont val="Calibri"/>
        <family val="2"/>
        <charset val="162"/>
        <scheme val="minor"/>
      </rPr>
      <t xml:space="preserve"> 2</t>
    </r>
  </si>
  <si>
    <t>1. Maç-Yenilen Y1</t>
  </si>
  <si>
    <t>Tek Erkek Ana Tablo - 1. Tur</t>
  </si>
  <si>
    <t>Tek Erkek Ana Tablo- 1. Tur</t>
  </si>
  <si>
    <t>17. Maç-Yenilen Y17</t>
  </si>
  <si>
    <t>2. Maç-Yenilen Y2</t>
  </si>
  <si>
    <t>33. Maç-Yenilen Y25</t>
  </si>
  <si>
    <t>3. Maç-Yenilen Y3</t>
  </si>
  <si>
    <t>18. Maç-Yenilen Y18</t>
  </si>
  <si>
    <t>Tek Erkek Ana Tablo - Çeyrek Final</t>
  </si>
  <si>
    <t>4. Maç-Yenilen Y4</t>
  </si>
  <si>
    <t>5. Maç-Yenilen Y5</t>
  </si>
  <si>
    <t>Tek Erkek Ana Tablo - Yarı Final</t>
  </si>
  <si>
    <t>19. Maç-Yenilen Y19</t>
  </si>
  <si>
    <t>Tek Erkek Ana Tablo - Final</t>
  </si>
  <si>
    <t>6. Maç-Yenilen Y6</t>
  </si>
  <si>
    <t>34. Maç-Yenilen Y26</t>
  </si>
  <si>
    <t>7. Maç-Yenilen Y7</t>
  </si>
  <si>
    <t>20. Maç-Yenilen Y20</t>
  </si>
  <si>
    <t>8. Maç-Yenilen Y8</t>
  </si>
  <si>
    <t>68. Maç-Yenilen Y72</t>
  </si>
  <si>
    <t>9. Maç-Yenilen Y9</t>
  </si>
  <si>
    <t>21. Maç-Yenilen Y21</t>
  </si>
  <si>
    <t>10. Maç-Yenilen Y10</t>
  </si>
  <si>
    <t>35. Maç-Yenilen Y27</t>
  </si>
  <si>
    <t>11. Maç-Yenilen Y11</t>
  </si>
  <si>
    <t>22. Maç-Yenilen Y22</t>
  </si>
  <si>
    <t>12. Maç-Yenilen Y12</t>
  </si>
  <si>
    <t>13. Maç-Yenilen Y13</t>
  </si>
  <si>
    <t>72. Maç-Yenilen Y76</t>
  </si>
  <si>
    <t>23. Maç-Yenilen Y23</t>
  </si>
  <si>
    <t>14. Maç-Yenilen Y14</t>
  </si>
  <si>
    <t>36. Maç-Yenilen Y28</t>
  </si>
  <si>
    <t>15. Maç-Yenilen Y15</t>
  </si>
  <si>
    <t>Y72</t>
  </si>
  <si>
    <t>24. Maç-Yenilen Y24</t>
  </si>
  <si>
    <t>16. Maç-Yenilen Y16</t>
  </si>
  <si>
    <t>Y38</t>
  </si>
  <si>
    <t>Y25</t>
  </si>
  <si>
    <t>Y24</t>
  </si>
  <si>
    <t>Y1</t>
  </si>
  <si>
    <t>37. Maç-Yenilen Eleniyor</t>
  </si>
  <si>
    <t>51. Maç-Yenilen Y47</t>
  </si>
  <si>
    <t>63. Maç-Yenilen Y67</t>
  </si>
  <si>
    <t>71. Maç-Yenilen Y75</t>
  </si>
  <si>
    <t>25. Maç-Yenilen Eleniyor</t>
  </si>
  <si>
    <t>Y2</t>
  </si>
  <si>
    <t>Y76</t>
  </si>
  <si>
    <t>Y23</t>
  </si>
  <si>
    <t>Y3</t>
  </si>
  <si>
    <t>38. Maç-Yenilen Eleniyor</t>
  </si>
  <si>
    <t>57. Maç-Yenilen Y57</t>
  </si>
  <si>
    <t>26. Maç-Yenilen Eleniyor</t>
  </si>
  <si>
    <t>Y4</t>
  </si>
  <si>
    <t>Y26</t>
  </si>
  <si>
    <t>Y22</t>
  </si>
  <si>
    <t>69. Maç-Yenilen Y73</t>
  </si>
  <si>
    <t>Y5</t>
  </si>
  <si>
    <t>39. Maç-Yenilen Eleniyor</t>
  </si>
  <si>
    <t>52. Maç-Yenilen Y48</t>
  </si>
  <si>
    <t>27. Maç-Yenilen Eleniyor</t>
  </si>
  <si>
    <t>Y6</t>
  </si>
  <si>
    <t>Y75</t>
  </si>
  <si>
    <t>Y21</t>
  </si>
  <si>
    <t>Y7</t>
  </si>
  <si>
    <t>40. Maç-Yenilen Eleniyor</t>
  </si>
  <si>
    <t>Y37</t>
  </si>
  <si>
    <t>28. Maç-Yenilen Eleniyor</t>
  </si>
  <si>
    <t>Y8</t>
  </si>
  <si>
    <t>Y27</t>
  </si>
  <si>
    <t>Y20</t>
  </si>
  <si>
    <t>Y9</t>
  </si>
  <si>
    <t>41. Maç-Yenilen Eleniyor</t>
  </si>
  <si>
    <t>53. Maç-Yenilen Y49</t>
  </si>
  <si>
    <t>64. Maç-Yenilen Y68</t>
  </si>
  <si>
    <t>29. Maç-Yenilen Eleniyor</t>
  </si>
  <si>
    <t>Y10</t>
  </si>
  <si>
    <t>Y73</t>
  </si>
  <si>
    <t>Y19</t>
  </si>
  <si>
    <t>Y11</t>
  </si>
  <si>
    <t>42. Maç-Yenilen Eleniyor</t>
  </si>
  <si>
    <t>58. Maç-Yenilen Y58</t>
  </si>
  <si>
    <t>30. Maç-Yenilen Eleniyor</t>
  </si>
  <si>
    <t>Y12</t>
  </si>
  <si>
    <t>Y28</t>
  </si>
  <si>
    <t>Y18</t>
  </si>
  <si>
    <t>Y13</t>
  </si>
  <si>
    <t>43. Maç-Yenilen Eleniyor</t>
  </si>
  <si>
    <t>54. Maç-Yenilen Y50</t>
  </si>
  <si>
    <t>Y67</t>
  </si>
  <si>
    <t>31. Maç-Yenilen Eleniyor</t>
  </si>
  <si>
    <t>70. Maç-Yenilen Y74</t>
  </si>
  <si>
    <t>Y14</t>
  </si>
  <si>
    <t>Y68</t>
  </si>
  <si>
    <t>Y17</t>
  </si>
  <si>
    <t>Y74</t>
  </si>
  <si>
    <t>Y15</t>
  </si>
  <si>
    <t>44. Maç-Yenilen Eleniyor</t>
  </si>
  <si>
    <t>Y57</t>
  </si>
  <si>
    <t>32. Maç-Yenilen Eleniyor</t>
  </si>
  <si>
    <t>65. Maç-Yenilen Y69</t>
  </si>
  <si>
    <t>Y16</t>
  </si>
  <si>
    <t>Y58</t>
  </si>
  <si>
    <t>Y69</t>
  </si>
  <si>
    <t>59. Maç-Yenilen Y59</t>
  </si>
  <si>
    <t>Y48</t>
  </si>
  <si>
    <t>Y49</t>
  </si>
  <si>
    <t>66. Maç-Yenilen Y70</t>
  </si>
  <si>
    <t>60. Maç-Yenilen Y60</t>
  </si>
  <si>
    <t>Y50</t>
  </si>
  <si>
    <t>Y70</t>
  </si>
  <si>
    <t>Y59</t>
  </si>
  <si>
    <t>67. Maç-Yenilen Y71</t>
  </si>
  <si>
    <t>Y39</t>
  </si>
  <si>
    <t>Y60</t>
  </si>
  <si>
    <t>55. Maç-Yenilen Y51</t>
  </si>
  <si>
    <t>Y71</t>
  </si>
  <si>
    <t>Y40</t>
  </si>
  <si>
    <t>Y41</t>
  </si>
  <si>
    <t>61. Maç-Yenilen Y61</t>
  </si>
  <si>
    <t>56. Maç-Yenilen Y52</t>
  </si>
  <si>
    <t>Y42</t>
  </si>
  <si>
    <t>Y61</t>
  </si>
  <si>
    <t>Y51</t>
  </si>
  <si>
    <t>62. Maç-Yenilen Y62</t>
  </si>
  <si>
    <t>Y52</t>
  </si>
  <si>
    <t>Y62</t>
  </si>
  <si>
    <t>21.02.2022</t>
  </si>
  <si>
    <t>45. Maç-Yenilen Y39</t>
  </si>
  <si>
    <t>46. Maç-Yenilen Y40</t>
  </si>
  <si>
    <t>47. Maç-Yenilen Y41</t>
  </si>
  <si>
    <t>48. Maç-Yenilen Y42</t>
  </si>
  <si>
    <t>49. Maç-Yenilen Y37</t>
  </si>
  <si>
    <t>50. Maç-Yenilen Y38</t>
  </si>
  <si>
    <t xml:space="preserve"> Erkek Ön Eleme  (1)</t>
  </si>
  <si>
    <t xml:space="preserve"> ERKEK ÖN ELEME</t>
  </si>
  <si>
    <t>E51</t>
  </si>
  <si>
    <t>E52</t>
  </si>
  <si>
    <t>08.10.2022</t>
  </si>
  <si>
    <t xml:space="preserve"> Minik Erkek - Çeyrek Final</t>
  </si>
  <si>
    <t xml:space="preserve"> Minik Erkek - Yarı Final</t>
  </si>
  <si>
    <t xml:space="preserve"> Minik Erkek - Final</t>
  </si>
  <si>
    <t xml:space="preserve"> Minik Erkek Ön Eleme- 1. Tur</t>
  </si>
  <si>
    <t xml:space="preserve"> Minik Erkek Ön Eleme- 2. Tur</t>
  </si>
  <si>
    <t xml:space="preserve"> Minik Erkek Ön Eleme- 3. Tur</t>
  </si>
  <si>
    <t xml:space="preserve"> Minik Erkek Ön Eleme- 4. Tur</t>
  </si>
  <si>
    <t>PUAN</t>
  </si>
  <si>
    <t>İST</t>
  </si>
  <si>
    <t>İSTANBUL</t>
  </si>
  <si>
    <t>ÇRM</t>
  </si>
  <si>
    <t>ÇORUM</t>
  </si>
  <si>
    <t>KYS</t>
  </si>
  <si>
    <t>KAYSERİ</t>
  </si>
  <si>
    <t>İSTANBUL BBSK</t>
  </si>
  <si>
    <t>ANT</t>
  </si>
  <si>
    <t>ANTALYA</t>
  </si>
  <si>
    <t>GZT</t>
  </si>
  <si>
    <t>GAZİANTEP</t>
  </si>
  <si>
    <t>FERDİ</t>
  </si>
  <si>
    <t>DNZ</t>
  </si>
  <si>
    <t>DENİZLİ</t>
  </si>
  <si>
    <t>KNY</t>
  </si>
  <si>
    <t>KONYA</t>
  </si>
  <si>
    <t>ADN</t>
  </si>
  <si>
    <t>ADANA</t>
  </si>
  <si>
    <t>VAN</t>
  </si>
  <si>
    <t>TKD</t>
  </si>
  <si>
    <t>ÇERKEZKÖY BLD. GSKD</t>
  </si>
  <si>
    <t>TEKİRDAĞ</t>
  </si>
  <si>
    <t>BRS</t>
  </si>
  <si>
    <t>BURSA</t>
  </si>
  <si>
    <t>KRL</t>
  </si>
  <si>
    <t>KIRKLARELİ</t>
  </si>
  <si>
    <t>KCL</t>
  </si>
  <si>
    <t>KOCAELİ</t>
  </si>
  <si>
    <t>MRD</t>
  </si>
  <si>
    <t>MERİT GRUP REAL MARDİN</t>
  </si>
  <si>
    <t>MARDİN</t>
  </si>
  <si>
    <t>ORD</t>
  </si>
  <si>
    <t>ORDU</t>
  </si>
  <si>
    <t xml:space="preserve">YILDIZ ERKEK </t>
  </si>
  <si>
    <t>ELEME</t>
  </si>
  <si>
    <t>1. TUR</t>
  </si>
  <si>
    <t>YILDIZ KIZ</t>
  </si>
  <si>
    <t>MASA</t>
  </si>
  <si>
    <t>2. TUR</t>
  </si>
  <si>
    <t>ANA TABLO</t>
  </si>
  <si>
    <t>3. TUR</t>
  </si>
  <si>
    <t>4. TUR</t>
  </si>
  <si>
    <t>5. TUR</t>
  </si>
  <si>
    <t>6. TUR</t>
  </si>
  <si>
    <t>7. TUR</t>
  </si>
  <si>
    <t>8. TUR</t>
  </si>
  <si>
    <t>9. TUR</t>
  </si>
  <si>
    <t>FİNAL</t>
  </si>
  <si>
    <t>ÖDÜL TÖRENİ</t>
  </si>
  <si>
    <t/>
  </si>
  <si>
    <t>BYB</t>
  </si>
  <si>
    <t>BAYBURT GMGSK</t>
  </si>
  <si>
    <t>BAYBURT</t>
  </si>
  <si>
    <t>MUHAMMED EMİN KABADAYI</t>
  </si>
  <si>
    <t>ÇORUM BELEDİYESİ SPOR KULÜBÜ</t>
  </si>
  <si>
    <t xml:space="preserve">ÇORUM </t>
  </si>
  <si>
    <t>ABDURRAHMAN GÜRBÜZ</t>
  </si>
  <si>
    <t>ERCAN EREN ZER</t>
  </si>
  <si>
    <t xml:space="preserve">ŞAHİNBEY BELEDİYE GENÇLİK VE SPOR KULÜBÜ </t>
  </si>
  <si>
    <t>HKR</t>
  </si>
  <si>
    <t>POLİS GÜCÜ SPOR KÜLÜBÜ</t>
  </si>
  <si>
    <t>HAKKARİ</t>
  </si>
  <si>
    <t>FENERBAHÇE SPOR KULÜBÜ</t>
  </si>
  <si>
    <t>BERK ÖZTOPRAK</t>
  </si>
  <si>
    <t>MUHAMMED ALİ ATAKUL</t>
  </si>
  <si>
    <t>MUHAMMED ALİ KARACA</t>
  </si>
  <si>
    <t>KAAN ATMACA</t>
  </si>
  <si>
    <t>PENDİK BELEDİYESPOR</t>
  </si>
  <si>
    <t>YİĞİT CAN KAYA</t>
  </si>
  <si>
    <t>YUNUS EMRE EKREM</t>
  </si>
  <si>
    <t>KUZEY GÜNDOĞDU</t>
  </si>
  <si>
    <t>KST</t>
  </si>
  <si>
    <t>KASTAMONU MASATENİSİ SK</t>
  </si>
  <si>
    <t>KASTAMONU</t>
  </si>
  <si>
    <t>MUSTAFA NEBHAN</t>
  </si>
  <si>
    <t>ALİ EREN ULUSAKARYA</t>
  </si>
  <si>
    <t xml:space="preserve">KOCASİNAN BELEDİYESİ SPOR KULÜBÜ </t>
  </si>
  <si>
    <t>KENAN EREN KAHRAMAN</t>
  </si>
  <si>
    <t>ZİRVE GSK</t>
  </si>
  <si>
    <t xml:space="preserve">B.B.KAĞITSPOR </t>
  </si>
  <si>
    <t>MEHMET EYMEN KILIÇ</t>
  </si>
  <si>
    <t>SMS</t>
  </si>
  <si>
    <t>SAMSUN</t>
  </si>
  <si>
    <t>YAKAKENT GENÇLİKGÜCÜ SK</t>
  </si>
  <si>
    <t>TRB</t>
  </si>
  <si>
    <t>BEŞİKDÜZÜ AYYILDIZ MASA TENİSİ KULÜBÜ</t>
  </si>
  <si>
    <t>TRABZON</t>
  </si>
  <si>
    <t>YENİ ÖZ VAN GENÇLİK SPOR</t>
  </si>
  <si>
    <t>ZNG</t>
  </si>
  <si>
    <t>ÖZEL İDARE YOLSPOR</t>
  </si>
  <si>
    <t>ZONGULDAK</t>
  </si>
  <si>
    <t>GRS</t>
  </si>
  <si>
    <t>GİRESUN GENÇLİK VE SPOR KULÜBÜ</t>
  </si>
  <si>
    <t>GİRESUN</t>
  </si>
  <si>
    <t>ONUR ALP SAĞIR</t>
  </si>
  <si>
    <t>YALIKÖY ŞEHİT BARIŞ ÇAKIR OO SPOR KULÜBÜ</t>
  </si>
  <si>
    <t>19 MAYIS ENGİZ SPOR KULÜBÜ</t>
  </si>
  <si>
    <t>EMİR YALÇIN PEHLİVAN</t>
  </si>
  <si>
    <t>TRAKER SPOR</t>
  </si>
  <si>
    <t>#</t>
  </si>
  <si>
    <t>Tek Kız Ön Eleme</t>
  </si>
  <si>
    <t>YILDIZ KIZ  SIRALAMA</t>
  </si>
  <si>
    <t>GENÇLİK KUPASI YILDIZLAR FERDİ YARIŞMALARI  24-25 Mayıs 2023  SAMSUN</t>
  </si>
  <si>
    <t>25 Mayıs 2023 ÇARŞAMBA</t>
  </si>
  <si>
    <t>25 Mayıs 2023 PERŞEMBE</t>
  </si>
  <si>
    <t xml:space="preserve">2022-23 SEZONU YILDIZ TEK ERKEK KATILIM LİSTESİ </t>
  </si>
  <si>
    <t>NO</t>
  </si>
  <si>
    <t xml:space="preserve">SPORCU ADI </t>
  </si>
  <si>
    <t>İL</t>
  </si>
  <si>
    <t>TAKIM ADI</t>
  </si>
  <si>
    <t>DOĞUM TARİHİ</t>
  </si>
  <si>
    <t>TOPLAM</t>
  </si>
  <si>
    <t>MUSTAFA EFE ALAYBEYOĞLU</t>
  </si>
  <si>
    <t>SELÇUKLU BELEDİYE SPOR KULÜBÜ</t>
  </si>
  <si>
    <t>MERT BİLGEBAY</t>
  </si>
  <si>
    <t>YILDIZ RAKETLER SPOR KULÜBÜ</t>
  </si>
  <si>
    <t xml:space="preserve">İSTANBUL </t>
  </si>
  <si>
    <t>28.05.2009</t>
  </si>
  <si>
    <t>ALİ ÖZGENÇ</t>
  </si>
  <si>
    <t>RAMAZAN TUNA ÖZER</t>
  </si>
  <si>
    <t>ANTALYA SPOR</t>
  </si>
  <si>
    <t>ALP ÇELİK</t>
  </si>
  <si>
    <t>KONYA SPOR</t>
  </si>
  <si>
    <t>YLV</t>
  </si>
  <si>
    <t>YALOVA BLD. GENÇLİK SPOR</t>
  </si>
  <si>
    <t>YALOVA</t>
  </si>
  <si>
    <t>ALİM ZİYA SOYALAN</t>
  </si>
  <si>
    <t>ANK</t>
  </si>
  <si>
    <t>EMEK MASA TENİSİ SPOR</t>
  </si>
  <si>
    <t>ANKARA</t>
  </si>
  <si>
    <t>HÜSEYİN OSMANOĞLU</t>
  </si>
  <si>
    <t>GENÇLİK VE SPOR KULÜBÜ ADANA</t>
  </si>
  <si>
    <t>İBRAHİM NAZAR</t>
  </si>
  <si>
    <t>MEHMET AKİF AKTAŞ</t>
  </si>
  <si>
    <t>SALİH EREN YILDIRIM</t>
  </si>
  <si>
    <t>ISP</t>
  </si>
  <si>
    <t>GENÇ HAREKET GSK</t>
  </si>
  <si>
    <t>ISPARTA</t>
  </si>
  <si>
    <t>ALİ ENES SEREN</t>
  </si>
  <si>
    <t>MUSTAFA GEZER</t>
  </si>
  <si>
    <t>SULTANGAZİ BLD. GSK</t>
  </si>
  <si>
    <t>UMUT AYHAN</t>
  </si>
  <si>
    <t>AHMET ŞAHAN</t>
  </si>
  <si>
    <t>ISPARTES</t>
  </si>
  <si>
    <t>İSHAK MORBONCUK</t>
  </si>
  <si>
    <t>GAZİANTEP BELEDİYE SPOR KULÜBÜ</t>
  </si>
  <si>
    <t>UTKU BORA ŞENTÜRK</t>
  </si>
  <si>
    <t>RİZ</t>
  </si>
  <si>
    <t>ÇAYKUR RİZESPOR</t>
  </si>
  <si>
    <t>RİZE</t>
  </si>
  <si>
    <t>BATIN GÜLER</t>
  </si>
  <si>
    <t>DORUK ŞENDOĞAN</t>
  </si>
  <si>
    <t>KAAN BEYZAT TUNA</t>
  </si>
  <si>
    <t>AHMET YİĞİT GÜLENLER</t>
  </si>
  <si>
    <t>ARAS AYDIN</t>
  </si>
  <si>
    <t>AHMET ÇELİK</t>
  </si>
  <si>
    <t>BORA ÇELİK</t>
  </si>
  <si>
    <t>SELİM AZAZİ</t>
  </si>
  <si>
    <t>BURSA BÜYÜKŞEHİR BLD.SPOR</t>
  </si>
  <si>
    <t>İSMAİL HAKKI GÜZEL</t>
  </si>
  <si>
    <t>EMEK MASA TENİSİ KULÜBÜ</t>
  </si>
  <si>
    <t>BAYRAM BUĞRA ÇETİN</t>
  </si>
  <si>
    <t>ŞAFAKTAEPE GENÇLİK VE SPOR KULÜBÜ</t>
  </si>
  <si>
    <t>BÜLENT ATAKAN</t>
  </si>
  <si>
    <t>YASİN BAYRAK</t>
  </si>
  <si>
    <t>BARIŞ POLAT</t>
  </si>
  <si>
    <t>OĞUZ KAĞAN ÇINAR</t>
  </si>
  <si>
    <t xml:space="preserve">SPOR İHTİSAS </t>
  </si>
  <si>
    <t>05.02.2009</t>
  </si>
  <si>
    <t>YİĞİT EYMEN TEKEOGLU</t>
  </si>
  <si>
    <t>27.01.2009</t>
  </si>
  <si>
    <t>HAMZA BURAK ABACİ</t>
  </si>
  <si>
    <t>YİĞİT KEREM ŞAHİN</t>
  </si>
  <si>
    <t>EMRE ÖNLÜ</t>
  </si>
  <si>
    <t>YASİN ÖNLÜ</t>
  </si>
  <si>
    <t>ENES AYDIN</t>
  </si>
  <si>
    <t>MUHAMMED ALİ ÖZDEMİR</t>
  </si>
  <si>
    <t>MUHAMMED HARİS ÖZHAN</t>
  </si>
  <si>
    <t>BERK AKSELİ</t>
  </si>
  <si>
    <t>ZAFER ESERTAŞ</t>
  </si>
  <si>
    <t>EFE ULAŞ</t>
  </si>
  <si>
    <t>10.01.2008</t>
  </si>
  <si>
    <t>GÜRKAN EFE SES</t>
  </si>
  <si>
    <t>KIRKLARELİ GENÇLİK SPOR</t>
  </si>
  <si>
    <t>ARHAN DAL</t>
  </si>
  <si>
    <t>01.01.2009</t>
  </si>
  <si>
    <t>BERKAY GÜLER</t>
  </si>
  <si>
    <t>SEFA AKSOY</t>
  </si>
  <si>
    <t>FURKAN BAKAY</t>
  </si>
  <si>
    <t>EGE PAKKAN</t>
  </si>
  <si>
    <t>MĞL</t>
  </si>
  <si>
    <t>BODRUMSPOR</t>
  </si>
  <si>
    <t>MUĞLA</t>
  </si>
  <si>
    <t>GÜNEY ÖZBEY</t>
  </si>
  <si>
    <t>OĞUZHAN BERKE</t>
  </si>
  <si>
    <t>ADNAN MENDERES MTAL SK</t>
  </si>
  <si>
    <t>FURKAN KISA</t>
  </si>
  <si>
    <t>FATSA S.K</t>
  </si>
  <si>
    <t>GÖKDENİZ BAYMAK</t>
  </si>
  <si>
    <t>EREN ÇAKIR</t>
  </si>
  <si>
    <t>CÜNEYT DENİZ EKMEKÇİ</t>
  </si>
  <si>
    <t>EREN OKUR</t>
  </si>
  <si>
    <t>MUHAMMET SAİT ALTUNTAŞ</t>
  </si>
  <si>
    <t>YİĞİT ALİ ÖZDEMİR</t>
  </si>
  <si>
    <t>YİĞİT TAŞ</t>
  </si>
  <si>
    <t>MİRAÇ CULBAN</t>
  </si>
  <si>
    <t>ŞNF</t>
  </si>
  <si>
    <t>ŞANLIURFA YURDUM VE GENÇLİK SPOR</t>
  </si>
  <si>
    <t>ŞANLIURFA</t>
  </si>
  <si>
    <t>MUHAMMED REŞİT RIŞVANLI</t>
  </si>
  <si>
    <t>MUHAMMED SIDIK ÖZALP</t>
  </si>
  <si>
    <t>HÜSEYİN BOZBAY</t>
  </si>
  <si>
    <t>SERHAT GÖZÜNKE</t>
  </si>
  <si>
    <t>UMUT KAYA</t>
  </si>
  <si>
    <t>SERKAN AVŞAR</t>
  </si>
  <si>
    <t>ZANYAR TATLI</t>
  </si>
  <si>
    <t>DORUK TEKİN</t>
  </si>
  <si>
    <t>EGE MAKARA</t>
  </si>
  <si>
    <t xml:space="preserve">YILDIZ ERKEK ANATABLO 1-16 SIRALAMA </t>
  </si>
  <si>
    <t>YILDIZ ERKEK ELEME</t>
  </si>
  <si>
    <t xml:space="preserve"> Yıldız Erkek Eleme  (1)</t>
  </si>
  <si>
    <t xml:space="preserve">  Yıldız Erkek  Eleme  (2)</t>
  </si>
  <si>
    <t xml:space="preserve">  Yıldız Erkek Eleme  (3)</t>
  </si>
  <si>
    <t xml:space="preserve">  Yıldız Erkek Eleme  (4)</t>
  </si>
  <si>
    <t>KENAN EREN KAHRAMAN (KYS)</t>
  </si>
  <si>
    <t xml:space="preserve"> </t>
  </si>
  <si>
    <t>:; :; :; :</t>
  </si>
  <si>
    <t>MUSTAFA EFE ALAYBEYOĞLU (KNY)</t>
  </si>
  <si>
    <t>BERK ÖZTOPRAK (İST)</t>
  </si>
  <si>
    <t>MUHAMMED ALİ ATAKUL (İST)</t>
  </si>
  <si>
    <t>ALİ EREN ULUSAKARYA (KYS)</t>
  </si>
  <si>
    <t>ABDURRAHMAN GÜRBÜZ (ÇRM)</t>
  </si>
  <si>
    <t>ERCAN EREN ZER (GZT)</t>
  </si>
  <si>
    <t>MUSTAFA NEBHAN (KST)</t>
  </si>
  <si>
    <t xml:space="preserve">KENAN EREN KAHRAMAN (KYS) </t>
  </si>
  <si>
    <t>UMUT KAYA (TRB)</t>
  </si>
  <si>
    <t>YİĞİT KEREM ŞAHİN (DNZ)</t>
  </si>
  <si>
    <t xml:space="preserve">Bye </t>
  </si>
  <si>
    <t>ENES AYDIN (HKR)</t>
  </si>
  <si>
    <t>KAAN BEYZAT TUNA (YLV)</t>
  </si>
  <si>
    <t>İBRAHİM NAZAR (TKD)</t>
  </si>
  <si>
    <t>ONUR ALP SAĞIR (GRS)</t>
  </si>
  <si>
    <t>BÜLENT ATAKAN (ANK)</t>
  </si>
  <si>
    <t>MUHAMMED ALİ ÖZDEMİR (HKR)</t>
  </si>
  <si>
    <t>ALP ÇELİK (KNY)</t>
  </si>
  <si>
    <t>KUZEY GÜNDOĞDU (KST)</t>
  </si>
  <si>
    <t>İSMAİL HAKKI GÜZEL (ANK)</t>
  </si>
  <si>
    <t>YİĞİT ALİ ÖZDEMİR (SMS)</t>
  </si>
  <si>
    <t>MUHAMMED EMİN KABADAYI (BRS)</t>
  </si>
  <si>
    <t>ARHAN DAL (KRL)</t>
  </si>
  <si>
    <t>KAAN ATMACA (İST)</t>
  </si>
  <si>
    <t xml:space="preserve">İBRAHİM NAZAR (TKD) </t>
  </si>
  <si>
    <t>ALİ ENES SEREN (KNY)</t>
  </si>
  <si>
    <t>BERKAY GÜLER (KRL)</t>
  </si>
  <si>
    <t>BAYRAM BUĞRA ÇETİN (ANK)</t>
  </si>
  <si>
    <t xml:space="preserve">ONUR ALP SAĞIR (GRS) </t>
  </si>
  <si>
    <t>EGE PAKKAN (MĞL)</t>
  </si>
  <si>
    <t>FURKAN KISA (ORD)</t>
  </si>
  <si>
    <t>UTKU BORA ŞENTÜRK (RİZ)</t>
  </si>
  <si>
    <t>SALİH EREN YILDIRIM (ISP)</t>
  </si>
  <si>
    <t xml:space="preserve">ALP ÇELİK (KNY) </t>
  </si>
  <si>
    <t>BERK AKSELİ (İST)</t>
  </si>
  <si>
    <t>BORA ÇELİK (KNY)</t>
  </si>
  <si>
    <t>SEFA AKSOY (KCL)</t>
  </si>
  <si>
    <t>SERKAN AVŞAR (VAN)</t>
  </si>
  <si>
    <t>YİĞİT CAN KAYA (İST)</t>
  </si>
  <si>
    <t xml:space="preserve">KUZEY GÜNDOĞDU (KST) </t>
  </si>
  <si>
    <t>MUHAMMED ALİ KARACA (İST)</t>
  </si>
  <si>
    <t>EGE MAKARA (ZNG)</t>
  </si>
  <si>
    <t>YİĞİT EYMEN TEKEOGLU (ÇRM)</t>
  </si>
  <si>
    <t>AHMET ÇELİK (GZT)</t>
  </si>
  <si>
    <t>MUHAMMED REŞİT RIŞVANLI (ŞNF)</t>
  </si>
  <si>
    <t>ALİM ZİYA SOYALAN (ANK)</t>
  </si>
  <si>
    <t>İSHAK MORBONCUK (GZT)</t>
  </si>
  <si>
    <t>GÜRKAN EFE SES (KRL)</t>
  </si>
  <si>
    <t>EREN ÇAKIR (SMS)</t>
  </si>
  <si>
    <t>BARIŞ POLAT (BRS)</t>
  </si>
  <si>
    <t xml:space="preserve">KAAN ATMACA (İST) </t>
  </si>
  <si>
    <t>EREN OKUR (SMS)</t>
  </si>
  <si>
    <t>CÜNEYT DENİZ EKMEKÇİ (SMS)</t>
  </si>
  <si>
    <t>BATIN GÜLER (YLV)</t>
  </si>
  <si>
    <t xml:space="preserve">ALİ ENES SEREN (KNY) </t>
  </si>
  <si>
    <t>MEHMET AKİF AKTAŞ (ÇRM)</t>
  </si>
  <si>
    <t>DORUK TEKİN (ZNG)</t>
  </si>
  <si>
    <t>ARAS AYDIN (İST)</t>
  </si>
  <si>
    <t>YİĞİT TAŞ (SMS)</t>
  </si>
  <si>
    <t>EMRE ÖNLÜ (GRS)</t>
  </si>
  <si>
    <t>ALİ ÖZGENÇ (TKD)</t>
  </si>
  <si>
    <t>YUNUS EMRE EKREM (İST)</t>
  </si>
  <si>
    <t>MUHAMMED SIDIK ÖZALP (ŞNF)</t>
  </si>
  <si>
    <t>GÜNEY ÖZBEY (MĞL)</t>
  </si>
  <si>
    <t>SELİM AZAZİ (GZT)</t>
  </si>
  <si>
    <t>FURKAN BAKAY (MRD)</t>
  </si>
  <si>
    <t>YASİN BAYRAK (BYB)</t>
  </si>
  <si>
    <t>UMUT AYHAN (TKD)</t>
  </si>
  <si>
    <t xml:space="preserve">MUSTAFA EFE ALAYBEYOĞLU (KNY) </t>
  </si>
  <si>
    <t>MEHMET EYMEN KILIÇ (KCL)</t>
  </si>
  <si>
    <t>EFE ULAŞ (İST)</t>
  </si>
  <si>
    <t>ZAFER ESERTAŞ (İST)</t>
  </si>
  <si>
    <t xml:space="preserve">BERK ÖZTOPRAK (İST) </t>
  </si>
  <si>
    <t>MİRAÇ CULBAN (ŞNF)</t>
  </si>
  <si>
    <t>SERHAT GÖZÜNKE (TKD)</t>
  </si>
  <si>
    <t>MUHAMMET SAİT ALTUNTAŞ (SMS)</t>
  </si>
  <si>
    <t>AHMET ŞAHAN (ISP)</t>
  </si>
  <si>
    <t>MUSTAFA GEZER (İST)</t>
  </si>
  <si>
    <t>HAMZA BURAK ABACİ (DNZ)</t>
  </si>
  <si>
    <t>EMİR YALÇIN PEHLİVAN (KRL)</t>
  </si>
  <si>
    <t>OĞUZHAN BERKE (ORD)</t>
  </si>
  <si>
    <t>ZANYAR TATLI (VAN)</t>
  </si>
  <si>
    <t>MERT BİLGEBAY (İST)</t>
  </si>
  <si>
    <t>RAMAZAN TUNA ÖZER (ANT)</t>
  </si>
  <si>
    <t xml:space="preserve">UTKU BORA ŞENTÜRK (RİZ) </t>
  </si>
  <si>
    <t>YASİN ÖNLÜ (GRS)</t>
  </si>
  <si>
    <t>OĞUZ KAĞAN ÇINAR (ÇRM)</t>
  </si>
  <si>
    <t>AHMET YİĞİT GÜLENLER (GZT)</t>
  </si>
  <si>
    <t>HÜSEYİN BOZBAY (TKD)</t>
  </si>
  <si>
    <t>HÜSEYİN OSMANOĞLU (ADN)</t>
  </si>
  <si>
    <t xml:space="preserve">SALİH EREN YILDIRIM (ISP) </t>
  </si>
  <si>
    <t>DORUK ŞENDOĞAN (RİZ)</t>
  </si>
  <si>
    <t>MUHAMMED HARİS ÖZHAN (HKR)</t>
  </si>
  <si>
    <t>GÖKDENİZ BAYMAK (ORD)</t>
  </si>
  <si>
    <t xml:space="preserve">YİĞİT CAN KAYA (İST) </t>
  </si>
  <si>
    <t xml:space="preserve">MUHAMMED ALİ KARACA (İST) </t>
  </si>
  <si>
    <t xml:space="preserve">ALİM ZİYA SOYALAN (ANK) </t>
  </si>
  <si>
    <t xml:space="preserve">MUHAMMED ALİ ATAKUL (İST) </t>
  </si>
  <si>
    <t xml:space="preserve">ALİ EREN ULUSAKARYA (KYS) </t>
  </si>
  <si>
    <t xml:space="preserve">BATIN GÜLER (YLV) </t>
  </si>
  <si>
    <t xml:space="preserve">MEHMET AKİF AKTAŞ (ÇRM) </t>
  </si>
  <si>
    <t xml:space="preserve">ALİ ÖZGENÇ (TKD) </t>
  </si>
  <si>
    <t xml:space="preserve">YUNUS EMRE EKREM (İST) </t>
  </si>
  <si>
    <t xml:space="preserve">MEHMET EYMEN KILIÇ (KCL) </t>
  </si>
  <si>
    <t xml:space="preserve">ABDURRAHMAN GÜRBÜZ (ÇRM) </t>
  </si>
  <si>
    <t xml:space="preserve">ERCAN EREN ZER (GZT) </t>
  </si>
  <si>
    <t xml:space="preserve">MUSTAFA GEZER (İST) </t>
  </si>
  <si>
    <t xml:space="preserve">MERT BİLGEBAY (İST) </t>
  </si>
  <si>
    <t xml:space="preserve">RAMAZAN TUNA ÖZER (ANT) </t>
  </si>
  <si>
    <t xml:space="preserve">HÜSEYİN OSMANOĞLU (ADN) </t>
  </si>
  <si>
    <t xml:space="preserve">DORUK ŞENDOĞAN (RİZ) </t>
  </si>
  <si>
    <t xml:space="preserve">MUSTAFA NEBHAN (KST) </t>
  </si>
  <si>
    <t xml:space="preserve"> ()</t>
  </si>
  <si>
    <t>24.05.2023   M</t>
  </si>
  <si>
    <t>PROGRAM</t>
  </si>
  <si>
    <t>UMUT KAYA (TRB) 3-0</t>
  </si>
  <si>
    <t>KAAN BEYZAT TUNA (YLV) 3-1</t>
  </si>
  <si>
    <t>KAAN BEYZAT TUNA (YLV) 3-0</t>
  </si>
  <si>
    <t>ONUR ALP SAĞIR (GRS) 3-0</t>
  </si>
  <si>
    <t>BÜLENT ATAKAN (ANK) 3-0</t>
  </si>
  <si>
    <t>BÜLENT ATAKAN (ANK) 3-1</t>
  </si>
  <si>
    <t>KUZEY GÜNDOĞDU (KST) 3-0</t>
  </si>
  <si>
    <t>İSMAİL HAKKI GÜZEL (ANK) 3-0</t>
  </si>
  <si>
    <t>MUHAMMED EMİN KABADAYI (BRS) 3-0</t>
  </si>
  <si>
    <t>KAAN ATMACA (İST) 3-2</t>
  </si>
  <si>
    <t>ALİ ENES SEREN (KNY) 3-1</t>
  </si>
  <si>
    <t>BAYRAM BUĞRA ÇETİN (ANK) 3-0</t>
  </si>
  <si>
    <t>EGE PAKKAN (MĞL) 3-0</t>
  </si>
  <si>
    <t>BERK AKSELİ (İST) 3-2</t>
  </si>
  <si>
    <t>BERK AKSELİ (İST) 3-0</t>
  </si>
  <si>
    <t>SERKAN AVŞAR (VAN) 3-0</t>
  </si>
  <si>
    <t>YİĞİT CAN KAYA (İST) 3-1</t>
  </si>
  <si>
    <t>MUHAMMED ALİ KARACA (İST) 3-0</t>
  </si>
  <si>
    <t>EGE MAKARA (ZNG) 3-0</t>
  </si>
  <si>
    <t>AHMET ÇELİK (GZT) 3-0</t>
  </si>
  <si>
    <t>AHMET ÇELİK (GZT) 3-1</t>
  </si>
  <si>
    <t>İSHAK MORBONCUK (GZT) 3-0</t>
  </si>
  <si>
    <t>İSHAK MORBONCUK (GZT) 3-2</t>
  </si>
  <si>
    <t>BARIŞ POLAT (BRS) 3-1</t>
  </si>
  <si>
    <t>MUHAMMED SIDIK ÖZALP (ŞNF) 3-0</t>
  </si>
  <si>
    <t>BATIN GÜLER (YLV) 3-0</t>
  </si>
  <si>
    <t>ARAS AYDIN (İST) 3-0</t>
  </si>
  <si>
    <t>EMRE ÖNLÜ (GRS) 3-0</t>
  </si>
  <si>
    <t>ALİ ÖZGENÇ (TKD) 3-0</t>
  </si>
  <si>
    <t>YUNUS EMRE EKREM (İST) 3-0</t>
  </si>
  <si>
    <t>GÜNEY ÖZBEY (MĞL) 3-0</t>
  </si>
  <si>
    <t>FURKAN BAKAY (MRD) 3-0</t>
  </si>
  <si>
    <t>UMUT AYHAN (TKD) 3-0</t>
  </si>
  <si>
    <t>EFE ULAŞ (İST) 3-1</t>
  </si>
  <si>
    <t>EFE ULAŞ (İST) 3-0</t>
  </si>
  <si>
    <t>SERHAT GÖZÜNKE (TKD) 3-0</t>
  </si>
  <si>
    <t>AHMET ŞAHAN (ISP) 3-0</t>
  </si>
  <si>
    <t>MUSTAFA GEZER (İST) 3-0</t>
  </si>
  <si>
    <t>EMİR YALÇIN PEHLİVAN (KRL) 3-1</t>
  </si>
  <si>
    <t>OĞUZHAN BERKE (ORD) 3-0</t>
  </si>
  <si>
    <t>MERT BİLGEBAY (İST) 3-0</t>
  </si>
  <si>
    <t>RAMAZAN TUNA ÖZER (ANT) 3-0</t>
  </si>
  <si>
    <t>YASİN ÖNLÜ (GRS) 3-0</t>
  </si>
  <si>
    <t>AHMET YİĞİT GÜLENLER (GZT) 3-0</t>
  </si>
  <si>
    <t>HÜSEYİN OSMANOĞLU (ADN) 3-0</t>
  </si>
  <si>
    <t>DORUK ŞENDOĞAN (RİZ) 3-2</t>
  </si>
  <si>
    <t>MUHAMMED HARİS ÖZHAN (HKR) 3-0</t>
  </si>
  <si>
    <t>KENAN EREN KAHRAMAN (KYS) 3-0</t>
  </si>
  <si>
    <t>11:6; 11:3; 11:5; :</t>
  </si>
  <si>
    <t>11:6; 11:9; 5:11; 9:11; 11:2</t>
  </si>
  <si>
    <t>9:11; 15:13; 7:11; 11:4; 11:3</t>
  </si>
  <si>
    <t>BÜLENT ATAKAN (ANK) 3-2</t>
  </si>
  <si>
    <t>11:8; 11:5; 11:4; :</t>
  </si>
  <si>
    <t>11:4; 4:11; 11:6; 11:7</t>
  </si>
  <si>
    <t>11:2; 11:6; 11:6; :</t>
  </si>
  <si>
    <t>KENAN EREN KAHRAMAN (KYS) 3-1</t>
  </si>
  <si>
    <t>8:11; 11:7; 11:7; 11:4</t>
  </si>
  <si>
    <t>KUZEY GÜNDOĞDU (KST) 3-2</t>
  </si>
  <si>
    <t>8:11; 11:4; 11:9; 11:4</t>
  </si>
  <si>
    <t>9:11; 11:8; 11:7; 8:11; 11:7</t>
  </si>
  <si>
    <t>11:6; 11:5; 11:3; :</t>
  </si>
  <si>
    <t>8:11; 11:5; 11:5; 11:6</t>
  </si>
  <si>
    <t>MUSTAFA EFE ALAYBEYOĞLU (KNY) 3-1</t>
  </si>
  <si>
    <t>11:9; 11:7; 11:9; :</t>
  </si>
  <si>
    <t>11:9; 11:9; 11:6; :</t>
  </si>
  <si>
    <t>11:9; 11:3; 11:6; :</t>
  </si>
  <si>
    <t>11:9; 7:11; 13:11; 11:8</t>
  </si>
  <si>
    <t>BERK ÖZTOPRAK (İST) 3-0</t>
  </si>
  <si>
    <t>11:8; 11:8; 5:11; 11:5</t>
  </si>
  <si>
    <t>8:11; 11:7; 6:11; 11:8; 11:8</t>
  </si>
  <si>
    <t>BERK ÖZTOPRAK (İST) 3-1</t>
  </si>
  <si>
    <t>11:8; 3:11; 11:5; 13:11</t>
  </si>
  <si>
    <t>7:11; 11:8; 11:7; 11:7</t>
  </si>
  <si>
    <t>11:5; 11:5; 11:5; :</t>
  </si>
  <si>
    <t>MUHAMMED ALİ KARACA (İST) 3-2</t>
  </si>
  <si>
    <t>11:7; 13:11; 11:9; :</t>
  </si>
  <si>
    <t>11:7; 11:5; 13:11; :</t>
  </si>
  <si>
    <t>MUHAMMED ALİ ATAKUL (İST) 3-0</t>
  </si>
  <si>
    <t>11:7; 12:10; 11:3; :</t>
  </si>
  <si>
    <t>11:9; 11:5; 11:3; :</t>
  </si>
  <si>
    <t>2:11; 11:3; 11:8; 9:11; 11:9</t>
  </si>
  <si>
    <t>11:9; 11:6; 11:7; :</t>
  </si>
  <si>
    <t>ALİ EREN ULUSAKARYA (KYS) 3-1</t>
  </si>
  <si>
    <t>ALİ EREN ULUSAKARYA (KYS) 3-0</t>
  </si>
  <si>
    <t>11:6; 11:5; 11:6; :</t>
  </si>
  <si>
    <t>11:7; 11:3; 7:11; 11:5</t>
  </si>
  <si>
    <t>ABDURRAHMAN GÜRBÜZ (ÇRM) 3-0</t>
  </si>
  <si>
    <t>ABDURRAHMAN GÜRBÜZ (ÇRM) 3-1</t>
  </si>
  <si>
    <t>AHMET ŞAHAN (ISP) 3-1</t>
  </si>
  <si>
    <t>MUSTAFA GEZER (İST) 3-2</t>
  </si>
  <si>
    <t>MUSTAFA NEBHAN (KST) 3-1</t>
  </si>
  <si>
    <t>HÜSEYİN OSMANOĞLU (ADN) 3-1</t>
  </si>
  <si>
    <t>MUSTAFA NEBHAN (KST) 3-0</t>
  </si>
  <si>
    <t>11:9; 12:10; 7:11; 11:8</t>
  </si>
  <si>
    <t>11:2; 11:7; 11:8; :</t>
  </si>
  <si>
    <t>11:4; 11:5; 11:7; :</t>
  </si>
  <si>
    <t>9:11; 11:7; 3:11; 11:6; 11:7</t>
  </si>
  <si>
    <t>11:9; 8:11; 11:3; 11:5</t>
  </si>
  <si>
    <t>11:4; 15:13; 11:8; :</t>
  </si>
  <si>
    <t>10:12; 7:11; 11:6; 14:12; 11:7</t>
  </si>
  <si>
    <t>11:2; 11:9; 8:11; 11:8</t>
  </si>
  <si>
    <t>11:8; 5:11; 11:8; 11:4</t>
  </si>
  <si>
    <t>11:9; 8:11; 11:6; 11:8</t>
  </si>
  <si>
    <t>ALİ ENES SEREN (KNY) 3-0</t>
  </si>
  <si>
    <t>11:3; 11:6; 11:7; :</t>
  </si>
  <si>
    <t>11:7; 11:13; 11:7; 11:8</t>
  </si>
  <si>
    <t>11:8; 11:6; 14:12; :</t>
  </si>
  <si>
    <t>YUNUS EMRE EKREM (İST) 3-1</t>
  </si>
  <si>
    <t>8:11; 11:9; 11:9; 11:13; 11:8</t>
  </si>
  <si>
    <t>11:7; 10:12; 11:4; 11:7</t>
  </si>
  <si>
    <t>YUNUS EMRE EKREM (İST) 3-2</t>
  </si>
  <si>
    <t>10:12; 11:7; 15:13; 11:4</t>
  </si>
  <si>
    <t>8:11; 11:8; 15:17; 11:4; 11:7</t>
  </si>
  <si>
    <t>11:6; 11:7; 11:7; :</t>
  </si>
  <si>
    <t>AHMET ÇELİK (GZT) 3-2</t>
  </si>
  <si>
    <t>11:4; 11:9; 11:9; :</t>
  </si>
  <si>
    <t>11:9; 11:7; 11:5; :</t>
  </si>
  <si>
    <t>ALİ ÖZGENÇ (TKD) 3-1</t>
  </si>
  <si>
    <t>EFE ULAŞ (İST) 3-2</t>
  </si>
  <si>
    <t>MERT BİLGEBAY (İST) 3-1</t>
  </si>
  <si>
    <t>RAMAZAN TUNA ÖZER (ANT) 3-1</t>
  </si>
  <si>
    <t>11:4; 10:12; 11:9; 11:7</t>
  </si>
  <si>
    <t>11:6; 11:5; 14:16; 11:6</t>
  </si>
  <si>
    <t>11:7; 11:9; 11:3; :</t>
  </si>
  <si>
    <t>11:7; 11:7; 11:4; :</t>
  </si>
  <si>
    <t>12:10; 11:4; 11:1; :</t>
  </si>
  <si>
    <t>11:6; 11:8; 11:13; 11:9</t>
  </si>
  <si>
    <t>11:8; 11:7; 11:6; :</t>
  </si>
  <si>
    <t>8:11; 7:11; 11:3; 11:6; 11:8</t>
  </si>
  <si>
    <t>11:5; 11:4; 11:4; :</t>
  </si>
  <si>
    <t>11:9; 11:5; 11:6; :</t>
  </si>
  <si>
    <t>11:8; 18:20; 11:9; 11:5</t>
  </si>
  <si>
    <t>MUSTAFA GEZER (İST) 3-1</t>
  </si>
  <si>
    <t>11:0; 11:0; 11:0; :</t>
  </si>
  <si>
    <t>11:8; 11:6; 7:11; 11:2</t>
  </si>
  <si>
    <t>11:6; 11:6; 11:2; :</t>
  </si>
  <si>
    <t>KUZEY GÜNDOĞDU (KST) 3-1</t>
  </si>
  <si>
    <t>13:11; 8:11; 11:8; 11:8</t>
  </si>
  <si>
    <t>12:10; 11:6; 8:11; 12:10</t>
  </si>
  <si>
    <t>7:11; 11:6; 12:10; 12:10</t>
  </si>
  <si>
    <t>11:4; 11:7; 9:11; 11:3</t>
  </si>
  <si>
    <t>11:9; 11:6; 11:8; :</t>
  </si>
  <si>
    <t>11:8; 11:7; 11:9; :</t>
  </si>
  <si>
    <t>11:4; 11:3; 11:9; :</t>
  </si>
  <si>
    <t>7:11; 11:7; 11:8; 11:3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</si>
</sst>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#"/>
    <numFmt numFmtId="165" formatCode="_(* #,##0_);_(* \(#,##0\);_(* &quot;-&quot;_);_(@_)"/>
    <numFmt numFmtId="166" formatCode="_(* #,##0.00_);_(* \(#,##0.00\);_(* &quot;-&quot;??_);_(@_)"/>
    <numFmt numFmtId="167" formatCode="_(&quot;kr&quot;\ * #,##0_);_(&quot;kr&quot;\ * \(#,##0\);_(&quot;kr&quot;\ * &quot;-&quot;_);_(@_)"/>
    <numFmt numFmtId="168" formatCode="_(&quot;kr&quot;\ * #,##0.00_);_(&quot;kr&quot;\ * \(#,##0.00\);_(&quot;kr&quot;\ * &quot;-&quot;??_);_(@_)"/>
    <numFmt numFmtId="169" formatCode="_-* #,##0.00\ _T_L_-;\-* #,##0.00\ _T_L_-;_-* &quot;-&quot;??\ _T_L_-;_-@_-"/>
  </numFmts>
  <fonts count="41">
    <font>
      <sz val="10"/>
      <name val="Arial"/>
      <charset val="161"/>
    </font>
    <font>
      <sz val="10"/>
      <name val="Arial"/>
      <family val="2"/>
      <charset val="162"/>
    </font>
    <font>
      <sz val="10"/>
      <name val="Arial"/>
      <family val="2"/>
    </font>
    <font>
      <u/>
      <sz val="14"/>
      <color indexed="12"/>
      <name val="新細明體"/>
      <charset val="136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sz val="8"/>
      <name val="Arial"/>
      <family val="2"/>
      <charset val="162"/>
    </font>
    <font>
      <sz val="8"/>
      <color theme="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169" fontId="1" fillId="0" borderId="0" applyFont="0" applyFill="0" applyBorder="0" applyAlignment="0" applyProtection="0"/>
  </cellStyleXfs>
  <cellXfs count="391">
    <xf numFmtId="0" fontId="0" fillId="0" borderId="0" xfId="0"/>
    <xf numFmtId="0" fontId="11" fillId="0" borderId="0" xfId="11" applyFont="1" applyAlignment="1" applyProtection="1">
      <alignment horizontal="center"/>
      <protection hidden="1"/>
    </xf>
    <xf numFmtId="0" fontId="11" fillId="0" borderId="0" xfId="11" applyFont="1" applyProtection="1">
      <protection hidden="1"/>
    </xf>
    <xf numFmtId="0" fontId="14" fillId="0" borderId="0" xfId="11" applyFont="1" applyAlignment="1" applyProtection="1">
      <alignment horizontal="right"/>
      <protection hidden="1"/>
    </xf>
    <xf numFmtId="0" fontId="14" fillId="0" borderId="60" xfId="11" applyFont="1" applyBorder="1" applyAlignment="1" applyProtection="1">
      <alignment horizontal="right"/>
      <protection hidden="1"/>
    </xf>
    <xf numFmtId="0" fontId="11" fillId="0" borderId="60" xfId="11" applyFont="1" applyBorder="1" applyProtection="1">
      <protection hidden="1"/>
    </xf>
    <xf numFmtId="0" fontId="18" fillId="0" borderId="0" xfId="11" applyFont="1" applyAlignment="1" applyProtection="1">
      <alignment horizontal="right"/>
      <protection hidden="1"/>
    </xf>
    <xf numFmtId="0" fontId="14" fillId="0" borderId="0" xfId="10" applyFont="1" applyAlignment="1" applyProtection="1">
      <alignment horizontal="right"/>
      <protection hidden="1"/>
    </xf>
    <xf numFmtId="0" fontId="14" fillId="0" borderId="0" xfId="10" applyFont="1" applyProtection="1">
      <protection hidden="1"/>
    </xf>
    <xf numFmtId="0" fontId="5" fillId="0" borderId="0" xfId="11" applyFont="1" applyAlignment="1" applyProtection="1">
      <alignment horizontal="right"/>
      <protection locked="0"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30" xfId="1" applyFont="1" applyBorder="1" applyAlignment="1" applyProtection="1">
      <alignment vertical="center"/>
      <protection hidden="1"/>
    </xf>
    <xf numFmtId="0" fontId="4" fillId="0" borderId="31" xfId="1" applyFont="1" applyBorder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20" fontId="4" fillId="0" borderId="16" xfId="1" applyNumberFormat="1" applyFont="1" applyBorder="1" applyAlignment="1" applyProtection="1">
      <alignment horizontal="center" vertical="center"/>
      <protection hidden="1"/>
    </xf>
    <xf numFmtId="0" fontId="4" fillId="0" borderId="16" xfId="1" applyFont="1" applyBorder="1" applyAlignment="1" applyProtection="1">
      <alignment horizontal="center" vertical="center"/>
      <protection hidden="1"/>
    </xf>
    <xf numFmtId="20" fontId="4" fillId="0" borderId="42" xfId="1" applyNumberFormat="1" applyFont="1" applyBorder="1" applyAlignment="1" applyProtection="1">
      <alignment horizontal="center" vertical="center"/>
      <protection hidden="1"/>
    </xf>
    <xf numFmtId="0" fontId="4" fillId="0" borderId="44" xfId="1" applyFont="1" applyBorder="1" applyAlignment="1" applyProtection="1">
      <alignment horizontal="center" vertical="center"/>
      <protection hidden="1"/>
    </xf>
    <xf numFmtId="0" fontId="9" fillId="0" borderId="45" xfId="1" applyFont="1" applyBorder="1" applyAlignment="1" applyProtection="1">
      <alignment horizontal="center" vertical="center"/>
      <protection hidden="1"/>
    </xf>
    <xf numFmtId="0" fontId="4" fillId="0" borderId="45" xfId="1" applyFont="1" applyBorder="1" applyAlignment="1" applyProtection="1">
      <alignment horizontal="center" vertical="center"/>
      <protection hidden="1"/>
    </xf>
    <xf numFmtId="0" fontId="4" fillId="0" borderId="12" xfId="1" applyFont="1" applyBorder="1" applyAlignment="1" applyProtection="1">
      <alignment horizontal="center" vertical="center"/>
      <protection hidden="1"/>
    </xf>
    <xf numFmtId="164" fontId="4" fillId="0" borderId="33" xfId="1" applyNumberFormat="1" applyFont="1" applyBorder="1" applyAlignment="1" applyProtection="1">
      <alignment horizontal="center" vertical="center"/>
      <protection hidden="1"/>
    </xf>
    <xf numFmtId="0" fontId="4" fillId="0" borderId="32" xfId="1" applyFont="1" applyBorder="1" applyAlignment="1" applyProtection="1">
      <alignment horizontal="center" vertical="center" shrinkToFit="1"/>
      <protection hidden="1"/>
    </xf>
    <xf numFmtId="0" fontId="4" fillId="0" borderId="33" xfId="1" applyFont="1" applyBorder="1" applyAlignment="1" applyProtection="1">
      <alignment horizontal="center" vertical="center" shrinkToFit="1"/>
      <protection hidden="1"/>
    </xf>
    <xf numFmtId="0" fontId="4" fillId="0" borderId="74" xfId="1" applyFont="1" applyBorder="1" applyAlignment="1" applyProtection="1">
      <alignment vertical="center"/>
      <protection hidden="1"/>
    </xf>
    <xf numFmtId="0" fontId="4" fillId="0" borderId="48" xfId="1" applyFont="1" applyBorder="1" applyAlignment="1" applyProtection="1">
      <alignment vertical="center"/>
      <protection hidden="1"/>
    </xf>
    <xf numFmtId="0" fontId="4" fillId="0" borderId="49" xfId="1" applyFont="1" applyBorder="1" applyAlignment="1" applyProtection="1">
      <alignment vertical="center"/>
      <protection hidden="1"/>
    </xf>
    <xf numFmtId="0" fontId="4" fillId="0" borderId="75" xfId="1" applyFont="1" applyBorder="1" applyAlignment="1" applyProtection="1">
      <alignment vertical="center"/>
      <protection hidden="1"/>
    </xf>
    <xf numFmtId="0" fontId="4" fillId="0" borderId="50" xfId="1" applyFont="1" applyBorder="1" applyAlignment="1" applyProtection="1">
      <alignment vertical="center"/>
      <protection hidden="1"/>
    </xf>
    <xf numFmtId="0" fontId="4" fillId="0" borderId="69" xfId="1" applyFont="1" applyBorder="1" applyAlignment="1" applyProtection="1">
      <alignment horizontal="center" vertical="center"/>
      <protection hidden="1"/>
    </xf>
    <xf numFmtId="164" fontId="4" fillId="0" borderId="70" xfId="1" applyNumberFormat="1" applyFont="1" applyBorder="1" applyAlignment="1" applyProtection="1">
      <alignment horizontal="center" vertical="center"/>
      <protection hidden="1"/>
    </xf>
    <xf numFmtId="0" fontId="4" fillId="0" borderId="69" xfId="1" applyFont="1" applyBorder="1" applyAlignment="1" applyProtection="1">
      <alignment horizontal="center" vertical="center" shrinkToFit="1"/>
      <protection hidden="1"/>
    </xf>
    <xf numFmtId="0" fontId="4" fillId="0" borderId="70" xfId="1" applyFont="1" applyBorder="1" applyAlignment="1" applyProtection="1">
      <alignment horizontal="center" vertical="center" shrinkToFit="1"/>
      <protection hidden="1"/>
    </xf>
    <xf numFmtId="0" fontId="4" fillId="0" borderId="40" xfId="1" applyFont="1" applyBorder="1" applyAlignment="1" applyProtection="1">
      <alignment vertical="center"/>
      <protection hidden="1"/>
    </xf>
    <xf numFmtId="0" fontId="4" fillId="0" borderId="70" xfId="1" applyFont="1" applyBorder="1" applyAlignment="1" applyProtection="1">
      <alignment vertical="center"/>
      <protection hidden="1"/>
    </xf>
    <xf numFmtId="0" fontId="4" fillId="0" borderId="76" xfId="1" applyFont="1" applyBorder="1" applyAlignment="1" applyProtection="1">
      <alignment vertical="center"/>
      <protection hidden="1"/>
    </xf>
    <xf numFmtId="0" fontId="4" fillId="0" borderId="41" xfId="1" applyFont="1" applyBorder="1" applyAlignment="1" applyProtection="1">
      <alignment vertical="center"/>
      <protection hidden="1"/>
    </xf>
    <xf numFmtId="0" fontId="4" fillId="0" borderId="77" xfId="1" applyFont="1" applyBorder="1" applyAlignment="1" applyProtection="1">
      <alignment vertical="center"/>
      <protection hidden="1"/>
    </xf>
    <xf numFmtId="0" fontId="4" fillId="0" borderId="51" xfId="1" applyFont="1" applyBorder="1" applyAlignment="1" applyProtection="1">
      <alignment vertical="center"/>
      <protection hidden="1"/>
    </xf>
    <xf numFmtId="0" fontId="4" fillId="0" borderId="52" xfId="1" applyFont="1" applyBorder="1" applyAlignment="1" applyProtection="1">
      <alignment vertical="center"/>
      <protection hidden="1"/>
    </xf>
    <xf numFmtId="0" fontId="4" fillId="0" borderId="53" xfId="1" applyFont="1" applyBorder="1" applyAlignment="1" applyProtection="1">
      <alignment vertical="center"/>
      <protection hidden="1"/>
    </xf>
    <xf numFmtId="0" fontId="4" fillId="0" borderId="54" xfId="1" applyFont="1" applyBorder="1" applyAlignment="1" applyProtection="1">
      <alignment vertical="center"/>
      <protection hidden="1"/>
    </xf>
    <xf numFmtId="0" fontId="4" fillId="0" borderId="55" xfId="1" applyFont="1" applyBorder="1" applyAlignment="1" applyProtection="1">
      <alignment vertical="center"/>
      <protection hidden="1"/>
    </xf>
    <xf numFmtId="0" fontId="4" fillId="0" borderId="56" xfId="1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left"/>
      <protection hidden="1"/>
    </xf>
    <xf numFmtId="0" fontId="4" fillId="0" borderId="13" xfId="0" applyFont="1" applyBorder="1" applyAlignment="1" applyProtection="1">
      <alignment horizontal="left"/>
      <protection hidden="1"/>
    </xf>
    <xf numFmtId="0" fontId="4" fillId="0" borderId="9" xfId="0" applyFont="1" applyBorder="1" applyProtection="1">
      <protection hidden="1"/>
    </xf>
    <xf numFmtId="0" fontId="4" fillId="0" borderId="24" xfId="0" applyFont="1" applyBorder="1" applyProtection="1">
      <protection hidden="1"/>
    </xf>
    <xf numFmtId="0" fontId="4" fillId="0" borderId="21" xfId="0" applyFont="1" applyBorder="1" applyProtection="1">
      <protection hidden="1"/>
    </xf>
    <xf numFmtId="0" fontId="4" fillId="0" borderId="61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4" fillId="0" borderId="42" xfId="1" applyFont="1" applyBorder="1" applyAlignment="1" applyProtection="1">
      <alignment horizontal="center" vertical="center"/>
      <protection hidden="1"/>
    </xf>
    <xf numFmtId="0" fontId="4" fillId="0" borderId="43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32" xfId="1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4" fillId="0" borderId="0" xfId="0" applyFont="1"/>
    <xf numFmtId="0" fontId="20" fillId="0" borderId="0" xfId="0" applyFont="1" applyAlignment="1">
      <alignment vertical="center"/>
    </xf>
    <xf numFmtId="1" fontId="13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10" fillId="0" borderId="12" xfId="0" applyFont="1" applyBorder="1" applyAlignment="1" applyProtection="1">
      <alignment horizontal="center"/>
      <protection hidden="1"/>
    </xf>
    <xf numFmtId="49" fontId="10" fillId="0" borderId="18" xfId="0" applyNumberFormat="1" applyFont="1" applyBorder="1" applyAlignment="1" applyProtection="1">
      <alignment horizontal="center"/>
      <protection hidden="1"/>
    </xf>
    <xf numFmtId="0" fontId="10" fillId="0" borderId="18" xfId="0" applyFont="1" applyBorder="1" applyProtection="1">
      <protection hidden="1"/>
    </xf>
    <xf numFmtId="0" fontId="10" fillId="0" borderId="18" xfId="0" applyFont="1" applyBorder="1" applyAlignment="1" applyProtection="1">
      <alignment horizontal="left"/>
      <protection hidden="1"/>
    </xf>
    <xf numFmtId="0" fontId="10" fillId="0" borderId="26" xfId="0" applyFont="1" applyBorder="1" applyAlignment="1" applyProtection="1">
      <alignment horizontal="left"/>
      <protection hidden="1"/>
    </xf>
    <xf numFmtId="0" fontId="10" fillId="0" borderId="66" xfId="0" applyFont="1" applyBorder="1" applyAlignment="1" applyProtection="1">
      <alignment horizontal="center"/>
      <protection hidden="1"/>
    </xf>
    <xf numFmtId="0" fontId="10" fillId="0" borderId="67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center"/>
      <protection hidden="1"/>
    </xf>
    <xf numFmtId="0" fontId="15" fillId="0" borderId="28" xfId="0" applyFont="1" applyBorder="1" applyAlignment="1" applyProtection="1">
      <alignment horizontal="center"/>
      <protection hidden="1"/>
    </xf>
    <xf numFmtId="0" fontId="15" fillId="0" borderId="58" xfId="0" applyFont="1" applyBorder="1" applyAlignment="1" applyProtection="1">
      <alignment horizontal="center"/>
      <protection hidden="1"/>
    </xf>
    <xf numFmtId="0" fontId="15" fillId="0" borderId="59" xfId="0" applyFont="1" applyBorder="1" applyAlignment="1" applyProtection="1">
      <alignment horizontal="center"/>
      <protection hidden="1"/>
    </xf>
    <xf numFmtId="0" fontId="15" fillId="0" borderId="68" xfId="0" applyFont="1" applyBorder="1" applyAlignment="1" applyProtection="1">
      <alignment horizontal="center"/>
      <protection hidden="1"/>
    </xf>
    <xf numFmtId="0" fontId="15" fillId="0" borderId="24" xfId="0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5" fillId="0" borderId="57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22" xfId="0" applyFont="1" applyBorder="1" applyAlignment="1" applyProtection="1">
      <alignment horizontal="right"/>
      <protection locked="0"/>
    </xf>
    <xf numFmtId="0" fontId="5" fillId="0" borderId="65" xfId="0" applyFont="1" applyBorder="1" applyAlignment="1" applyProtection="1">
      <alignment horizontal="right"/>
      <protection hidden="1"/>
    </xf>
    <xf numFmtId="0" fontId="5" fillId="0" borderId="5" xfId="0" applyFont="1" applyBorder="1" applyAlignment="1" applyProtection="1">
      <alignment horizontal="right"/>
      <protection hidden="1"/>
    </xf>
    <xf numFmtId="0" fontId="5" fillId="0" borderId="10" xfId="0" applyFont="1" applyBorder="1" applyAlignment="1" applyProtection="1">
      <alignment horizontal="right"/>
      <protection hidden="1"/>
    </xf>
    <xf numFmtId="0" fontId="4" fillId="0" borderId="3" xfId="0" applyFont="1" applyBorder="1" applyProtection="1">
      <protection hidden="1"/>
    </xf>
    <xf numFmtId="0" fontId="4" fillId="0" borderId="26" xfId="0" applyFont="1" applyBorder="1" applyAlignment="1" applyProtection="1">
      <alignment horizontal="center"/>
      <protection hidden="1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2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hidden="1"/>
    </xf>
    <xf numFmtId="0" fontId="4" fillId="0" borderId="12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4" fillId="0" borderId="43" xfId="0" applyFont="1" applyBorder="1" applyProtection="1">
      <protection hidden="1"/>
    </xf>
    <xf numFmtId="0" fontId="4" fillId="0" borderId="12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12" xfId="0" applyFont="1" applyBorder="1" applyAlignment="1" applyProtection="1">
      <alignment horizontal="right"/>
      <protection locked="0"/>
    </xf>
    <xf numFmtId="0" fontId="5" fillId="0" borderId="14" xfId="0" applyFont="1" applyBorder="1" applyAlignment="1" applyProtection="1">
      <alignment horizontal="right"/>
      <protection locked="0"/>
    </xf>
    <xf numFmtId="0" fontId="5" fillId="0" borderId="43" xfId="0" applyFont="1" applyBorder="1" applyAlignment="1" applyProtection="1">
      <alignment horizontal="right"/>
      <protection hidden="1"/>
    </xf>
    <xf numFmtId="0" fontId="5" fillId="0" borderId="12" xfId="0" applyFont="1" applyBorder="1" applyAlignment="1" applyProtection="1">
      <alignment horizontal="right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7" fillId="0" borderId="26" xfId="0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/>
      <protection locked="0"/>
    </xf>
    <xf numFmtId="0" fontId="5" fillId="0" borderId="19" xfId="0" applyFont="1" applyBorder="1" applyAlignment="1" applyProtection="1">
      <alignment horizontal="right"/>
      <protection locked="0"/>
    </xf>
    <xf numFmtId="0" fontId="5" fillId="0" borderId="8" xfId="0" applyFont="1" applyBorder="1" applyAlignment="1" applyProtection="1">
      <alignment horizontal="right"/>
      <protection hidden="1"/>
    </xf>
    <xf numFmtId="0" fontId="5" fillId="0" borderId="18" xfId="0" applyFont="1" applyBorder="1" applyAlignment="1" applyProtection="1">
      <alignment horizontal="right"/>
      <protection hidden="1"/>
    </xf>
    <xf numFmtId="0" fontId="5" fillId="0" borderId="19" xfId="0" applyFont="1" applyBorder="1" applyAlignment="1" applyProtection="1">
      <alignment horizontal="right"/>
      <protection hidden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right"/>
      <protection hidden="1"/>
    </xf>
    <xf numFmtId="0" fontId="5" fillId="0" borderId="3" xfId="0" applyFont="1" applyBorder="1" applyAlignment="1" applyProtection="1">
      <alignment horizontal="right"/>
      <protection hidden="1"/>
    </xf>
    <xf numFmtId="0" fontId="5" fillId="0" borderId="22" xfId="0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20" xfId="0" applyFont="1" applyBorder="1" applyAlignment="1" applyProtection="1">
      <alignment horizontal="right"/>
      <protection locked="0"/>
    </xf>
    <xf numFmtId="0" fontId="5" fillId="0" borderId="64" xfId="0" applyFont="1" applyBorder="1" applyAlignment="1" applyProtection="1">
      <alignment horizontal="right"/>
      <protection hidden="1"/>
    </xf>
    <xf numFmtId="0" fontId="5" fillId="0" borderId="4" xfId="0" applyFont="1" applyBorder="1" applyAlignment="1" applyProtection="1">
      <alignment horizontal="right"/>
      <protection hidden="1"/>
    </xf>
    <xf numFmtId="0" fontId="4" fillId="0" borderId="20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5" fillId="0" borderId="1" xfId="0" applyFont="1" applyBorder="1" applyAlignment="1" applyProtection="1">
      <alignment horizontal="right"/>
      <protection locked="0"/>
    </xf>
    <xf numFmtId="49" fontId="4" fillId="0" borderId="18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Protection="1">
      <protection hidden="1"/>
    </xf>
    <xf numFmtId="0" fontId="5" fillId="0" borderId="63" xfId="0" applyFont="1" applyBorder="1" applyAlignment="1" applyProtection="1">
      <alignment horizontal="right"/>
      <protection locked="0"/>
    </xf>
    <xf numFmtId="0" fontId="4" fillId="0" borderId="19" xfId="0" applyFont="1" applyBorder="1" applyProtection="1">
      <protection hidden="1"/>
    </xf>
    <xf numFmtId="0" fontId="5" fillId="0" borderId="20" xfId="0" applyFont="1" applyBorder="1" applyAlignment="1" applyProtection="1">
      <alignment horizontal="right"/>
      <protection hidden="1"/>
    </xf>
    <xf numFmtId="49" fontId="4" fillId="0" borderId="27" xfId="0" applyNumberFormat="1" applyFont="1" applyBorder="1" applyAlignment="1" applyProtection="1">
      <alignment horizontal="center"/>
      <protection locked="0"/>
    </xf>
    <xf numFmtId="0" fontId="4" fillId="0" borderId="27" xfId="0" applyFont="1" applyBorder="1" applyProtection="1">
      <protection hidden="1"/>
    </xf>
    <xf numFmtId="0" fontId="5" fillId="0" borderId="62" xfId="0" applyFont="1" applyBorder="1" applyAlignment="1" applyProtection="1">
      <alignment horizontal="right"/>
      <protection locked="0"/>
    </xf>
    <xf numFmtId="0" fontId="5" fillId="0" borderId="23" xfId="0" applyFont="1" applyBorder="1" applyAlignment="1" applyProtection="1">
      <alignment horizontal="right"/>
      <protection locked="0"/>
    </xf>
    <xf numFmtId="49" fontId="4" fillId="0" borderId="28" xfId="0" applyNumberFormat="1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8" xfId="0" applyFont="1" applyBorder="1" applyProtection="1"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right"/>
      <protection locked="0"/>
    </xf>
    <xf numFmtId="0" fontId="5" fillId="0" borderId="28" xfId="0" applyFont="1" applyBorder="1" applyAlignment="1" applyProtection="1">
      <alignment horizontal="right"/>
      <protection locked="0"/>
    </xf>
    <xf numFmtId="0" fontId="5" fillId="0" borderId="29" xfId="0" applyFont="1" applyBorder="1" applyAlignment="1" applyProtection="1">
      <alignment horizontal="right"/>
      <protection locked="0"/>
    </xf>
    <xf numFmtId="0" fontId="4" fillId="0" borderId="29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4" fillId="0" borderId="21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47" xfId="1" applyFont="1" applyBorder="1" applyAlignment="1" applyProtection="1">
      <alignment horizontal="center" vertical="center"/>
      <protection hidden="1"/>
    </xf>
    <xf numFmtId="0" fontId="10" fillId="0" borderId="43" xfId="0" applyFont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Protection="1">
      <protection hidden="1"/>
    </xf>
    <xf numFmtId="0" fontId="24" fillId="0" borderId="0" xfId="0" applyFont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locked="0"/>
    </xf>
    <xf numFmtId="0" fontId="6" fillId="0" borderId="0" xfId="10" applyFont="1" applyProtection="1">
      <protection hidden="1"/>
    </xf>
    <xf numFmtId="0" fontId="4" fillId="0" borderId="0" xfId="10" applyFont="1" applyProtection="1">
      <protection hidden="1"/>
    </xf>
    <xf numFmtId="0" fontId="6" fillId="0" borderId="7" xfId="10" applyFont="1" applyBorder="1" applyAlignment="1" applyProtection="1">
      <alignment horizontal="left" vertical="center"/>
      <protection hidden="1"/>
    </xf>
    <xf numFmtId="0" fontId="4" fillId="0" borderId="0" xfId="10" applyFont="1" applyAlignment="1" applyProtection="1">
      <alignment horizontal="left"/>
      <protection hidden="1"/>
    </xf>
    <xf numFmtId="0" fontId="6" fillId="0" borderId="0" xfId="10" applyFont="1" applyAlignment="1" applyProtection="1">
      <alignment horizontal="left"/>
      <protection hidden="1"/>
    </xf>
    <xf numFmtId="0" fontId="6" fillId="0" borderId="0" xfId="10" applyFont="1" applyAlignment="1" applyProtection="1">
      <alignment horizontal="center"/>
      <protection hidden="1"/>
    </xf>
    <xf numFmtId="0" fontId="4" fillId="0" borderId="0" xfId="8" applyFont="1" applyAlignment="1" applyProtection="1">
      <alignment horizontal="right"/>
      <protection hidden="1"/>
    </xf>
    <xf numFmtId="0" fontId="4" fillId="0" borderId="7" xfId="10" applyFont="1" applyBorder="1" applyAlignment="1" applyProtection="1">
      <alignment horizontal="left" vertical="center"/>
      <protection hidden="1"/>
    </xf>
    <xf numFmtId="0" fontId="4" fillId="0" borderId="18" xfId="10" applyFont="1" applyBorder="1" applyAlignment="1" applyProtection="1">
      <alignment horizontal="center"/>
      <protection hidden="1"/>
    </xf>
    <xf numFmtId="0" fontId="4" fillId="0" borderId="3" xfId="10" applyFont="1" applyBorder="1" applyAlignment="1" applyProtection="1">
      <alignment horizontal="center"/>
      <protection hidden="1"/>
    </xf>
    <xf numFmtId="0" fontId="4" fillId="0" borderId="8" xfId="10" applyFont="1" applyBorder="1" applyAlignment="1" applyProtection="1">
      <alignment horizontal="center"/>
      <protection hidden="1"/>
    </xf>
    <xf numFmtId="0" fontId="4" fillId="0" borderId="26" xfId="10" applyFont="1" applyBorder="1" applyAlignment="1" applyProtection="1">
      <alignment horizontal="center"/>
      <protection hidden="1"/>
    </xf>
    <xf numFmtId="0" fontId="4" fillId="0" borderId="15" xfId="10" applyFont="1" applyBorder="1" applyAlignment="1" applyProtection="1">
      <alignment horizontal="center"/>
      <protection hidden="1"/>
    </xf>
    <xf numFmtId="0" fontId="4" fillId="0" borderId="9" xfId="10" applyFont="1" applyBorder="1" applyAlignment="1" applyProtection="1">
      <alignment horizontal="center"/>
      <protection hidden="1"/>
    </xf>
    <xf numFmtId="0" fontId="4" fillId="0" borderId="16" xfId="10" applyFont="1" applyBorder="1" applyAlignment="1" applyProtection="1">
      <alignment horizontal="center"/>
      <protection hidden="1"/>
    </xf>
    <xf numFmtId="0" fontId="4" fillId="0" borderId="17" xfId="10" applyFont="1" applyBorder="1" applyProtection="1">
      <protection hidden="1"/>
    </xf>
    <xf numFmtId="0" fontId="6" fillId="0" borderId="3" xfId="10" applyFont="1" applyBorder="1" applyAlignment="1" applyProtection="1">
      <alignment horizontal="center"/>
      <protection hidden="1"/>
    </xf>
    <xf numFmtId="0" fontId="6" fillId="0" borderId="7" xfId="10" applyFont="1" applyBorder="1" applyProtection="1">
      <protection hidden="1"/>
    </xf>
    <xf numFmtId="0" fontId="4" fillId="0" borderId="8" xfId="10" applyFont="1" applyBorder="1" applyProtection="1">
      <protection hidden="1"/>
    </xf>
    <xf numFmtId="0" fontId="4" fillId="0" borderId="17" xfId="10" applyFont="1" applyBorder="1" applyAlignment="1" applyProtection="1">
      <alignment horizontal="center" vertical="top"/>
      <protection hidden="1"/>
    </xf>
    <xf numFmtId="0" fontId="4" fillId="0" borderId="0" xfId="10" applyFont="1" applyAlignment="1" applyProtection="1">
      <alignment horizontal="center" vertical="top"/>
      <protection hidden="1"/>
    </xf>
    <xf numFmtId="0" fontId="6" fillId="0" borderId="0" xfId="10" applyFont="1" applyAlignment="1" applyProtection="1">
      <alignment horizontal="left" vertical="top"/>
      <protection hidden="1"/>
    </xf>
    <xf numFmtId="0" fontId="6" fillId="0" borderId="17" xfId="10" applyFont="1" applyBorder="1" applyAlignment="1" applyProtection="1">
      <alignment horizontal="center"/>
      <protection hidden="1"/>
    </xf>
    <xf numFmtId="0" fontId="6" fillId="0" borderId="17" xfId="10" applyFont="1" applyBorder="1" applyProtection="1">
      <protection hidden="1"/>
    </xf>
    <xf numFmtId="0" fontId="4" fillId="0" borderId="9" xfId="10" applyFont="1" applyBorder="1" applyProtection="1">
      <protection hidden="1"/>
    </xf>
    <xf numFmtId="0" fontId="6" fillId="0" borderId="9" xfId="10" applyFont="1" applyBorder="1" applyProtection="1">
      <protection hidden="1"/>
    </xf>
    <xf numFmtId="0" fontId="4" fillId="0" borderId="23" xfId="10" applyFont="1" applyBorder="1" applyProtection="1">
      <protection hidden="1"/>
    </xf>
    <xf numFmtId="0" fontId="6" fillId="0" borderId="11" xfId="10" applyFont="1" applyBorder="1" applyProtection="1">
      <protection hidden="1"/>
    </xf>
    <xf numFmtId="0" fontId="4" fillId="0" borderId="16" xfId="10" applyFont="1" applyBorder="1" applyProtection="1">
      <protection hidden="1"/>
    </xf>
    <xf numFmtId="49" fontId="6" fillId="0" borderId="0" xfId="10" applyNumberFormat="1" applyFont="1" applyProtection="1">
      <protection hidden="1"/>
    </xf>
    <xf numFmtId="0" fontId="6" fillId="0" borderId="0" xfId="10" applyFont="1" applyAlignment="1" applyProtection="1">
      <alignment vertical="center"/>
      <protection hidden="1"/>
    </xf>
    <xf numFmtId="0" fontId="4" fillId="0" borderId="0" xfId="10" applyFont="1" applyAlignment="1" applyProtection="1">
      <alignment horizontal="right" vertical="center"/>
      <protection hidden="1"/>
    </xf>
    <xf numFmtId="0" fontId="6" fillId="0" borderId="17" xfId="10" applyFont="1" applyBorder="1" applyAlignment="1" applyProtection="1">
      <alignment horizontal="right"/>
      <protection hidden="1"/>
    </xf>
    <xf numFmtId="0" fontId="6" fillId="0" borderId="0" xfId="10" applyFont="1" applyAlignment="1" applyProtection="1">
      <alignment horizontal="right"/>
      <protection hidden="1"/>
    </xf>
    <xf numFmtId="0" fontId="4" fillId="0" borderId="7" xfId="8" applyFont="1" applyBorder="1" applyAlignment="1" applyProtection="1">
      <alignment horizontal="center"/>
      <protection hidden="1"/>
    </xf>
    <xf numFmtId="0" fontId="6" fillId="0" borderId="23" xfId="10" applyFont="1" applyBorder="1" applyAlignment="1" applyProtection="1">
      <alignment horizontal="center"/>
      <protection hidden="1"/>
    </xf>
    <xf numFmtId="0" fontId="4" fillId="0" borderId="23" xfId="10" applyFont="1" applyBorder="1" applyAlignment="1" applyProtection="1">
      <alignment horizontal="center"/>
      <protection hidden="1"/>
    </xf>
    <xf numFmtId="0" fontId="6" fillId="0" borderId="0" xfId="8" applyFont="1" applyAlignment="1" applyProtection="1">
      <alignment horizontal="left"/>
      <protection hidden="1"/>
    </xf>
    <xf numFmtId="0" fontId="4" fillId="0" borderId="17" xfId="10" applyFont="1" applyBorder="1" applyAlignment="1" applyProtection="1">
      <alignment horizontal="left"/>
      <protection hidden="1"/>
    </xf>
    <xf numFmtId="0" fontId="4" fillId="0" borderId="7" xfId="8" applyFont="1" applyBorder="1" applyAlignment="1" applyProtection="1">
      <alignment horizontal="left"/>
      <protection hidden="1"/>
    </xf>
    <xf numFmtId="0" fontId="4" fillId="0" borderId="17" xfId="10" applyFont="1" applyBorder="1" applyAlignment="1" applyProtection="1">
      <alignment horizontal="right"/>
      <protection hidden="1"/>
    </xf>
    <xf numFmtId="0" fontId="6" fillId="0" borderId="7" xfId="8" applyFont="1" applyBorder="1" applyAlignment="1" applyProtection="1">
      <alignment horizontal="center"/>
      <protection hidden="1"/>
    </xf>
    <xf numFmtId="0" fontId="6" fillId="0" borderId="7" xfId="8" applyFont="1" applyBorder="1" applyAlignment="1" applyProtection="1">
      <alignment horizontal="left"/>
      <protection hidden="1"/>
    </xf>
    <xf numFmtId="0" fontId="4" fillId="0" borderId="7" xfId="8" applyFont="1" applyBorder="1" applyAlignment="1" applyProtection="1">
      <alignment horizontal="center" vertical="center"/>
      <protection hidden="1"/>
    </xf>
    <xf numFmtId="0" fontId="6" fillId="0" borderId="17" xfId="10" applyFont="1" applyBorder="1" applyAlignment="1" applyProtection="1">
      <alignment vertical="center"/>
      <protection hidden="1"/>
    </xf>
    <xf numFmtId="49" fontId="4" fillId="0" borderId="0" xfId="10" applyNumberFormat="1" applyFont="1" applyAlignment="1" applyProtection="1">
      <alignment horizontal="center"/>
      <protection hidden="1"/>
    </xf>
    <xf numFmtId="49" fontId="6" fillId="0" borderId="0" xfId="10" applyNumberFormat="1" applyFont="1" applyAlignment="1" applyProtection="1">
      <alignment horizontal="center"/>
      <protection hidden="1"/>
    </xf>
    <xf numFmtId="49" fontId="4" fillId="0" borderId="0" xfId="10" applyNumberFormat="1" applyFont="1" applyProtection="1">
      <protection hidden="1"/>
    </xf>
    <xf numFmtId="0" fontId="4" fillId="0" borderId="26" xfId="10" applyFont="1" applyBorder="1" applyProtection="1">
      <protection hidden="1"/>
    </xf>
    <xf numFmtId="0" fontId="6" fillId="0" borderId="0" xfId="10" applyFont="1" applyAlignment="1" applyProtection="1">
      <alignment horizontal="left" vertical="center"/>
      <protection hidden="1"/>
    </xf>
    <xf numFmtId="0" fontId="6" fillId="0" borderId="0" xfId="8" applyFont="1" applyProtection="1">
      <protection hidden="1"/>
    </xf>
    <xf numFmtId="0" fontId="6" fillId="0" borderId="0" xfId="9" applyFont="1" applyAlignment="1" applyProtection="1">
      <alignment horizontal="right"/>
      <protection hidden="1"/>
    </xf>
    <xf numFmtId="169" fontId="4" fillId="0" borderId="0" xfId="13" applyFont="1" applyAlignment="1" applyProtection="1">
      <alignment horizontal="left"/>
      <protection hidden="1"/>
    </xf>
    <xf numFmtId="0" fontId="7" fillId="0" borderId="17" xfId="0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" fontId="10" fillId="2" borderId="0" xfId="0" applyNumberFormat="1" applyFont="1" applyFill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1" fontId="27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28" fillId="0" borderId="0" xfId="0" applyFont="1" applyAlignment="1" applyProtection="1">
      <alignment horizontal="left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18" xfId="0" applyFont="1" applyBorder="1" applyAlignment="1" applyProtection="1">
      <alignment horizontal="center"/>
      <protection hidden="1"/>
    </xf>
    <xf numFmtId="0" fontId="14" fillId="0" borderId="0" xfId="11" applyFont="1" applyProtection="1">
      <protection hidden="1"/>
    </xf>
    <xf numFmtId="0" fontId="14" fillId="0" borderId="0" xfId="11" applyFont="1" applyAlignment="1" applyProtection="1">
      <alignment horizontal="left"/>
      <protection hidden="1"/>
    </xf>
    <xf numFmtId="0" fontId="1" fillId="0" borderId="0" xfId="0" applyFont="1"/>
    <xf numFmtId="0" fontId="6" fillId="0" borderId="7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left"/>
      <protection hidden="1"/>
    </xf>
    <xf numFmtId="1" fontId="29" fillId="0" borderId="0" xfId="0" applyNumberFormat="1" applyFont="1" applyAlignment="1">
      <alignment horizontal="center" vertical="center"/>
    </xf>
    <xf numFmtId="0" fontId="30" fillId="0" borderId="0" xfId="0" applyFont="1"/>
    <xf numFmtId="1" fontId="29" fillId="0" borderId="0" xfId="0" applyNumberFormat="1" applyFont="1" applyAlignment="1">
      <alignment horizontal="right" vertical="center"/>
    </xf>
    <xf numFmtId="0" fontId="31" fillId="0" borderId="0" xfId="0" applyFont="1"/>
    <xf numFmtId="0" fontId="11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1" fontId="34" fillId="0" borderId="0" xfId="0" applyNumberFormat="1" applyFont="1" applyAlignment="1">
      <alignment horizontal="right" vertical="center"/>
    </xf>
    <xf numFmtId="0" fontId="33" fillId="0" borderId="0" xfId="0" applyFont="1"/>
    <xf numFmtId="1" fontId="24" fillId="0" borderId="0" xfId="0" applyNumberFormat="1" applyFont="1" applyAlignment="1" applyProtection="1">
      <alignment horizontal="center"/>
      <protection locked="0"/>
    </xf>
    <xf numFmtId="0" fontId="35" fillId="0" borderId="0" xfId="0" applyFont="1" applyAlignment="1">
      <alignment horizontal="left"/>
    </xf>
    <xf numFmtId="0" fontId="35" fillId="0" borderId="0" xfId="0" applyFont="1"/>
    <xf numFmtId="20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4" fillId="0" borderId="0" xfId="8" applyFont="1" applyAlignment="1" applyProtection="1">
      <alignment horizontal="left"/>
      <protection hidden="1"/>
    </xf>
    <xf numFmtId="0" fontId="36" fillId="0" borderId="0" xfId="0" applyFont="1" applyAlignment="1">
      <alignment horizontal="center"/>
    </xf>
    <xf numFmtId="1" fontId="9" fillId="4" borderId="0" xfId="0" applyNumberFormat="1" applyFont="1" applyFill="1" applyAlignment="1" applyProtection="1">
      <alignment horizontal="center"/>
      <protection locked="0"/>
    </xf>
    <xf numFmtId="1" fontId="38" fillId="0" borderId="0" xfId="0" applyNumberFormat="1" applyFont="1" applyAlignment="1" applyProtection="1">
      <alignment horizontal="center"/>
      <protection locked="0"/>
    </xf>
    <xf numFmtId="20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/>
    <xf numFmtId="0" fontId="11" fillId="5" borderId="0" xfId="0" applyFont="1" applyFill="1" applyAlignment="1">
      <alignment vertical="center"/>
    </xf>
    <xf numFmtId="49" fontId="14" fillId="5" borderId="0" xfId="0" applyNumberFormat="1" applyFont="1" applyFill="1" applyAlignment="1">
      <alignment vertical="center"/>
    </xf>
    <xf numFmtId="14" fontId="26" fillId="5" borderId="0" xfId="0" applyNumberFormat="1" applyFont="1" applyFill="1" applyAlignment="1">
      <alignment vertical="center"/>
    </xf>
    <xf numFmtId="1" fontId="11" fillId="5" borderId="0" xfId="12" applyNumberFormat="1" applyFont="1" applyFill="1" applyAlignment="1">
      <alignment horizontal="right" vertical="center"/>
    </xf>
    <xf numFmtId="0" fontId="11" fillId="5" borderId="78" xfId="0" applyFont="1" applyFill="1" applyBorder="1" applyAlignment="1">
      <alignment horizontal="center" vertical="center"/>
    </xf>
    <xf numFmtId="0" fontId="33" fillId="5" borderId="78" xfId="0" applyFont="1" applyFill="1" applyBorder="1" applyAlignment="1">
      <alignment vertical="center"/>
    </xf>
    <xf numFmtId="49" fontId="33" fillId="5" borderId="78" xfId="0" applyNumberFormat="1" applyFont="1" applyFill="1" applyBorder="1" applyAlignment="1">
      <alignment vertical="center"/>
    </xf>
    <xf numFmtId="14" fontId="33" fillId="5" borderId="78" xfId="0" applyNumberFormat="1" applyFont="1" applyFill="1" applyBorder="1" applyAlignment="1">
      <alignment horizontal="right" vertical="center"/>
    </xf>
    <xf numFmtId="1" fontId="11" fillId="5" borderId="78" xfId="12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26" fillId="0" borderId="0" xfId="0" applyFont="1"/>
    <xf numFmtId="0" fontId="26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14" fontId="26" fillId="0" borderId="0" xfId="0" applyNumberFormat="1" applyFont="1" applyAlignment="1">
      <alignment horizontal="right" vertical="center"/>
    </xf>
    <xf numFmtId="1" fontId="11" fillId="6" borderId="0" xfId="12" applyNumberFormat="1" applyFont="1" applyFill="1" applyAlignment="1">
      <alignment horizontal="right" vertical="center"/>
    </xf>
    <xf numFmtId="49" fontId="20" fillId="0" borderId="0" xfId="0" applyNumberFormat="1" applyFont="1" applyAlignment="1">
      <alignment vertical="center"/>
    </xf>
    <xf numFmtId="14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14" fontId="14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14" fontId="20" fillId="0" borderId="0" xfId="0" applyNumberFormat="1" applyFont="1" applyAlignment="1">
      <alignment horizontal="right" vertical="center"/>
    </xf>
    <xf numFmtId="14" fontId="26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1" fontId="14" fillId="6" borderId="0" xfId="12" applyNumberFormat="1" applyFont="1" applyFill="1" applyAlignment="1">
      <alignment horizontal="right" vertical="center"/>
    </xf>
    <xf numFmtId="49" fontId="14" fillId="0" borderId="0" xfId="0" applyNumberFormat="1" applyFont="1" applyAlignment="1">
      <alignment vertical="center"/>
    </xf>
    <xf numFmtId="0" fontId="3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Protection="1">
      <protection hidden="1"/>
    </xf>
    <xf numFmtId="0" fontId="39" fillId="0" borderId="0" xfId="0" applyFont="1" applyProtection="1">
      <protection hidden="1"/>
    </xf>
    <xf numFmtId="0" fontId="13" fillId="0" borderId="0" xfId="10" applyFont="1" applyAlignment="1" applyProtection="1">
      <alignment horizontal="center"/>
      <protection hidden="1"/>
    </xf>
    <xf numFmtId="0" fontId="40" fillId="0" borderId="0" xfId="10" applyFont="1" applyAlignment="1" applyProtection="1">
      <alignment horizontal="center"/>
      <protection hidden="1"/>
    </xf>
    <xf numFmtId="0" fontId="4" fillId="0" borderId="0" xfId="10" applyFont="1" applyAlignment="1" applyProtection="1">
      <alignment horizontal="right"/>
      <protection hidden="1"/>
    </xf>
    <xf numFmtId="0" fontId="4" fillId="0" borderId="17" xfId="10" applyFont="1" applyBorder="1" applyAlignment="1" applyProtection="1">
      <alignment horizontal="center"/>
      <protection hidden="1"/>
    </xf>
    <xf numFmtId="0" fontId="4" fillId="0" borderId="0" xfId="10" applyFont="1" applyAlignment="1" applyProtection="1">
      <alignment horizontal="center"/>
      <protection hidden="1"/>
    </xf>
    <xf numFmtId="0" fontId="6" fillId="0" borderId="9" xfId="10" applyFont="1" applyBorder="1" applyAlignment="1" applyProtection="1">
      <alignment horizontal="center"/>
      <protection hidden="1"/>
    </xf>
    <xf numFmtId="0" fontId="6" fillId="0" borderId="7" xfId="10" applyFont="1" applyBorder="1" applyAlignment="1" applyProtection="1">
      <alignment horizontal="center"/>
      <protection hidden="1"/>
    </xf>
    <xf numFmtId="0" fontId="36" fillId="0" borderId="7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1" fillId="5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/>
      <protection locked="0"/>
    </xf>
    <xf numFmtId="0" fontId="4" fillId="0" borderId="26" xfId="1" applyFont="1" applyBorder="1" applyAlignment="1" applyProtection="1">
      <alignment horizontal="center" vertical="center"/>
      <protection hidden="1"/>
    </xf>
    <xf numFmtId="0" fontId="4" fillId="0" borderId="16" xfId="1" applyFont="1" applyBorder="1" applyAlignment="1" applyProtection="1">
      <alignment horizontal="center" vertical="center"/>
      <protection hidden="1"/>
    </xf>
    <xf numFmtId="0" fontId="4" fillId="0" borderId="8" xfId="1" applyFont="1" applyBorder="1" applyAlignment="1" applyProtection="1">
      <alignment horizontal="center" vertical="center"/>
      <protection hidden="1"/>
    </xf>
    <xf numFmtId="0" fontId="15" fillId="0" borderId="26" xfId="1" applyFont="1" applyBorder="1" applyAlignment="1" applyProtection="1">
      <alignment horizontal="center" vertical="center"/>
      <protection hidden="1"/>
    </xf>
    <xf numFmtId="0" fontId="15" fillId="0" borderId="16" xfId="1" applyFont="1" applyBorder="1" applyAlignment="1" applyProtection="1">
      <alignment horizontal="center" vertical="center"/>
      <protection hidden="1"/>
    </xf>
    <xf numFmtId="0" fontId="15" fillId="0" borderId="8" xfId="1" applyFont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0" fontId="4" fillId="0" borderId="7" xfId="1" applyFont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hidden="1"/>
    </xf>
    <xf numFmtId="0" fontId="4" fillId="0" borderId="32" xfId="1" applyFont="1" applyBorder="1" applyAlignment="1" applyProtection="1">
      <alignment horizontal="center" vertical="center"/>
      <protection hidden="1"/>
    </xf>
    <xf numFmtId="0" fontId="4" fillId="0" borderId="33" xfId="1" applyFont="1" applyBorder="1" applyAlignment="1" applyProtection="1">
      <alignment horizontal="center" vertical="center"/>
      <protection hidden="1"/>
    </xf>
    <xf numFmtId="0" fontId="4" fillId="0" borderId="34" xfId="1" applyFont="1" applyBorder="1" applyAlignment="1" applyProtection="1">
      <alignment horizontal="center" vertical="center"/>
      <protection hidden="1"/>
    </xf>
    <xf numFmtId="0" fontId="4" fillId="0" borderId="35" xfId="1" applyFont="1" applyBorder="1" applyAlignment="1" applyProtection="1">
      <alignment horizontal="center" vertical="center"/>
      <protection hidden="1"/>
    </xf>
    <xf numFmtId="0" fontId="4" fillId="0" borderId="36" xfId="1" applyFont="1" applyBorder="1" applyAlignment="1" applyProtection="1">
      <alignment horizontal="center" vertical="center"/>
      <protection hidden="1"/>
    </xf>
    <xf numFmtId="0" fontId="4" fillId="0" borderId="37" xfId="1" applyFont="1" applyBorder="1" applyAlignment="1" applyProtection="1">
      <alignment horizontal="center" vertical="center"/>
      <protection hidden="1"/>
    </xf>
    <xf numFmtId="0" fontId="4" fillId="0" borderId="69" xfId="1" applyFont="1" applyBorder="1" applyAlignment="1" applyProtection="1">
      <alignment horizontal="center" vertical="center"/>
      <protection locked="0"/>
    </xf>
    <xf numFmtId="0" fontId="4" fillId="0" borderId="70" xfId="1" applyFont="1" applyBorder="1" applyAlignment="1" applyProtection="1">
      <alignment horizontal="center" vertical="center"/>
      <protection locked="0"/>
    </xf>
    <xf numFmtId="0" fontId="4" fillId="0" borderId="38" xfId="1" applyFont="1" applyBorder="1" applyAlignment="1" applyProtection="1">
      <alignment horizontal="center" vertical="center" shrinkToFit="1"/>
      <protection hidden="1"/>
    </xf>
    <xf numFmtId="0" fontId="4" fillId="0" borderId="39" xfId="1" applyFont="1" applyBorder="1" applyAlignment="1" applyProtection="1">
      <alignment horizontal="center" vertical="center" shrinkToFit="1"/>
      <protection hidden="1"/>
    </xf>
    <xf numFmtId="0" fontId="4" fillId="0" borderId="40" xfId="1" applyFont="1" applyBorder="1" applyAlignment="1" applyProtection="1">
      <alignment horizontal="center" vertical="center" shrinkToFit="1"/>
      <protection hidden="1"/>
    </xf>
    <xf numFmtId="0" fontId="4" fillId="0" borderId="71" xfId="1" applyFont="1" applyBorder="1" applyAlignment="1" applyProtection="1">
      <alignment horizontal="center" vertical="center"/>
      <protection hidden="1"/>
    </xf>
    <xf numFmtId="0" fontId="4" fillId="0" borderId="72" xfId="1" applyFont="1" applyBorder="1" applyAlignment="1" applyProtection="1">
      <alignment horizontal="center" vertical="center"/>
      <protection hidden="1"/>
    </xf>
    <xf numFmtId="20" fontId="4" fillId="0" borderId="71" xfId="1" applyNumberFormat="1" applyFont="1" applyBorder="1" applyAlignment="1" applyProtection="1">
      <alignment horizontal="center" vertical="center"/>
      <protection hidden="1"/>
    </xf>
    <xf numFmtId="20" fontId="4" fillId="0" borderId="72" xfId="1" applyNumberFormat="1" applyFont="1" applyBorder="1" applyAlignment="1" applyProtection="1">
      <alignment horizontal="center" vertical="center"/>
      <protection hidden="1"/>
    </xf>
    <xf numFmtId="0" fontId="4" fillId="0" borderId="69" xfId="1" applyFont="1" applyBorder="1" applyAlignment="1" applyProtection="1">
      <alignment horizontal="center" vertical="center"/>
      <protection hidden="1"/>
    </xf>
    <xf numFmtId="0" fontId="4" fillId="0" borderId="70" xfId="1" applyFont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horizontal="center" vertical="center"/>
      <protection hidden="1"/>
    </xf>
    <xf numFmtId="0" fontId="4" fillId="0" borderId="42" xfId="1" applyFont="1" applyBorder="1" applyAlignment="1" applyProtection="1">
      <alignment horizontal="center" vertical="center"/>
      <protection hidden="1"/>
    </xf>
    <xf numFmtId="0" fontId="4" fillId="0" borderId="43" xfId="1" applyFont="1" applyBorder="1" applyAlignment="1" applyProtection="1">
      <alignment horizontal="center" vertical="center"/>
      <protection hidden="1"/>
    </xf>
    <xf numFmtId="0" fontId="4" fillId="0" borderId="46" xfId="1" applyFont="1" applyBorder="1" applyAlignment="1" applyProtection="1">
      <alignment horizontal="center" vertical="center"/>
      <protection hidden="1"/>
    </xf>
    <xf numFmtId="0" fontId="4" fillId="0" borderId="73" xfId="1" applyFont="1" applyBorder="1" applyAlignment="1" applyProtection="1">
      <alignment horizontal="center" vertical="center"/>
      <protection hidden="1"/>
    </xf>
    <xf numFmtId="0" fontId="4" fillId="0" borderId="34" xfId="1" applyFont="1" applyBorder="1" applyAlignment="1" applyProtection="1">
      <alignment horizontal="left" vertical="center" shrinkToFit="1"/>
      <protection hidden="1"/>
    </xf>
    <xf numFmtId="0" fontId="4" fillId="0" borderId="35" xfId="1" applyFont="1" applyBorder="1" applyAlignment="1" applyProtection="1">
      <alignment horizontal="left" vertical="center" shrinkToFit="1"/>
      <protection hidden="1"/>
    </xf>
    <xf numFmtId="0" fontId="4" fillId="0" borderId="36" xfId="1" applyFont="1" applyBorder="1" applyAlignment="1" applyProtection="1">
      <alignment horizontal="left" vertical="center" shrinkToFit="1"/>
      <protection hidden="1"/>
    </xf>
    <xf numFmtId="0" fontId="4" fillId="0" borderId="38" xfId="1" applyFont="1" applyBorder="1" applyAlignment="1" applyProtection="1">
      <alignment horizontal="left" vertical="center" shrinkToFit="1"/>
      <protection hidden="1"/>
    </xf>
    <xf numFmtId="0" fontId="4" fillId="0" borderId="39" xfId="1" applyFont="1" applyBorder="1" applyAlignment="1" applyProtection="1">
      <alignment horizontal="left" vertical="center" shrinkToFit="1"/>
      <protection hidden="1"/>
    </xf>
    <xf numFmtId="0" fontId="4" fillId="0" borderId="40" xfId="1" applyFont="1" applyBorder="1" applyAlignment="1" applyProtection="1">
      <alignment horizontal="left" vertical="center" shrinkToFit="1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49" fontId="21" fillId="0" borderId="42" xfId="1" applyNumberFormat="1" applyFont="1" applyBorder="1" applyAlignment="1" applyProtection="1">
      <alignment horizontal="center" vertical="center"/>
      <protection hidden="1"/>
    </xf>
    <xf numFmtId="49" fontId="21" fillId="0" borderId="43" xfId="1" applyNumberFormat="1" applyFont="1" applyBorder="1" applyAlignment="1" applyProtection="1">
      <alignment horizontal="center" vertical="center"/>
      <protection hidden="1"/>
    </xf>
    <xf numFmtId="0" fontId="4" fillId="0" borderId="0" xfId="10" applyFont="1" applyAlignment="1" applyProtection="1">
      <alignment horizontal="right"/>
      <protection hidden="1"/>
    </xf>
    <xf numFmtId="0" fontId="4" fillId="0" borderId="17" xfId="10" applyFont="1" applyBorder="1" applyAlignment="1" applyProtection="1">
      <alignment horizontal="center"/>
      <protection hidden="1"/>
    </xf>
    <xf numFmtId="0" fontId="4" fillId="0" borderId="0" xfId="10" applyFont="1" applyAlignment="1" applyProtection="1">
      <alignment horizontal="center"/>
      <protection hidden="1"/>
    </xf>
    <xf numFmtId="0" fontId="6" fillId="0" borderId="0" xfId="10" applyFont="1" applyAlignment="1" applyProtection="1">
      <alignment horizontal="center" vertical="center"/>
      <protection locked="0"/>
    </xf>
    <xf numFmtId="0" fontId="6" fillId="0" borderId="0" xfId="10" applyFont="1" applyAlignment="1" applyProtection="1">
      <alignment horizontal="center"/>
      <protection locked="0"/>
    </xf>
    <xf numFmtId="0" fontId="6" fillId="0" borderId="9" xfId="10" applyFont="1" applyBorder="1" applyAlignment="1" applyProtection="1">
      <alignment horizontal="center"/>
      <protection hidden="1"/>
    </xf>
    <xf numFmtId="0" fontId="6" fillId="0" borderId="7" xfId="10" applyFont="1" applyBorder="1" applyAlignment="1" applyProtection="1">
      <alignment horizontal="center"/>
      <protection hidden="1"/>
    </xf>
    <xf numFmtId="0" fontId="4" fillId="0" borderId="15" xfId="10" applyFont="1" applyBorder="1" applyAlignment="1" applyProtection="1">
      <alignment horizontal="right"/>
      <protection hidden="1"/>
    </xf>
    <xf numFmtId="0" fontId="6" fillId="0" borderId="0" xfId="11" applyFont="1" applyAlignment="1" applyProtection="1">
      <alignment horizontal="center"/>
      <protection locked="0" hidden="1"/>
    </xf>
    <xf numFmtId="0" fontId="19" fillId="0" borderId="0" xfId="10" applyFont="1" applyAlignment="1" applyProtection="1">
      <alignment horizontal="center"/>
      <protection locked="0" hidden="1"/>
    </xf>
  </cellXfs>
  <cellStyles count="14">
    <cellStyle name="Normal" xfId="0" builtinId="0"/>
    <cellStyle name="Normal 2" xfId="10"/>
    <cellStyle name="Normal 2 4" xfId="12"/>
    <cellStyle name="Normal 4" xfId="11"/>
    <cellStyle name="Normal 7" xfId="9"/>
    <cellStyle name="Normal 8" xfId="8"/>
    <cellStyle name="Normal_Score sheets SRB 2006" xfId="1"/>
    <cellStyle name="Virgül 2" xfId="13"/>
    <cellStyle name="一般_forms_in_excel" xfId="2"/>
    <cellStyle name="千分位[0]_forms_in_excel" xfId="3"/>
    <cellStyle name="千分位_forms_in_excel" xfId="4"/>
    <cellStyle name="貨幣 [0]_forms_in_excel" xfId="5"/>
    <cellStyle name="貨幣_forms_in_excel" xfId="6"/>
    <cellStyle name="超連結_19980719_aksel" xfId="7"/>
  </cellStyles>
  <dxfs count="1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2" name="Picture 4">
          <a:extLst>
            <a:ext uri="{FF2B5EF4-FFF2-40B4-BE49-F238E27FC236}">
              <a16:creationId xmlns:a16="http://schemas.microsoft.com/office/drawing/2014/main" xmlns="" id="{C556E35F-622F-4A85-B10B-38FBCC8A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7959857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3" name="Picture 4">
          <a:extLst>
            <a:ext uri="{FF2B5EF4-FFF2-40B4-BE49-F238E27FC236}">
              <a16:creationId xmlns="" xmlns:a16="http://schemas.microsoft.com/office/drawing/2014/main" id="{C556E35F-622F-4A85-B10B-38FBCC8A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494043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1014883</xdr:colOff>
      <xdr:row>35</xdr:row>
      <xdr:rowOff>2863</xdr:rowOff>
    </xdr:from>
    <xdr:ext cx="981074" cy="828675"/>
    <xdr:pic>
      <xdr:nvPicPr>
        <xdr:cNvPr id="4" name="Picture 4">
          <a:extLst>
            <a:ext uri="{FF2B5EF4-FFF2-40B4-BE49-F238E27FC236}">
              <a16:creationId xmlns="" xmlns:a16="http://schemas.microsoft.com/office/drawing/2014/main" id="{C556E35F-622F-4A85-B10B-38FBCC8A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16273932" y="5689289"/>
          <a:ext cx="828675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%2027.08.2018\AAA\FERD&#304;%20TABLOLAR\Y&#305;ld&#305;zlar%202017\Users\acer\Desktop\amasya\Minikler\2005-6\AAA\2014-15%20SEZONU\Ferdi%20T&#252;rkiye%20&#350;ampiyonas&#305;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 refreshError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showGridLines="0" zoomScale="80" zoomScaleNormal="80" workbookViewId="0">
      <selection activeCell="J9" sqref="J9"/>
    </sheetView>
  </sheetViews>
  <sheetFormatPr defaultRowHeight="12.75"/>
  <cols>
    <col min="1" max="1" width="1.5703125" style="289" customWidth="1"/>
    <col min="2" max="2" width="9.140625" style="291"/>
    <col min="3" max="3" width="19.28515625" style="288" customWidth="1"/>
    <col min="4" max="4" width="14" style="289" customWidth="1"/>
    <col min="5" max="5" width="7.28515625" style="291" customWidth="1"/>
    <col min="6" max="6" width="6.140625" style="291" customWidth="1"/>
    <col min="7" max="7" width="9.28515625" style="289" customWidth="1"/>
    <col min="8" max="16384" width="9.140625" style="289"/>
  </cols>
  <sheetData>
    <row r="1" spans="2:7">
      <c r="B1" s="337" t="str">
        <f>YEE!A1</f>
        <v>TÜRKİYE MASA TENİSİ FEDERASYONU</v>
      </c>
      <c r="C1" s="337"/>
      <c r="D1" s="337"/>
      <c r="E1" s="337"/>
      <c r="F1" s="337"/>
      <c r="G1" s="337"/>
    </row>
    <row r="2" spans="2:7">
      <c r="B2" s="337" t="s">
        <v>613</v>
      </c>
      <c r="C2" s="337"/>
      <c r="D2" s="337"/>
      <c r="E2" s="337"/>
      <c r="F2" s="337"/>
      <c r="G2" s="337"/>
    </row>
    <row r="3" spans="2:7">
      <c r="B3" s="337" t="s">
        <v>852</v>
      </c>
      <c r="C3" s="337"/>
      <c r="D3" s="337"/>
      <c r="E3" s="337"/>
      <c r="F3" s="337"/>
      <c r="G3" s="337"/>
    </row>
    <row r="4" spans="2:7" ht="13.5" thickBot="1">
      <c r="B4" s="336" t="s">
        <v>614</v>
      </c>
      <c r="C4" s="336"/>
      <c r="D4" s="336"/>
      <c r="E4" s="336"/>
      <c r="F4" s="336"/>
      <c r="G4" s="336"/>
    </row>
    <row r="5" spans="2:7" ht="13.5" thickTop="1">
      <c r="B5" s="290">
        <v>0.41666666666666669</v>
      </c>
      <c r="C5" s="288" t="s">
        <v>544</v>
      </c>
      <c r="D5" s="289" t="s">
        <v>545</v>
      </c>
      <c r="E5" s="291" t="s">
        <v>546</v>
      </c>
      <c r="F5" s="291">
        <v>16</v>
      </c>
      <c r="G5" s="289" t="s">
        <v>548</v>
      </c>
    </row>
    <row r="6" spans="2:7">
      <c r="B6" s="290">
        <v>0.4375</v>
      </c>
      <c r="C6" s="288" t="s">
        <v>544</v>
      </c>
      <c r="D6" s="289" t="s">
        <v>545</v>
      </c>
      <c r="E6" s="291" t="s">
        <v>546</v>
      </c>
      <c r="F6" s="291">
        <v>16</v>
      </c>
      <c r="G6" s="289" t="s">
        <v>548</v>
      </c>
    </row>
    <row r="7" spans="2:7">
      <c r="B7" s="290">
        <v>0.45833333333333331</v>
      </c>
      <c r="C7" s="288" t="s">
        <v>544</v>
      </c>
      <c r="D7" s="289" t="s">
        <v>545</v>
      </c>
      <c r="E7" s="291" t="s">
        <v>546</v>
      </c>
      <c r="F7" s="291">
        <v>4</v>
      </c>
      <c r="G7" s="289" t="s">
        <v>548</v>
      </c>
    </row>
    <row r="8" spans="2:7">
      <c r="B8" s="296">
        <v>0.45833333333333331</v>
      </c>
      <c r="C8" s="297" t="s">
        <v>547</v>
      </c>
      <c r="D8" s="298" t="s">
        <v>545</v>
      </c>
      <c r="E8" s="293" t="s">
        <v>546</v>
      </c>
      <c r="F8" s="293">
        <v>12</v>
      </c>
      <c r="G8" s="298" t="s">
        <v>548</v>
      </c>
    </row>
    <row r="9" spans="2:7">
      <c r="B9" s="296">
        <v>0.47916666666666669</v>
      </c>
      <c r="C9" s="297" t="s">
        <v>547</v>
      </c>
      <c r="D9" s="298" t="s">
        <v>545</v>
      </c>
      <c r="E9" s="293" t="s">
        <v>546</v>
      </c>
      <c r="F9" s="293">
        <v>12</v>
      </c>
      <c r="G9" s="298" t="s">
        <v>548</v>
      </c>
    </row>
    <row r="10" spans="2:7">
      <c r="B10" s="290">
        <v>0.47916666666666669</v>
      </c>
      <c r="C10" s="288" t="s">
        <v>544</v>
      </c>
      <c r="D10" s="289" t="s">
        <v>545</v>
      </c>
      <c r="E10" s="291" t="s">
        <v>549</v>
      </c>
      <c r="F10" s="291">
        <v>4</v>
      </c>
      <c r="G10" s="289" t="s">
        <v>548</v>
      </c>
    </row>
    <row r="11" spans="2:7">
      <c r="B11" s="290">
        <v>0.5</v>
      </c>
      <c r="C11" s="288" t="s">
        <v>544</v>
      </c>
      <c r="D11" s="289" t="s">
        <v>545</v>
      </c>
      <c r="E11" s="291" t="s">
        <v>549</v>
      </c>
      <c r="F11" s="291">
        <v>16</v>
      </c>
      <c r="G11" s="289" t="s">
        <v>548</v>
      </c>
    </row>
    <row r="12" spans="2:7">
      <c r="B12" s="290">
        <v>0.52083333333333337</v>
      </c>
      <c r="C12" s="288" t="s">
        <v>544</v>
      </c>
      <c r="D12" s="289" t="s">
        <v>545</v>
      </c>
      <c r="E12" s="291" t="s">
        <v>549</v>
      </c>
      <c r="F12" s="291">
        <v>4</v>
      </c>
      <c r="G12" s="289" t="s">
        <v>548</v>
      </c>
    </row>
    <row r="13" spans="2:7" ht="6" customHeight="1">
      <c r="B13" s="290"/>
    </row>
    <row r="14" spans="2:7">
      <c r="B14" s="296">
        <v>0.5625</v>
      </c>
      <c r="C14" s="297" t="s">
        <v>547</v>
      </c>
      <c r="D14" s="298" t="s">
        <v>545</v>
      </c>
      <c r="E14" s="293" t="s">
        <v>549</v>
      </c>
      <c r="F14" s="293">
        <v>16</v>
      </c>
      <c r="G14" s="298" t="s">
        <v>548</v>
      </c>
    </row>
    <row r="15" spans="2:7">
      <c r="B15" s="296">
        <v>0.58333333333333337</v>
      </c>
      <c r="C15" s="297" t="s">
        <v>547</v>
      </c>
      <c r="D15" s="298" t="s">
        <v>545</v>
      </c>
      <c r="E15" s="293" t="s">
        <v>549</v>
      </c>
      <c r="F15" s="293">
        <v>8</v>
      </c>
      <c r="G15" s="298" t="s">
        <v>548</v>
      </c>
    </row>
    <row r="16" spans="2:7">
      <c r="B16" s="290">
        <v>0.58333333333333337</v>
      </c>
      <c r="C16" s="288" t="s">
        <v>544</v>
      </c>
      <c r="D16" s="289" t="s">
        <v>550</v>
      </c>
      <c r="E16" s="291" t="s">
        <v>546</v>
      </c>
      <c r="F16" s="291">
        <v>8</v>
      </c>
      <c r="G16" s="289" t="s">
        <v>548</v>
      </c>
    </row>
    <row r="17" spans="2:7">
      <c r="B17" s="290">
        <v>0.60416666666666663</v>
      </c>
      <c r="C17" s="288" t="s">
        <v>544</v>
      </c>
      <c r="D17" s="289" t="s">
        <v>550</v>
      </c>
      <c r="E17" s="291" t="s">
        <v>546</v>
      </c>
      <c r="F17" s="291">
        <v>8</v>
      </c>
      <c r="G17" s="289" t="s">
        <v>548</v>
      </c>
    </row>
    <row r="18" spans="2:7">
      <c r="B18" s="296">
        <v>0.60416666666666663</v>
      </c>
      <c r="C18" s="297" t="s">
        <v>547</v>
      </c>
      <c r="D18" s="298" t="s">
        <v>550</v>
      </c>
      <c r="E18" s="293" t="s">
        <v>546</v>
      </c>
      <c r="F18" s="293">
        <v>8</v>
      </c>
      <c r="G18" s="298" t="s">
        <v>548</v>
      </c>
    </row>
    <row r="19" spans="2:7">
      <c r="B19" s="296">
        <v>0.625</v>
      </c>
      <c r="C19" s="297" t="s">
        <v>547</v>
      </c>
      <c r="D19" s="298" t="s">
        <v>550</v>
      </c>
      <c r="E19" s="324" t="s">
        <v>546</v>
      </c>
      <c r="F19" s="324">
        <v>8</v>
      </c>
      <c r="G19" s="298" t="s">
        <v>548</v>
      </c>
    </row>
    <row r="20" spans="2:7">
      <c r="B20" s="290">
        <v>0.625</v>
      </c>
      <c r="C20" s="288" t="s">
        <v>544</v>
      </c>
      <c r="D20" s="289" t="s">
        <v>550</v>
      </c>
      <c r="E20" s="291" t="s">
        <v>549</v>
      </c>
      <c r="F20" s="291">
        <v>8</v>
      </c>
      <c r="G20" s="289" t="s">
        <v>548</v>
      </c>
    </row>
    <row r="21" spans="2:7">
      <c r="B21" s="296">
        <v>0.64583333333333337</v>
      </c>
      <c r="C21" s="288" t="s">
        <v>544</v>
      </c>
      <c r="D21" s="289" t="s">
        <v>550</v>
      </c>
      <c r="E21" s="293" t="s">
        <v>549</v>
      </c>
      <c r="F21" s="293">
        <v>8</v>
      </c>
      <c r="G21" s="298" t="s">
        <v>548</v>
      </c>
    </row>
    <row r="22" spans="2:7">
      <c r="B22" s="290">
        <v>0.64583333333333337</v>
      </c>
      <c r="C22" s="297" t="s">
        <v>547</v>
      </c>
      <c r="D22" s="298" t="s">
        <v>550</v>
      </c>
      <c r="E22" s="291" t="s">
        <v>549</v>
      </c>
      <c r="F22" s="291">
        <v>8</v>
      </c>
      <c r="G22" s="289" t="s">
        <v>548</v>
      </c>
    </row>
    <row r="23" spans="2:7">
      <c r="B23" s="290">
        <v>0.66666666666666663</v>
      </c>
      <c r="C23" s="297" t="s">
        <v>547</v>
      </c>
      <c r="D23" s="298" t="s">
        <v>550</v>
      </c>
      <c r="E23" s="291" t="s">
        <v>549</v>
      </c>
      <c r="F23" s="291">
        <v>8</v>
      </c>
      <c r="G23" s="289" t="s">
        <v>548</v>
      </c>
    </row>
    <row r="24" spans="2:7" ht="6" customHeight="1">
      <c r="B24" s="290"/>
    </row>
    <row r="25" spans="2:7" ht="6" customHeight="1">
      <c r="B25" s="290"/>
    </row>
    <row r="26" spans="2:7" ht="13.5" thickBot="1">
      <c r="B26" s="336" t="s">
        <v>615</v>
      </c>
      <c r="C26" s="336"/>
      <c r="D26" s="336"/>
      <c r="E26" s="336"/>
      <c r="F26" s="336"/>
      <c r="G26" s="336"/>
    </row>
    <row r="27" spans="2:7" ht="13.5" thickTop="1">
      <c r="B27" s="290">
        <v>0.375</v>
      </c>
      <c r="C27" s="288" t="s">
        <v>550</v>
      </c>
      <c r="D27" s="289" t="s">
        <v>551</v>
      </c>
      <c r="E27" s="291">
        <v>12</v>
      </c>
      <c r="F27" s="291" t="s">
        <v>548</v>
      </c>
      <c r="G27" s="289" t="s">
        <v>548</v>
      </c>
    </row>
    <row r="28" spans="2:7">
      <c r="B28" s="296">
        <v>0.39583333333333331</v>
      </c>
      <c r="C28" s="288" t="s">
        <v>550</v>
      </c>
      <c r="D28" s="289" t="s">
        <v>551</v>
      </c>
      <c r="E28" s="291">
        <v>12</v>
      </c>
      <c r="F28" s="291" t="s">
        <v>548</v>
      </c>
      <c r="G28" s="289" t="s">
        <v>548</v>
      </c>
    </row>
    <row r="29" spans="2:7" ht="6" customHeight="1">
      <c r="B29" s="290"/>
    </row>
    <row r="30" spans="2:7">
      <c r="B30" s="290">
        <v>0.41666666666666669</v>
      </c>
      <c r="C30" s="288" t="s">
        <v>550</v>
      </c>
      <c r="D30" s="289" t="s">
        <v>552</v>
      </c>
      <c r="E30" s="291">
        <v>4</v>
      </c>
      <c r="F30" s="291" t="s">
        <v>548</v>
      </c>
      <c r="G30" s="289" t="s">
        <v>548</v>
      </c>
    </row>
    <row r="31" spans="2:7">
      <c r="B31" s="296">
        <v>0.41666666666666669</v>
      </c>
      <c r="C31" s="288" t="s">
        <v>550</v>
      </c>
      <c r="D31" s="289" t="s">
        <v>552</v>
      </c>
      <c r="E31" s="291">
        <v>4</v>
      </c>
      <c r="F31" s="291" t="s">
        <v>548</v>
      </c>
      <c r="G31" s="289" t="s">
        <v>548</v>
      </c>
    </row>
    <row r="32" spans="2:7" ht="6" customHeight="1">
      <c r="B32" s="290"/>
    </row>
    <row r="33" spans="2:7">
      <c r="B33" s="290">
        <v>0.4375</v>
      </c>
      <c r="C33" s="288" t="s">
        <v>550</v>
      </c>
      <c r="D33" s="289" t="s">
        <v>553</v>
      </c>
      <c r="E33" s="291">
        <v>6</v>
      </c>
      <c r="F33" s="291" t="s">
        <v>548</v>
      </c>
      <c r="G33" s="289" t="s">
        <v>548</v>
      </c>
    </row>
    <row r="34" spans="2:7">
      <c r="B34" s="296">
        <v>0.4375</v>
      </c>
      <c r="C34" s="288" t="s">
        <v>550</v>
      </c>
      <c r="D34" s="289" t="s">
        <v>553</v>
      </c>
      <c r="E34" s="291">
        <v>6</v>
      </c>
      <c r="F34" s="291" t="s">
        <v>548</v>
      </c>
      <c r="G34" s="289" t="s">
        <v>548</v>
      </c>
    </row>
    <row r="35" spans="2:7" ht="6" customHeight="1">
      <c r="B35" s="290"/>
    </row>
    <row r="36" spans="2:7">
      <c r="B36" s="290">
        <v>0.45833333333333331</v>
      </c>
      <c r="C36" s="288" t="s">
        <v>550</v>
      </c>
      <c r="D36" s="289" t="s">
        <v>554</v>
      </c>
      <c r="E36" s="291">
        <v>8</v>
      </c>
      <c r="F36" s="291" t="s">
        <v>548</v>
      </c>
      <c r="G36" s="289" t="s">
        <v>548</v>
      </c>
    </row>
    <row r="37" spans="2:7">
      <c r="B37" s="296">
        <v>0.45833333333333331</v>
      </c>
      <c r="C37" s="288" t="s">
        <v>550</v>
      </c>
      <c r="D37" s="289" t="s">
        <v>554</v>
      </c>
      <c r="E37" s="291">
        <v>8</v>
      </c>
      <c r="F37" s="291" t="s">
        <v>548</v>
      </c>
      <c r="G37" s="289" t="s">
        <v>548</v>
      </c>
    </row>
    <row r="38" spans="2:7" ht="6" customHeight="1">
      <c r="B38" s="290"/>
    </row>
    <row r="39" spans="2:7">
      <c r="B39" s="290">
        <v>0.47916666666666669</v>
      </c>
      <c r="C39" s="288" t="s">
        <v>550</v>
      </c>
      <c r="D39" s="289" t="s">
        <v>555</v>
      </c>
      <c r="E39" s="291">
        <v>5</v>
      </c>
      <c r="F39" s="291" t="s">
        <v>548</v>
      </c>
      <c r="G39" s="289" t="s">
        <v>548</v>
      </c>
    </row>
    <row r="40" spans="2:7">
      <c r="B40" s="296">
        <v>0.47916666666666669</v>
      </c>
      <c r="C40" s="288" t="s">
        <v>550</v>
      </c>
      <c r="D40" s="289" t="s">
        <v>555</v>
      </c>
      <c r="E40" s="291">
        <v>5</v>
      </c>
      <c r="F40" s="291" t="s">
        <v>548</v>
      </c>
      <c r="G40" s="289" t="s">
        <v>548</v>
      </c>
    </row>
    <row r="41" spans="2:7" ht="6" customHeight="1">
      <c r="B41" s="290"/>
    </row>
    <row r="42" spans="2:7">
      <c r="B42" s="290">
        <v>0.5625</v>
      </c>
      <c r="C42" s="288" t="s">
        <v>550</v>
      </c>
      <c r="D42" s="289" t="s">
        <v>556</v>
      </c>
      <c r="E42" s="291">
        <v>3</v>
      </c>
      <c r="F42" s="291" t="s">
        <v>548</v>
      </c>
      <c r="G42" s="289" t="s">
        <v>548</v>
      </c>
    </row>
    <row r="43" spans="2:7">
      <c r="B43" s="296">
        <v>0.5625</v>
      </c>
      <c r="C43" s="288" t="s">
        <v>550</v>
      </c>
      <c r="D43" s="289" t="s">
        <v>556</v>
      </c>
      <c r="E43" s="291">
        <v>3</v>
      </c>
      <c r="F43" s="291" t="s">
        <v>548</v>
      </c>
      <c r="G43" s="289" t="s">
        <v>548</v>
      </c>
    </row>
    <row r="44" spans="2:7" ht="6" customHeight="1">
      <c r="B44" s="290"/>
    </row>
    <row r="45" spans="2:7">
      <c r="B45" s="290">
        <v>0.58333333333333337</v>
      </c>
      <c r="C45" s="288" t="s">
        <v>550</v>
      </c>
      <c r="D45" s="289" t="s">
        <v>557</v>
      </c>
      <c r="E45" s="291">
        <v>1</v>
      </c>
      <c r="F45" s="291" t="s">
        <v>548</v>
      </c>
      <c r="G45" s="289" t="s">
        <v>548</v>
      </c>
    </row>
    <row r="46" spans="2:7">
      <c r="B46" s="290">
        <v>0.58333333333333337</v>
      </c>
      <c r="C46" s="288" t="s">
        <v>550</v>
      </c>
      <c r="D46" s="289" t="s">
        <v>557</v>
      </c>
      <c r="E46" s="291">
        <v>1</v>
      </c>
      <c r="F46" s="291" t="s">
        <v>548</v>
      </c>
      <c r="G46" s="289" t="s">
        <v>548</v>
      </c>
    </row>
    <row r="47" spans="2:7" ht="6" customHeight="1">
      <c r="B47" s="290"/>
    </row>
    <row r="48" spans="2:7">
      <c r="B48" s="290">
        <v>0.60416666666666663</v>
      </c>
      <c r="C48" s="288" t="s">
        <v>550</v>
      </c>
      <c r="D48" s="289" t="s">
        <v>558</v>
      </c>
      <c r="E48" s="291">
        <v>1</v>
      </c>
      <c r="F48" s="291" t="s">
        <v>548</v>
      </c>
    </row>
    <row r="49" spans="2:6">
      <c r="B49" s="290">
        <v>0.60416666666666663</v>
      </c>
      <c r="C49" s="288" t="s">
        <v>550</v>
      </c>
      <c r="D49" s="289" t="s">
        <v>558</v>
      </c>
      <c r="E49" s="291">
        <v>1</v>
      </c>
      <c r="F49" s="291" t="s">
        <v>548</v>
      </c>
    </row>
    <row r="50" spans="2:6" ht="6" customHeight="1">
      <c r="B50" s="290"/>
    </row>
    <row r="51" spans="2:6">
      <c r="B51" s="290">
        <v>0.625</v>
      </c>
      <c r="C51" s="288" t="s">
        <v>559</v>
      </c>
    </row>
  </sheetData>
  <mergeCells count="5">
    <mergeCell ref="B26:G26"/>
    <mergeCell ref="B1:G1"/>
    <mergeCell ref="B2:G2"/>
    <mergeCell ref="B4:G4"/>
    <mergeCell ref="B3:G3"/>
  </mergeCells>
  <printOptions horizontalCentered="1"/>
  <pageMargins left="0" right="0" top="0.55118110236220474" bottom="0" header="0" footer="0"/>
  <pageSetup paperSize="9" scale="1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zoomScale="80" zoomScaleNormal="80" workbookViewId="0">
      <selection activeCell="J9" sqref="J9"/>
    </sheetView>
  </sheetViews>
  <sheetFormatPr defaultColWidth="9.140625" defaultRowHeight="12"/>
  <cols>
    <col min="1" max="1" width="3.42578125" style="285" customWidth="1"/>
    <col min="2" max="2" width="3.5703125" style="282" bestFit="1" customWidth="1"/>
    <col min="3" max="3" width="24.5703125" style="283" bestFit="1" customWidth="1"/>
    <col min="4" max="4" width="4.7109375" style="282" bestFit="1" customWidth="1"/>
    <col min="5" max="5" width="37.85546875" style="282" bestFit="1" customWidth="1"/>
    <col min="6" max="6" width="10.5703125" style="284" bestFit="1" customWidth="1"/>
    <col min="7" max="7" width="12.28515625" style="285" bestFit="1" customWidth="1"/>
    <col min="8" max="16384" width="9.140625" style="281"/>
  </cols>
  <sheetData>
    <row r="1" spans="1:13" s="277" customFormat="1" ht="12.75" customHeight="1">
      <c r="A1" s="276"/>
      <c r="B1" s="299"/>
      <c r="C1" s="338" t="s">
        <v>616</v>
      </c>
      <c r="D1" s="338"/>
      <c r="E1" s="338"/>
      <c r="F1" s="300"/>
      <c r="G1" s="301"/>
      <c r="H1" s="302" t="s">
        <v>510</v>
      </c>
      <c r="J1" s="281"/>
      <c r="M1" s="286"/>
    </row>
    <row r="2" spans="1:13" s="277" customFormat="1" ht="12.75" customHeight="1" thickBot="1">
      <c r="A2" s="278"/>
      <c r="B2" s="303" t="s">
        <v>617</v>
      </c>
      <c r="C2" s="304" t="s">
        <v>618</v>
      </c>
      <c r="D2" s="304" t="s">
        <v>619</v>
      </c>
      <c r="E2" s="304" t="s">
        <v>620</v>
      </c>
      <c r="F2" s="305" t="s">
        <v>619</v>
      </c>
      <c r="G2" s="306" t="s">
        <v>621</v>
      </c>
      <c r="H2" s="307" t="s">
        <v>622</v>
      </c>
      <c r="J2" s="281"/>
      <c r="M2" s="286"/>
    </row>
    <row r="3" spans="1:13" s="279" customFormat="1" ht="12.75" customHeight="1" thickTop="1">
      <c r="A3" s="278"/>
      <c r="B3" s="308">
        <v>1</v>
      </c>
      <c r="C3" s="309" t="s">
        <v>588</v>
      </c>
      <c r="D3" s="310" t="s">
        <v>515</v>
      </c>
      <c r="E3" s="310" t="s">
        <v>587</v>
      </c>
      <c r="F3" s="311" t="s">
        <v>516</v>
      </c>
      <c r="G3" s="312">
        <v>40341</v>
      </c>
      <c r="H3" s="313">
        <v>446</v>
      </c>
      <c r="I3" s="281"/>
      <c r="L3" s="286"/>
    </row>
    <row r="4" spans="1:13" s="277" customFormat="1" ht="12.75" customHeight="1">
      <c r="A4" s="278"/>
      <c r="B4" s="308">
        <v>2</v>
      </c>
      <c r="C4" s="69" t="s">
        <v>585</v>
      </c>
      <c r="D4" s="70" t="s">
        <v>582</v>
      </c>
      <c r="E4" s="314" t="s">
        <v>583</v>
      </c>
      <c r="F4" s="314" t="s">
        <v>584</v>
      </c>
      <c r="G4" s="315">
        <v>39814</v>
      </c>
      <c r="H4" s="313">
        <v>412</v>
      </c>
      <c r="I4" s="281"/>
      <c r="L4" s="286"/>
    </row>
    <row r="5" spans="1:13" ht="12.75" customHeight="1">
      <c r="A5" s="278"/>
      <c r="B5" s="308">
        <v>3</v>
      </c>
      <c r="C5" s="69" t="s">
        <v>586</v>
      </c>
      <c r="D5" s="70" t="s">
        <v>515</v>
      </c>
      <c r="E5" s="316" t="s">
        <v>587</v>
      </c>
      <c r="F5" s="314" t="s">
        <v>516</v>
      </c>
      <c r="G5" s="315">
        <v>40021</v>
      </c>
      <c r="H5" s="313">
        <v>397</v>
      </c>
      <c r="L5" s="286"/>
    </row>
    <row r="6" spans="1:13" ht="12.75" customHeight="1">
      <c r="A6" s="278"/>
      <c r="B6" s="308">
        <v>4</v>
      </c>
      <c r="C6" s="69" t="s">
        <v>575</v>
      </c>
      <c r="D6" s="70" t="s">
        <v>511</v>
      </c>
      <c r="E6" s="314" t="s">
        <v>517</v>
      </c>
      <c r="F6" s="314" t="s">
        <v>512</v>
      </c>
      <c r="G6" s="315">
        <v>39692</v>
      </c>
      <c r="H6" s="313">
        <v>395</v>
      </c>
      <c r="L6" s="286"/>
    </row>
    <row r="7" spans="1:13" ht="12.75" customHeight="1">
      <c r="A7" s="278"/>
      <c r="B7" s="308">
        <v>5</v>
      </c>
      <c r="C7" s="69" t="s">
        <v>574</v>
      </c>
      <c r="D7" s="70" t="s">
        <v>511</v>
      </c>
      <c r="E7" s="314" t="s">
        <v>517</v>
      </c>
      <c r="F7" s="314" t="s">
        <v>512</v>
      </c>
      <c r="G7" s="315">
        <v>39988</v>
      </c>
      <c r="H7" s="313">
        <v>388</v>
      </c>
      <c r="L7" s="286"/>
    </row>
    <row r="8" spans="1:13" ht="12.75" customHeight="1">
      <c r="A8" s="278"/>
      <c r="B8" s="308">
        <v>6</v>
      </c>
      <c r="C8" s="69" t="s">
        <v>567</v>
      </c>
      <c r="D8" s="70" t="s">
        <v>513</v>
      </c>
      <c r="E8" s="70" t="s">
        <v>565</v>
      </c>
      <c r="F8" s="314" t="s">
        <v>566</v>
      </c>
      <c r="G8" s="315">
        <v>39702</v>
      </c>
      <c r="H8" s="313">
        <v>365</v>
      </c>
      <c r="L8" s="286"/>
    </row>
    <row r="9" spans="1:13" ht="12.75" customHeight="1">
      <c r="A9" s="278"/>
      <c r="B9" s="308">
        <v>7</v>
      </c>
      <c r="C9" s="69" t="s">
        <v>568</v>
      </c>
      <c r="D9" s="70" t="s">
        <v>520</v>
      </c>
      <c r="E9" s="70" t="s">
        <v>569</v>
      </c>
      <c r="F9" s="314" t="s">
        <v>521</v>
      </c>
      <c r="G9" s="315">
        <v>39780</v>
      </c>
      <c r="H9" s="313">
        <v>358</v>
      </c>
      <c r="L9" s="286"/>
    </row>
    <row r="10" spans="1:13" ht="12.75" customHeight="1">
      <c r="A10" s="278"/>
      <c r="B10" s="308">
        <v>8</v>
      </c>
      <c r="C10" s="309" t="s">
        <v>623</v>
      </c>
      <c r="D10" s="310" t="s">
        <v>525</v>
      </c>
      <c r="E10" s="310" t="s">
        <v>624</v>
      </c>
      <c r="F10" s="311" t="s">
        <v>526</v>
      </c>
      <c r="G10" s="312">
        <v>39879</v>
      </c>
      <c r="H10" s="313">
        <v>354</v>
      </c>
      <c r="L10" s="286"/>
    </row>
    <row r="11" spans="1:13" ht="12.75" customHeight="1">
      <c r="A11" s="278"/>
      <c r="B11" s="308">
        <v>9</v>
      </c>
      <c r="C11" s="309" t="s">
        <v>581</v>
      </c>
      <c r="D11" s="310" t="s">
        <v>582</v>
      </c>
      <c r="E11" s="311" t="s">
        <v>583</v>
      </c>
      <c r="F11" s="311" t="s">
        <v>584</v>
      </c>
      <c r="G11" s="312">
        <v>40571</v>
      </c>
      <c r="H11" s="313">
        <v>347</v>
      </c>
      <c r="L11" s="286"/>
    </row>
    <row r="12" spans="1:13" ht="12.75" customHeight="1">
      <c r="A12" s="278"/>
      <c r="B12" s="308">
        <v>10</v>
      </c>
      <c r="C12" s="69" t="s">
        <v>625</v>
      </c>
      <c r="D12" s="70" t="s">
        <v>511</v>
      </c>
      <c r="E12" s="314" t="s">
        <v>626</v>
      </c>
      <c r="F12" s="314" t="s">
        <v>627</v>
      </c>
      <c r="G12" s="315" t="s">
        <v>628</v>
      </c>
      <c r="H12" s="313">
        <v>334</v>
      </c>
      <c r="L12" s="286"/>
    </row>
    <row r="13" spans="1:13" ht="12.75" customHeight="1">
      <c r="A13" s="278"/>
      <c r="B13" s="308">
        <v>11</v>
      </c>
      <c r="C13" s="309" t="s">
        <v>580</v>
      </c>
      <c r="D13" s="310" t="s">
        <v>511</v>
      </c>
      <c r="E13" s="310" t="s">
        <v>578</v>
      </c>
      <c r="F13" s="310" t="s">
        <v>512</v>
      </c>
      <c r="G13" s="312">
        <v>40016</v>
      </c>
      <c r="H13" s="313">
        <v>332</v>
      </c>
      <c r="L13" s="286"/>
    </row>
    <row r="14" spans="1:13" ht="12.75" customHeight="1">
      <c r="A14" s="278"/>
      <c r="B14" s="308">
        <v>12</v>
      </c>
      <c r="C14" s="309" t="s">
        <v>579</v>
      </c>
      <c r="D14" s="310" t="s">
        <v>511</v>
      </c>
      <c r="E14" s="310" t="s">
        <v>578</v>
      </c>
      <c r="F14" s="310" t="s">
        <v>512</v>
      </c>
      <c r="G14" s="312">
        <v>40195</v>
      </c>
      <c r="H14" s="313">
        <v>328</v>
      </c>
      <c r="L14" s="286"/>
    </row>
    <row r="15" spans="1:13" ht="12.75" customHeight="1">
      <c r="A15" s="278"/>
      <c r="B15" s="308">
        <v>13</v>
      </c>
      <c r="C15" s="69" t="s">
        <v>576</v>
      </c>
      <c r="D15" s="70" t="s">
        <v>511</v>
      </c>
      <c r="E15" s="314" t="s">
        <v>517</v>
      </c>
      <c r="F15" s="314" t="s">
        <v>512</v>
      </c>
      <c r="G15" s="315">
        <v>39480</v>
      </c>
      <c r="H15" s="313">
        <v>325</v>
      </c>
      <c r="L15" s="286"/>
    </row>
    <row r="16" spans="1:13" ht="12.75" customHeight="1">
      <c r="A16" s="278"/>
      <c r="B16" s="308">
        <v>14</v>
      </c>
      <c r="C16" s="69" t="s">
        <v>629</v>
      </c>
      <c r="D16" s="70" t="s">
        <v>530</v>
      </c>
      <c r="E16" s="314" t="s">
        <v>531</v>
      </c>
      <c r="F16" s="314" t="s">
        <v>532</v>
      </c>
      <c r="G16" s="315">
        <v>39511</v>
      </c>
      <c r="H16" s="313">
        <v>324</v>
      </c>
      <c r="L16" s="286"/>
    </row>
    <row r="17" spans="1:12" ht="12.75" customHeight="1">
      <c r="A17" s="278"/>
      <c r="B17" s="308">
        <v>15</v>
      </c>
      <c r="C17" s="69" t="s">
        <v>630</v>
      </c>
      <c r="D17" s="70" t="s">
        <v>518</v>
      </c>
      <c r="E17" s="314" t="s">
        <v>631</v>
      </c>
      <c r="F17" s="314" t="s">
        <v>519</v>
      </c>
      <c r="G17" s="315">
        <v>40086</v>
      </c>
      <c r="H17" s="313">
        <v>323</v>
      </c>
      <c r="L17" s="286"/>
    </row>
    <row r="18" spans="1:12" ht="12.75" customHeight="1">
      <c r="A18" s="278"/>
      <c r="B18" s="308">
        <v>16</v>
      </c>
      <c r="C18" s="69" t="s">
        <v>632</v>
      </c>
      <c r="D18" s="70" t="s">
        <v>525</v>
      </c>
      <c r="E18" s="70" t="s">
        <v>633</v>
      </c>
      <c r="F18" s="314" t="s">
        <v>526</v>
      </c>
      <c r="G18" s="317">
        <v>39751</v>
      </c>
      <c r="H18" s="313">
        <v>319</v>
      </c>
      <c r="L18" s="286"/>
    </row>
    <row r="19" spans="1:12" ht="12.75" customHeight="1">
      <c r="A19" s="278"/>
      <c r="B19" s="308">
        <v>17</v>
      </c>
      <c r="C19" s="70" t="s">
        <v>637</v>
      </c>
      <c r="D19" s="318" t="s">
        <v>638</v>
      </c>
      <c r="E19" s="70" t="s">
        <v>639</v>
      </c>
      <c r="F19" s="70" t="s">
        <v>640</v>
      </c>
      <c r="G19" s="319">
        <v>39645</v>
      </c>
      <c r="H19" s="313">
        <v>316</v>
      </c>
      <c r="L19" s="286"/>
    </row>
    <row r="20" spans="1:12" ht="12.75" customHeight="1">
      <c r="A20" s="278"/>
      <c r="B20" s="308">
        <v>18</v>
      </c>
      <c r="C20" s="69" t="s">
        <v>641</v>
      </c>
      <c r="D20" s="70" t="s">
        <v>527</v>
      </c>
      <c r="E20" s="70" t="s">
        <v>642</v>
      </c>
      <c r="F20" s="70" t="s">
        <v>528</v>
      </c>
      <c r="G20" s="315">
        <v>40025</v>
      </c>
      <c r="H20" s="313">
        <v>316</v>
      </c>
      <c r="L20" s="286"/>
    </row>
    <row r="21" spans="1:12" ht="12.75" customHeight="1">
      <c r="A21" s="278"/>
      <c r="B21" s="308">
        <v>19</v>
      </c>
      <c r="C21" s="69" t="s">
        <v>643</v>
      </c>
      <c r="D21" s="70" t="s">
        <v>530</v>
      </c>
      <c r="E21" s="314" t="s">
        <v>531</v>
      </c>
      <c r="F21" s="70" t="s">
        <v>532</v>
      </c>
      <c r="G21" s="315">
        <v>39884</v>
      </c>
      <c r="H21" s="313">
        <v>316</v>
      </c>
      <c r="L21" s="286"/>
    </row>
    <row r="22" spans="1:12" ht="12.75" customHeight="1">
      <c r="A22" s="278"/>
      <c r="B22" s="308">
        <v>20</v>
      </c>
      <c r="C22" s="69" t="s">
        <v>644</v>
      </c>
      <c r="D22" s="70" t="s">
        <v>513</v>
      </c>
      <c r="E22" s="70" t="s">
        <v>565</v>
      </c>
      <c r="F22" s="314" t="s">
        <v>566</v>
      </c>
      <c r="G22" s="315">
        <v>39515</v>
      </c>
      <c r="H22" s="313">
        <v>316</v>
      </c>
      <c r="L22" s="286"/>
    </row>
    <row r="23" spans="1:12" ht="12.75" customHeight="1">
      <c r="A23" s="278"/>
      <c r="B23" s="308">
        <v>21</v>
      </c>
      <c r="C23" s="309" t="s">
        <v>645</v>
      </c>
      <c r="D23" s="310" t="s">
        <v>646</v>
      </c>
      <c r="E23" s="310" t="s">
        <v>647</v>
      </c>
      <c r="F23" s="311" t="s">
        <v>648</v>
      </c>
      <c r="G23" s="320">
        <v>40669</v>
      </c>
      <c r="H23" s="313">
        <v>316</v>
      </c>
      <c r="L23" s="286"/>
    </row>
    <row r="24" spans="1:12" ht="12.75" customHeight="1">
      <c r="A24" s="278"/>
      <c r="B24" s="308">
        <v>22</v>
      </c>
      <c r="C24" s="309" t="s">
        <v>649</v>
      </c>
      <c r="D24" s="310" t="s">
        <v>525</v>
      </c>
      <c r="E24" s="311" t="s">
        <v>624</v>
      </c>
      <c r="F24" s="311" t="s">
        <v>526</v>
      </c>
      <c r="G24" s="312">
        <v>41030</v>
      </c>
      <c r="H24" s="313">
        <v>308</v>
      </c>
      <c r="L24" s="286"/>
    </row>
    <row r="25" spans="1:12" ht="12.75" customHeight="1">
      <c r="A25" s="278"/>
      <c r="B25" s="308">
        <v>23</v>
      </c>
      <c r="C25" s="309" t="s">
        <v>577</v>
      </c>
      <c r="D25" s="310" t="s">
        <v>511</v>
      </c>
      <c r="E25" s="310" t="s">
        <v>578</v>
      </c>
      <c r="F25" s="310" t="s">
        <v>512</v>
      </c>
      <c r="G25" s="312">
        <v>40232</v>
      </c>
      <c r="H25" s="313">
        <v>308</v>
      </c>
      <c r="L25" s="286"/>
    </row>
    <row r="26" spans="1:12" ht="12.75" customHeight="1">
      <c r="A26" s="278"/>
      <c r="B26" s="308">
        <v>24</v>
      </c>
      <c r="C26" s="69" t="s">
        <v>650</v>
      </c>
      <c r="D26" s="70" t="s">
        <v>511</v>
      </c>
      <c r="E26" s="314" t="s">
        <v>651</v>
      </c>
      <c r="F26" s="314" t="s">
        <v>512</v>
      </c>
      <c r="G26" s="315">
        <v>40130</v>
      </c>
      <c r="H26" s="313">
        <v>308</v>
      </c>
      <c r="L26" s="286"/>
    </row>
    <row r="27" spans="1:12" ht="12.75" customHeight="1">
      <c r="A27" s="278"/>
      <c r="B27" s="308">
        <v>25</v>
      </c>
      <c r="C27" s="69" t="s">
        <v>652</v>
      </c>
      <c r="D27" s="70" t="s">
        <v>530</v>
      </c>
      <c r="E27" s="314" t="s">
        <v>531</v>
      </c>
      <c r="F27" s="70" t="s">
        <v>532</v>
      </c>
      <c r="G27" s="315">
        <v>39578</v>
      </c>
      <c r="H27" s="313">
        <v>308</v>
      </c>
      <c r="L27" s="286"/>
    </row>
    <row r="28" spans="1:12" ht="12.75" customHeight="1">
      <c r="A28" s="278"/>
      <c r="B28" s="308">
        <v>26</v>
      </c>
      <c r="C28" s="309" t="s">
        <v>653</v>
      </c>
      <c r="D28" s="310" t="s">
        <v>646</v>
      </c>
      <c r="E28" s="311" t="s">
        <v>654</v>
      </c>
      <c r="F28" s="311" t="s">
        <v>648</v>
      </c>
      <c r="G28" s="312">
        <v>40183</v>
      </c>
      <c r="H28" s="313">
        <v>303</v>
      </c>
      <c r="L28" s="286"/>
    </row>
    <row r="29" spans="1:12" ht="12.75" customHeight="1">
      <c r="A29" s="278"/>
      <c r="B29" s="308">
        <v>27</v>
      </c>
      <c r="C29" s="309" t="s">
        <v>591</v>
      </c>
      <c r="D29" s="310" t="s">
        <v>537</v>
      </c>
      <c r="E29" s="311" t="s">
        <v>590</v>
      </c>
      <c r="F29" s="311" t="s">
        <v>538</v>
      </c>
      <c r="G29" s="312">
        <v>40372</v>
      </c>
      <c r="H29" s="313">
        <v>267</v>
      </c>
      <c r="L29" s="286"/>
    </row>
    <row r="30" spans="1:12" ht="12.75" customHeight="1">
      <c r="A30" s="278"/>
      <c r="B30" s="308">
        <v>28</v>
      </c>
      <c r="C30" s="309" t="s">
        <v>655</v>
      </c>
      <c r="D30" s="310" t="s">
        <v>520</v>
      </c>
      <c r="E30" s="310" t="s">
        <v>656</v>
      </c>
      <c r="F30" s="311" t="s">
        <v>521</v>
      </c>
      <c r="G30" s="312">
        <v>40267</v>
      </c>
      <c r="H30" s="313">
        <v>246</v>
      </c>
      <c r="L30" s="286"/>
    </row>
    <row r="31" spans="1:12" ht="12.75" customHeight="1">
      <c r="A31" s="278"/>
      <c r="B31" s="308">
        <v>29</v>
      </c>
      <c r="C31" s="309" t="s">
        <v>657</v>
      </c>
      <c r="D31" s="310" t="s">
        <v>658</v>
      </c>
      <c r="E31" s="310" t="s">
        <v>659</v>
      </c>
      <c r="F31" s="310" t="s">
        <v>660</v>
      </c>
      <c r="G31" s="312">
        <v>40544</v>
      </c>
      <c r="H31" s="313">
        <v>246</v>
      </c>
      <c r="L31" s="286"/>
    </row>
    <row r="32" spans="1:12" ht="12.75" customHeight="1">
      <c r="A32" s="278"/>
      <c r="B32" s="308">
        <v>30</v>
      </c>
      <c r="C32" s="309" t="s">
        <v>661</v>
      </c>
      <c r="D32" s="310" t="s">
        <v>634</v>
      </c>
      <c r="E32" s="310" t="s">
        <v>635</v>
      </c>
      <c r="F32" s="310" t="s">
        <v>636</v>
      </c>
      <c r="G32" s="312">
        <v>40265</v>
      </c>
      <c r="H32" s="313">
        <v>240</v>
      </c>
      <c r="L32" s="286"/>
    </row>
    <row r="33" spans="1:12" ht="12.75" customHeight="1">
      <c r="A33" s="278"/>
      <c r="B33" s="308">
        <v>31</v>
      </c>
      <c r="C33" s="309" t="s">
        <v>662</v>
      </c>
      <c r="D33" s="310" t="s">
        <v>658</v>
      </c>
      <c r="E33" s="310" t="s">
        <v>659</v>
      </c>
      <c r="F33" s="310" t="s">
        <v>660</v>
      </c>
      <c r="G33" s="312">
        <v>40179</v>
      </c>
      <c r="H33" s="313">
        <v>239</v>
      </c>
      <c r="L33" s="286"/>
    </row>
    <row r="34" spans="1:12" ht="12.75" customHeight="1">
      <c r="A34" s="278"/>
      <c r="B34" s="308">
        <v>32</v>
      </c>
      <c r="C34" s="309" t="s">
        <v>663</v>
      </c>
      <c r="D34" s="310" t="s">
        <v>634</v>
      </c>
      <c r="E34" s="310" t="s">
        <v>635</v>
      </c>
      <c r="F34" s="311" t="s">
        <v>636</v>
      </c>
      <c r="G34" s="312">
        <v>40701</v>
      </c>
      <c r="H34" s="313">
        <v>234</v>
      </c>
      <c r="L34" s="286"/>
    </row>
    <row r="35" spans="1:12" ht="12.75" customHeight="1">
      <c r="A35" s="278"/>
      <c r="B35" s="308">
        <v>33</v>
      </c>
      <c r="C35" s="309" t="s">
        <v>605</v>
      </c>
      <c r="D35" s="310" t="s">
        <v>602</v>
      </c>
      <c r="E35" s="310" t="s">
        <v>606</v>
      </c>
      <c r="F35" s="310" t="s">
        <v>604</v>
      </c>
      <c r="G35" s="312">
        <v>40688</v>
      </c>
      <c r="H35" s="313">
        <v>233</v>
      </c>
      <c r="L35" s="286"/>
    </row>
    <row r="36" spans="1:12" ht="12.75" customHeight="1">
      <c r="A36" s="278"/>
      <c r="B36" s="308">
        <v>34</v>
      </c>
      <c r="C36" s="310" t="s">
        <v>664</v>
      </c>
      <c r="D36" s="321" t="s">
        <v>520</v>
      </c>
      <c r="E36" s="310" t="s">
        <v>656</v>
      </c>
      <c r="F36" s="310" t="s">
        <v>521</v>
      </c>
      <c r="G36" s="312">
        <v>41011</v>
      </c>
      <c r="H36" s="313">
        <v>226</v>
      </c>
      <c r="L36" s="286"/>
    </row>
    <row r="37" spans="1:12" ht="12.75" customHeight="1">
      <c r="A37" s="278"/>
      <c r="B37" s="308">
        <v>35</v>
      </c>
      <c r="C37" s="309" t="s">
        <v>665</v>
      </c>
      <c r="D37" s="310" t="s">
        <v>511</v>
      </c>
      <c r="E37" s="310" t="s">
        <v>573</v>
      </c>
      <c r="F37" s="311" t="s">
        <v>512</v>
      </c>
      <c r="G37" s="312">
        <v>40931</v>
      </c>
      <c r="H37" s="313">
        <v>225</v>
      </c>
      <c r="L37" s="286"/>
    </row>
    <row r="38" spans="1:12" ht="12.75" customHeight="1">
      <c r="A38" s="278"/>
      <c r="B38" s="308">
        <v>36</v>
      </c>
      <c r="C38" s="309" t="s">
        <v>666</v>
      </c>
      <c r="D38" s="310" t="s">
        <v>520</v>
      </c>
      <c r="E38" s="310" t="s">
        <v>569</v>
      </c>
      <c r="F38" s="311" t="s">
        <v>521</v>
      </c>
      <c r="G38" s="312">
        <v>41251</v>
      </c>
      <c r="H38" s="313">
        <v>220</v>
      </c>
      <c r="L38" s="286"/>
    </row>
    <row r="39" spans="1:12" ht="12.75" customHeight="1">
      <c r="A39" s="278"/>
      <c r="B39" s="308">
        <v>37</v>
      </c>
      <c r="C39" s="309" t="s">
        <v>667</v>
      </c>
      <c r="D39" s="310" t="s">
        <v>525</v>
      </c>
      <c r="E39" s="310" t="s">
        <v>633</v>
      </c>
      <c r="F39" s="311" t="s">
        <v>526</v>
      </c>
      <c r="G39" s="320">
        <v>40722</v>
      </c>
      <c r="H39" s="313">
        <v>219</v>
      </c>
      <c r="L39" s="286"/>
    </row>
    <row r="40" spans="1:12" ht="12.75" customHeight="1">
      <c r="A40" s="278"/>
      <c r="B40" s="308">
        <v>38</v>
      </c>
      <c r="C40" s="310" t="s">
        <v>668</v>
      </c>
      <c r="D40" s="321" t="s">
        <v>520</v>
      </c>
      <c r="E40" s="310" t="s">
        <v>656</v>
      </c>
      <c r="F40" s="310" t="s">
        <v>521</v>
      </c>
      <c r="G40" s="312">
        <v>40920</v>
      </c>
      <c r="H40" s="313">
        <v>218</v>
      </c>
      <c r="L40" s="286"/>
    </row>
    <row r="41" spans="1:12" ht="12.75" customHeight="1">
      <c r="A41" s="278"/>
      <c r="B41" s="308">
        <v>39</v>
      </c>
      <c r="C41" s="309" t="s">
        <v>608</v>
      </c>
      <c r="D41" s="310" t="s">
        <v>535</v>
      </c>
      <c r="E41" s="310" t="s">
        <v>609</v>
      </c>
      <c r="F41" s="310" t="s">
        <v>536</v>
      </c>
      <c r="G41" s="312">
        <v>41157</v>
      </c>
      <c r="H41" s="313">
        <v>141</v>
      </c>
      <c r="L41" s="286"/>
    </row>
    <row r="42" spans="1:12" ht="12.75" customHeight="1">
      <c r="A42" s="278"/>
      <c r="B42" s="308">
        <v>40</v>
      </c>
      <c r="C42" s="309" t="s">
        <v>564</v>
      </c>
      <c r="D42" s="310" t="s">
        <v>533</v>
      </c>
      <c r="E42" s="310" t="s">
        <v>669</v>
      </c>
      <c r="F42" s="311" t="s">
        <v>534</v>
      </c>
      <c r="G42" s="312">
        <v>41053</v>
      </c>
      <c r="H42" s="313">
        <v>138</v>
      </c>
      <c r="L42" s="286"/>
    </row>
    <row r="43" spans="1:12" ht="12.75" customHeight="1">
      <c r="A43" s="278"/>
      <c r="B43" s="308">
        <v>41</v>
      </c>
      <c r="C43" s="69" t="s">
        <v>670</v>
      </c>
      <c r="D43" s="70" t="s">
        <v>638</v>
      </c>
      <c r="E43" s="70" t="s">
        <v>671</v>
      </c>
      <c r="F43" s="314" t="s">
        <v>640</v>
      </c>
      <c r="G43" s="317">
        <v>39517</v>
      </c>
      <c r="H43" s="313" t="s">
        <v>560</v>
      </c>
      <c r="L43" s="286"/>
    </row>
    <row r="44" spans="1:12" ht="12.75" customHeight="1">
      <c r="A44" s="278"/>
      <c r="B44" s="308">
        <v>42</v>
      </c>
      <c r="C44" s="69" t="s">
        <v>672</v>
      </c>
      <c r="D44" s="70" t="s">
        <v>638</v>
      </c>
      <c r="E44" s="70" t="s">
        <v>673</v>
      </c>
      <c r="F44" s="314" t="s">
        <v>640</v>
      </c>
      <c r="G44" s="315">
        <v>39814</v>
      </c>
      <c r="H44" s="313" t="s">
        <v>560</v>
      </c>
      <c r="L44" s="280"/>
    </row>
    <row r="45" spans="1:12" ht="12.75" customHeight="1">
      <c r="A45" s="278"/>
      <c r="B45" s="308">
        <v>43</v>
      </c>
      <c r="C45" s="69" t="s">
        <v>674</v>
      </c>
      <c r="D45" s="70" t="s">
        <v>638</v>
      </c>
      <c r="E45" s="70" t="s">
        <v>673</v>
      </c>
      <c r="F45" s="314" t="s">
        <v>640</v>
      </c>
      <c r="G45" s="315">
        <v>39448</v>
      </c>
      <c r="H45" s="313" t="s">
        <v>560</v>
      </c>
      <c r="L45" s="286"/>
    </row>
    <row r="46" spans="1:12" ht="12.75" customHeight="1">
      <c r="A46" s="278"/>
      <c r="B46" s="308">
        <v>44</v>
      </c>
      <c r="C46" s="69" t="s">
        <v>675</v>
      </c>
      <c r="D46" s="70" t="s">
        <v>561</v>
      </c>
      <c r="E46" s="70" t="s">
        <v>562</v>
      </c>
      <c r="F46" s="314" t="s">
        <v>563</v>
      </c>
      <c r="G46" s="317">
        <v>39629</v>
      </c>
      <c r="H46" s="313" t="s">
        <v>560</v>
      </c>
      <c r="L46" s="286"/>
    </row>
    <row r="47" spans="1:12" ht="12.75" customHeight="1">
      <c r="A47" s="278"/>
      <c r="B47" s="308">
        <v>45</v>
      </c>
      <c r="C47" s="69" t="s">
        <v>676</v>
      </c>
      <c r="D47" s="70" t="s">
        <v>533</v>
      </c>
      <c r="E47" s="70" t="s">
        <v>669</v>
      </c>
      <c r="F47" s="314" t="s">
        <v>534</v>
      </c>
      <c r="G47" s="315">
        <v>40014</v>
      </c>
      <c r="H47" s="313" t="s">
        <v>560</v>
      </c>
      <c r="L47" s="286"/>
    </row>
    <row r="48" spans="1:12" ht="12.75" customHeight="1">
      <c r="A48" s="278"/>
      <c r="B48" s="308">
        <v>46</v>
      </c>
      <c r="C48" s="69" t="s">
        <v>677</v>
      </c>
      <c r="D48" s="70" t="s">
        <v>513</v>
      </c>
      <c r="E48" s="70" t="s">
        <v>678</v>
      </c>
      <c r="F48" s="70" t="s">
        <v>514</v>
      </c>
      <c r="G48" s="315" t="s">
        <v>679</v>
      </c>
      <c r="H48" s="313" t="s">
        <v>560</v>
      </c>
      <c r="L48" s="286"/>
    </row>
    <row r="49" spans="1:12" ht="12.75" customHeight="1">
      <c r="A49" s="278"/>
      <c r="B49" s="308">
        <v>47</v>
      </c>
      <c r="C49" s="69" t="s">
        <v>680</v>
      </c>
      <c r="D49" s="70" t="s">
        <v>513</v>
      </c>
      <c r="E49" s="70" t="s">
        <v>678</v>
      </c>
      <c r="F49" s="70" t="s">
        <v>514</v>
      </c>
      <c r="G49" s="315" t="s">
        <v>681</v>
      </c>
      <c r="H49" s="313" t="s">
        <v>560</v>
      </c>
      <c r="L49" s="286"/>
    </row>
    <row r="50" spans="1:12" ht="12.75" customHeight="1">
      <c r="A50" s="278"/>
      <c r="B50" s="308">
        <v>48</v>
      </c>
      <c r="C50" s="69" t="s">
        <v>682</v>
      </c>
      <c r="D50" s="70" t="s">
        <v>523</v>
      </c>
      <c r="E50" s="314" t="s">
        <v>522</v>
      </c>
      <c r="F50" s="314" t="s">
        <v>524</v>
      </c>
      <c r="G50" s="319">
        <v>39534</v>
      </c>
      <c r="H50" s="313" t="s">
        <v>560</v>
      </c>
      <c r="L50" s="286"/>
    </row>
    <row r="51" spans="1:12" ht="12.75" customHeight="1">
      <c r="A51" s="278"/>
      <c r="B51" s="308">
        <v>49</v>
      </c>
      <c r="C51" s="69" t="s">
        <v>683</v>
      </c>
      <c r="D51" s="70" t="s">
        <v>523</v>
      </c>
      <c r="E51" s="314" t="s">
        <v>522</v>
      </c>
      <c r="F51" s="314" t="s">
        <v>524</v>
      </c>
      <c r="G51" s="315">
        <v>40056</v>
      </c>
      <c r="H51" s="313" t="s">
        <v>560</v>
      </c>
      <c r="L51" s="286"/>
    </row>
    <row r="52" spans="1:12" ht="12.75" customHeight="1">
      <c r="A52" s="278"/>
      <c r="B52" s="308">
        <v>50</v>
      </c>
      <c r="C52" s="69" t="s">
        <v>684</v>
      </c>
      <c r="D52" s="316" t="s">
        <v>602</v>
      </c>
      <c r="E52" s="316" t="s">
        <v>603</v>
      </c>
      <c r="F52" s="316" t="s">
        <v>604</v>
      </c>
      <c r="G52" s="315">
        <v>39746</v>
      </c>
      <c r="H52" s="313" t="s">
        <v>560</v>
      </c>
      <c r="L52" s="286"/>
    </row>
    <row r="53" spans="1:12" ht="12.75" customHeight="1">
      <c r="A53" s="278"/>
      <c r="B53" s="308">
        <v>51</v>
      </c>
      <c r="C53" s="69" t="s">
        <v>685</v>
      </c>
      <c r="D53" s="316" t="s">
        <v>602</v>
      </c>
      <c r="E53" s="316" t="s">
        <v>603</v>
      </c>
      <c r="F53" s="316" t="s">
        <v>604</v>
      </c>
      <c r="G53" s="315">
        <v>39746</v>
      </c>
      <c r="H53" s="313" t="s">
        <v>560</v>
      </c>
      <c r="L53" s="286"/>
    </row>
    <row r="54" spans="1:12" ht="12.75" customHeight="1">
      <c r="A54" s="278"/>
      <c r="B54" s="308">
        <v>52</v>
      </c>
      <c r="C54" s="69" t="s">
        <v>686</v>
      </c>
      <c r="D54" s="70" t="s">
        <v>570</v>
      </c>
      <c r="E54" s="70" t="s">
        <v>571</v>
      </c>
      <c r="F54" s="70" t="s">
        <v>572</v>
      </c>
      <c r="G54" s="315">
        <v>39711</v>
      </c>
      <c r="H54" s="322" t="s">
        <v>560</v>
      </c>
      <c r="L54" s="286"/>
    </row>
    <row r="55" spans="1:12" ht="12.75" customHeight="1">
      <c r="A55" s="278"/>
      <c r="B55" s="308">
        <v>53</v>
      </c>
      <c r="C55" s="69" t="s">
        <v>687</v>
      </c>
      <c r="D55" s="70" t="s">
        <v>570</v>
      </c>
      <c r="E55" s="70" t="s">
        <v>571</v>
      </c>
      <c r="F55" s="70" t="s">
        <v>572</v>
      </c>
      <c r="G55" s="315">
        <v>39553</v>
      </c>
      <c r="H55" s="313" t="s">
        <v>560</v>
      </c>
      <c r="L55" s="286"/>
    </row>
    <row r="56" spans="1:12" ht="12.75" customHeight="1">
      <c r="A56" s="278"/>
      <c r="B56" s="308">
        <v>54</v>
      </c>
      <c r="C56" s="69" t="s">
        <v>688</v>
      </c>
      <c r="D56" s="70" t="s">
        <v>570</v>
      </c>
      <c r="E56" s="314" t="s">
        <v>571</v>
      </c>
      <c r="F56" s="314" t="s">
        <v>572</v>
      </c>
      <c r="G56" s="315">
        <v>40004</v>
      </c>
      <c r="H56" s="313" t="s">
        <v>560</v>
      </c>
      <c r="L56" s="286"/>
    </row>
    <row r="57" spans="1:12" ht="12.75" customHeight="1">
      <c r="A57" s="278"/>
      <c r="B57" s="308">
        <v>55</v>
      </c>
      <c r="C57" s="69" t="s">
        <v>689</v>
      </c>
      <c r="D57" s="70" t="s">
        <v>511</v>
      </c>
      <c r="E57" s="70" t="s">
        <v>573</v>
      </c>
      <c r="F57" s="314" t="s">
        <v>512</v>
      </c>
      <c r="G57" s="315">
        <v>39937</v>
      </c>
      <c r="H57" s="313" t="s">
        <v>560</v>
      </c>
      <c r="L57" s="286"/>
    </row>
    <row r="58" spans="1:12" ht="12.75" customHeight="1">
      <c r="A58" s="278"/>
      <c r="B58" s="308">
        <v>56</v>
      </c>
      <c r="C58" s="69" t="s">
        <v>690</v>
      </c>
      <c r="D58" s="70" t="s">
        <v>511</v>
      </c>
      <c r="E58" s="70" t="s">
        <v>578</v>
      </c>
      <c r="F58" s="70" t="s">
        <v>512</v>
      </c>
      <c r="G58" s="315">
        <v>39884</v>
      </c>
      <c r="H58" s="313" t="s">
        <v>560</v>
      </c>
      <c r="L58" s="286"/>
    </row>
    <row r="59" spans="1:12" ht="12.75" customHeight="1">
      <c r="A59" s="278"/>
      <c r="B59" s="308">
        <v>57</v>
      </c>
      <c r="C59" s="69" t="s">
        <v>691</v>
      </c>
      <c r="D59" s="70" t="s">
        <v>511</v>
      </c>
      <c r="E59" s="70" t="s">
        <v>626</v>
      </c>
      <c r="F59" s="314" t="s">
        <v>627</v>
      </c>
      <c r="G59" s="315" t="s">
        <v>692</v>
      </c>
      <c r="H59" s="313" t="s">
        <v>560</v>
      </c>
      <c r="L59" s="280"/>
    </row>
    <row r="60" spans="1:12" ht="12.75" customHeight="1">
      <c r="A60" s="278"/>
      <c r="B60" s="308">
        <v>58</v>
      </c>
      <c r="C60" s="69" t="s">
        <v>693</v>
      </c>
      <c r="D60" s="70" t="s">
        <v>535</v>
      </c>
      <c r="E60" s="70" t="s">
        <v>694</v>
      </c>
      <c r="F60" s="70" t="s">
        <v>536</v>
      </c>
      <c r="G60" s="315">
        <v>40171</v>
      </c>
      <c r="H60" s="313" t="s">
        <v>560</v>
      </c>
      <c r="L60" s="286"/>
    </row>
    <row r="61" spans="1:12" ht="12.75" customHeight="1">
      <c r="A61" s="278"/>
      <c r="B61" s="308">
        <v>59</v>
      </c>
      <c r="C61" s="69" t="s">
        <v>695</v>
      </c>
      <c r="D61" s="70" t="s">
        <v>535</v>
      </c>
      <c r="E61" s="70" t="s">
        <v>589</v>
      </c>
      <c r="F61" s="314" t="s">
        <v>536</v>
      </c>
      <c r="G61" s="315" t="s">
        <v>696</v>
      </c>
      <c r="H61" s="313" t="s">
        <v>560</v>
      </c>
      <c r="L61" s="286"/>
    </row>
    <row r="62" spans="1:12" ht="12.75" customHeight="1">
      <c r="A62" s="278"/>
      <c r="B62" s="308">
        <v>60</v>
      </c>
      <c r="C62" s="69" t="s">
        <v>697</v>
      </c>
      <c r="D62" s="70" t="s">
        <v>535</v>
      </c>
      <c r="E62" s="70" t="s">
        <v>589</v>
      </c>
      <c r="F62" s="314" t="s">
        <v>536</v>
      </c>
      <c r="G62" s="315" t="s">
        <v>696</v>
      </c>
      <c r="H62" s="313" t="s">
        <v>560</v>
      </c>
      <c r="L62" s="286"/>
    </row>
    <row r="63" spans="1:12" ht="12.75" customHeight="1">
      <c r="A63" s="278"/>
      <c r="B63" s="308">
        <v>61</v>
      </c>
      <c r="C63" s="69" t="s">
        <v>698</v>
      </c>
      <c r="D63" s="70" t="s">
        <v>537</v>
      </c>
      <c r="E63" s="70" t="s">
        <v>590</v>
      </c>
      <c r="F63" s="314" t="s">
        <v>538</v>
      </c>
      <c r="G63" s="315">
        <v>39590</v>
      </c>
      <c r="H63" s="313" t="s">
        <v>560</v>
      </c>
      <c r="L63" s="286"/>
    </row>
    <row r="64" spans="1:12" ht="12.75" customHeight="1">
      <c r="A64" s="278"/>
      <c r="B64" s="308">
        <v>62</v>
      </c>
      <c r="C64" s="69" t="s">
        <v>699</v>
      </c>
      <c r="D64" s="70" t="s">
        <v>539</v>
      </c>
      <c r="E64" s="70" t="s">
        <v>540</v>
      </c>
      <c r="F64" s="314" t="s">
        <v>541</v>
      </c>
      <c r="G64" s="315">
        <v>39713</v>
      </c>
      <c r="H64" s="313" t="s">
        <v>560</v>
      </c>
      <c r="L64" s="286"/>
    </row>
    <row r="65" spans="1:12" ht="12.75" customHeight="1">
      <c r="A65" s="278"/>
      <c r="B65" s="308">
        <v>63</v>
      </c>
      <c r="C65" s="69" t="s">
        <v>700</v>
      </c>
      <c r="D65" s="70" t="s">
        <v>701</v>
      </c>
      <c r="E65" s="70" t="s">
        <v>702</v>
      </c>
      <c r="F65" s="314" t="s">
        <v>703</v>
      </c>
      <c r="G65" s="315">
        <v>39916</v>
      </c>
      <c r="H65" s="313" t="s">
        <v>560</v>
      </c>
      <c r="L65" s="286"/>
    </row>
    <row r="66" spans="1:12" ht="12.75" customHeight="1">
      <c r="A66" s="278"/>
      <c r="B66" s="308">
        <v>64</v>
      </c>
      <c r="C66" s="69" t="s">
        <v>704</v>
      </c>
      <c r="D66" s="70" t="s">
        <v>701</v>
      </c>
      <c r="E66" s="70" t="s">
        <v>702</v>
      </c>
      <c r="F66" s="314" t="s">
        <v>703</v>
      </c>
      <c r="G66" s="315">
        <v>39654</v>
      </c>
      <c r="H66" s="313" t="s">
        <v>560</v>
      </c>
      <c r="L66" s="286"/>
    </row>
    <row r="67" spans="1:12" ht="12.75" customHeight="1">
      <c r="A67" s="278"/>
      <c r="B67" s="308">
        <v>65</v>
      </c>
      <c r="C67" s="69" t="s">
        <v>705</v>
      </c>
      <c r="D67" s="70" t="s">
        <v>542</v>
      </c>
      <c r="E67" s="314" t="s">
        <v>706</v>
      </c>
      <c r="F67" s="314" t="s">
        <v>543</v>
      </c>
      <c r="G67" s="315">
        <v>39789</v>
      </c>
      <c r="H67" s="313" t="s">
        <v>560</v>
      </c>
      <c r="L67" s="286"/>
    </row>
    <row r="68" spans="1:12" ht="12.75" customHeight="1">
      <c r="A68" s="278"/>
      <c r="B68" s="308">
        <v>66</v>
      </c>
      <c r="C68" s="69" t="s">
        <v>707</v>
      </c>
      <c r="D68" s="70" t="s">
        <v>542</v>
      </c>
      <c r="E68" s="70" t="s">
        <v>708</v>
      </c>
      <c r="F68" s="70" t="s">
        <v>543</v>
      </c>
      <c r="G68" s="315">
        <v>39598</v>
      </c>
      <c r="H68" s="313" t="s">
        <v>560</v>
      </c>
      <c r="L68" s="286"/>
    </row>
    <row r="69" spans="1:12" ht="12.75" customHeight="1">
      <c r="A69" s="278"/>
      <c r="B69" s="308">
        <v>67</v>
      </c>
      <c r="C69" s="69" t="s">
        <v>709</v>
      </c>
      <c r="D69" s="70" t="s">
        <v>542</v>
      </c>
      <c r="E69" s="70" t="s">
        <v>708</v>
      </c>
      <c r="F69" s="70" t="s">
        <v>543</v>
      </c>
      <c r="G69" s="315">
        <v>40016</v>
      </c>
      <c r="H69" s="313" t="s">
        <v>560</v>
      </c>
      <c r="L69" s="286"/>
    </row>
    <row r="70" spans="1:12" ht="12.75" customHeight="1">
      <c r="A70" s="278"/>
      <c r="B70" s="308">
        <v>68</v>
      </c>
      <c r="C70" s="69" t="s">
        <v>710</v>
      </c>
      <c r="D70" s="70" t="s">
        <v>592</v>
      </c>
      <c r="E70" s="314" t="s">
        <v>607</v>
      </c>
      <c r="F70" s="314" t="s">
        <v>593</v>
      </c>
      <c r="G70" s="315">
        <v>40103</v>
      </c>
      <c r="H70" s="313" t="s">
        <v>560</v>
      </c>
      <c r="L70" s="286"/>
    </row>
    <row r="71" spans="1:12" ht="12.75" customHeight="1">
      <c r="A71" s="278"/>
      <c r="B71" s="308">
        <v>69</v>
      </c>
      <c r="C71" s="69" t="s">
        <v>711</v>
      </c>
      <c r="D71" s="70" t="s">
        <v>592</v>
      </c>
      <c r="E71" s="70" t="s">
        <v>594</v>
      </c>
      <c r="F71" s="314" t="s">
        <v>593</v>
      </c>
      <c r="G71" s="315">
        <v>39800</v>
      </c>
      <c r="H71" s="313" t="s">
        <v>560</v>
      </c>
      <c r="L71" s="286"/>
    </row>
    <row r="72" spans="1:12" ht="12.75" customHeight="1">
      <c r="A72" s="278"/>
      <c r="B72" s="308">
        <v>70</v>
      </c>
      <c r="C72" s="69" t="s">
        <v>712</v>
      </c>
      <c r="D72" s="70" t="s">
        <v>592</v>
      </c>
      <c r="E72" s="70" t="s">
        <v>594</v>
      </c>
      <c r="F72" s="70" t="s">
        <v>593</v>
      </c>
      <c r="G72" s="315">
        <v>39616</v>
      </c>
      <c r="H72" s="313" t="s">
        <v>560</v>
      </c>
      <c r="L72" s="286"/>
    </row>
    <row r="73" spans="1:12" ht="12.75" customHeight="1">
      <c r="A73" s="278"/>
      <c r="B73" s="308">
        <v>71</v>
      </c>
      <c r="C73" s="69" t="s">
        <v>713</v>
      </c>
      <c r="D73" s="70" t="s">
        <v>592</v>
      </c>
      <c r="E73" s="70" t="s">
        <v>594</v>
      </c>
      <c r="F73" s="70" t="s">
        <v>593</v>
      </c>
      <c r="G73" s="315">
        <v>39761</v>
      </c>
      <c r="H73" s="313" t="s">
        <v>560</v>
      </c>
      <c r="L73" s="286"/>
    </row>
    <row r="74" spans="1:12" ht="12.75" customHeight="1">
      <c r="A74" s="278"/>
      <c r="B74" s="308">
        <v>72</v>
      </c>
      <c r="C74" s="69" t="s">
        <v>714</v>
      </c>
      <c r="D74" s="70" t="s">
        <v>592</v>
      </c>
      <c r="E74" s="70" t="s">
        <v>594</v>
      </c>
      <c r="F74" s="70" t="s">
        <v>593</v>
      </c>
      <c r="G74" s="315">
        <v>39711</v>
      </c>
      <c r="H74" s="313" t="s">
        <v>560</v>
      </c>
      <c r="L74" s="286"/>
    </row>
    <row r="75" spans="1:12" ht="12.75" customHeight="1">
      <c r="B75" s="308">
        <v>73</v>
      </c>
      <c r="C75" s="69" t="s">
        <v>715</v>
      </c>
      <c r="D75" s="70" t="s">
        <v>592</v>
      </c>
      <c r="E75" s="70" t="s">
        <v>594</v>
      </c>
      <c r="F75" s="70" t="s">
        <v>593</v>
      </c>
      <c r="G75" s="315">
        <v>39543</v>
      </c>
      <c r="H75" s="313" t="s">
        <v>560</v>
      </c>
      <c r="L75" s="286"/>
    </row>
    <row r="76" spans="1:12" ht="12.75" customHeight="1">
      <c r="B76" s="308">
        <v>74</v>
      </c>
      <c r="C76" s="69" t="s">
        <v>716</v>
      </c>
      <c r="D76" s="70" t="s">
        <v>717</v>
      </c>
      <c r="E76" s="314" t="s">
        <v>718</v>
      </c>
      <c r="F76" s="314" t="s">
        <v>719</v>
      </c>
      <c r="G76" s="315">
        <v>39814</v>
      </c>
      <c r="H76" s="313" t="s">
        <v>560</v>
      </c>
      <c r="L76" s="286"/>
    </row>
    <row r="77" spans="1:12" ht="12.75" customHeight="1">
      <c r="B77" s="308">
        <v>75</v>
      </c>
      <c r="C77" s="69" t="s">
        <v>720</v>
      </c>
      <c r="D77" s="70" t="s">
        <v>717</v>
      </c>
      <c r="E77" s="314" t="s">
        <v>718</v>
      </c>
      <c r="F77" s="314" t="s">
        <v>719</v>
      </c>
      <c r="G77" s="315">
        <v>39448</v>
      </c>
      <c r="H77" s="313" t="s">
        <v>560</v>
      </c>
      <c r="L77" s="286"/>
    </row>
    <row r="78" spans="1:12" ht="12.75" customHeight="1">
      <c r="B78" s="308">
        <v>76</v>
      </c>
      <c r="C78" s="69" t="s">
        <v>721</v>
      </c>
      <c r="D78" s="70" t="s">
        <v>717</v>
      </c>
      <c r="E78" s="314" t="s">
        <v>718</v>
      </c>
      <c r="F78" s="314" t="s">
        <v>719</v>
      </c>
      <c r="G78" s="315">
        <v>39682</v>
      </c>
      <c r="H78" s="313" t="s">
        <v>560</v>
      </c>
      <c r="L78" s="286"/>
    </row>
    <row r="79" spans="1:12" ht="12.75" customHeight="1">
      <c r="B79" s="308">
        <v>77</v>
      </c>
      <c r="C79" s="69" t="s">
        <v>722</v>
      </c>
      <c r="D79" s="70" t="s">
        <v>530</v>
      </c>
      <c r="E79" s="314" t="s">
        <v>531</v>
      </c>
      <c r="F79" s="314" t="s">
        <v>532</v>
      </c>
      <c r="G79" s="315">
        <v>40089</v>
      </c>
      <c r="H79" s="322" t="s">
        <v>560</v>
      </c>
      <c r="L79" s="286"/>
    </row>
    <row r="80" spans="1:12" ht="12.75" customHeight="1">
      <c r="B80" s="308">
        <v>78</v>
      </c>
      <c r="C80" s="69" t="s">
        <v>723</v>
      </c>
      <c r="D80" s="70" t="s">
        <v>530</v>
      </c>
      <c r="E80" s="314" t="s">
        <v>531</v>
      </c>
      <c r="F80" s="314" t="s">
        <v>532</v>
      </c>
      <c r="G80" s="315">
        <v>39552</v>
      </c>
      <c r="H80" s="313" t="s">
        <v>560</v>
      </c>
      <c r="L80" s="286"/>
    </row>
    <row r="81" spans="2:12" ht="12.75" customHeight="1">
      <c r="B81" s="308">
        <v>79</v>
      </c>
      <c r="C81" s="69" t="s">
        <v>724</v>
      </c>
      <c r="D81" s="70" t="s">
        <v>595</v>
      </c>
      <c r="E81" s="314" t="s">
        <v>596</v>
      </c>
      <c r="F81" s="314" t="s">
        <v>597</v>
      </c>
      <c r="G81" s="315">
        <v>39494</v>
      </c>
      <c r="H81" s="313" t="s">
        <v>560</v>
      </c>
      <c r="L81" s="286"/>
    </row>
    <row r="82" spans="2:12" ht="12.75" customHeight="1">
      <c r="B82" s="308">
        <v>80</v>
      </c>
      <c r="C82" s="69" t="s">
        <v>725</v>
      </c>
      <c r="D82" s="70" t="s">
        <v>529</v>
      </c>
      <c r="E82" s="314" t="s">
        <v>598</v>
      </c>
      <c r="F82" s="314" t="s">
        <v>529</v>
      </c>
      <c r="G82" s="315">
        <v>39767</v>
      </c>
      <c r="H82" s="313" t="s">
        <v>560</v>
      </c>
      <c r="L82" s="286"/>
    </row>
    <row r="83" spans="2:12" ht="12.75" customHeight="1">
      <c r="B83" s="308">
        <v>81</v>
      </c>
      <c r="C83" s="69" t="s">
        <v>726</v>
      </c>
      <c r="D83" s="70" t="s">
        <v>529</v>
      </c>
      <c r="E83" s="314" t="s">
        <v>598</v>
      </c>
      <c r="F83" s="314" t="s">
        <v>529</v>
      </c>
      <c r="G83" s="315">
        <v>40083</v>
      </c>
      <c r="H83" s="313" t="s">
        <v>560</v>
      </c>
      <c r="L83" s="286"/>
    </row>
    <row r="84" spans="2:12" ht="12.75" customHeight="1">
      <c r="B84" s="308">
        <v>82</v>
      </c>
      <c r="C84" s="69" t="s">
        <v>727</v>
      </c>
      <c r="D84" s="316" t="s">
        <v>599</v>
      </c>
      <c r="E84" s="316" t="s">
        <v>600</v>
      </c>
      <c r="F84" s="323" t="s">
        <v>601</v>
      </c>
      <c r="G84" s="315">
        <v>39469</v>
      </c>
      <c r="H84" s="313" t="s">
        <v>560</v>
      </c>
      <c r="L84" s="286"/>
    </row>
    <row r="85" spans="2:12" ht="12.75" customHeight="1">
      <c r="B85" s="308">
        <v>83</v>
      </c>
      <c r="C85" s="69" t="s">
        <v>728</v>
      </c>
      <c r="D85" s="70" t="s">
        <v>599</v>
      </c>
      <c r="E85" s="70" t="s">
        <v>600</v>
      </c>
      <c r="F85" s="314" t="s">
        <v>601</v>
      </c>
      <c r="G85" s="315">
        <v>39765</v>
      </c>
      <c r="H85" s="313" t="s">
        <v>560</v>
      </c>
      <c r="L85" s="286"/>
    </row>
    <row r="86" spans="2:12" ht="12.75" customHeight="1">
      <c r="B86" s="308">
        <v>84</v>
      </c>
      <c r="L86" s="286"/>
    </row>
    <row r="87" spans="2:12" ht="12.75" customHeight="1">
      <c r="B87" s="308">
        <v>85</v>
      </c>
      <c r="I87" s="277"/>
      <c r="L87" s="286"/>
    </row>
    <row r="88" spans="2:12" ht="12.75" customHeight="1">
      <c r="B88" s="308">
        <v>86</v>
      </c>
      <c r="L88" s="280"/>
    </row>
    <row r="89" spans="2:12" ht="12.75" customHeight="1">
      <c r="B89" s="308">
        <v>87</v>
      </c>
      <c r="L89" s="286"/>
    </row>
  </sheetData>
  <sortState ref="C3:G49">
    <sortCondition descending="1" ref="G3:G49"/>
  </sortState>
  <mergeCells count="1">
    <mergeCell ref="C1:E1"/>
  </mergeCells>
  <conditionalFormatting sqref="C86:C1048576">
    <cfRule type="duplicateValues" dxfId="134" priority="215"/>
  </conditionalFormatting>
  <conditionalFormatting sqref="C86:C1048576">
    <cfRule type="duplicateValues" dxfId="133" priority="213"/>
  </conditionalFormatting>
  <conditionalFormatting sqref="C86:C1048576">
    <cfRule type="duplicateValues" dxfId="132" priority="207"/>
  </conditionalFormatting>
  <conditionalFormatting sqref="C86:C1048576">
    <cfRule type="duplicateValues" dxfId="131" priority="140"/>
    <cfRule type="duplicateValues" dxfId="130" priority="141"/>
    <cfRule type="duplicateValues" dxfId="129" priority="142"/>
  </conditionalFormatting>
  <conditionalFormatting sqref="C1:C2">
    <cfRule type="duplicateValues" dxfId="128" priority="126"/>
  </conditionalFormatting>
  <conditionalFormatting sqref="C1:C2">
    <cfRule type="duplicateValues" dxfId="127" priority="125"/>
  </conditionalFormatting>
  <conditionalFormatting sqref="C43:C45 C48">
    <cfRule type="duplicateValues" dxfId="126" priority="123"/>
  </conditionalFormatting>
  <conditionalFormatting sqref="C43:C45">
    <cfRule type="duplicateValues" dxfId="125" priority="124"/>
  </conditionalFormatting>
  <conditionalFormatting sqref="C61">
    <cfRule type="duplicateValues" dxfId="124" priority="120"/>
  </conditionalFormatting>
  <conditionalFormatting sqref="C61">
    <cfRule type="duplicateValues" dxfId="123" priority="119"/>
  </conditionalFormatting>
  <conditionalFormatting sqref="C76">
    <cfRule type="duplicateValues" dxfId="122" priority="118"/>
  </conditionalFormatting>
  <conditionalFormatting sqref="C76">
    <cfRule type="duplicateValues" dxfId="121" priority="117"/>
  </conditionalFormatting>
  <conditionalFormatting sqref="C76">
    <cfRule type="duplicateValues" dxfId="120" priority="116"/>
  </conditionalFormatting>
  <conditionalFormatting sqref="C80 C84">
    <cfRule type="duplicateValues" dxfId="119" priority="115"/>
  </conditionalFormatting>
  <conditionalFormatting sqref="C80">
    <cfRule type="duplicateValues" dxfId="118" priority="114"/>
  </conditionalFormatting>
  <conditionalFormatting sqref="C80">
    <cfRule type="duplicateValues" dxfId="117" priority="113"/>
  </conditionalFormatting>
  <conditionalFormatting sqref="C79 C85">
    <cfRule type="duplicateValues" dxfId="116" priority="112"/>
  </conditionalFormatting>
  <conditionalFormatting sqref="C79">
    <cfRule type="duplicateValues" dxfId="115" priority="111"/>
  </conditionalFormatting>
  <conditionalFormatting sqref="C79">
    <cfRule type="duplicateValues" dxfId="114" priority="110"/>
  </conditionalFormatting>
  <conditionalFormatting sqref="C81:C82">
    <cfRule type="duplicateValues" dxfId="113" priority="109"/>
  </conditionalFormatting>
  <conditionalFormatting sqref="C81:C82">
    <cfRule type="duplicateValues" dxfId="112" priority="108"/>
  </conditionalFormatting>
  <conditionalFormatting sqref="C81:C82">
    <cfRule type="duplicateValues" dxfId="111" priority="107"/>
  </conditionalFormatting>
  <conditionalFormatting sqref="C83">
    <cfRule type="duplicateValues" dxfId="110" priority="106"/>
  </conditionalFormatting>
  <conditionalFormatting sqref="C83">
    <cfRule type="duplicateValues" dxfId="109" priority="105"/>
  </conditionalFormatting>
  <conditionalFormatting sqref="C83">
    <cfRule type="duplicateValues" dxfId="108" priority="104"/>
  </conditionalFormatting>
  <conditionalFormatting sqref="C3 C5 C7">
    <cfRule type="duplicateValues" dxfId="107" priority="103"/>
  </conditionalFormatting>
  <conditionalFormatting sqref="C3">
    <cfRule type="duplicateValues" dxfId="106" priority="102"/>
  </conditionalFormatting>
  <conditionalFormatting sqref="C3">
    <cfRule type="duplicateValues" dxfId="105" priority="101"/>
  </conditionalFormatting>
  <conditionalFormatting sqref="C4 C6">
    <cfRule type="duplicateValues" dxfId="104" priority="100"/>
  </conditionalFormatting>
  <conditionalFormatting sqref="C4">
    <cfRule type="duplicateValues" dxfId="103" priority="99"/>
  </conditionalFormatting>
  <conditionalFormatting sqref="C4">
    <cfRule type="duplicateValues" dxfId="102" priority="98"/>
  </conditionalFormatting>
  <conditionalFormatting sqref="C9:C10">
    <cfRule type="duplicateValues" dxfId="101" priority="97"/>
  </conditionalFormatting>
  <conditionalFormatting sqref="C9">
    <cfRule type="duplicateValues" dxfId="100" priority="96"/>
  </conditionalFormatting>
  <conditionalFormatting sqref="C9">
    <cfRule type="duplicateValues" dxfId="99" priority="95"/>
  </conditionalFormatting>
  <conditionalFormatting sqref="C9">
    <cfRule type="duplicateValues" dxfId="98" priority="94"/>
  </conditionalFormatting>
  <conditionalFormatting sqref="C12:C14">
    <cfRule type="duplicateValues" dxfId="97" priority="93"/>
  </conditionalFormatting>
  <conditionalFormatting sqref="C12:C14">
    <cfRule type="duplicateValues" dxfId="96" priority="92"/>
  </conditionalFormatting>
  <conditionalFormatting sqref="C12:C14">
    <cfRule type="duplicateValues" dxfId="95" priority="91"/>
  </conditionalFormatting>
  <conditionalFormatting sqref="C12:C14">
    <cfRule type="duplicateValues" dxfId="94" priority="90"/>
  </conditionalFormatting>
  <conditionalFormatting sqref="C37">
    <cfRule type="duplicateValues" dxfId="93" priority="89"/>
  </conditionalFormatting>
  <conditionalFormatting sqref="C37">
    <cfRule type="duplicateValues" dxfId="92" priority="88"/>
  </conditionalFormatting>
  <conditionalFormatting sqref="C37">
    <cfRule type="duplicateValues" dxfId="91" priority="87"/>
  </conditionalFormatting>
  <conditionalFormatting sqref="C37">
    <cfRule type="duplicateValues" dxfId="90" priority="86"/>
  </conditionalFormatting>
  <conditionalFormatting sqref="C38">
    <cfRule type="duplicateValues" dxfId="89" priority="85"/>
  </conditionalFormatting>
  <conditionalFormatting sqref="C38">
    <cfRule type="duplicateValues" dxfId="88" priority="84"/>
  </conditionalFormatting>
  <conditionalFormatting sqref="C38">
    <cfRule type="duplicateValues" dxfId="87" priority="83"/>
  </conditionalFormatting>
  <conditionalFormatting sqref="C15">
    <cfRule type="duplicateValues" dxfId="86" priority="82"/>
  </conditionalFormatting>
  <conditionalFormatting sqref="C15">
    <cfRule type="duplicateValues" dxfId="85" priority="81"/>
  </conditionalFormatting>
  <conditionalFormatting sqref="C15">
    <cfRule type="duplicateValues" dxfId="84" priority="80"/>
  </conditionalFormatting>
  <conditionalFormatting sqref="C15">
    <cfRule type="duplicateValues" dxfId="83" priority="79"/>
  </conditionalFormatting>
  <conditionalFormatting sqref="C46:C47">
    <cfRule type="duplicateValues" dxfId="82" priority="78"/>
  </conditionalFormatting>
  <conditionalFormatting sqref="C46:C47">
    <cfRule type="duplicateValues" dxfId="81" priority="77"/>
  </conditionalFormatting>
  <conditionalFormatting sqref="C46:C47">
    <cfRule type="duplicateValues" dxfId="80" priority="76"/>
  </conditionalFormatting>
  <conditionalFormatting sqref="C46:C47">
    <cfRule type="duplicateValues" dxfId="79" priority="75"/>
  </conditionalFormatting>
  <conditionalFormatting sqref="C46:C47">
    <cfRule type="duplicateValues" dxfId="78" priority="74"/>
  </conditionalFormatting>
  <conditionalFormatting sqref="C52">
    <cfRule type="duplicateValues" dxfId="77" priority="67"/>
  </conditionalFormatting>
  <conditionalFormatting sqref="C52">
    <cfRule type="duplicateValues" dxfId="76" priority="68"/>
  </conditionalFormatting>
  <conditionalFormatting sqref="C52">
    <cfRule type="duplicateValues" dxfId="75" priority="66"/>
  </conditionalFormatting>
  <conditionalFormatting sqref="C52">
    <cfRule type="duplicateValues" dxfId="74" priority="65"/>
  </conditionalFormatting>
  <conditionalFormatting sqref="C52">
    <cfRule type="duplicateValues" dxfId="73" priority="64"/>
  </conditionalFormatting>
  <conditionalFormatting sqref="C53">
    <cfRule type="duplicateValues" dxfId="72" priority="63"/>
  </conditionalFormatting>
  <conditionalFormatting sqref="C53">
    <cfRule type="duplicateValues" dxfId="71" priority="62"/>
  </conditionalFormatting>
  <conditionalFormatting sqref="C53">
    <cfRule type="duplicateValues" dxfId="70" priority="61"/>
  </conditionalFormatting>
  <conditionalFormatting sqref="C53">
    <cfRule type="duplicateValues" dxfId="69" priority="60"/>
  </conditionalFormatting>
  <conditionalFormatting sqref="C53">
    <cfRule type="duplicateValues" dxfId="68" priority="59"/>
  </conditionalFormatting>
  <conditionalFormatting sqref="C54:C59">
    <cfRule type="duplicateValues" dxfId="67" priority="58"/>
  </conditionalFormatting>
  <conditionalFormatting sqref="C54:C59">
    <cfRule type="duplicateValues" dxfId="66" priority="57"/>
  </conditionalFormatting>
  <conditionalFormatting sqref="C54:C59">
    <cfRule type="duplicateValues" dxfId="65" priority="56"/>
  </conditionalFormatting>
  <conditionalFormatting sqref="C54:C59">
    <cfRule type="duplicateValues" dxfId="64" priority="55"/>
  </conditionalFormatting>
  <conditionalFormatting sqref="C54:C59">
    <cfRule type="duplicateValues" dxfId="63" priority="54"/>
  </conditionalFormatting>
  <conditionalFormatting sqref="C60">
    <cfRule type="duplicateValues" dxfId="62" priority="53"/>
  </conditionalFormatting>
  <conditionalFormatting sqref="C60">
    <cfRule type="duplicateValues" dxfId="61" priority="52"/>
  </conditionalFormatting>
  <conditionalFormatting sqref="C60">
    <cfRule type="duplicateValues" dxfId="60" priority="51"/>
  </conditionalFormatting>
  <conditionalFormatting sqref="C60">
    <cfRule type="duplicateValues" dxfId="59" priority="50"/>
  </conditionalFormatting>
  <conditionalFormatting sqref="C60">
    <cfRule type="duplicateValues" dxfId="58" priority="49"/>
  </conditionalFormatting>
  <conditionalFormatting sqref="C70 C74">
    <cfRule type="duplicateValues" dxfId="57" priority="48"/>
  </conditionalFormatting>
  <conditionalFormatting sqref="C70">
    <cfRule type="duplicateValues" dxfId="56" priority="47"/>
  </conditionalFormatting>
  <conditionalFormatting sqref="C70">
    <cfRule type="duplicateValues" dxfId="55" priority="46"/>
  </conditionalFormatting>
  <conditionalFormatting sqref="C75">
    <cfRule type="duplicateValues" dxfId="54" priority="45"/>
  </conditionalFormatting>
  <conditionalFormatting sqref="C71:C72">
    <cfRule type="duplicateValues" dxfId="53" priority="44"/>
  </conditionalFormatting>
  <conditionalFormatting sqref="C71:C72">
    <cfRule type="duplicateValues" dxfId="52" priority="43"/>
  </conditionalFormatting>
  <conditionalFormatting sqref="C71:C72">
    <cfRule type="duplicateValues" dxfId="51" priority="42"/>
  </conditionalFormatting>
  <conditionalFormatting sqref="C73">
    <cfRule type="duplicateValues" dxfId="50" priority="41"/>
  </conditionalFormatting>
  <conditionalFormatting sqref="C73">
    <cfRule type="duplicateValues" dxfId="49" priority="40"/>
  </conditionalFormatting>
  <conditionalFormatting sqref="C73">
    <cfRule type="duplicateValues" dxfId="48" priority="39"/>
  </conditionalFormatting>
  <conditionalFormatting sqref="C70:C75">
    <cfRule type="duplicateValues" dxfId="47" priority="38"/>
  </conditionalFormatting>
  <conditionalFormatting sqref="C70:C75">
    <cfRule type="duplicateValues" dxfId="46" priority="37"/>
  </conditionalFormatting>
  <conditionalFormatting sqref="C70:C75">
    <cfRule type="duplicateValues" dxfId="45" priority="36"/>
  </conditionalFormatting>
  <conditionalFormatting sqref="C77:C78">
    <cfRule type="duplicateValues" dxfId="44" priority="35"/>
  </conditionalFormatting>
  <conditionalFormatting sqref="C77:C78">
    <cfRule type="duplicateValues" dxfId="43" priority="34"/>
  </conditionalFormatting>
  <conditionalFormatting sqref="C77:C78">
    <cfRule type="duplicateValues" dxfId="42" priority="33"/>
  </conditionalFormatting>
  <conditionalFormatting sqref="C77:C78">
    <cfRule type="duplicateValues" dxfId="41" priority="32"/>
  </conditionalFormatting>
  <conditionalFormatting sqref="C77:C78">
    <cfRule type="duplicateValues" dxfId="40" priority="31"/>
  </conditionalFormatting>
  <conditionalFormatting sqref="C77:C78">
    <cfRule type="duplicateValues" dxfId="39" priority="30"/>
  </conditionalFormatting>
  <conditionalFormatting sqref="C16">
    <cfRule type="duplicateValues" dxfId="38" priority="29"/>
  </conditionalFormatting>
  <conditionalFormatting sqref="C16">
    <cfRule type="duplicateValues" dxfId="37" priority="28"/>
  </conditionalFormatting>
  <conditionalFormatting sqref="C16">
    <cfRule type="duplicateValues" dxfId="36" priority="27"/>
  </conditionalFormatting>
  <conditionalFormatting sqref="C16">
    <cfRule type="duplicateValues" dxfId="35" priority="26"/>
  </conditionalFormatting>
  <conditionalFormatting sqref="C17">
    <cfRule type="duplicateValues" dxfId="34" priority="25"/>
  </conditionalFormatting>
  <conditionalFormatting sqref="C17">
    <cfRule type="duplicateValues" dxfId="33" priority="24"/>
  </conditionalFormatting>
  <conditionalFormatting sqref="C17">
    <cfRule type="duplicateValues" dxfId="32" priority="23"/>
  </conditionalFormatting>
  <conditionalFormatting sqref="C17">
    <cfRule type="duplicateValues" dxfId="31" priority="22"/>
  </conditionalFormatting>
  <conditionalFormatting sqref="C17">
    <cfRule type="duplicateValues" dxfId="30" priority="21"/>
  </conditionalFormatting>
  <conditionalFormatting sqref="C20">
    <cfRule type="duplicateValues" dxfId="29" priority="14"/>
  </conditionalFormatting>
  <conditionalFormatting sqref="C20">
    <cfRule type="duplicateValues" dxfId="28" priority="13"/>
  </conditionalFormatting>
  <conditionalFormatting sqref="C20">
    <cfRule type="duplicateValues" dxfId="27" priority="12"/>
  </conditionalFormatting>
  <conditionalFormatting sqref="C20">
    <cfRule type="duplicateValues" dxfId="26" priority="11"/>
  </conditionalFormatting>
  <conditionalFormatting sqref="C21">
    <cfRule type="duplicateValues" dxfId="25" priority="10"/>
  </conditionalFormatting>
  <conditionalFormatting sqref="C21">
    <cfRule type="duplicateValues" dxfId="24" priority="9"/>
  </conditionalFormatting>
  <conditionalFormatting sqref="C21">
    <cfRule type="duplicateValues" dxfId="23" priority="8"/>
  </conditionalFormatting>
  <conditionalFormatting sqref="C21">
    <cfRule type="duplicateValues" dxfId="22" priority="7"/>
  </conditionalFormatting>
  <conditionalFormatting sqref="C22">
    <cfRule type="duplicateValues" dxfId="21" priority="6"/>
  </conditionalFormatting>
  <conditionalFormatting sqref="C22">
    <cfRule type="duplicateValues" dxfId="20" priority="5"/>
  </conditionalFormatting>
  <conditionalFormatting sqref="C35:C36">
    <cfRule type="duplicateValues" dxfId="19" priority="127"/>
  </conditionalFormatting>
  <conditionalFormatting sqref="C39">
    <cfRule type="duplicateValues" dxfId="18" priority="128"/>
  </conditionalFormatting>
  <conditionalFormatting sqref="C41">
    <cfRule type="duplicateValues" dxfId="17" priority="130"/>
    <cfRule type="duplicateValues" dxfId="16" priority="131"/>
    <cfRule type="duplicateValues" dxfId="15" priority="132"/>
  </conditionalFormatting>
  <conditionalFormatting sqref="C41">
    <cfRule type="duplicateValues" dxfId="14" priority="133"/>
  </conditionalFormatting>
  <conditionalFormatting sqref="C8">
    <cfRule type="duplicateValues" dxfId="13" priority="134"/>
  </conditionalFormatting>
  <conditionalFormatting sqref="C42 C40 C25:C34 C23">
    <cfRule type="duplicateValues" dxfId="12" priority="135"/>
  </conditionalFormatting>
  <conditionalFormatting sqref="C42">
    <cfRule type="duplicateValues" dxfId="11" priority="136"/>
  </conditionalFormatting>
  <conditionalFormatting sqref="C76 C48 C37 C43:C45 C61:C69 C1:C15 C79:C85">
    <cfRule type="duplicateValues" dxfId="10" priority="137"/>
  </conditionalFormatting>
  <conditionalFormatting sqref="C76 C48 C43:C45 C61:C69 C1:C15 C17 C37:C39 C41 C79:C85">
    <cfRule type="duplicateValues" dxfId="9" priority="138"/>
  </conditionalFormatting>
  <conditionalFormatting sqref="C24">
    <cfRule type="duplicateValues" dxfId="8" priority="4"/>
  </conditionalFormatting>
  <conditionalFormatting sqref="C24">
    <cfRule type="duplicateValues" dxfId="7" priority="3"/>
  </conditionalFormatting>
  <conditionalFormatting sqref="C24">
    <cfRule type="duplicateValues" dxfId="6" priority="2"/>
  </conditionalFormatting>
  <conditionalFormatting sqref="C24">
    <cfRule type="duplicateValues" dxfId="5" priority="1"/>
  </conditionalFormatting>
  <conditionalFormatting sqref="C62:C69">
    <cfRule type="duplicateValues" dxfId="4" priority="216"/>
  </conditionalFormatting>
  <conditionalFormatting sqref="C61:C69 C48 C8 C1:C2 C43:C45">
    <cfRule type="duplicateValues" dxfId="3" priority="221"/>
  </conditionalFormatting>
  <conditionalFormatting sqref="C49:C51">
    <cfRule type="duplicateValues" dxfId="2" priority="243"/>
  </conditionalFormatting>
  <conditionalFormatting sqref="C25:C34 C23 C1:C20 C37:C85">
    <cfRule type="duplicateValues" dxfId="1" priority="267"/>
  </conditionalFormatting>
  <conditionalFormatting sqref="C18:C19">
    <cfRule type="duplicateValues" dxfId="0" priority="272"/>
  </conditionalFormatting>
  <printOptions horizontalCentered="1"/>
  <pageMargins left="0.11811023622047245" right="0.11811023622047245" top="0.35433070866141736" bottom="0.15748031496062992" header="0.31496062992125984" footer="0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CM313"/>
  <sheetViews>
    <sheetView showGridLines="0" workbookViewId="0">
      <selection activeCell="N3" sqref="N1:N1048576"/>
    </sheetView>
  </sheetViews>
  <sheetFormatPr defaultColWidth="9.140625" defaultRowHeight="15.75" outlineLevelCol="1"/>
  <cols>
    <col min="1" max="2" width="4" style="66" customWidth="1" outlineLevel="1"/>
    <col min="3" max="3" width="3" style="71" customWidth="1" outlineLevel="1"/>
    <col min="4" max="4" width="4" style="72" customWidth="1" outlineLevel="1"/>
    <col min="5" max="5" width="28.7109375" style="11" customWidth="1"/>
    <col min="6" max="6" width="27" style="14" customWidth="1"/>
    <col min="7" max="7" width="3.140625" style="178" customWidth="1"/>
    <col min="8" max="8" width="3" style="15" customWidth="1"/>
    <col min="9" max="9" width="21.42578125" style="74" customWidth="1"/>
    <col min="10" max="10" width="39.7109375" style="68" customWidth="1"/>
    <col min="11" max="11" width="4.42578125" style="253" bestFit="1" customWidth="1" outlineLevel="1"/>
    <col min="12" max="12" width="2.85546875" style="74" bestFit="1" customWidth="1"/>
    <col min="13" max="13" width="4.140625" style="14" bestFit="1" customWidth="1"/>
    <col min="14" max="14" width="10.140625" style="75" customWidth="1"/>
    <col min="15" max="15" width="6.85546875" style="14" customWidth="1"/>
    <col min="16" max="16" width="5.85546875" style="14" customWidth="1"/>
    <col min="17" max="17" width="25.7109375" style="14" customWidth="1"/>
    <col min="18" max="18" width="30.85546875" style="11" bestFit="1" customWidth="1"/>
    <col min="19" max="19" width="28.28515625" style="11" bestFit="1" customWidth="1"/>
    <col min="20" max="20" width="2.85546875" style="14" bestFit="1" customWidth="1"/>
    <col min="21" max="21" width="3" style="14" bestFit="1" customWidth="1"/>
    <col min="22" max="31" width="3.7109375" style="14" customWidth="1"/>
    <col min="32" max="32" width="7.42578125" style="14" hidden="1" customWidth="1"/>
    <col min="33" max="33" width="3.42578125" style="14" hidden="1" customWidth="1"/>
    <col min="34" max="34" width="7.42578125" style="14" hidden="1" customWidth="1"/>
    <col min="35" max="35" width="3.140625" style="14" hidden="1" customWidth="1"/>
    <col min="36" max="36" width="3.42578125" style="10" customWidth="1"/>
    <col min="37" max="50" width="2.140625" style="10" bestFit="1" customWidth="1"/>
    <col min="51" max="51" width="9.140625" style="10"/>
    <col min="52" max="52" width="31" style="10" bestFit="1" customWidth="1"/>
    <col min="53" max="53" width="9.42578125" style="10" bestFit="1" customWidth="1"/>
    <col min="54" max="54" width="4.85546875" style="10" customWidth="1"/>
    <col min="55" max="59" width="4.42578125" style="10" bestFit="1" customWidth="1"/>
    <col min="60" max="61" width="5.42578125" style="10" bestFit="1" customWidth="1"/>
    <col min="62" max="62" width="35.7109375" style="10" bestFit="1" customWidth="1"/>
    <col min="63" max="63" width="2.85546875" style="10" customWidth="1"/>
    <col min="64" max="64" width="3" style="10" customWidth="1"/>
    <col min="65" max="65" width="31.140625" style="10" customWidth="1"/>
    <col min="66" max="66" width="9.140625" style="10" customWidth="1"/>
    <col min="67" max="67" width="9.140625" style="10"/>
    <col min="68" max="68" width="3.85546875" style="10" customWidth="1"/>
    <col min="69" max="69" width="4.140625" style="10" customWidth="1"/>
    <col min="70" max="71" width="9.140625" style="10" customWidth="1"/>
    <col min="72" max="72" width="2.140625" style="10" customWidth="1"/>
    <col min="73" max="73" width="7.42578125" style="10" customWidth="1"/>
    <col min="74" max="74" width="1.85546875" style="10" customWidth="1"/>
    <col min="75" max="76" width="5.28515625" style="10" customWidth="1"/>
    <col min="77" max="77" width="3.28515625" style="10" customWidth="1"/>
    <col min="78" max="78" width="14.7109375" style="10" customWidth="1"/>
    <col min="79" max="79" width="14.28515625" style="10" customWidth="1"/>
    <col min="80" max="90" width="9.140625" style="10"/>
    <col min="91" max="91" width="3" style="71" bestFit="1" customWidth="1" outlineLevel="1"/>
    <col min="92" max="92" width="3" style="10" bestFit="1" customWidth="1"/>
    <col min="93" max="16384" width="9.140625" style="10"/>
  </cols>
  <sheetData>
    <row r="1" spans="1:79" ht="15" customHeight="1" thickBot="1">
      <c r="F1" s="53" t="s">
        <v>498</v>
      </c>
      <c r="H1" s="53"/>
      <c r="I1" s="53"/>
      <c r="K1" s="253">
        <v>1</v>
      </c>
    </row>
    <row r="2" spans="1:79" ht="15" customHeight="1" thickBot="1">
      <c r="A2" s="14"/>
      <c r="B2" s="14"/>
      <c r="C2" s="260" t="s">
        <v>342</v>
      </c>
      <c r="D2" s="195">
        <v>107</v>
      </c>
      <c r="E2" s="76" t="e">
        <f>IF(ISBLANK(D2),"",VLOOKUP(D2,#REF!,2,FALSE))</f>
        <v>#REF!</v>
      </c>
      <c r="H2" s="53"/>
      <c r="I2" s="53"/>
      <c r="K2" s="253">
        <v>2</v>
      </c>
      <c r="M2" s="77" t="s">
        <v>4</v>
      </c>
      <c r="N2" s="78" t="s">
        <v>46</v>
      </c>
      <c r="O2" s="77" t="s">
        <v>47</v>
      </c>
      <c r="P2" s="184" t="s">
        <v>48</v>
      </c>
      <c r="Q2" s="79"/>
      <c r="R2" s="80" t="s">
        <v>2</v>
      </c>
      <c r="S2" s="81" t="s">
        <v>3</v>
      </c>
      <c r="T2" s="82" t="s">
        <v>0</v>
      </c>
      <c r="U2" s="83" t="s">
        <v>1</v>
      </c>
      <c r="V2" s="84" t="s">
        <v>40</v>
      </c>
      <c r="W2" s="85"/>
      <c r="X2" s="85" t="s">
        <v>41</v>
      </c>
      <c r="Y2" s="85"/>
      <c r="Z2" s="85" t="s">
        <v>42</v>
      </c>
      <c r="AA2" s="85"/>
      <c r="AB2" s="85" t="s">
        <v>43</v>
      </c>
      <c r="AC2" s="85"/>
      <c r="AD2" s="86" t="s">
        <v>44</v>
      </c>
      <c r="AE2" s="87"/>
      <c r="AF2" s="88" t="s">
        <v>49</v>
      </c>
      <c r="AG2" s="88"/>
      <c r="AH2" s="89" t="s">
        <v>50</v>
      </c>
      <c r="AI2" s="88"/>
      <c r="AZ2" s="90" t="s">
        <v>5</v>
      </c>
      <c r="BA2" s="91" t="s">
        <v>6</v>
      </c>
      <c r="BB2" s="91"/>
      <c r="BC2" s="91"/>
      <c r="BD2" s="91"/>
      <c r="BE2" s="91"/>
      <c r="BF2" s="91"/>
      <c r="BG2" s="91"/>
      <c r="BH2" s="91"/>
      <c r="BI2" s="91"/>
      <c r="BJ2" s="91"/>
      <c r="BK2" s="91" t="s">
        <v>0</v>
      </c>
      <c r="BL2" s="91" t="s">
        <v>1</v>
      </c>
    </row>
    <row r="3" spans="1:79" ht="15" customHeight="1">
      <c r="C3" s="260"/>
      <c r="D3" s="195"/>
      <c r="E3" s="92"/>
      <c r="F3" s="93" t="e">
        <f>CONCATENATE(AZ3," ",BA3)</f>
        <v>#REF!</v>
      </c>
      <c r="G3" s="179" t="s">
        <v>342</v>
      </c>
      <c r="H3" s="14"/>
      <c r="I3" s="14"/>
      <c r="K3" s="254">
        <v>3</v>
      </c>
      <c r="M3" s="94">
        <v>1</v>
      </c>
      <c r="N3" s="95" t="s">
        <v>502</v>
      </c>
      <c r="O3" s="108"/>
      <c r="P3" s="108"/>
      <c r="Q3" s="94" t="s">
        <v>506</v>
      </c>
      <c r="R3" s="97" t="e">
        <f>REPT(E2,1)</f>
        <v>#REF!</v>
      </c>
      <c r="S3" s="181" t="e">
        <f>REPT(E4,1)</f>
        <v>#REF!</v>
      </c>
      <c r="T3" s="98">
        <f>SUM(AK3,AM3,AO3,AQ3,AS3,AU3,AW3)</f>
        <v>0</v>
      </c>
      <c r="U3" s="99">
        <f>SUM(AL3,AN3,AP3,AR3,AT3,AV3,AX3)</f>
        <v>0</v>
      </c>
      <c r="V3" s="100"/>
      <c r="W3" s="101"/>
      <c r="X3" s="101"/>
      <c r="Y3" s="101"/>
      <c r="Z3" s="101"/>
      <c r="AA3" s="101"/>
      <c r="AB3" s="101"/>
      <c r="AC3" s="101"/>
      <c r="AD3" s="101"/>
      <c r="AE3" s="102"/>
      <c r="AF3" s="103"/>
      <c r="AG3" s="104"/>
      <c r="AH3" s="104"/>
      <c r="AI3" s="105"/>
      <c r="AK3" s="10">
        <f>IF(V3&gt;W3,1,0)</f>
        <v>0</v>
      </c>
      <c r="AL3" s="10">
        <f>IF(W3&lt;=V3,0,1)</f>
        <v>0</v>
      </c>
      <c r="AM3" s="10">
        <f>IF(X3&gt;Y3,1,0)</f>
        <v>0</v>
      </c>
      <c r="AN3" s="10">
        <f>IF(Y3&lt;=X3,0,1)</f>
        <v>0</v>
      </c>
      <c r="AO3" s="10">
        <f>IF(Z3&gt;AA3,1,0)</f>
        <v>0</v>
      </c>
      <c r="AP3" s="10">
        <f>IF(AA3&lt;=Z3,0,1)</f>
        <v>0</v>
      </c>
      <c r="AQ3" s="10">
        <f>IF(AB3&gt;AC3,1,0)</f>
        <v>0</v>
      </c>
      <c r="AR3" s="10">
        <f>IF(AC3&lt;=AB3,0,1)</f>
        <v>0</v>
      </c>
      <c r="AS3" s="10">
        <f>IF(AD3&gt;AE3,1,0)</f>
        <v>0</v>
      </c>
      <c r="AT3" s="10">
        <f>IF(AE3&lt;=AD3,0,1)</f>
        <v>0</v>
      </c>
      <c r="AU3" s="10">
        <f t="shared" ref="AU3:AU66" si="0">IF(AF3&gt;AG3,1,0)</f>
        <v>0</v>
      </c>
      <c r="AV3" s="10">
        <f t="shared" ref="AV3:AV66" si="1">IF(AG3&lt;=AF3,0,1)</f>
        <v>0</v>
      </c>
      <c r="AW3" s="10">
        <f t="shared" ref="AW3:AW66" si="2">IF(AH3&gt;AI3,1,0)</f>
        <v>0</v>
      </c>
      <c r="AX3" s="10">
        <f>IF(AI3&lt;=AH3,0,1)</f>
        <v>0</v>
      </c>
      <c r="AZ3" s="10" t="e">
        <f>IF(AND(BK3="",BL3=""),IF(R3="BYE",S3,IF(S3="BYE",R3,IF(T3&gt;U3,R3,IF(T3&lt;U3,S3,"")))),IF(BK3="W/O",R3,IF(BL3="W/O",S3,"")))</f>
        <v>#REF!</v>
      </c>
      <c r="BA3" s="10" t="e">
        <f>IF(AND(BK3="",BL3=""),IF(OR(R3="BYE",S3="BYE"),"",IF(T3&gt;U3,CONCATENATE(T3,"-",U3),IF(U3&gt;T3,CONCATENATE(U3,"-",T3),""))),"( - )")</f>
        <v>#REF!</v>
      </c>
      <c r="BC3" s="10" t="str">
        <f>IF(T3&gt;U3,CONCATENATE(V3,":",W3),CONCATENATE(W3,":",V3))</f>
        <v>:</v>
      </c>
      <c r="BD3" s="10" t="str">
        <f>IF(T3&gt;U3,CONCATENATE(X3,":",Y3),CONCATENATE(Y3,":",X3))</f>
        <v>:</v>
      </c>
      <c r="BE3" s="10" t="str">
        <f>IF(T3&gt;U3,CONCATENATE(Z3,":",AA3),CONCATENATE(AA3,":",Z3))</f>
        <v>:</v>
      </c>
      <c r="BF3" s="10" t="str">
        <f>IF(T3&gt;U3,CONCATENATE(AB3,":",AC3),CONCATENATE(AC3,":",AB3))</f>
        <v>:</v>
      </c>
      <c r="BG3" s="10" t="str">
        <f>IF(AND(T3&gt;U3,AD3&lt;&gt;""),CONCATENATE(AD3,":",AE3),IF(AND(U3&gt;T3,AD3&lt;&gt;""),CONCATENATE(AE3,":",AD3),""))</f>
        <v/>
      </c>
      <c r="BH3" s="10" t="str">
        <f>IF(AND(T3&gt;U3,AF3&lt;&gt;""),CONCATENATE(AF3,":",AG3),IF(AND(U3&gt;T3,AF3&lt;&gt;""),CONCATENATE(AG3,":",AF3),""))</f>
        <v/>
      </c>
      <c r="BI3" s="10" t="str">
        <f>IF(AND(T3&gt;U3,AH3&lt;&gt;""),CONCATENATE(AH3,":",AI3),IF(AND(U3&gt;T3,AH3&lt;&gt;""),CONCATENATE(AI3,":",AH3),""))</f>
        <v/>
      </c>
      <c r="BJ3" s="10" t="str">
        <f>IF(AND(AD3&lt;&gt;"",AF3&lt;&gt;"",AH3&lt;&gt;""),CONCATENATE(BC3,"; ",BD3,"; ",BE3,"; ",BF3,"; ",BG3,"; ",BH3,"; ",BI3),IF(AND(AD3&lt;&gt;"",AF3&lt;&gt;"",AH3=""),CONCATENATE(BC3,"; ",BD3,"; ",BE3,"; ",BF3,"; ",BG3,"; ",BH3),IF(AND(AD3&lt;&gt;"",AF3="",AH3=""),CONCATENATE(BC3,"; ",BD3,"; ",BE3,"; ",BF3,"; ",BG3),CONCATENATE(BC3,"; ",BD3,"; ",BE3,"; ",BF3))))</f>
        <v>:; :; :; :</v>
      </c>
      <c r="BM3" s="106" t="s">
        <v>366</v>
      </c>
      <c r="BP3" s="10">
        <v>1</v>
      </c>
      <c r="BQ3" s="10">
        <v>3</v>
      </c>
      <c r="BT3" s="10" t="s">
        <v>51</v>
      </c>
      <c r="BU3" s="10" t="s">
        <v>52</v>
      </c>
      <c r="BV3" s="10" t="s">
        <v>53</v>
      </c>
      <c r="BW3" s="10" t="s">
        <v>54</v>
      </c>
      <c r="BX3" s="10" t="s">
        <v>55</v>
      </c>
      <c r="BY3" s="10" t="s">
        <v>56</v>
      </c>
      <c r="BZ3" s="10" t="str">
        <f>CONCATENATE(BU3,BV3,BW3,BY3)</f>
        <v>YİNELE(C1;1)</v>
      </c>
      <c r="CA3" s="10" t="str">
        <f>CONCATENATE(BU3,BV3,BX3,BY3)</f>
        <v>YİNELE(C3;1)</v>
      </c>
    </row>
    <row r="4" spans="1:79" ht="15" customHeight="1">
      <c r="A4" s="14"/>
      <c r="B4" s="14"/>
      <c r="C4" s="260"/>
      <c r="D4" s="195">
        <v>130</v>
      </c>
      <c r="E4" s="76" t="e">
        <f>IF(ISBLANK(D4),"",VLOOKUP(D4,#REF!,2,FALSE))</f>
        <v>#REF!</v>
      </c>
      <c r="F4" s="107" t="e">
        <f>IF(F3=" ",CONCATENATE(N3,"  ",O3," ","M",P3),BJ3)</f>
        <v>#REF!</v>
      </c>
      <c r="K4" s="254">
        <v>4</v>
      </c>
      <c r="M4" s="94">
        <v>2</v>
      </c>
      <c r="N4" s="95" t="s">
        <v>502</v>
      </c>
      <c r="O4" s="108"/>
      <c r="P4" s="95"/>
      <c r="Q4" s="94" t="s">
        <v>506</v>
      </c>
      <c r="R4" s="54" t="e">
        <f>REPT(E5,1)</f>
        <v>#REF!</v>
      </c>
      <c r="S4" s="55" t="e">
        <f>REPT(E7,1)</f>
        <v>#REF!</v>
      </c>
      <c r="T4" s="109">
        <f>SUM(AK4,AM4,AO4,AQ4,AS4,AU4,AW4)</f>
        <v>0</v>
      </c>
      <c r="U4" s="110">
        <f>SUM(AL4,AN4,AP4,AR4,AT4,AV4,AX4)</f>
        <v>0</v>
      </c>
      <c r="V4" s="111"/>
      <c r="W4" s="112"/>
      <c r="X4" s="112"/>
      <c r="Y4" s="112"/>
      <c r="Z4" s="112"/>
      <c r="AA4" s="112"/>
      <c r="AB4" s="112"/>
      <c r="AC4" s="112"/>
      <c r="AD4" s="112"/>
      <c r="AE4" s="113"/>
      <c r="AF4" s="114"/>
      <c r="AG4" s="115"/>
      <c r="AH4" s="115"/>
      <c r="AI4" s="110"/>
      <c r="AK4" s="10">
        <f t="shared" ref="AK4:AK67" si="3">IF(V4&gt;W4,1,0)</f>
        <v>0</v>
      </c>
      <c r="AL4" s="10">
        <f t="shared" ref="AL4:AL67" si="4">IF(W4&lt;=V4,0,1)</f>
        <v>0</v>
      </c>
      <c r="AM4" s="10">
        <f t="shared" ref="AM4:AM67" si="5">IF(X4&gt;Y4,1,0)</f>
        <v>0</v>
      </c>
      <c r="AN4" s="10">
        <f t="shared" ref="AN4:AN67" si="6">IF(Y4&lt;=X4,0,1)</f>
        <v>0</v>
      </c>
      <c r="AO4" s="10">
        <f t="shared" ref="AO4:AO67" si="7">IF(Z4&gt;AA4,1,0)</f>
        <v>0</v>
      </c>
      <c r="AP4" s="10">
        <f t="shared" ref="AP4:AP67" si="8">IF(AA4&lt;=Z4,0,1)</f>
        <v>0</v>
      </c>
      <c r="AQ4" s="10">
        <f t="shared" ref="AQ4:AQ67" si="9">IF(AB4&gt;AC4,1,0)</f>
        <v>0</v>
      </c>
      <c r="AR4" s="10">
        <f t="shared" ref="AR4:AR67" si="10">IF(AC4&lt;=AB4,0,1)</f>
        <v>0</v>
      </c>
      <c r="AS4" s="10">
        <f t="shared" ref="AS4:AS67" si="11">IF(AD4&gt;AE4,1,0)</f>
        <v>0</v>
      </c>
      <c r="AT4" s="10">
        <f t="shared" ref="AT4:AT67" si="12">IF(AE4&lt;=AD4,0,1)</f>
        <v>0</v>
      </c>
      <c r="AU4" s="10">
        <f t="shared" si="0"/>
        <v>0</v>
      </c>
      <c r="AV4" s="10">
        <f t="shared" si="1"/>
        <v>0</v>
      </c>
      <c r="AW4" s="10">
        <f t="shared" si="2"/>
        <v>0</v>
      </c>
      <c r="AX4" s="10">
        <f t="shared" ref="AX4:AX67" si="13">IF(AI4&lt;=AH4,0,1)</f>
        <v>0</v>
      </c>
      <c r="AZ4" s="10" t="e">
        <f t="shared" ref="AZ4:AZ67" si="14">IF(AND(BK4="",BL4=""),IF(R4="BYE",S4,IF(S4="BYE",R4,IF(T4&gt;U4,R4,IF(T4&lt;U4,S4,"")))),IF(BK4="W/O",R4,IF(BL4="W/O",S4,"")))</f>
        <v>#REF!</v>
      </c>
      <c r="BA4" s="10" t="e">
        <f t="shared" ref="BA4:BA67" si="15">IF(AND(BK4="",BL4=""),IF(OR(R4="BYE",S4="BYE"),"",IF(T4&gt;U4,CONCATENATE(T4,"-",U4),IF(U4&gt;T4,CONCATENATE(U4,"-",T4),""))),"( - )")</f>
        <v>#REF!</v>
      </c>
      <c r="BC4" s="10" t="str">
        <f t="shared" ref="BC4:BC67" si="16">IF(T4&gt;U4,CONCATENATE(V4,":",W4),CONCATENATE(W4,":",V4))</f>
        <v>:</v>
      </c>
      <c r="BD4" s="10" t="str">
        <f t="shared" ref="BD4:BD67" si="17">IF(T4&gt;U4,CONCATENATE(X4,":",Y4),CONCATENATE(Y4,":",X4))</f>
        <v>:</v>
      </c>
      <c r="BE4" s="10" t="str">
        <f t="shared" ref="BE4:BE67" si="18">IF(T4&gt;U4,CONCATENATE(Z4,":",AA4),CONCATENATE(AA4,":",Z4))</f>
        <v>:</v>
      </c>
      <c r="BF4" s="10" t="str">
        <f t="shared" ref="BF4:BF67" si="19">IF(T4&gt;U4,CONCATENATE(AB4,":",AC4),CONCATENATE(AC4,":",AB4))</f>
        <v>:</v>
      </c>
      <c r="BG4" s="10" t="str">
        <f t="shared" ref="BG4:BG67" si="20">IF(AND(T4&gt;U4,AD4&lt;&gt;""),CONCATENATE(AD4,":",AE4),IF(AND(U4&gt;T4,AD4&lt;&gt;""),CONCATENATE(AE4,":",AD4),""))</f>
        <v/>
      </c>
      <c r="BH4" s="10" t="str">
        <f t="shared" ref="BH4:BH67" si="21">IF(AND(T4&gt;U4,AF4&lt;&gt;""),CONCATENATE(AF4,":",AG4),IF(AND(U4&gt;T4,AF4&lt;&gt;""),CONCATENATE(AG4,":",AF4),""))</f>
        <v/>
      </c>
      <c r="BI4" s="10" t="str">
        <f t="shared" ref="BI4:BI67" si="22">IF(AND(T4&gt;U4,AH4&lt;&gt;""),CONCATENATE(AH4,":",AI4),IF(AND(U4&gt;T4,AH4&lt;&gt;""),CONCATENATE(AI4,":",AH4),""))</f>
        <v/>
      </c>
      <c r="BJ4" s="10" t="str">
        <f t="shared" ref="BJ4:BJ67" si="23">IF(AND(AD4&lt;&gt;"",AF4&lt;&gt;"",AH4&lt;&gt;""),CONCATENATE(BC4,"; ",BD4,"; ",BE4,"; ",BF4,"; ",BG4,"; ",BH4,"; ",BI4),IF(AND(AD4&lt;&gt;"",AF4&lt;&gt;"",AH4=""),CONCATENATE(BC4,"; ",BD4,"; ",BE4,"; ",BF4,"; ",BG4,"; ",BH4),IF(AND(AD4&lt;&gt;"",AF4="",AH4=""),CONCATENATE(BC4,"; ",BD4,"; ",BE4,"; ",BF4,"; ",BG4),CONCATENATE(BC4,"; ",BD4,"; ",BE4,"; ",BF4))))</f>
        <v>:; :; :; :</v>
      </c>
      <c r="BM4" s="106" t="s">
        <v>367</v>
      </c>
      <c r="BP4" s="10">
        <v>4</v>
      </c>
      <c r="BQ4" s="10">
        <v>6</v>
      </c>
      <c r="BT4" s="10" t="s">
        <v>51</v>
      </c>
      <c r="BU4" s="10" t="s">
        <v>52</v>
      </c>
      <c r="BV4" s="10" t="s">
        <v>53</v>
      </c>
      <c r="BW4" s="10" t="s">
        <v>57</v>
      </c>
      <c r="BX4" s="10" t="s">
        <v>58</v>
      </c>
      <c r="BY4" s="10" t="s">
        <v>56</v>
      </c>
      <c r="BZ4" s="10" t="str">
        <f t="shared" ref="BZ4:BZ67" si="24">CONCATENATE(BU4,BV4,BW4,BY4)</f>
        <v>YİNELE(C4;1)</v>
      </c>
      <c r="CA4" s="10" t="str">
        <f t="shared" ref="CA4:CA67" si="25">CONCATENATE(BU4,BV4,BX4,BY4)</f>
        <v>YİNELE(C6;1)</v>
      </c>
    </row>
    <row r="5" spans="1:79" ht="15" customHeight="1">
      <c r="A5" s="14"/>
      <c r="B5" s="178"/>
      <c r="C5" s="260" t="s">
        <v>329</v>
      </c>
      <c r="D5" s="195">
        <v>86</v>
      </c>
      <c r="E5" s="76" t="e">
        <f>IF(ISBLANK(D5),"",VLOOKUP(D5,#REF!,2,FALSE))</f>
        <v>#REF!</v>
      </c>
      <c r="H5" s="53"/>
      <c r="I5" s="116"/>
      <c r="J5" s="117"/>
      <c r="K5" s="253">
        <v>5</v>
      </c>
      <c r="M5" s="94">
        <v>3</v>
      </c>
      <c r="N5" s="95" t="s">
        <v>502</v>
      </c>
      <c r="O5" s="108"/>
      <c r="P5" s="95"/>
      <c r="Q5" s="94" t="s">
        <v>506</v>
      </c>
      <c r="R5" s="54" t="e">
        <f>REPT(E8,1)</f>
        <v>#REF!</v>
      </c>
      <c r="S5" s="55" t="e">
        <f>REPT(E10,1)</f>
        <v>#REF!</v>
      </c>
      <c r="T5" s="109">
        <f t="shared" ref="T5:U19" si="26">SUM(AK5,AM5,AO5,AQ5,AS5,AU5,AW5)</f>
        <v>0</v>
      </c>
      <c r="U5" s="110">
        <f t="shared" si="26"/>
        <v>0</v>
      </c>
      <c r="V5" s="111"/>
      <c r="W5" s="112"/>
      <c r="X5" s="112"/>
      <c r="Y5" s="112"/>
      <c r="Z5" s="112"/>
      <c r="AA5" s="112"/>
      <c r="AB5" s="112"/>
      <c r="AC5" s="112"/>
      <c r="AD5" s="112"/>
      <c r="AE5" s="113"/>
      <c r="AF5" s="114"/>
      <c r="AG5" s="115"/>
      <c r="AH5" s="115"/>
      <c r="AI5" s="110"/>
      <c r="AK5" s="10">
        <f t="shared" si="3"/>
        <v>0</v>
      </c>
      <c r="AL5" s="10">
        <f t="shared" si="4"/>
        <v>0</v>
      </c>
      <c r="AM5" s="10">
        <f t="shared" si="5"/>
        <v>0</v>
      </c>
      <c r="AN5" s="10">
        <f t="shared" si="6"/>
        <v>0</v>
      </c>
      <c r="AO5" s="10">
        <f t="shared" si="7"/>
        <v>0</v>
      </c>
      <c r="AP5" s="10">
        <f t="shared" si="8"/>
        <v>0</v>
      </c>
      <c r="AQ5" s="10">
        <f t="shared" si="9"/>
        <v>0</v>
      </c>
      <c r="AR5" s="10">
        <f t="shared" si="10"/>
        <v>0</v>
      </c>
      <c r="AS5" s="10">
        <f t="shared" si="11"/>
        <v>0</v>
      </c>
      <c r="AT5" s="10">
        <f t="shared" si="12"/>
        <v>0</v>
      </c>
      <c r="AU5" s="10">
        <f t="shared" si="0"/>
        <v>0</v>
      </c>
      <c r="AV5" s="10">
        <f t="shared" si="1"/>
        <v>0</v>
      </c>
      <c r="AW5" s="10">
        <f t="shared" si="2"/>
        <v>0</v>
      </c>
      <c r="AX5" s="10">
        <f t="shared" si="13"/>
        <v>0</v>
      </c>
      <c r="AZ5" s="10" t="e">
        <f t="shared" si="14"/>
        <v>#REF!</v>
      </c>
      <c r="BA5" s="10" t="e">
        <f t="shared" si="15"/>
        <v>#REF!</v>
      </c>
      <c r="BC5" s="10" t="str">
        <f t="shared" si="16"/>
        <v>:</v>
      </c>
      <c r="BD5" s="10" t="str">
        <f t="shared" si="17"/>
        <v>:</v>
      </c>
      <c r="BE5" s="10" t="str">
        <f t="shared" si="18"/>
        <v>:</v>
      </c>
      <c r="BF5" s="10" t="str">
        <f t="shared" si="19"/>
        <v>:</v>
      </c>
      <c r="BG5" s="10" t="str">
        <f t="shared" si="20"/>
        <v/>
      </c>
      <c r="BH5" s="10" t="str">
        <f t="shared" si="21"/>
        <v/>
      </c>
      <c r="BI5" s="10" t="str">
        <f t="shared" si="22"/>
        <v/>
      </c>
      <c r="BJ5" s="10" t="str">
        <f t="shared" si="23"/>
        <v>:; :; :; :</v>
      </c>
      <c r="BM5" s="106" t="s">
        <v>367</v>
      </c>
      <c r="BP5" s="10">
        <v>7</v>
      </c>
      <c r="BQ5" s="10">
        <v>9</v>
      </c>
      <c r="BT5" s="10" t="s">
        <v>51</v>
      </c>
      <c r="BU5" s="10" t="s">
        <v>52</v>
      </c>
      <c r="BV5" s="10" t="s">
        <v>53</v>
      </c>
      <c r="BW5" s="10" t="s">
        <v>59</v>
      </c>
      <c r="BX5" s="10" t="s">
        <v>60</v>
      </c>
      <c r="BY5" s="10" t="s">
        <v>56</v>
      </c>
      <c r="BZ5" s="10" t="str">
        <f t="shared" si="24"/>
        <v>YİNELE(C7;1)</v>
      </c>
      <c r="CA5" s="10" t="str">
        <f t="shared" si="25"/>
        <v>YİNELE(C9;1)</v>
      </c>
    </row>
    <row r="6" spans="1:79" ht="15" customHeight="1">
      <c r="A6" s="14"/>
      <c r="B6" s="14"/>
      <c r="C6" s="260"/>
      <c r="D6" s="195"/>
      <c r="E6" s="92"/>
      <c r="F6" s="93" t="e">
        <f>CONCATENATE(AZ4," ",BA4)</f>
        <v>#REF!</v>
      </c>
      <c r="G6" s="178" t="s">
        <v>329</v>
      </c>
      <c r="H6" s="53"/>
      <c r="I6" s="116"/>
      <c r="J6" s="74"/>
      <c r="K6" s="254">
        <v>6</v>
      </c>
      <c r="M6" s="94">
        <v>4</v>
      </c>
      <c r="N6" s="95" t="s">
        <v>502</v>
      </c>
      <c r="O6" s="108"/>
      <c r="P6" s="95"/>
      <c r="Q6" s="94" t="s">
        <v>506</v>
      </c>
      <c r="R6" s="54" t="e">
        <f>REPT(E11,1)</f>
        <v>#REF!</v>
      </c>
      <c r="S6" s="55" t="e">
        <f>REPT(E13,1)</f>
        <v>#REF!</v>
      </c>
      <c r="T6" s="109">
        <f t="shared" si="26"/>
        <v>0</v>
      </c>
      <c r="U6" s="110">
        <f t="shared" si="26"/>
        <v>0</v>
      </c>
      <c r="V6" s="111"/>
      <c r="W6" s="112"/>
      <c r="X6" s="112"/>
      <c r="Y6" s="112"/>
      <c r="Z6" s="112"/>
      <c r="AA6" s="112"/>
      <c r="AB6" s="112"/>
      <c r="AC6" s="112"/>
      <c r="AD6" s="112"/>
      <c r="AE6" s="113"/>
      <c r="AF6" s="119"/>
      <c r="AG6" s="120"/>
      <c r="AH6" s="120"/>
      <c r="AI6" s="121"/>
      <c r="AK6" s="10">
        <f t="shared" si="3"/>
        <v>0</v>
      </c>
      <c r="AL6" s="10">
        <f t="shared" si="4"/>
        <v>0</v>
      </c>
      <c r="AM6" s="10">
        <f t="shared" si="5"/>
        <v>0</v>
      </c>
      <c r="AN6" s="10">
        <f t="shared" si="6"/>
        <v>0</v>
      </c>
      <c r="AO6" s="10">
        <f t="shared" si="7"/>
        <v>0</v>
      </c>
      <c r="AP6" s="10">
        <f t="shared" si="8"/>
        <v>0</v>
      </c>
      <c r="AQ6" s="10">
        <f t="shared" si="9"/>
        <v>0</v>
      </c>
      <c r="AR6" s="10">
        <f t="shared" si="10"/>
        <v>0</v>
      </c>
      <c r="AS6" s="10">
        <f t="shared" si="11"/>
        <v>0</v>
      </c>
      <c r="AT6" s="10">
        <f t="shared" si="12"/>
        <v>0</v>
      </c>
      <c r="AU6" s="10">
        <f t="shared" si="0"/>
        <v>0</v>
      </c>
      <c r="AV6" s="10">
        <f t="shared" si="1"/>
        <v>0</v>
      </c>
      <c r="AW6" s="10">
        <f t="shared" si="2"/>
        <v>0</v>
      </c>
      <c r="AX6" s="10">
        <f t="shared" si="13"/>
        <v>0</v>
      </c>
      <c r="AZ6" s="10" t="e">
        <f t="shared" si="14"/>
        <v>#REF!</v>
      </c>
      <c r="BA6" s="10" t="e">
        <f t="shared" si="15"/>
        <v>#REF!</v>
      </c>
      <c r="BC6" s="10" t="str">
        <f t="shared" si="16"/>
        <v>:</v>
      </c>
      <c r="BD6" s="10" t="str">
        <f t="shared" si="17"/>
        <v>:</v>
      </c>
      <c r="BE6" s="10" t="str">
        <f t="shared" si="18"/>
        <v>:</v>
      </c>
      <c r="BF6" s="10" t="str">
        <f t="shared" si="19"/>
        <v>:</v>
      </c>
      <c r="BG6" s="10" t="str">
        <f t="shared" si="20"/>
        <v/>
      </c>
      <c r="BH6" s="10" t="str">
        <f t="shared" si="21"/>
        <v/>
      </c>
      <c r="BI6" s="10" t="str">
        <f t="shared" si="22"/>
        <v/>
      </c>
      <c r="BJ6" s="10" t="str">
        <f t="shared" si="23"/>
        <v>:; :; :; :</v>
      </c>
      <c r="BM6" s="106" t="s">
        <v>367</v>
      </c>
      <c r="BP6" s="10">
        <v>10</v>
      </c>
      <c r="BQ6" s="10">
        <v>12</v>
      </c>
      <c r="BT6" s="10" t="s">
        <v>51</v>
      </c>
      <c r="BU6" s="10" t="s">
        <v>52</v>
      </c>
      <c r="BV6" s="10" t="s">
        <v>53</v>
      </c>
      <c r="BW6" s="10" t="s">
        <v>61</v>
      </c>
      <c r="BX6" s="10" t="s">
        <v>62</v>
      </c>
      <c r="BY6" s="10" t="s">
        <v>56</v>
      </c>
      <c r="BZ6" s="10" t="str">
        <f t="shared" si="24"/>
        <v>YİNELE(C10;1)</v>
      </c>
      <c r="CA6" s="10" t="str">
        <f t="shared" si="25"/>
        <v>YİNELE(C12;1)</v>
      </c>
    </row>
    <row r="7" spans="1:79" ht="15" customHeight="1">
      <c r="A7" s="14"/>
      <c r="B7" s="14"/>
      <c r="C7" s="260"/>
      <c r="D7" s="195">
        <v>129</v>
      </c>
      <c r="E7" s="76" t="e">
        <f>IF(ISBLANK(D7),"",VLOOKUP(D7,#REF!,2,FALSE))</f>
        <v>#REF!</v>
      </c>
      <c r="F7" s="107" t="e">
        <f>IF(F6=" ",CONCATENATE(N4,"  ",O4," ","M",P4),BJ4)</f>
        <v>#REF!</v>
      </c>
      <c r="H7" s="53"/>
      <c r="I7" s="116"/>
      <c r="J7" s="74"/>
      <c r="K7" s="254">
        <v>7</v>
      </c>
      <c r="M7" s="94">
        <v>5</v>
      </c>
      <c r="N7" s="95" t="s">
        <v>502</v>
      </c>
      <c r="O7" s="108"/>
      <c r="P7" s="95"/>
      <c r="Q7" s="94" t="s">
        <v>506</v>
      </c>
      <c r="R7" s="54" t="e">
        <f>REPT(E14,1)</f>
        <v>#REF!</v>
      </c>
      <c r="S7" s="55" t="e">
        <f>REPT(E16,1)</f>
        <v>#REF!</v>
      </c>
      <c r="T7" s="109">
        <f t="shared" si="26"/>
        <v>0</v>
      </c>
      <c r="U7" s="110">
        <f t="shared" si="26"/>
        <v>0</v>
      </c>
      <c r="V7" s="111"/>
      <c r="W7" s="112"/>
      <c r="X7" s="112"/>
      <c r="Y7" s="112"/>
      <c r="Z7" s="112"/>
      <c r="AA7" s="112"/>
      <c r="AB7" s="112"/>
      <c r="AC7" s="112"/>
      <c r="AD7" s="112"/>
      <c r="AE7" s="113"/>
      <c r="AF7" s="119"/>
      <c r="AG7" s="120"/>
      <c r="AH7" s="120"/>
      <c r="AI7" s="121"/>
      <c r="AK7" s="10">
        <f t="shared" si="3"/>
        <v>0</v>
      </c>
      <c r="AL7" s="10">
        <f t="shared" si="4"/>
        <v>0</v>
      </c>
      <c r="AM7" s="10">
        <f t="shared" si="5"/>
        <v>0</v>
      </c>
      <c r="AN7" s="10">
        <f t="shared" si="6"/>
        <v>0</v>
      </c>
      <c r="AO7" s="10">
        <f t="shared" si="7"/>
        <v>0</v>
      </c>
      <c r="AP7" s="10">
        <f t="shared" si="8"/>
        <v>0</v>
      </c>
      <c r="AQ7" s="10">
        <f t="shared" si="9"/>
        <v>0</v>
      </c>
      <c r="AR7" s="10">
        <f t="shared" si="10"/>
        <v>0</v>
      </c>
      <c r="AS7" s="10">
        <f t="shared" si="11"/>
        <v>0</v>
      </c>
      <c r="AT7" s="10">
        <f t="shared" si="12"/>
        <v>0</v>
      </c>
      <c r="AU7" s="10">
        <f t="shared" si="0"/>
        <v>0</v>
      </c>
      <c r="AV7" s="10">
        <f t="shared" si="1"/>
        <v>0</v>
      </c>
      <c r="AW7" s="10">
        <f t="shared" si="2"/>
        <v>0</v>
      </c>
      <c r="AX7" s="10">
        <f t="shared" si="13"/>
        <v>0</v>
      </c>
      <c r="AZ7" s="10" t="e">
        <f t="shared" si="14"/>
        <v>#REF!</v>
      </c>
      <c r="BA7" s="10" t="e">
        <f t="shared" si="15"/>
        <v>#REF!</v>
      </c>
      <c r="BC7" s="10" t="str">
        <f t="shared" si="16"/>
        <v>:</v>
      </c>
      <c r="BD7" s="10" t="str">
        <f t="shared" si="17"/>
        <v>:</v>
      </c>
      <c r="BE7" s="10" t="str">
        <f t="shared" si="18"/>
        <v>:</v>
      </c>
      <c r="BF7" s="10" t="str">
        <f t="shared" si="19"/>
        <v>:</v>
      </c>
      <c r="BG7" s="10" t="str">
        <f t="shared" si="20"/>
        <v/>
      </c>
      <c r="BH7" s="10" t="str">
        <f t="shared" si="21"/>
        <v/>
      </c>
      <c r="BI7" s="10" t="str">
        <f t="shared" si="22"/>
        <v/>
      </c>
      <c r="BJ7" s="10" t="str">
        <f t="shared" si="23"/>
        <v>:; :; :; :</v>
      </c>
      <c r="BM7" s="106" t="s">
        <v>367</v>
      </c>
      <c r="BP7" s="10">
        <v>13</v>
      </c>
      <c r="BQ7" s="10">
        <v>15</v>
      </c>
      <c r="BT7" s="10" t="s">
        <v>51</v>
      </c>
      <c r="BU7" s="10" t="s">
        <v>52</v>
      </c>
      <c r="BV7" s="10" t="s">
        <v>53</v>
      </c>
      <c r="BW7" s="10" t="s">
        <v>63</v>
      </c>
      <c r="BX7" s="10" t="s">
        <v>64</v>
      </c>
      <c r="BY7" s="10" t="s">
        <v>56</v>
      </c>
      <c r="BZ7" s="10" t="str">
        <f t="shared" si="24"/>
        <v>YİNELE(C13;1)</v>
      </c>
      <c r="CA7" s="10" t="str">
        <f t="shared" si="25"/>
        <v>YİNELE(C15;1)</v>
      </c>
    </row>
    <row r="8" spans="1:79" ht="15" customHeight="1">
      <c r="A8" s="14"/>
      <c r="B8" s="14"/>
      <c r="C8" s="261" t="s">
        <v>352</v>
      </c>
      <c r="D8" s="195">
        <v>118</v>
      </c>
      <c r="E8" s="76" t="e">
        <f>IF(ISBLANK(D8),"",VLOOKUP(D8,#REF!,2,FALSE))</f>
        <v>#REF!</v>
      </c>
      <c r="H8" s="53"/>
      <c r="I8" s="116"/>
      <c r="J8" s="74"/>
      <c r="K8" s="253">
        <v>8</v>
      </c>
      <c r="M8" s="94">
        <v>6</v>
      </c>
      <c r="N8" s="95" t="s">
        <v>502</v>
      </c>
      <c r="O8" s="108"/>
      <c r="P8" s="95"/>
      <c r="Q8" s="94" t="s">
        <v>506</v>
      </c>
      <c r="R8" s="54" t="e">
        <f>REPT(E17,1)</f>
        <v>#REF!</v>
      </c>
      <c r="S8" s="55" t="e">
        <f>REPT(E19,1)</f>
        <v>#REF!</v>
      </c>
      <c r="T8" s="109">
        <f t="shared" si="26"/>
        <v>0</v>
      </c>
      <c r="U8" s="110">
        <f t="shared" si="26"/>
        <v>0</v>
      </c>
      <c r="V8" s="111"/>
      <c r="W8" s="112"/>
      <c r="X8" s="112"/>
      <c r="Y8" s="112"/>
      <c r="Z8" s="112"/>
      <c r="AA8" s="112"/>
      <c r="AB8" s="112"/>
      <c r="AC8" s="112"/>
      <c r="AD8" s="112"/>
      <c r="AE8" s="113"/>
      <c r="AF8" s="119"/>
      <c r="AG8" s="120"/>
      <c r="AH8" s="120"/>
      <c r="AI8" s="121"/>
      <c r="AK8" s="10">
        <f t="shared" si="3"/>
        <v>0</v>
      </c>
      <c r="AL8" s="10">
        <f t="shared" si="4"/>
        <v>0</v>
      </c>
      <c r="AM8" s="10">
        <f t="shared" si="5"/>
        <v>0</v>
      </c>
      <c r="AN8" s="10">
        <f t="shared" si="6"/>
        <v>0</v>
      </c>
      <c r="AO8" s="10">
        <f t="shared" si="7"/>
        <v>0</v>
      </c>
      <c r="AP8" s="10">
        <f t="shared" si="8"/>
        <v>0</v>
      </c>
      <c r="AQ8" s="10">
        <f t="shared" si="9"/>
        <v>0</v>
      </c>
      <c r="AR8" s="10">
        <f t="shared" si="10"/>
        <v>0</v>
      </c>
      <c r="AS8" s="10">
        <f t="shared" si="11"/>
        <v>0</v>
      </c>
      <c r="AT8" s="10">
        <f t="shared" si="12"/>
        <v>0</v>
      </c>
      <c r="AU8" s="10">
        <f t="shared" si="0"/>
        <v>0</v>
      </c>
      <c r="AV8" s="10">
        <f t="shared" si="1"/>
        <v>0</v>
      </c>
      <c r="AW8" s="10">
        <f t="shared" si="2"/>
        <v>0</v>
      </c>
      <c r="AX8" s="10">
        <f t="shared" si="13"/>
        <v>0</v>
      </c>
      <c r="AZ8" s="10" t="e">
        <f t="shared" si="14"/>
        <v>#REF!</v>
      </c>
      <c r="BA8" s="10" t="e">
        <f t="shared" si="15"/>
        <v>#REF!</v>
      </c>
      <c r="BC8" s="10" t="str">
        <f t="shared" si="16"/>
        <v>:</v>
      </c>
      <c r="BD8" s="10" t="str">
        <f t="shared" si="17"/>
        <v>:</v>
      </c>
      <c r="BE8" s="10" t="str">
        <f t="shared" si="18"/>
        <v>:</v>
      </c>
      <c r="BF8" s="10" t="str">
        <f t="shared" si="19"/>
        <v>:</v>
      </c>
      <c r="BG8" s="10" t="str">
        <f t="shared" si="20"/>
        <v/>
      </c>
      <c r="BH8" s="10" t="str">
        <f t="shared" si="21"/>
        <v/>
      </c>
      <c r="BI8" s="10" t="str">
        <f t="shared" si="22"/>
        <v/>
      </c>
      <c r="BJ8" s="10" t="str">
        <f t="shared" si="23"/>
        <v>:; :; :; :</v>
      </c>
      <c r="BM8" s="106" t="s">
        <v>367</v>
      </c>
      <c r="BP8" s="10">
        <v>58</v>
      </c>
      <c r="BQ8" s="10">
        <v>18</v>
      </c>
      <c r="BT8" s="10" t="s">
        <v>51</v>
      </c>
      <c r="BU8" s="10" t="s">
        <v>52</v>
      </c>
      <c r="BV8" s="10" t="s">
        <v>53</v>
      </c>
      <c r="BW8" s="10" t="s">
        <v>65</v>
      </c>
      <c r="BX8" s="10" t="s">
        <v>66</v>
      </c>
      <c r="BY8" s="10" t="s">
        <v>56</v>
      </c>
      <c r="BZ8" s="10" t="str">
        <f t="shared" si="24"/>
        <v>YİNELE(C16;1)</v>
      </c>
      <c r="CA8" s="10" t="str">
        <f t="shared" si="25"/>
        <v>YİNELE(C18;1)</v>
      </c>
    </row>
    <row r="9" spans="1:79" ht="15" customHeight="1">
      <c r="A9" s="14"/>
      <c r="B9" s="14"/>
      <c r="C9" s="261"/>
      <c r="D9" s="198"/>
      <c r="E9" s="92"/>
      <c r="F9" s="93" t="e">
        <f>CONCATENATE(AZ5," ",BA5)</f>
        <v>#REF!</v>
      </c>
      <c r="G9" s="178" t="s">
        <v>352</v>
      </c>
      <c r="H9" s="53"/>
      <c r="I9" s="116"/>
      <c r="J9" s="74"/>
      <c r="K9" s="253">
        <v>9</v>
      </c>
      <c r="M9" s="94">
        <v>7</v>
      </c>
      <c r="N9" s="95" t="s">
        <v>502</v>
      </c>
      <c r="O9" s="108"/>
      <c r="P9" s="95"/>
      <c r="Q9" s="94" t="s">
        <v>506</v>
      </c>
      <c r="R9" s="54" t="e">
        <f>REPT(E20,1)</f>
        <v>#REF!</v>
      </c>
      <c r="S9" s="55" t="e">
        <f>REPT(E22,1)</f>
        <v>#REF!</v>
      </c>
      <c r="T9" s="109">
        <f t="shared" si="26"/>
        <v>0</v>
      </c>
      <c r="U9" s="110">
        <f t="shared" si="26"/>
        <v>0</v>
      </c>
      <c r="V9" s="111"/>
      <c r="W9" s="112"/>
      <c r="X9" s="112"/>
      <c r="Y9" s="112"/>
      <c r="Z9" s="112"/>
      <c r="AA9" s="112"/>
      <c r="AB9" s="112"/>
      <c r="AC9" s="112"/>
      <c r="AD9" s="112"/>
      <c r="AE9" s="113"/>
      <c r="AF9" s="119"/>
      <c r="AG9" s="120"/>
      <c r="AH9" s="120"/>
      <c r="AI9" s="121"/>
      <c r="AK9" s="10">
        <f t="shared" si="3"/>
        <v>0</v>
      </c>
      <c r="AL9" s="10">
        <f t="shared" si="4"/>
        <v>0</v>
      </c>
      <c r="AM9" s="10">
        <f t="shared" si="5"/>
        <v>0</v>
      </c>
      <c r="AN9" s="10">
        <f t="shared" si="6"/>
        <v>0</v>
      </c>
      <c r="AO9" s="10">
        <f t="shared" si="7"/>
        <v>0</v>
      </c>
      <c r="AP9" s="10">
        <f t="shared" si="8"/>
        <v>0</v>
      </c>
      <c r="AQ9" s="10">
        <f t="shared" si="9"/>
        <v>0</v>
      </c>
      <c r="AR9" s="10">
        <f t="shared" si="10"/>
        <v>0</v>
      </c>
      <c r="AS9" s="10">
        <f t="shared" si="11"/>
        <v>0</v>
      </c>
      <c r="AT9" s="10">
        <f t="shared" si="12"/>
        <v>0</v>
      </c>
      <c r="AU9" s="10">
        <f t="shared" si="0"/>
        <v>0</v>
      </c>
      <c r="AV9" s="10">
        <f t="shared" si="1"/>
        <v>0</v>
      </c>
      <c r="AW9" s="10">
        <f t="shared" si="2"/>
        <v>0</v>
      </c>
      <c r="AX9" s="10">
        <f t="shared" si="13"/>
        <v>0</v>
      </c>
      <c r="AZ9" s="10" t="e">
        <f t="shared" si="14"/>
        <v>#REF!</v>
      </c>
      <c r="BA9" s="10" t="e">
        <f t="shared" si="15"/>
        <v>#REF!</v>
      </c>
      <c r="BC9" s="10" t="str">
        <f t="shared" si="16"/>
        <v>:</v>
      </c>
      <c r="BD9" s="10" t="str">
        <f t="shared" si="17"/>
        <v>:</v>
      </c>
      <c r="BE9" s="10" t="str">
        <f t="shared" si="18"/>
        <v>:</v>
      </c>
      <c r="BF9" s="10" t="str">
        <f t="shared" si="19"/>
        <v>:</v>
      </c>
      <c r="BG9" s="10" t="str">
        <f t="shared" si="20"/>
        <v/>
      </c>
      <c r="BH9" s="10" t="str">
        <f t="shared" si="21"/>
        <v/>
      </c>
      <c r="BI9" s="10" t="str">
        <f t="shared" si="22"/>
        <v/>
      </c>
      <c r="BJ9" s="10" t="str">
        <f t="shared" si="23"/>
        <v>:; :; :; :</v>
      </c>
      <c r="BM9" s="106" t="s">
        <v>367</v>
      </c>
      <c r="BP9" s="10">
        <v>19</v>
      </c>
      <c r="BQ9" s="10">
        <v>21</v>
      </c>
      <c r="BT9" s="10" t="s">
        <v>51</v>
      </c>
      <c r="BU9" s="10" t="s">
        <v>52</v>
      </c>
      <c r="BV9" s="10" t="s">
        <v>53</v>
      </c>
      <c r="BW9" s="10" t="s">
        <v>67</v>
      </c>
      <c r="BX9" s="10" t="s">
        <v>68</v>
      </c>
      <c r="BY9" s="10" t="s">
        <v>56</v>
      </c>
      <c r="BZ9" s="10" t="str">
        <f t="shared" si="24"/>
        <v>YİNELE(C19;1)</v>
      </c>
      <c r="CA9" s="10" t="str">
        <f t="shared" si="25"/>
        <v>YİNELE(C21;1)</v>
      </c>
    </row>
    <row r="10" spans="1:79" ht="15" customHeight="1" thickBot="1">
      <c r="A10" s="14"/>
      <c r="B10" s="178"/>
      <c r="C10" s="261"/>
      <c r="D10" s="198">
        <v>131</v>
      </c>
      <c r="E10" s="76" t="e">
        <f>IF(ISBLANK(D10),"",VLOOKUP(D10,#REF!,2,FALSE))</f>
        <v>#REF!</v>
      </c>
      <c r="F10" s="107" t="e">
        <f>IF(F9=" ",CONCATENATE(N5,"  ",O5," ","M",P5),BJ5)</f>
        <v>#REF!</v>
      </c>
      <c r="H10" s="53"/>
      <c r="I10" s="116"/>
      <c r="J10" s="74"/>
      <c r="K10" s="253">
        <v>10</v>
      </c>
      <c r="M10" s="94">
        <v>8</v>
      </c>
      <c r="N10" s="95" t="s">
        <v>502</v>
      </c>
      <c r="O10" s="108"/>
      <c r="P10" s="95"/>
      <c r="Q10" s="94" t="s">
        <v>506</v>
      </c>
      <c r="R10" s="54" t="e">
        <f>REPT(E23,1)</f>
        <v>#REF!</v>
      </c>
      <c r="S10" s="55" t="e">
        <f>REPT(E25,1)</f>
        <v>#REF!</v>
      </c>
      <c r="T10" s="109">
        <f t="shared" si="26"/>
        <v>0</v>
      </c>
      <c r="U10" s="110">
        <f t="shared" si="26"/>
        <v>0</v>
      </c>
      <c r="V10" s="111"/>
      <c r="W10" s="112"/>
      <c r="X10" s="112"/>
      <c r="Y10" s="112"/>
      <c r="Z10" s="112"/>
      <c r="AA10" s="112"/>
      <c r="AB10" s="112"/>
      <c r="AC10" s="112"/>
      <c r="AD10" s="112"/>
      <c r="AE10" s="113"/>
      <c r="AF10" s="119"/>
      <c r="AG10" s="120"/>
      <c r="AH10" s="120"/>
      <c r="AI10" s="121"/>
      <c r="AK10" s="10">
        <f t="shared" si="3"/>
        <v>0</v>
      </c>
      <c r="AL10" s="10">
        <f t="shared" si="4"/>
        <v>0</v>
      </c>
      <c r="AM10" s="10">
        <f t="shared" si="5"/>
        <v>0</v>
      </c>
      <c r="AN10" s="10">
        <f t="shared" si="6"/>
        <v>0</v>
      </c>
      <c r="AO10" s="10">
        <f t="shared" si="7"/>
        <v>0</v>
      </c>
      <c r="AP10" s="10">
        <f t="shared" si="8"/>
        <v>0</v>
      </c>
      <c r="AQ10" s="10">
        <f t="shared" si="9"/>
        <v>0</v>
      </c>
      <c r="AR10" s="10">
        <f t="shared" si="10"/>
        <v>0</v>
      </c>
      <c r="AS10" s="10">
        <f t="shared" si="11"/>
        <v>0</v>
      </c>
      <c r="AT10" s="10">
        <f t="shared" si="12"/>
        <v>0</v>
      </c>
      <c r="AU10" s="10">
        <f t="shared" si="0"/>
        <v>0</v>
      </c>
      <c r="AV10" s="10">
        <f t="shared" si="1"/>
        <v>0</v>
      </c>
      <c r="AW10" s="10">
        <f t="shared" si="2"/>
        <v>0</v>
      </c>
      <c r="AX10" s="10">
        <f t="shared" si="13"/>
        <v>0</v>
      </c>
      <c r="AZ10" s="10" t="e">
        <f t="shared" si="14"/>
        <v>#REF!</v>
      </c>
      <c r="BA10" s="10" t="e">
        <f t="shared" si="15"/>
        <v>#REF!</v>
      </c>
      <c r="BC10" s="10" t="str">
        <f t="shared" si="16"/>
        <v>:</v>
      </c>
      <c r="BD10" s="10" t="str">
        <f t="shared" si="17"/>
        <v>:</v>
      </c>
      <c r="BE10" s="10" t="str">
        <f t="shared" si="18"/>
        <v>:</v>
      </c>
      <c r="BF10" s="10" t="str">
        <f t="shared" si="19"/>
        <v>:</v>
      </c>
      <c r="BG10" s="10" t="str">
        <f t="shared" si="20"/>
        <v/>
      </c>
      <c r="BH10" s="10" t="str">
        <f t="shared" si="21"/>
        <v/>
      </c>
      <c r="BI10" s="10" t="str">
        <f t="shared" si="22"/>
        <v/>
      </c>
      <c r="BJ10" s="10" t="str">
        <f t="shared" si="23"/>
        <v>:; :; :; :</v>
      </c>
      <c r="BM10" s="122" t="s">
        <v>367</v>
      </c>
      <c r="BP10" s="10">
        <v>22</v>
      </c>
      <c r="BQ10" s="10">
        <v>24</v>
      </c>
      <c r="BT10" s="10" t="s">
        <v>51</v>
      </c>
      <c r="BU10" s="10" t="s">
        <v>52</v>
      </c>
      <c r="BV10" s="10" t="s">
        <v>53</v>
      </c>
      <c r="BW10" s="10" t="s">
        <v>69</v>
      </c>
      <c r="BX10" s="10" t="s">
        <v>70</v>
      </c>
      <c r="BY10" s="10" t="s">
        <v>56</v>
      </c>
      <c r="BZ10" s="10" t="str">
        <f t="shared" si="24"/>
        <v>YİNELE(C22;1)</v>
      </c>
      <c r="CA10" s="10" t="str">
        <f t="shared" si="25"/>
        <v>YİNELE(C24;1)</v>
      </c>
    </row>
    <row r="11" spans="1:79" ht="15" customHeight="1">
      <c r="A11" s="14"/>
      <c r="B11" s="14"/>
      <c r="C11" s="261" t="s">
        <v>320</v>
      </c>
      <c r="D11" s="198">
        <v>75</v>
      </c>
      <c r="E11" s="76" t="e">
        <f>IF(ISBLANK(D11),"",VLOOKUP(D11,#REF!,2,FALSE))</f>
        <v>#REF!</v>
      </c>
      <c r="H11" s="53"/>
      <c r="I11" s="116"/>
      <c r="J11" s="74"/>
      <c r="K11" s="254">
        <v>11</v>
      </c>
      <c r="M11" s="94">
        <v>9</v>
      </c>
      <c r="N11" s="95" t="s">
        <v>502</v>
      </c>
      <c r="O11" s="108"/>
      <c r="P11" s="95"/>
      <c r="Q11" s="94" t="s">
        <v>506</v>
      </c>
      <c r="R11" s="54" t="e">
        <f>REPT(E26,1)</f>
        <v>#REF!</v>
      </c>
      <c r="S11" s="55" t="e">
        <f>REPT(E28,1)</f>
        <v>#REF!</v>
      </c>
      <c r="T11" s="109">
        <f t="shared" si="26"/>
        <v>0</v>
      </c>
      <c r="U11" s="110">
        <f t="shared" si="26"/>
        <v>0</v>
      </c>
      <c r="V11" s="111"/>
      <c r="W11" s="112"/>
      <c r="X11" s="112"/>
      <c r="Y11" s="112"/>
      <c r="Z11" s="112"/>
      <c r="AA11" s="112"/>
      <c r="AB11" s="112"/>
      <c r="AC11" s="112"/>
      <c r="AD11" s="112"/>
      <c r="AE11" s="113"/>
      <c r="AF11" s="119"/>
      <c r="AG11" s="120"/>
      <c r="AH11" s="120"/>
      <c r="AI11" s="121"/>
      <c r="AK11" s="10">
        <f t="shared" si="3"/>
        <v>0</v>
      </c>
      <c r="AL11" s="10">
        <f t="shared" si="4"/>
        <v>0</v>
      </c>
      <c r="AM11" s="10">
        <f t="shared" si="5"/>
        <v>0</v>
      </c>
      <c r="AN11" s="10">
        <f t="shared" si="6"/>
        <v>0</v>
      </c>
      <c r="AO11" s="10">
        <f t="shared" si="7"/>
        <v>0</v>
      </c>
      <c r="AP11" s="10">
        <f t="shared" si="8"/>
        <v>0</v>
      </c>
      <c r="AQ11" s="10">
        <f t="shared" si="9"/>
        <v>0</v>
      </c>
      <c r="AR11" s="10">
        <f t="shared" si="10"/>
        <v>0</v>
      </c>
      <c r="AS11" s="10">
        <f t="shared" si="11"/>
        <v>0</v>
      </c>
      <c r="AT11" s="10">
        <f t="shared" si="12"/>
        <v>0</v>
      </c>
      <c r="AU11" s="10">
        <f t="shared" si="0"/>
        <v>0</v>
      </c>
      <c r="AV11" s="10">
        <f t="shared" si="1"/>
        <v>0</v>
      </c>
      <c r="AW11" s="10">
        <f t="shared" si="2"/>
        <v>0</v>
      </c>
      <c r="AX11" s="10">
        <f t="shared" si="13"/>
        <v>0</v>
      </c>
      <c r="AZ11" s="10" t="e">
        <f t="shared" si="14"/>
        <v>#REF!</v>
      </c>
      <c r="BA11" s="10" t="e">
        <f t="shared" si="15"/>
        <v>#REF!</v>
      </c>
      <c r="BC11" s="10" t="str">
        <f t="shared" si="16"/>
        <v>:</v>
      </c>
      <c r="BD11" s="10" t="str">
        <f t="shared" si="17"/>
        <v>:</v>
      </c>
      <c r="BE11" s="10" t="str">
        <f t="shared" si="18"/>
        <v>:</v>
      </c>
      <c r="BF11" s="10" t="str">
        <f t="shared" si="19"/>
        <v>:</v>
      </c>
      <c r="BG11" s="10" t="str">
        <f t="shared" si="20"/>
        <v/>
      </c>
      <c r="BH11" s="10" t="str">
        <f t="shared" si="21"/>
        <v/>
      </c>
      <c r="BI11" s="10" t="str">
        <f t="shared" si="22"/>
        <v/>
      </c>
      <c r="BJ11" s="10" t="str">
        <f t="shared" si="23"/>
        <v>:; :; :; :</v>
      </c>
      <c r="BM11" s="106" t="s">
        <v>373</v>
      </c>
      <c r="BP11" s="10">
        <v>25</v>
      </c>
      <c r="BQ11" s="10">
        <v>27</v>
      </c>
      <c r="BT11" s="10" t="s">
        <v>51</v>
      </c>
      <c r="BU11" s="10" t="s">
        <v>52</v>
      </c>
      <c r="BV11" s="10" t="s">
        <v>53</v>
      </c>
      <c r="BW11" s="10" t="s">
        <v>71</v>
      </c>
      <c r="BX11" s="10" t="s">
        <v>72</v>
      </c>
      <c r="BY11" s="10" t="s">
        <v>56</v>
      </c>
      <c r="BZ11" s="10" t="str">
        <f t="shared" si="24"/>
        <v>YİNELE(C25;1)</v>
      </c>
      <c r="CA11" s="10" t="str">
        <f t="shared" si="25"/>
        <v>YİNELE(C27;1)</v>
      </c>
    </row>
    <row r="12" spans="1:79" ht="15" customHeight="1">
      <c r="A12" s="14"/>
      <c r="B12" s="14"/>
      <c r="C12" s="261"/>
      <c r="D12" s="198"/>
      <c r="E12" s="92"/>
      <c r="F12" s="93" t="e">
        <f>CONCATENATE(AZ6," ",BA6)</f>
        <v>#REF!</v>
      </c>
      <c r="G12" s="178" t="s">
        <v>320</v>
      </c>
      <c r="H12" s="53"/>
      <c r="I12" s="116"/>
      <c r="J12" s="74"/>
      <c r="K12" s="253">
        <v>12</v>
      </c>
      <c r="M12" s="94">
        <v>10</v>
      </c>
      <c r="N12" s="95" t="s">
        <v>502</v>
      </c>
      <c r="O12" s="108"/>
      <c r="P12" s="95"/>
      <c r="Q12" s="94" t="s">
        <v>506</v>
      </c>
      <c r="R12" s="54" t="e">
        <f>REPT(E29,1)</f>
        <v>#REF!</v>
      </c>
      <c r="S12" s="55" t="str">
        <f>REPT(E31,1)</f>
        <v/>
      </c>
      <c r="T12" s="109">
        <f t="shared" si="26"/>
        <v>0</v>
      </c>
      <c r="U12" s="110">
        <f t="shared" si="26"/>
        <v>0</v>
      </c>
      <c r="V12" s="111"/>
      <c r="W12" s="112"/>
      <c r="X12" s="112"/>
      <c r="Y12" s="112"/>
      <c r="Z12" s="112"/>
      <c r="AA12" s="112"/>
      <c r="AB12" s="112"/>
      <c r="AC12" s="112"/>
      <c r="AD12" s="112"/>
      <c r="AE12" s="113"/>
      <c r="AF12" s="119"/>
      <c r="AG12" s="120"/>
      <c r="AH12" s="120"/>
      <c r="AI12" s="121"/>
      <c r="AK12" s="10">
        <f t="shared" si="3"/>
        <v>0</v>
      </c>
      <c r="AL12" s="10">
        <f t="shared" si="4"/>
        <v>0</v>
      </c>
      <c r="AM12" s="10">
        <f t="shared" si="5"/>
        <v>0</v>
      </c>
      <c r="AN12" s="10">
        <f t="shared" si="6"/>
        <v>0</v>
      </c>
      <c r="AO12" s="10">
        <f t="shared" si="7"/>
        <v>0</v>
      </c>
      <c r="AP12" s="10">
        <f t="shared" si="8"/>
        <v>0</v>
      </c>
      <c r="AQ12" s="10">
        <f t="shared" si="9"/>
        <v>0</v>
      </c>
      <c r="AR12" s="10">
        <f t="shared" si="10"/>
        <v>0</v>
      </c>
      <c r="AS12" s="10">
        <f t="shared" si="11"/>
        <v>0</v>
      </c>
      <c r="AT12" s="10">
        <f t="shared" si="12"/>
        <v>0</v>
      </c>
      <c r="AU12" s="10">
        <f t="shared" si="0"/>
        <v>0</v>
      </c>
      <c r="AV12" s="10">
        <f t="shared" si="1"/>
        <v>0</v>
      </c>
      <c r="AW12" s="10">
        <f t="shared" si="2"/>
        <v>0</v>
      </c>
      <c r="AX12" s="10">
        <f t="shared" si="13"/>
        <v>0</v>
      </c>
      <c r="AZ12" s="10" t="e">
        <f t="shared" si="14"/>
        <v>#REF!</v>
      </c>
      <c r="BA12" s="10" t="e">
        <f t="shared" si="15"/>
        <v>#REF!</v>
      </c>
      <c r="BC12" s="10" t="str">
        <f t="shared" si="16"/>
        <v>:</v>
      </c>
      <c r="BD12" s="10" t="str">
        <f t="shared" si="17"/>
        <v>:</v>
      </c>
      <c r="BE12" s="10" t="str">
        <f t="shared" si="18"/>
        <v>:</v>
      </c>
      <c r="BF12" s="10" t="str">
        <f t="shared" si="19"/>
        <v>:</v>
      </c>
      <c r="BG12" s="10" t="str">
        <f t="shared" si="20"/>
        <v/>
      </c>
      <c r="BH12" s="10" t="str">
        <f t="shared" si="21"/>
        <v/>
      </c>
      <c r="BI12" s="10" t="str">
        <f t="shared" si="22"/>
        <v/>
      </c>
      <c r="BJ12" s="10" t="str">
        <f t="shared" si="23"/>
        <v>:; :; :; :</v>
      </c>
      <c r="BM12" s="106" t="s">
        <v>373</v>
      </c>
      <c r="BP12" s="10">
        <v>28</v>
      </c>
      <c r="BQ12" s="10">
        <v>30</v>
      </c>
      <c r="BT12" s="10" t="s">
        <v>51</v>
      </c>
      <c r="BU12" s="10" t="s">
        <v>52</v>
      </c>
      <c r="BV12" s="10" t="s">
        <v>53</v>
      </c>
      <c r="BW12" s="10" t="s">
        <v>73</v>
      </c>
      <c r="BX12" s="10" t="s">
        <v>74</v>
      </c>
      <c r="BY12" s="10" t="s">
        <v>56</v>
      </c>
      <c r="BZ12" s="10" t="str">
        <f t="shared" si="24"/>
        <v>YİNELE(C28;1)</v>
      </c>
      <c r="CA12" s="10" t="str">
        <f t="shared" si="25"/>
        <v>YİNELE(C30;1)</v>
      </c>
    </row>
    <row r="13" spans="1:79" ht="15" customHeight="1">
      <c r="A13" s="14"/>
      <c r="B13" s="14"/>
      <c r="C13" s="261"/>
      <c r="D13" s="198">
        <v>132</v>
      </c>
      <c r="E13" s="76" t="e">
        <f>IF(ISBLANK(D13),"",VLOOKUP(D13,#REF!,2,FALSE))</f>
        <v>#REF!</v>
      </c>
      <c r="F13" s="107" t="e">
        <f>IF(F12=" ",CONCATENATE(N6,"  ",O6," ","M",P6),BJ6)</f>
        <v>#REF!</v>
      </c>
      <c r="H13" s="53"/>
      <c r="I13" s="116"/>
      <c r="J13" s="74"/>
      <c r="K13" s="253">
        <v>13</v>
      </c>
      <c r="M13" s="94">
        <v>11</v>
      </c>
      <c r="N13" s="95" t="s">
        <v>502</v>
      </c>
      <c r="O13" s="108"/>
      <c r="P13" s="95"/>
      <c r="Q13" s="94" t="s">
        <v>506</v>
      </c>
      <c r="R13" s="54" t="e">
        <f>REPT(E32,1)</f>
        <v>#REF!</v>
      </c>
      <c r="S13" s="55" t="str">
        <f>REPT(E34,1)</f>
        <v/>
      </c>
      <c r="T13" s="109">
        <f t="shared" si="26"/>
        <v>0</v>
      </c>
      <c r="U13" s="110">
        <f t="shared" si="26"/>
        <v>0</v>
      </c>
      <c r="V13" s="111"/>
      <c r="W13" s="112"/>
      <c r="X13" s="112"/>
      <c r="Y13" s="112"/>
      <c r="Z13" s="112"/>
      <c r="AA13" s="112"/>
      <c r="AB13" s="112"/>
      <c r="AC13" s="112"/>
      <c r="AD13" s="112"/>
      <c r="AE13" s="113"/>
      <c r="AF13" s="119"/>
      <c r="AG13" s="120"/>
      <c r="AH13" s="120"/>
      <c r="AI13" s="121"/>
      <c r="AK13" s="10">
        <f t="shared" si="3"/>
        <v>0</v>
      </c>
      <c r="AL13" s="10">
        <f t="shared" si="4"/>
        <v>0</v>
      </c>
      <c r="AM13" s="10">
        <f t="shared" si="5"/>
        <v>0</v>
      </c>
      <c r="AN13" s="10">
        <f t="shared" si="6"/>
        <v>0</v>
      </c>
      <c r="AO13" s="10">
        <f t="shared" si="7"/>
        <v>0</v>
      </c>
      <c r="AP13" s="10">
        <f t="shared" si="8"/>
        <v>0</v>
      </c>
      <c r="AQ13" s="10">
        <f t="shared" si="9"/>
        <v>0</v>
      </c>
      <c r="AR13" s="10">
        <f t="shared" si="10"/>
        <v>0</v>
      </c>
      <c r="AS13" s="10">
        <f t="shared" si="11"/>
        <v>0</v>
      </c>
      <c r="AT13" s="10">
        <f t="shared" si="12"/>
        <v>0</v>
      </c>
      <c r="AU13" s="10">
        <f t="shared" si="0"/>
        <v>0</v>
      </c>
      <c r="AV13" s="10">
        <f t="shared" si="1"/>
        <v>0</v>
      </c>
      <c r="AW13" s="10">
        <f t="shared" si="2"/>
        <v>0</v>
      </c>
      <c r="AX13" s="10">
        <f t="shared" si="13"/>
        <v>0</v>
      </c>
      <c r="AZ13" s="10" t="e">
        <f t="shared" si="14"/>
        <v>#REF!</v>
      </c>
      <c r="BA13" s="10" t="e">
        <f t="shared" si="15"/>
        <v>#REF!</v>
      </c>
      <c r="BC13" s="10" t="str">
        <f t="shared" si="16"/>
        <v>:</v>
      </c>
      <c r="BD13" s="10" t="str">
        <f t="shared" si="17"/>
        <v>:</v>
      </c>
      <c r="BE13" s="10" t="str">
        <f t="shared" si="18"/>
        <v>:</v>
      </c>
      <c r="BF13" s="10" t="str">
        <f t="shared" si="19"/>
        <v>:</v>
      </c>
      <c r="BG13" s="10" t="str">
        <f t="shared" si="20"/>
        <v/>
      </c>
      <c r="BH13" s="10" t="str">
        <f t="shared" si="21"/>
        <v/>
      </c>
      <c r="BI13" s="10" t="str">
        <f t="shared" si="22"/>
        <v/>
      </c>
      <c r="BJ13" s="10" t="str">
        <f t="shared" si="23"/>
        <v>:; :; :; :</v>
      </c>
      <c r="BM13" s="106" t="s">
        <v>373</v>
      </c>
      <c r="BP13" s="10">
        <v>31</v>
      </c>
      <c r="BQ13" s="10">
        <v>33</v>
      </c>
      <c r="BT13" s="10" t="s">
        <v>51</v>
      </c>
      <c r="BU13" s="10" t="s">
        <v>52</v>
      </c>
      <c r="BV13" s="10" t="s">
        <v>53</v>
      </c>
      <c r="BW13" s="10" t="s">
        <v>75</v>
      </c>
      <c r="BX13" s="10" t="s">
        <v>76</v>
      </c>
      <c r="BY13" s="10" t="s">
        <v>56</v>
      </c>
      <c r="BZ13" s="10" t="str">
        <f t="shared" si="24"/>
        <v>YİNELE(C31;1)</v>
      </c>
      <c r="CA13" s="10" t="str">
        <f t="shared" si="25"/>
        <v>YİNELE(C33;1)</v>
      </c>
    </row>
    <row r="14" spans="1:79" ht="15" customHeight="1" thickBot="1">
      <c r="C14" s="261" t="s">
        <v>339</v>
      </c>
      <c r="D14" s="198">
        <v>102</v>
      </c>
      <c r="E14" s="76" t="e">
        <f>IF(ISBLANK(D14),"",VLOOKUP(D14,#REF!,2,FALSE))</f>
        <v>#REF!</v>
      </c>
      <c r="I14" s="11"/>
      <c r="J14" s="10"/>
      <c r="K14" s="254">
        <v>14</v>
      </c>
      <c r="M14" s="94">
        <v>12</v>
      </c>
      <c r="N14" s="95" t="s">
        <v>502</v>
      </c>
      <c r="O14" s="95"/>
      <c r="P14" s="95"/>
      <c r="Q14" s="94" t="s">
        <v>506</v>
      </c>
      <c r="R14" s="54" t="e">
        <f>REPT(E35,1)</f>
        <v>#REF!</v>
      </c>
      <c r="S14" s="55" t="str">
        <f>REPT(E37,1)</f>
        <v/>
      </c>
      <c r="T14" s="109">
        <f t="shared" si="26"/>
        <v>0</v>
      </c>
      <c r="U14" s="110">
        <f t="shared" si="26"/>
        <v>0</v>
      </c>
      <c r="V14" s="111"/>
      <c r="W14" s="112"/>
      <c r="X14" s="112"/>
      <c r="Y14" s="112"/>
      <c r="Z14" s="112"/>
      <c r="AA14" s="112"/>
      <c r="AB14" s="124"/>
      <c r="AC14" s="124"/>
      <c r="AD14" s="124"/>
      <c r="AE14" s="125"/>
      <c r="AF14" s="126"/>
      <c r="AG14" s="127"/>
      <c r="AH14" s="120"/>
      <c r="AI14" s="121"/>
      <c r="AK14" s="10">
        <f t="shared" si="3"/>
        <v>0</v>
      </c>
      <c r="AL14" s="10">
        <f t="shared" si="4"/>
        <v>0</v>
      </c>
      <c r="AM14" s="10">
        <f t="shared" si="5"/>
        <v>0</v>
      </c>
      <c r="AN14" s="10">
        <f t="shared" si="6"/>
        <v>0</v>
      </c>
      <c r="AO14" s="10">
        <f t="shared" si="7"/>
        <v>0</v>
      </c>
      <c r="AP14" s="10">
        <f t="shared" si="8"/>
        <v>0</v>
      </c>
      <c r="AQ14" s="10">
        <f t="shared" si="9"/>
        <v>0</v>
      </c>
      <c r="AR14" s="10">
        <f t="shared" si="10"/>
        <v>0</v>
      </c>
      <c r="AS14" s="10">
        <f t="shared" si="11"/>
        <v>0</v>
      </c>
      <c r="AT14" s="10">
        <f t="shared" si="12"/>
        <v>0</v>
      </c>
      <c r="AU14" s="10">
        <f t="shared" si="0"/>
        <v>0</v>
      </c>
      <c r="AV14" s="10">
        <f t="shared" si="1"/>
        <v>0</v>
      </c>
      <c r="AW14" s="10">
        <f t="shared" si="2"/>
        <v>0</v>
      </c>
      <c r="AX14" s="10">
        <f t="shared" si="13"/>
        <v>0</v>
      </c>
      <c r="AZ14" s="10" t="e">
        <f t="shared" si="14"/>
        <v>#REF!</v>
      </c>
      <c r="BA14" s="10" t="e">
        <f t="shared" si="15"/>
        <v>#REF!</v>
      </c>
      <c r="BC14" s="10" t="str">
        <f t="shared" si="16"/>
        <v>:</v>
      </c>
      <c r="BD14" s="10" t="str">
        <f t="shared" si="17"/>
        <v>:</v>
      </c>
      <c r="BE14" s="10" t="str">
        <f t="shared" si="18"/>
        <v>:</v>
      </c>
      <c r="BF14" s="10" t="str">
        <f t="shared" si="19"/>
        <v>:</v>
      </c>
      <c r="BG14" s="10" t="str">
        <f t="shared" si="20"/>
        <v/>
      </c>
      <c r="BH14" s="10" t="str">
        <f t="shared" si="21"/>
        <v/>
      </c>
      <c r="BI14" s="10" t="str">
        <f t="shared" si="22"/>
        <v/>
      </c>
      <c r="BJ14" s="10" t="str">
        <f t="shared" si="23"/>
        <v>:; :; :; :</v>
      </c>
      <c r="BM14" s="122" t="s">
        <v>373</v>
      </c>
      <c r="BP14" s="10">
        <v>34</v>
      </c>
      <c r="BQ14" s="10">
        <v>36</v>
      </c>
      <c r="BT14" s="10" t="s">
        <v>51</v>
      </c>
      <c r="BU14" s="10" t="s">
        <v>52</v>
      </c>
      <c r="BV14" s="10" t="s">
        <v>53</v>
      </c>
      <c r="BW14" s="10" t="s">
        <v>77</v>
      </c>
      <c r="BX14" s="10" t="s">
        <v>78</v>
      </c>
      <c r="BY14" s="10" t="s">
        <v>56</v>
      </c>
      <c r="BZ14" s="10" t="str">
        <f t="shared" si="24"/>
        <v>YİNELE(C34;1)</v>
      </c>
      <c r="CA14" s="10" t="str">
        <f t="shared" si="25"/>
        <v>YİNELE(C36;1)</v>
      </c>
    </row>
    <row r="15" spans="1:79" ht="15" customHeight="1">
      <c r="C15" s="261"/>
      <c r="D15" s="198"/>
      <c r="E15" s="92"/>
      <c r="F15" s="93" t="e">
        <f>CONCATENATE(AZ7," ",BA7)</f>
        <v>#REF!</v>
      </c>
      <c r="G15" s="178" t="s">
        <v>339</v>
      </c>
      <c r="I15" s="11"/>
      <c r="J15" s="10"/>
      <c r="K15" s="253">
        <v>15</v>
      </c>
      <c r="M15" s="94">
        <v>13</v>
      </c>
      <c r="N15" s="95" t="s">
        <v>502</v>
      </c>
      <c r="O15" s="95"/>
      <c r="P15" s="95"/>
      <c r="Q15" s="94" t="s">
        <v>506</v>
      </c>
      <c r="R15" s="54" t="e">
        <f>REPT(E38,1)</f>
        <v>#REF!</v>
      </c>
      <c r="S15" s="55" t="str">
        <f>REPT(E40,1)</f>
        <v/>
      </c>
      <c r="T15" s="109">
        <f t="shared" si="26"/>
        <v>0</v>
      </c>
      <c r="U15" s="110">
        <f t="shared" si="26"/>
        <v>0</v>
      </c>
      <c r="V15" s="123"/>
      <c r="W15" s="124"/>
      <c r="X15" s="124"/>
      <c r="Y15" s="124"/>
      <c r="Z15" s="124"/>
      <c r="AA15" s="124"/>
      <c r="AB15" s="124"/>
      <c r="AC15" s="124"/>
      <c r="AD15" s="124"/>
      <c r="AE15" s="125"/>
      <c r="AF15" s="126"/>
      <c r="AG15" s="127"/>
      <c r="AH15" s="120"/>
      <c r="AI15" s="121"/>
      <c r="AK15" s="10">
        <f t="shared" si="3"/>
        <v>0</v>
      </c>
      <c r="AL15" s="10">
        <f t="shared" si="4"/>
        <v>0</v>
      </c>
      <c r="AM15" s="10">
        <f t="shared" si="5"/>
        <v>0</v>
      </c>
      <c r="AN15" s="10">
        <f t="shared" si="6"/>
        <v>0</v>
      </c>
      <c r="AO15" s="10">
        <f t="shared" si="7"/>
        <v>0</v>
      </c>
      <c r="AP15" s="10">
        <f t="shared" si="8"/>
        <v>0</v>
      </c>
      <c r="AQ15" s="10">
        <f t="shared" si="9"/>
        <v>0</v>
      </c>
      <c r="AR15" s="10">
        <f t="shared" si="10"/>
        <v>0</v>
      </c>
      <c r="AS15" s="10">
        <f t="shared" si="11"/>
        <v>0</v>
      </c>
      <c r="AT15" s="10">
        <f t="shared" si="12"/>
        <v>0</v>
      </c>
      <c r="AU15" s="10">
        <f t="shared" si="0"/>
        <v>0</v>
      </c>
      <c r="AV15" s="10">
        <f t="shared" si="1"/>
        <v>0</v>
      </c>
      <c r="AW15" s="10">
        <f t="shared" si="2"/>
        <v>0</v>
      </c>
      <c r="AX15" s="10">
        <f t="shared" si="13"/>
        <v>0</v>
      </c>
      <c r="AZ15" s="10" t="e">
        <f t="shared" si="14"/>
        <v>#REF!</v>
      </c>
      <c r="BA15" s="10" t="e">
        <f t="shared" si="15"/>
        <v>#REF!</v>
      </c>
      <c r="BC15" s="10" t="str">
        <f t="shared" si="16"/>
        <v>:</v>
      </c>
      <c r="BD15" s="10" t="str">
        <f t="shared" si="17"/>
        <v>:</v>
      </c>
      <c r="BE15" s="10" t="str">
        <f t="shared" si="18"/>
        <v>:</v>
      </c>
      <c r="BF15" s="10" t="str">
        <f t="shared" si="19"/>
        <v>:</v>
      </c>
      <c r="BG15" s="10" t="str">
        <f t="shared" si="20"/>
        <v/>
      </c>
      <c r="BH15" s="10" t="str">
        <f t="shared" si="21"/>
        <v/>
      </c>
      <c r="BI15" s="10" t="str">
        <f t="shared" si="22"/>
        <v/>
      </c>
      <c r="BJ15" s="10" t="str">
        <f t="shared" si="23"/>
        <v>:; :; :; :</v>
      </c>
      <c r="BM15" s="106" t="s">
        <v>376</v>
      </c>
      <c r="BP15" s="10">
        <v>37</v>
      </c>
      <c r="BQ15" s="10">
        <v>39</v>
      </c>
      <c r="BT15" s="10" t="s">
        <v>51</v>
      </c>
      <c r="BU15" s="10" t="s">
        <v>52</v>
      </c>
      <c r="BV15" s="10" t="s">
        <v>53</v>
      </c>
      <c r="BW15" s="10" t="s">
        <v>79</v>
      </c>
      <c r="BX15" s="10" t="s">
        <v>80</v>
      </c>
      <c r="BY15" s="10" t="s">
        <v>56</v>
      </c>
      <c r="BZ15" s="10" t="str">
        <f t="shared" si="24"/>
        <v>YİNELE(C37;1)</v>
      </c>
      <c r="CA15" s="10" t="str">
        <f t="shared" si="25"/>
        <v>YİNELE(C39;1)</v>
      </c>
    </row>
    <row r="16" spans="1:79" ht="15" customHeight="1" thickBot="1">
      <c r="B16" s="178"/>
      <c r="C16" s="261"/>
      <c r="D16" s="198">
        <v>133</v>
      </c>
      <c r="E16" s="76" t="e">
        <f>IF(ISBLANK(D16),"",VLOOKUP(D16,#REF!,2,FALSE))</f>
        <v>#REF!</v>
      </c>
      <c r="F16" s="107" t="e">
        <f>IF(F15=" ",CONCATENATE(N7,"  ",O7," ","M",P7),BJ7)</f>
        <v>#REF!</v>
      </c>
      <c r="I16" s="11"/>
      <c r="J16" s="10"/>
      <c r="K16" s="253">
        <v>16</v>
      </c>
      <c r="M16" s="94">
        <v>14</v>
      </c>
      <c r="N16" s="95" t="s">
        <v>502</v>
      </c>
      <c r="O16" s="95"/>
      <c r="P16" s="95"/>
      <c r="Q16" s="94" t="s">
        <v>506</v>
      </c>
      <c r="R16" s="54" t="e">
        <f>REPT(E41,1)</f>
        <v>#REF!</v>
      </c>
      <c r="S16" s="55" t="str">
        <f>REPT(E43,1)</f>
        <v/>
      </c>
      <c r="T16" s="109">
        <f t="shared" si="26"/>
        <v>0</v>
      </c>
      <c r="U16" s="110">
        <f t="shared" si="26"/>
        <v>0</v>
      </c>
      <c r="V16" s="123"/>
      <c r="W16" s="124"/>
      <c r="X16" s="124"/>
      <c r="Y16" s="124"/>
      <c r="Z16" s="124"/>
      <c r="AA16" s="124"/>
      <c r="AB16" s="124"/>
      <c r="AC16" s="124"/>
      <c r="AD16" s="124"/>
      <c r="AE16" s="125"/>
      <c r="AF16" s="126"/>
      <c r="AG16" s="127"/>
      <c r="AH16" s="120"/>
      <c r="AI16" s="121"/>
      <c r="AK16" s="10">
        <f t="shared" si="3"/>
        <v>0</v>
      </c>
      <c r="AL16" s="10">
        <f t="shared" si="4"/>
        <v>0</v>
      </c>
      <c r="AM16" s="10">
        <f t="shared" si="5"/>
        <v>0</v>
      </c>
      <c r="AN16" s="10">
        <f t="shared" si="6"/>
        <v>0</v>
      </c>
      <c r="AO16" s="10">
        <f t="shared" si="7"/>
        <v>0</v>
      </c>
      <c r="AP16" s="10">
        <f t="shared" si="8"/>
        <v>0</v>
      </c>
      <c r="AQ16" s="10">
        <f t="shared" si="9"/>
        <v>0</v>
      </c>
      <c r="AR16" s="10">
        <f t="shared" si="10"/>
        <v>0</v>
      </c>
      <c r="AS16" s="10">
        <f t="shared" si="11"/>
        <v>0</v>
      </c>
      <c r="AT16" s="10">
        <f t="shared" si="12"/>
        <v>0</v>
      </c>
      <c r="AU16" s="10">
        <f t="shared" si="0"/>
        <v>0</v>
      </c>
      <c r="AV16" s="10">
        <f t="shared" si="1"/>
        <v>0</v>
      </c>
      <c r="AW16" s="10">
        <f t="shared" si="2"/>
        <v>0</v>
      </c>
      <c r="AX16" s="10">
        <f t="shared" si="13"/>
        <v>0</v>
      </c>
      <c r="AZ16" s="10" t="e">
        <f t="shared" si="14"/>
        <v>#REF!</v>
      </c>
      <c r="BA16" s="10" t="e">
        <f t="shared" si="15"/>
        <v>#REF!</v>
      </c>
      <c r="BC16" s="10" t="str">
        <f t="shared" si="16"/>
        <v>:</v>
      </c>
      <c r="BD16" s="10" t="str">
        <f t="shared" si="17"/>
        <v>:</v>
      </c>
      <c r="BE16" s="10" t="str">
        <f t="shared" si="18"/>
        <v>:</v>
      </c>
      <c r="BF16" s="10" t="str">
        <f t="shared" si="19"/>
        <v>:</v>
      </c>
      <c r="BG16" s="10" t="str">
        <f t="shared" si="20"/>
        <v/>
      </c>
      <c r="BH16" s="10" t="str">
        <f t="shared" si="21"/>
        <v/>
      </c>
      <c r="BI16" s="10" t="str">
        <f t="shared" si="22"/>
        <v/>
      </c>
      <c r="BJ16" s="10" t="str">
        <f t="shared" si="23"/>
        <v>:; :; :; :</v>
      </c>
      <c r="BM16" s="122" t="s">
        <v>376</v>
      </c>
      <c r="BP16" s="10">
        <v>40</v>
      </c>
      <c r="BQ16" s="10">
        <v>42</v>
      </c>
      <c r="BT16" s="10" t="s">
        <v>51</v>
      </c>
      <c r="BU16" s="10" t="s">
        <v>52</v>
      </c>
      <c r="BV16" s="10" t="s">
        <v>53</v>
      </c>
      <c r="BW16" s="10" t="s">
        <v>81</v>
      </c>
      <c r="BX16" s="10" t="s">
        <v>82</v>
      </c>
      <c r="BY16" s="10" t="s">
        <v>56</v>
      </c>
      <c r="BZ16" s="10" t="str">
        <f t="shared" si="24"/>
        <v>YİNELE(C40;1)</v>
      </c>
      <c r="CA16" s="10" t="str">
        <f t="shared" si="25"/>
        <v>YİNELE(C42;1)</v>
      </c>
    </row>
    <row r="17" spans="2:79" ht="15" customHeight="1">
      <c r="B17" s="178"/>
      <c r="C17" s="261" t="s">
        <v>332</v>
      </c>
      <c r="D17" s="198">
        <v>91</v>
      </c>
      <c r="E17" s="76" t="e">
        <f>IF(ISBLANK(D17),"",VLOOKUP(D17,#REF!,2,FALSE))</f>
        <v>#REF!</v>
      </c>
      <c r="I17" s="116"/>
      <c r="J17" s="10"/>
      <c r="K17" s="253">
        <v>17</v>
      </c>
      <c r="M17" s="94">
        <v>15</v>
      </c>
      <c r="N17" s="95" t="s">
        <v>502</v>
      </c>
      <c r="O17" s="95"/>
      <c r="P17" s="95"/>
      <c r="Q17" s="94" t="s">
        <v>506</v>
      </c>
      <c r="R17" s="54" t="e">
        <f>REPT(E44,1)</f>
        <v>#REF!</v>
      </c>
      <c r="S17" s="55" t="str">
        <f>REPT(E46,1)</f>
        <v/>
      </c>
      <c r="T17" s="109">
        <f t="shared" si="26"/>
        <v>0</v>
      </c>
      <c r="U17" s="110">
        <f t="shared" si="26"/>
        <v>0</v>
      </c>
      <c r="V17" s="123"/>
      <c r="W17" s="124"/>
      <c r="X17" s="124"/>
      <c r="Y17" s="124"/>
      <c r="Z17" s="124"/>
      <c r="AA17" s="124"/>
      <c r="AB17" s="124"/>
      <c r="AC17" s="124"/>
      <c r="AD17" s="124"/>
      <c r="AE17" s="125"/>
      <c r="AF17" s="126"/>
      <c r="AG17" s="127"/>
      <c r="AH17" s="120"/>
      <c r="AI17" s="121"/>
      <c r="AK17" s="10">
        <f t="shared" si="3"/>
        <v>0</v>
      </c>
      <c r="AL17" s="10">
        <f t="shared" si="4"/>
        <v>0</v>
      </c>
      <c r="AM17" s="10">
        <f t="shared" si="5"/>
        <v>0</v>
      </c>
      <c r="AN17" s="10">
        <f t="shared" si="6"/>
        <v>0</v>
      </c>
      <c r="AO17" s="10">
        <f t="shared" si="7"/>
        <v>0</v>
      </c>
      <c r="AP17" s="10">
        <f t="shared" si="8"/>
        <v>0</v>
      </c>
      <c r="AQ17" s="10">
        <f t="shared" si="9"/>
        <v>0</v>
      </c>
      <c r="AR17" s="10">
        <f t="shared" si="10"/>
        <v>0</v>
      </c>
      <c r="AS17" s="10">
        <f t="shared" si="11"/>
        <v>0</v>
      </c>
      <c r="AT17" s="10">
        <f t="shared" si="12"/>
        <v>0</v>
      </c>
      <c r="AU17" s="10">
        <f t="shared" si="0"/>
        <v>0</v>
      </c>
      <c r="AV17" s="10">
        <f t="shared" si="1"/>
        <v>0</v>
      </c>
      <c r="AW17" s="10">
        <f t="shared" si="2"/>
        <v>0</v>
      </c>
      <c r="AX17" s="10">
        <f t="shared" si="13"/>
        <v>0</v>
      </c>
      <c r="AZ17" s="10" t="e">
        <f t="shared" si="14"/>
        <v>#REF!</v>
      </c>
      <c r="BA17" s="10" t="e">
        <f t="shared" si="15"/>
        <v>#REF!</v>
      </c>
      <c r="BC17" s="10" t="str">
        <f t="shared" si="16"/>
        <v>:</v>
      </c>
      <c r="BD17" s="10" t="str">
        <f t="shared" si="17"/>
        <v>:</v>
      </c>
      <c r="BE17" s="10" t="str">
        <f t="shared" si="18"/>
        <v>:</v>
      </c>
      <c r="BF17" s="10" t="str">
        <f t="shared" si="19"/>
        <v>:</v>
      </c>
      <c r="BG17" s="10" t="str">
        <f t="shared" si="20"/>
        <v/>
      </c>
      <c r="BH17" s="10" t="str">
        <f t="shared" si="21"/>
        <v/>
      </c>
      <c r="BI17" s="10" t="str">
        <f t="shared" si="22"/>
        <v/>
      </c>
      <c r="BJ17" s="10" t="str">
        <f t="shared" si="23"/>
        <v>:; :; :; :</v>
      </c>
      <c r="BM17" s="106" t="s">
        <v>378</v>
      </c>
      <c r="BP17" s="10">
        <v>43</v>
      </c>
      <c r="BQ17" s="10">
        <v>45</v>
      </c>
      <c r="BT17" s="10" t="s">
        <v>51</v>
      </c>
      <c r="BU17" s="10" t="s">
        <v>52</v>
      </c>
      <c r="BV17" s="10" t="s">
        <v>53</v>
      </c>
      <c r="BW17" s="10" t="s">
        <v>83</v>
      </c>
      <c r="BX17" s="10" t="s">
        <v>84</v>
      </c>
      <c r="BY17" s="10" t="s">
        <v>56</v>
      </c>
      <c r="BZ17" s="10" t="str">
        <f t="shared" si="24"/>
        <v>YİNELE(C43;1)</v>
      </c>
      <c r="CA17" s="10" t="str">
        <f t="shared" si="25"/>
        <v>YİNELE(C45;1)</v>
      </c>
    </row>
    <row r="18" spans="2:79" ht="15" customHeight="1">
      <c r="C18" s="261"/>
      <c r="D18" s="198"/>
      <c r="E18" s="92"/>
      <c r="F18" s="93" t="e">
        <f>CONCATENATE(AZ8," ",BA8)</f>
        <v>#REF!</v>
      </c>
      <c r="G18" s="178" t="s">
        <v>332</v>
      </c>
      <c r="I18" s="15"/>
      <c r="J18" s="10"/>
      <c r="K18" s="253">
        <v>18</v>
      </c>
      <c r="M18" s="94">
        <v>16</v>
      </c>
      <c r="N18" s="95" t="s">
        <v>502</v>
      </c>
      <c r="O18" s="95"/>
      <c r="P18" s="95"/>
      <c r="Q18" s="94" t="s">
        <v>506</v>
      </c>
      <c r="R18" s="54" t="e">
        <f>REPT(E47,1)</f>
        <v>#REF!</v>
      </c>
      <c r="S18" s="55" t="str">
        <f>REPT(E49,1)</f>
        <v/>
      </c>
      <c r="T18" s="109">
        <f t="shared" si="26"/>
        <v>0</v>
      </c>
      <c r="U18" s="110">
        <f t="shared" si="26"/>
        <v>0</v>
      </c>
      <c r="V18" s="123"/>
      <c r="W18" s="124"/>
      <c r="X18" s="124"/>
      <c r="Y18" s="124"/>
      <c r="Z18" s="124"/>
      <c r="AA18" s="124"/>
      <c r="AB18" s="124"/>
      <c r="AC18" s="124"/>
      <c r="AD18" s="124"/>
      <c r="AE18" s="125"/>
      <c r="AF18" s="126"/>
      <c r="AG18" s="127"/>
      <c r="AH18" s="120"/>
      <c r="AI18" s="121"/>
      <c r="AK18" s="10">
        <f t="shared" si="3"/>
        <v>0</v>
      </c>
      <c r="AL18" s="10">
        <f t="shared" si="4"/>
        <v>0</v>
      </c>
      <c r="AM18" s="10">
        <f t="shared" si="5"/>
        <v>0</v>
      </c>
      <c r="AN18" s="10">
        <f t="shared" si="6"/>
        <v>0</v>
      </c>
      <c r="AO18" s="10">
        <f t="shared" si="7"/>
        <v>0</v>
      </c>
      <c r="AP18" s="10">
        <f t="shared" si="8"/>
        <v>0</v>
      </c>
      <c r="AQ18" s="10">
        <f t="shared" si="9"/>
        <v>0</v>
      </c>
      <c r="AR18" s="10">
        <f t="shared" si="10"/>
        <v>0</v>
      </c>
      <c r="AS18" s="10">
        <f t="shared" si="11"/>
        <v>0</v>
      </c>
      <c r="AT18" s="10">
        <f t="shared" si="12"/>
        <v>0</v>
      </c>
      <c r="AU18" s="10">
        <f t="shared" si="0"/>
        <v>0</v>
      </c>
      <c r="AV18" s="10">
        <f t="shared" si="1"/>
        <v>0</v>
      </c>
      <c r="AW18" s="10">
        <f t="shared" si="2"/>
        <v>0</v>
      </c>
      <c r="AX18" s="10">
        <f t="shared" si="13"/>
        <v>0</v>
      </c>
      <c r="AZ18" s="10" t="e">
        <f t="shared" si="14"/>
        <v>#REF!</v>
      </c>
      <c r="BA18" s="10" t="e">
        <f t="shared" si="15"/>
        <v>#REF!</v>
      </c>
      <c r="BC18" s="10" t="str">
        <f t="shared" si="16"/>
        <v>:</v>
      </c>
      <c r="BD18" s="10" t="str">
        <f t="shared" si="17"/>
        <v>:</v>
      </c>
      <c r="BE18" s="10" t="str">
        <f t="shared" si="18"/>
        <v>:</v>
      </c>
      <c r="BF18" s="10" t="str">
        <f t="shared" si="19"/>
        <v>:</v>
      </c>
      <c r="BG18" s="10" t="str">
        <f t="shared" si="20"/>
        <v/>
      </c>
      <c r="BH18" s="10" t="str">
        <f t="shared" si="21"/>
        <v/>
      </c>
      <c r="BI18" s="10" t="str">
        <f t="shared" si="22"/>
        <v/>
      </c>
      <c r="BJ18" s="10" t="str">
        <f t="shared" si="23"/>
        <v>:; :; :; :</v>
      </c>
      <c r="BP18" s="10">
        <v>46</v>
      </c>
      <c r="BQ18" s="10">
        <v>48</v>
      </c>
      <c r="BT18" s="10" t="s">
        <v>51</v>
      </c>
      <c r="BU18" s="10" t="s">
        <v>52</v>
      </c>
      <c r="BV18" s="10" t="s">
        <v>53</v>
      </c>
      <c r="BW18" s="10" t="s">
        <v>85</v>
      </c>
      <c r="BX18" s="10" t="s">
        <v>86</v>
      </c>
      <c r="BY18" s="10" t="s">
        <v>56</v>
      </c>
      <c r="BZ18" s="10" t="str">
        <f t="shared" si="24"/>
        <v>YİNELE(C46;1)</v>
      </c>
      <c r="CA18" s="10" t="str">
        <f t="shared" si="25"/>
        <v>YİNELE(C48;1)</v>
      </c>
    </row>
    <row r="19" spans="2:79" ht="15" customHeight="1">
      <c r="C19" s="261"/>
      <c r="D19" s="198">
        <v>134</v>
      </c>
      <c r="E19" s="76" t="e">
        <f>IF(ISBLANK(D19),"",VLOOKUP(D19,#REF!,2,FALSE))</f>
        <v>#REF!</v>
      </c>
      <c r="F19" s="252" t="e">
        <f>IF(F18=" ",CONCATENATE(N8,"  ",O8," ","M",P8),BJ8)</f>
        <v>#REF!</v>
      </c>
      <c r="I19" s="11"/>
      <c r="J19" s="13"/>
      <c r="K19" s="254">
        <v>19</v>
      </c>
      <c r="M19" s="94">
        <v>17</v>
      </c>
      <c r="N19" s="95" t="s">
        <v>502</v>
      </c>
      <c r="O19" s="95"/>
      <c r="P19" s="95"/>
      <c r="Q19" s="94" t="s">
        <v>506</v>
      </c>
      <c r="R19" s="54" t="e">
        <f>REPT(E50,1)</f>
        <v>#REF!</v>
      </c>
      <c r="S19" s="55" t="str">
        <f>REPT(E52,1)</f>
        <v/>
      </c>
      <c r="T19" s="109">
        <f t="shared" si="26"/>
        <v>0</v>
      </c>
      <c r="U19" s="110">
        <f t="shared" si="26"/>
        <v>0</v>
      </c>
      <c r="V19" s="123"/>
      <c r="W19" s="124"/>
      <c r="X19" s="124"/>
      <c r="Y19" s="124"/>
      <c r="Z19" s="124"/>
      <c r="AA19" s="124"/>
      <c r="AB19" s="124"/>
      <c r="AC19" s="124"/>
      <c r="AD19" s="124"/>
      <c r="AE19" s="125"/>
      <c r="AF19" s="126"/>
      <c r="AG19" s="127"/>
      <c r="AH19" s="120"/>
      <c r="AI19" s="121"/>
      <c r="AK19" s="10">
        <f t="shared" si="3"/>
        <v>0</v>
      </c>
      <c r="AL19" s="10">
        <f t="shared" si="4"/>
        <v>0</v>
      </c>
      <c r="AM19" s="10">
        <f t="shared" si="5"/>
        <v>0</v>
      </c>
      <c r="AN19" s="10">
        <f t="shared" si="6"/>
        <v>0</v>
      </c>
      <c r="AO19" s="10">
        <f t="shared" si="7"/>
        <v>0</v>
      </c>
      <c r="AP19" s="10">
        <f t="shared" si="8"/>
        <v>0</v>
      </c>
      <c r="AQ19" s="10">
        <f t="shared" si="9"/>
        <v>0</v>
      </c>
      <c r="AR19" s="10">
        <f t="shared" si="10"/>
        <v>0</v>
      </c>
      <c r="AS19" s="10">
        <f t="shared" si="11"/>
        <v>0</v>
      </c>
      <c r="AT19" s="10">
        <f t="shared" si="12"/>
        <v>0</v>
      </c>
      <c r="AU19" s="10">
        <f t="shared" si="0"/>
        <v>0</v>
      </c>
      <c r="AV19" s="10">
        <f t="shared" si="1"/>
        <v>0</v>
      </c>
      <c r="AW19" s="10">
        <f t="shared" si="2"/>
        <v>0</v>
      </c>
      <c r="AX19" s="10">
        <f t="shared" si="13"/>
        <v>0</v>
      </c>
      <c r="AZ19" s="10" t="e">
        <f t="shared" si="14"/>
        <v>#REF!</v>
      </c>
      <c r="BA19" s="10" t="e">
        <f t="shared" si="15"/>
        <v>#REF!</v>
      </c>
      <c r="BC19" s="10" t="str">
        <f t="shared" si="16"/>
        <v>:</v>
      </c>
      <c r="BD19" s="10" t="str">
        <f t="shared" si="17"/>
        <v>:</v>
      </c>
      <c r="BE19" s="10" t="str">
        <f t="shared" si="18"/>
        <v>:</v>
      </c>
      <c r="BF19" s="10" t="str">
        <f t="shared" si="19"/>
        <v>:</v>
      </c>
      <c r="BG19" s="10" t="str">
        <f t="shared" si="20"/>
        <v/>
      </c>
      <c r="BH19" s="10" t="str">
        <f t="shared" si="21"/>
        <v/>
      </c>
      <c r="BI19" s="10" t="str">
        <f t="shared" si="22"/>
        <v/>
      </c>
      <c r="BJ19" s="10" t="str">
        <f t="shared" si="23"/>
        <v>:; :; :; :</v>
      </c>
      <c r="BP19" s="10">
        <v>49</v>
      </c>
      <c r="BQ19" s="10">
        <v>51</v>
      </c>
      <c r="BT19" s="10" t="s">
        <v>51</v>
      </c>
      <c r="BU19" s="10" t="s">
        <v>52</v>
      </c>
      <c r="BV19" s="10" t="s">
        <v>53</v>
      </c>
      <c r="BW19" s="10" t="s">
        <v>87</v>
      </c>
      <c r="BX19" s="10" t="s">
        <v>88</v>
      </c>
      <c r="BY19" s="10" t="s">
        <v>56</v>
      </c>
      <c r="BZ19" s="10" t="str">
        <f t="shared" si="24"/>
        <v>YİNELE(C49;1)</v>
      </c>
      <c r="CA19" s="10" t="str">
        <f>CONCATENATE(BU19,BV19,BX19,BY19)</f>
        <v>YİNELE(C51;1)</v>
      </c>
    </row>
    <row r="20" spans="2:79" ht="15" customHeight="1">
      <c r="C20" s="261" t="s">
        <v>351</v>
      </c>
      <c r="D20" s="198">
        <v>123</v>
      </c>
      <c r="E20" s="76" t="e">
        <f>IF(ISBLANK(D20),"",VLOOKUP(D20,#REF!,2,FALSE))</f>
        <v>#REF!</v>
      </c>
      <c r="I20" s="11"/>
      <c r="J20" s="10"/>
      <c r="K20" s="254">
        <v>20</v>
      </c>
      <c r="M20" s="94">
        <v>18</v>
      </c>
      <c r="N20" s="95" t="s">
        <v>502</v>
      </c>
      <c r="O20" s="95"/>
      <c r="P20" s="95"/>
      <c r="Q20" s="94" t="s">
        <v>506</v>
      </c>
      <c r="R20" s="54" t="e">
        <f>REPT(E53,1)</f>
        <v>#REF!</v>
      </c>
      <c r="S20" s="55" t="str">
        <f>REPT(E55,1)</f>
        <v/>
      </c>
      <c r="T20" s="109">
        <f t="shared" ref="T20:U69" si="27">SUM(AK20,AM20,AO20,AQ20,AS20,AU20,AW20)</f>
        <v>0</v>
      </c>
      <c r="U20" s="110">
        <f t="shared" si="27"/>
        <v>0</v>
      </c>
      <c r="V20" s="123"/>
      <c r="W20" s="124"/>
      <c r="X20" s="124"/>
      <c r="Y20" s="124"/>
      <c r="Z20" s="124"/>
      <c r="AA20" s="124"/>
      <c r="AB20" s="124"/>
      <c r="AC20" s="124"/>
      <c r="AD20" s="124"/>
      <c r="AE20" s="125"/>
      <c r="AF20" s="126"/>
      <c r="AG20" s="127"/>
      <c r="AH20" s="120"/>
      <c r="AI20" s="121"/>
      <c r="AK20" s="10">
        <f t="shared" si="3"/>
        <v>0</v>
      </c>
      <c r="AL20" s="10">
        <f t="shared" si="4"/>
        <v>0</v>
      </c>
      <c r="AM20" s="10">
        <f t="shared" si="5"/>
        <v>0</v>
      </c>
      <c r="AN20" s="10">
        <f t="shared" si="6"/>
        <v>0</v>
      </c>
      <c r="AO20" s="10">
        <f t="shared" si="7"/>
        <v>0</v>
      </c>
      <c r="AP20" s="10">
        <f t="shared" si="8"/>
        <v>0</v>
      </c>
      <c r="AQ20" s="10">
        <f t="shared" si="9"/>
        <v>0</v>
      </c>
      <c r="AR20" s="10">
        <f t="shared" si="10"/>
        <v>0</v>
      </c>
      <c r="AS20" s="10">
        <f t="shared" si="11"/>
        <v>0</v>
      </c>
      <c r="AT20" s="10">
        <f t="shared" si="12"/>
        <v>0</v>
      </c>
      <c r="AU20" s="10">
        <f t="shared" si="0"/>
        <v>0</v>
      </c>
      <c r="AV20" s="10">
        <f t="shared" si="1"/>
        <v>0</v>
      </c>
      <c r="AW20" s="10">
        <f t="shared" si="2"/>
        <v>0</v>
      </c>
      <c r="AX20" s="10">
        <f t="shared" si="13"/>
        <v>0</v>
      </c>
      <c r="AZ20" s="10" t="e">
        <f t="shared" si="14"/>
        <v>#REF!</v>
      </c>
      <c r="BA20" s="10" t="e">
        <f t="shared" si="15"/>
        <v>#REF!</v>
      </c>
      <c r="BC20" s="10" t="str">
        <f t="shared" si="16"/>
        <v>:</v>
      </c>
      <c r="BD20" s="10" t="str">
        <f t="shared" si="17"/>
        <v>:</v>
      </c>
      <c r="BE20" s="10" t="str">
        <f t="shared" si="18"/>
        <v>:</v>
      </c>
      <c r="BF20" s="10" t="str">
        <f t="shared" si="19"/>
        <v>:</v>
      </c>
      <c r="BG20" s="10" t="str">
        <f t="shared" si="20"/>
        <v/>
      </c>
      <c r="BH20" s="10" t="str">
        <f t="shared" si="21"/>
        <v/>
      </c>
      <c r="BI20" s="10" t="str">
        <f t="shared" si="22"/>
        <v/>
      </c>
      <c r="BJ20" s="10" t="str">
        <f t="shared" si="23"/>
        <v>:; :; :; :</v>
      </c>
      <c r="BP20" s="10">
        <v>52</v>
      </c>
      <c r="BQ20" s="10">
        <v>54</v>
      </c>
      <c r="BT20" s="10" t="s">
        <v>51</v>
      </c>
      <c r="BU20" s="10" t="s">
        <v>52</v>
      </c>
      <c r="BV20" s="10" t="s">
        <v>53</v>
      </c>
      <c r="BW20" s="10" t="s">
        <v>89</v>
      </c>
      <c r="BX20" s="10" t="s">
        <v>90</v>
      </c>
      <c r="BY20" s="10" t="s">
        <v>56</v>
      </c>
      <c r="BZ20" s="10" t="str">
        <f t="shared" si="24"/>
        <v>YİNELE(C52;1)</v>
      </c>
      <c r="CA20" s="10" t="str">
        <f t="shared" si="25"/>
        <v>YİNELE(C54;1)</v>
      </c>
    </row>
    <row r="21" spans="2:79" ht="15" customHeight="1">
      <c r="C21" s="261"/>
      <c r="D21" s="198"/>
      <c r="E21" s="92"/>
      <c r="F21" s="93" t="e">
        <f>CONCATENATE(AZ9," ",BA9)</f>
        <v>#REF!</v>
      </c>
      <c r="G21" s="178" t="s">
        <v>351</v>
      </c>
      <c r="I21" s="11"/>
      <c r="J21" s="10"/>
      <c r="K21" s="253">
        <v>21</v>
      </c>
      <c r="M21" s="94">
        <v>19</v>
      </c>
      <c r="N21" s="95" t="s">
        <v>502</v>
      </c>
      <c r="O21" s="95"/>
      <c r="P21" s="95"/>
      <c r="Q21" s="94" t="s">
        <v>506</v>
      </c>
      <c r="R21" s="54" t="e">
        <f>REPT(E56,1)</f>
        <v>#REF!</v>
      </c>
      <c r="S21" s="55" t="str">
        <f>REPT(E58,1)</f>
        <v/>
      </c>
      <c r="T21" s="109">
        <f t="shared" si="27"/>
        <v>0</v>
      </c>
      <c r="U21" s="110">
        <f t="shared" si="27"/>
        <v>0</v>
      </c>
      <c r="V21" s="123"/>
      <c r="W21" s="124"/>
      <c r="X21" s="124"/>
      <c r="Y21" s="124"/>
      <c r="Z21" s="124"/>
      <c r="AA21" s="124"/>
      <c r="AB21" s="124"/>
      <c r="AC21" s="124"/>
      <c r="AD21" s="124"/>
      <c r="AE21" s="125"/>
      <c r="AF21" s="126"/>
      <c r="AG21" s="127"/>
      <c r="AH21" s="120"/>
      <c r="AI21" s="121"/>
      <c r="AK21" s="10">
        <f t="shared" si="3"/>
        <v>0</v>
      </c>
      <c r="AL21" s="10">
        <f t="shared" si="4"/>
        <v>0</v>
      </c>
      <c r="AM21" s="10">
        <f t="shared" si="5"/>
        <v>0</v>
      </c>
      <c r="AN21" s="10">
        <f t="shared" si="6"/>
        <v>0</v>
      </c>
      <c r="AO21" s="10">
        <f t="shared" si="7"/>
        <v>0</v>
      </c>
      <c r="AP21" s="10">
        <f t="shared" si="8"/>
        <v>0</v>
      </c>
      <c r="AQ21" s="10">
        <f t="shared" si="9"/>
        <v>0</v>
      </c>
      <c r="AR21" s="10">
        <f t="shared" si="10"/>
        <v>0</v>
      </c>
      <c r="AS21" s="10">
        <f t="shared" si="11"/>
        <v>0</v>
      </c>
      <c r="AT21" s="10">
        <f t="shared" si="12"/>
        <v>0</v>
      </c>
      <c r="AU21" s="10">
        <f t="shared" si="0"/>
        <v>0</v>
      </c>
      <c r="AV21" s="10">
        <f t="shared" si="1"/>
        <v>0</v>
      </c>
      <c r="AW21" s="10">
        <f t="shared" si="2"/>
        <v>0</v>
      </c>
      <c r="AX21" s="10">
        <f t="shared" si="13"/>
        <v>0</v>
      </c>
      <c r="AZ21" s="10" t="e">
        <f t="shared" si="14"/>
        <v>#REF!</v>
      </c>
      <c r="BA21" s="10" t="e">
        <f t="shared" si="15"/>
        <v>#REF!</v>
      </c>
      <c r="BC21" s="10" t="str">
        <f t="shared" si="16"/>
        <v>:</v>
      </c>
      <c r="BD21" s="10" t="str">
        <f t="shared" si="17"/>
        <v>:</v>
      </c>
      <c r="BE21" s="10" t="str">
        <f t="shared" si="18"/>
        <v>:</v>
      </c>
      <c r="BF21" s="10" t="str">
        <f t="shared" si="19"/>
        <v>:</v>
      </c>
      <c r="BG21" s="10" t="str">
        <f t="shared" si="20"/>
        <v/>
      </c>
      <c r="BH21" s="10" t="str">
        <f t="shared" si="21"/>
        <v/>
      </c>
      <c r="BI21" s="10" t="str">
        <f t="shared" si="22"/>
        <v/>
      </c>
      <c r="BJ21" s="10" t="str">
        <f t="shared" si="23"/>
        <v>:; :; :; :</v>
      </c>
      <c r="BP21" s="10">
        <v>55</v>
      </c>
      <c r="BQ21" s="10">
        <v>57</v>
      </c>
      <c r="BT21" s="10" t="s">
        <v>51</v>
      </c>
      <c r="BU21" s="10" t="s">
        <v>52</v>
      </c>
      <c r="BV21" s="10" t="s">
        <v>53</v>
      </c>
      <c r="BW21" s="10" t="s">
        <v>91</v>
      </c>
      <c r="BX21" s="10" t="s">
        <v>92</v>
      </c>
      <c r="BY21" s="10" t="s">
        <v>56</v>
      </c>
      <c r="BZ21" s="10" t="str">
        <f t="shared" si="24"/>
        <v>YİNELE(C55;1)</v>
      </c>
      <c r="CA21" s="10" t="str">
        <f t="shared" si="25"/>
        <v>YİNELE(C57;1)</v>
      </c>
    </row>
    <row r="22" spans="2:79" ht="15" customHeight="1">
      <c r="B22" s="178"/>
      <c r="C22" s="261"/>
      <c r="D22" s="198">
        <v>135</v>
      </c>
      <c r="E22" s="76" t="e">
        <f>IF(ISBLANK(D22),"",VLOOKUP(D22,#REF!,2,FALSE))</f>
        <v>#REF!</v>
      </c>
      <c r="F22" s="107" t="e">
        <f>IF(F21=" ",CONCATENATE(N9,"  ",O9," ","M",P9),BJ9)</f>
        <v>#REF!</v>
      </c>
      <c r="I22" s="11"/>
      <c r="J22" s="10"/>
      <c r="K22" s="254">
        <v>22</v>
      </c>
      <c r="M22" s="94">
        <v>20</v>
      </c>
      <c r="N22" s="95" t="s">
        <v>502</v>
      </c>
      <c r="O22" s="95"/>
      <c r="P22" s="95"/>
      <c r="Q22" s="94" t="s">
        <v>506</v>
      </c>
      <c r="R22" s="54" t="e">
        <f>REPT(E59,1)</f>
        <v>#REF!</v>
      </c>
      <c r="S22" s="55" t="str">
        <f>REPT(E61,1)</f>
        <v/>
      </c>
      <c r="T22" s="109">
        <f t="shared" si="27"/>
        <v>0</v>
      </c>
      <c r="U22" s="110">
        <f t="shared" si="27"/>
        <v>0</v>
      </c>
      <c r="V22" s="123"/>
      <c r="W22" s="124"/>
      <c r="X22" s="124"/>
      <c r="Y22" s="124"/>
      <c r="Z22" s="124"/>
      <c r="AA22" s="124"/>
      <c r="AB22" s="124"/>
      <c r="AC22" s="124"/>
      <c r="AD22" s="124"/>
      <c r="AE22" s="125"/>
      <c r="AF22" s="126"/>
      <c r="AG22" s="127"/>
      <c r="AH22" s="120"/>
      <c r="AI22" s="121"/>
      <c r="AK22" s="10">
        <f t="shared" si="3"/>
        <v>0</v>
      </c>
      <c r="AL22" s="10">
        <f t="shared" si="4"/>
        <v>0</v>
      </c>
      <c r="AM22" s="10">
        <f t="shared" si="5"/>
        <v>0</v>
      </c>
      <c r="AN22" s="10">
        <f t="shared" si="6"/>
        <v>0</v>
      </c>
      <c r="AO22" s="10">
        <f t="shared" si="7"/>
        <v>0</v>
      </c>
      <c r="AP22" s="10">
        <f t="shared" si="8"/>
        <v>0</v>
      </c>
      <c r="AQ22" s="10">
        <f t="shared" si="9"/>
        <v>0</v>
      </c>
      <c r="AR22" s="10">
        <f t="shared" si="10"/>
        <v>0</v>
      </c>
      <c r="AS22" s="10">
        <f t="shared" si="11"/>
        <v>0</v>
      </c>
      <c r="AT22" s="10">
        <f t="shared" si="12"/>
        <v>0</v>
      </c>
      <c r="AU22" s="10">
        <f t="shared" si="0"/>
        <v>0</v>
      </c>
      <c r="AV22" s="10">
        <f t="shared" si="1"/>
        <v>0</v>
      </c>
      <c r="AW22" s="10">
        <f t="shared" si="2"/>
        <v>0</v>
      </c>
      <c r="AX22" s="10">
        <f t="shared" si="13"/>
        <v>0</v>
      </c>
      <c r="AZ22" s="10" t="e">
        <f t="shared" si="14"/>
        <v>#REF!</v>
      </c>
      <c r="BA22" s="10" t="e">
        <f t="shared" si="15"/>
        <v>#REF!</v>
      </c>
      <c r="BC22" s="10" t="str">
        <f t="shared" si="16"/>
        <v>:</v>
      </c>
      <c r="BD22" s="10" t="str">
        <f t="shared" si="17"/>
        <v>:</v>
      </c>
      <c r="BE22" s="10" t="str">
        <f t="shared" si="18"/>
        <v>:</v>
      </c>
      <c r="BF22" s="10" t="str">
        <f t="shared" si="19"/>
        <v>:</v>
      </c>
      <c r="BG22" s="10" t="str">
        <f t="shared" si="20"/>
        <v/>
      </c>
      <c r="BH22" s="10" t="str">
        <f t="shared" si="21"/>
        <v/>
      </c>
      <c r="BI22" s="10" t="str">
        <f t="shared" si="22"/>
        <v/>
      </c>
      <c r="BJ22" s="10" t="str">
        <f t="shared" si="23"/>
        <v>:; :; :; :</v>
      </c>
      <c r="BP22" s="10">
        <v>58</v>
      </c>
      <c r="BQ22" s="10">
        <v>60</v>
      </c>
      <c r="BT22" s="10" t="s">
        <v>51</v>
      </c>
      <c r="BU22" s="10" t="s">
        <v>52</v>
      </c>
      <c r="BV22" s="10" t="s">
        <v>53</v>
      </c>
      <c r="BW22" s="10" t="s">
        <v>93</v>
      </c>
      <c r="BX22" s="10" t="s">
        <v>94</v>
      </c>
      <c r="BY22" s="10" t="s">
        <v>56</v>
      </c>
      <c r="BZ22" s="10" t="str">
        <f t="shared" si="24"/>
        <v>YİNELE(C58;1)</v>
      </c>
      <c r="CA22" s="10" t="str">
        <f t="shared" si="25"/>
        <v>YİNELE(C60;1)</v>
      </c>
    </row>
    <row r="23" spans="2:79" ht="15" customHeight="1">
      <c r="C23" s="261" t="s">
        <v>317</v>
      </c>
      <c r="D23" s="198">
        <v>70</v>
      </c>
      <c r="E23" s="76" t="e">
        <f>IF(ISBLANK(D23),"",VLOOKUP(D23,#REF!,2,FALSE))</f>
        <v>#REF!</v>
      </c>
      <c r="I23" s="116"/>
      <c r="J23" s="10"/>
      <c r="K23" s="254">
        <v>23</v>
      </c>
      <c r="M23" s="94">
        <v>21</v>
      </c>
      <c r="N23" s="95" t="s">
        <v>502</v>
      </c>
      <c r="O23" s="95"/>
      <c r="P23" s="95"/>
      <c r="Q23" s="94" t="s">
        <v>506</v>
      </c>
      <c r="R23" s="54" t="e">
        <f>REPT(E62,1)</f>
        <v>#REF!</v>
      </c>
      <c r="S23" s="55" t="str">
        <f>REPT(E64,1)</f>
        <v/>
      </c>
      <c r="T23" s="109">
        <f t="shared" si="27"/>
        <v>0</v>
      </c>
      <c r="U23" s="110">
        <f t="shared" si="27"/>
        <v>0</v>
      </c>
      <c r="V23" s="123"/>
      <c r="W23" s="124"/>
      <c r="X23" s="124"/>
      <c r="Y23" s="124"/>
      <c r="Z23" s="124"/>
      <c r="AA23" s="124"/>
      <c r="AB23" s="124"/>
      <c r="AC23" s="124"/>
      <c r="AD23" s="124"/>
      <c r="AE23" s="125"/>
      <c r="AF23" s="126"/>
      <c r="AG23" s="127"/>
      <c r="AH23" s="127"/>
      <c r="AI23" s="129"/>
      <c r="AK23" s="10">
        <f t="shared" si="3"/>
        <v>0</v>
      </c>
      <c r="AL23" s="10">
        <f t="shared" si="4"/>
        <v>0</v>
      </c>
      <c r="AM23" s="10">
        <f t="shared" si="5"/>
        <v>0</v>
      </c>
      <c r="AN23" s="10">
        <f t="shared" si="6"/>
        <v>0</v>
      </c>
      <c r="AO23" s="10">
        <f t="shared" si="7"/>
        <v>0</v>
      </c>
      <c r="AP23" s="10">
        <f t="shared" si="8"/>
        <v>0</v>
      </c>
      <c r="AQ23" s="10">
        <f t="shared" si="9"/>
        <v>0</v>
      </c>
      <c r="AR23" s="10">
        <f t="shared" si="10"/>
        <v>0</v>
      </c>
      <c r="AS23" s="10">
        <f t="shared" si="11"/>
        <v>0</v>
      </c>
      <c r="AT23" s="10">
        <f t="shared" si="12"/>
        <v>0</v>
      </c>
      <c r="AU23" s="10">
        <f t="shared" si="0"/>
        <v>0</v>
      </c>
      <c r="AV23" s="10">
        <f t="shared" si="1"/>
        <v>0</v>
      </c>
      <c r="AW23" s="10">
        <f t="shared" si="2"/>
        <v>0</v>
      </c>
      <c r="AX23" s="10">
        <f t="shared" si="13"/>
        <v>0</v>
      </c>
      <c r="AZ23" s="10" t="e">
        <f t="shared" si="14"/>
        <v>#REF!</v>
      </c>
      <c r="BA23" s="10" t="e">
        <f t="shared" si="15"/>
        <v>#REF!</v>
      </c>
      <c r="BC23" s="10" t="str">
        <f t="shared" si="16"/>
        <v>:</v>
      </c>
      <c r="BD23" s="10" t="str">
        <f t="shared" si="17"/>
        <v>:</v>
      </c>
      <c r="BE23" s="10" t="str">
        <f t="shared" si="18"/>
        <v>:</v>
      </c>
      <c r="BF23" s="10" t="str">
        <f t="shared" si="19"/>
        <v>:</v>
      </c>
      <c r="BG23" s="10" t="str">
        <f t="shared" si="20"/>
        <v/>
      </c>
      <c r="BH23" s="10" t="str">
        <f t="shared" si="21"/>
        <v/>
      </c>
      <c r="BI23" s="10" t="str">
        <f t="shared" si="22"/>
        <v/>
      </c>
      <c r="BJ23" s="10" t="str">
        <f t="shared" si="23"/>
        <v>:; :; :; :</v>
      </c>
      <c r="BP23" s="10">
        <v>61</v>
      </c>
      <c r="BQ23" s="10">
        <v>63</v>
      </c>
      <c r="BT23" s="10" t="s">
        <v>51</v>
      </c>
      <c r="BU23" s="10" t="s">
        <v>52</v>
      </c>
      <c r="BV23" s="10" t="s">
        <v>53</v>
      </c>
      <c r="BW23" s="10" t="s">
        <v>95</v>
      </c>
      <c r="BX23" s="10" t="s">
        <v>96</v>
      </c>
      <c r="BY23" s="10" t="s">
        <v>56</v>
      </c>
      <c r="BZ23" s="10" t="str">
        <f t="shared" si="24"/>
        <v>YİNELE(C61;1)</v>
      </c>
      <c r="CA23" s="10" t="str">
        <f t="shared" si="25"/>
        <v>YİNELE(C63;1)</v>
      </c>
    </row>
    <row r="24" spans="2:79" ht="15" customHeight="1">
      <c r="C24" s="261"/>
      <c r="D24" s="198"/>
      <c r="E24" s="92"/>
      <c r="F24" s="93" t="e">
        <f>CONCATENATE(AZ10," ",BA10)</f>
        <v>#REF!</v>
      </c>
      <c r="G24" s="178" t="s">
        <v>317</v>
      </c>
      <c r="I24" s="11"/>
      <c r="J24" s="10"/>
      <c r="K24" s="253">
        <v>24</v>
      </c>
      <c r="M24" s="94">
        <v>22</v>
      </c>
      <c r="N24" s="95" t="s">
        <v>502</v>
      </c>
      <c r="O24" s="95"/>
      <c r="P24" s="95"/>
      <c r="Q24" s="94" t="s">
        <v>506</v>
      </c>
      <c r="R24" s="54" t="e">
        <f>REPT(E65,1)</f>
        <v>#REF!</v>
      </c>
      <c r="S24" s="55" t="str">
        <f>REPT(E67,1)</f>
        <v/>
      </c>
      <c r="T24" s="109">
        <f t="shared" si="27"/>
        <v>0</v>
      </c>
      <c r="U24" s="110">
        <f t="shared" si="27"/>
        <v>0</v>
      </c>
      <c r="V24" s="123"/>
      <c r="W24" s="124"/>
      <c r="X24" s="124"/>
      <c r="Y24" s="124"/>
      <c r="Z24" s="124"/>
      <c r="AA24" s="124"/>
      <c r="AB24" s="124"/>
      <c r="AC24" s="124"/>
      <c r="AD24" s="124"/>
      <c r="AE24" s="125"/>
      <c r="AF24" s="126"/>
      <c r="AG24" s="127"/>
      <c r="AH24" s="127"/>
      <c r="AI24" s="129"/>
      <c r="AK24" s="10">
        <f t="shared" si="3"/>
        <v>0</v>
      </c>
      <c r="AL24" s="10">
        <f t="shared" si="4"/>
        <v>0</v>
      </c>
      <c r="AM24" s="10">
        <f t="shared" si="5"/>
        <v>0</v>
      </c>
      <c r="AN24" s="10">
        <f t="shared" si="6"/>
        <v>0</v>
      </c>
      <c r="AO24" s="10">
        <f t="shared" si="7"/>
        <v>0</v>
      </c>
      <c r="AP24" s="10">
        <f t="shared" si="8"/>
        <v>0</v>
      </c>
      <c r="AQ24" s="10">
        <f t="shared" si="9"/>
        <v>0</v>
      </c>
      <c r="AR24" s="10">
        <f t="shared" si="10"/>
        <v>0</v>
      </c>
      <c r="AS24" s="10">
        <f t="shared" si="11"/>
        <v>0</v>
      </c>
      <c r="AT24" s="10">
        <f t="shared" si="12"/>
        <v>0</v>
      </c>
      <c r="AU24" s="10">
        <f t="shared" si="0"/>
        <v>0</v>
      </c>
      <c r="AV24" s="10">
        <f t="shared" si="1"/>
        <v>0</v>
      </c>
      <c r="AW24" s="10">
        <f t="shared" si="2"/>
        <v>0</v>
      </c>
      <c r="AX24" s="10">
        <f t="shared" si="13"/>
        <v>0</v>
      </c>
      <c r="AZ24" s="10" t="e">
        <f t="shared" si="14"/>
        <v>#REF!</v>
      </c>
      <c r="BA24" s="10" t="e">
        <f t="shared" si="15"/>
        <v>#REF!</v>
      </c>
      <c r="BC24" s="10" t="str">
        <f t="shared" si="16"/>
        <v>:</v>
      </c>
      <c r="BD24" s="10" t="str">
        <f t="shared" si="17"/>
        <v>:</v>
      </c>
      <c r="BE24" s="10" t="str">
        <f t="shared" si="18"/>
        <v>:</v>
      </c>
      <c r="BF24" s="10" t="str">
        <f t="shared" si="19"/>
        <v>:</v>
      </c>
      <c r="BG24" s="10" t="str">
        <f t="shared" si="20"/>
        <v/>
      </c>
      <c r="BH24" s="10" t="str">
        <f t="shared" si="21"/>
        <v/>
      </c>
      <c r="BI24" s="10" t="str">
        <f t="shared" si="22"/>
        <v/>
      </c>
      <c r="BJ24" s="10" t="str">
        <f t="shared" si="23"/>
        <v>:; :; :; :</v>
      </c>
      <c r="BP24" s="10">
        <v>64</v>
      </c>
      <c r="BQ24" s="10">
        <v>66</v>
      </c>
      <c r="BT24" s="10" t="s">
        <v>51</v>
      </c>
      <c r="BU24" s="10" t="s">
        <v>52</v>
      </c>
      <c r="BV24" s="10" t="s">
        <v>53</v>
      </c>
      <c r="BW24" s="10" t="s">
        <v>97</v>
      </c>
      <c r="BX24" s="10" t="s">
        <v>98</v>
      </c>
      <c r="BY24" s="10" t="s">
        <v>56</v>
      </c>
      <c r="BZ24" s="10" t="str">
        <f t="shared" si="24"/>
        <v>YİNELE(C64;1)</v>
      </c>
      <c r="CA24" s="10" t="str">
        <f t="shared" si="25"/>
        <v>YİNELE(C66;1)</v>
      </c>
    </row>
    <row r="25" spans="2:79" ht="15" customHeight="1">
      <c r="C25" s="261"/>
      <c r="D25" s="198">
        <v>136</v>
      </c>
      <c r="E25" s="76" t="e">
        <f>IF(ISBLANK(D25),"",VLOOKUP(D25,#REF!,2,FALSE))</f>
        <v>#REF!</v>
      </c>
      <c r="F25" s="107" t="e">
        <f>IF(F24=" ",CONCATENATE(N10,"  ",O10," ","M",P10),BJ10)</f>
        <v>#REF!</v>
      </c>
      <c r="I25" s="11"/>
      <c r="J25" s="10"/>
      <c r="K25" s="253">
        <v>25</v>
      </c>
      <c r="M25" s="94">
        <v>23</v>
      </c>
      <c r="N25" s="95" t="s">
        <v>502</v>
      </c>
      <c r="O25" s="95"/>
      <c r="P25" s="95"/>
      <c r="Q25" s="94" t="s">
        <v>506</v>
      </c>
      <c r="R25" s="54" t="e">
        <f>REPT(E68,1)</f>
        <v>#REF!</v>
      </c>
      <c r="S25" s="55" t="str">
        <f>REPT(E70,1)</f>
        <v/>
      </c>
      <c r="T25" s="109">
        <f t="shared" si="27"/>
        <v>0</v>
      </c>
      <c r="U25" s="110">
        <f t="shared" si="27"/>
        <v>0</v>
      </c>
      <c r="V25" s="123"/>
      <c r="W25" s="124"/>
      <c r="X25" s="124"/>
      <c r="Y25" s="124"/>
      <c r="Z25" s="124"/>
      <c r="AA25" s="124"/>
      <c r="AB25" s="124"/>
      <c r="AC25" s="124"/>
      <c r="AD25" s="124"/>
      <c r="AE25" s="125"/>
      <c r="AF25" s="126"/>
      <c r="AG25" s="127"/>
      <c r="AH25" s="127"/>
      <c r="AI25" s="129"/>
      <c r="AK25" s="10">
        <f t="shared" si="3"/>
        <v>0</v>
      </c>
      <c r="AL25" s="10">
        <f t="shared" si="4"/>
        <v>0</v>
      </c>
      <c r="AM25" s="10">
        <f t="shared" si="5"/>
        <v>0</v>
      </c>
      <c r="AN25" s="10">
        <f t="shared" si="6"/>
        <v>0</v>
      </c>
      <c r="AO25" s="10">
        <f t="shared" si="7"/>
        <v>0</v>
      </c>
      <c r="AP25" s="10">
        <f t="shared" si="8"/>
        <v>0</v>
      </c>
      <c r="AQ25" s="10">
        <f t="shared" si="9"/>
        <v>0</v>
      </c>
      <c r="AR25" s="10">
        <f t="shared" si="10"/>
        <v>0</v>
      </c>
      <c r="AS25" s="10">
        <f t="shared" si="11"/>
        <v>0</v>
      </c>
      <c r="AT25" s="10">
        <f t="shared" si="12"/>
        <v>0</v>
      </c>
      <c r="AU25" s="10">
        <f t="shared" si="0"/>
        <v>0</v>
      </c>
      <c r="AV25" s="10">
        <f t="shared" si="1"/>
        <v>0</v>
      </c>
      <c r="AW25" s="10">
        <f t="shared" si="2"/>
        <v>0</v>
      </c>
      <c r="AX25" s="10">
        <f t="shared" si="13"/>
        <v>0</v>
      </c>
      <c r="AZ25" s="10" t="e">
        <f t="shared" si="14"/>
        <v>#REF!</v>
      </c>
      <c r="BA25" s="10" t="e">
        <f t="shared" si="15"/>
        <v>#REF!</v>
      </c>
      <c r="BC25" s="10" t="str">
        <f t="shared" si="16"/>
        <v>:</v>
      </c>
      <c r="BD25" s="10" t="str">
        <f t="shared" si="17"/>
        <v>:</v>
      </c>
      <c r="BE25" s="10" t="str">
        <f t="shared" si="18"/>
        <v>:</v>
      </c>
      <c r="BF25" s="10" t="str">
        <f t="shared" si="19"/>
        <v>:</v>
      </c>
      <c r="BG25" s="10" t="str">
        <f t="shared" si="20"/>
        <v/>
      </c>
      <c r="BH25" s="10" t="str">
        <f t="shared" si="21"/>
        <v/>
      </c>
      <c r="BI25" s="10" t="str">
        <f t="shared" si="22"/>
        <v/>
      </c>
      <c r="BJ25" s="10" t="str">
        <f t="shared" si="23"/>
        <v>:; :; :; :</v>
      </c>
      <c r="BP25" s="10">
        <v>67</v>
      </c>
      <c r="BQ25" s="10">
        <v>69</v>
      </c>
      <c r="BT25" s="10" t="s">
        <v>51</v>
      </c>
      <c r="BU25" s="10" t="s">
        <v>52</v>
      </c>
      <c r="BV25" s="10" t="s">
        <v>53</v>
      </c>
      <c r="BW25" s="10" t="s">
        <v>99</v>
      </c>
      <c r="BX25" s="10" t="s">
        <v>100</v>
      </c>
      <c r="BY25" s="10" t="s">
        <v>56</v>
      </c>
      <c r="BZ25" s="10" t="str">
        <f t="shared" si="24"/>
        <v>YİNELE(C67;1)</v>
      </c>
      <c r="CA25" s="10" t="str">
        <f t="shared" si="25"/>
        <v>YİNELE(C69;1)</v>
      </c>
    </row>
    <row r="26" spans="2:79" ht="15" customHeight="1">
      <c r="C26" s="261" t="s">
        <v>345</v>
      </c>
      <c r="D26" s="198">
        <v>110</v>
      </c>
      <c r="E26" s="76" t="e">
        <f>IF(ISBLANK(D26),"",VLOOKUP(D26,#REF!,2,FALSE))</f>
        <v>#REF!</v>
      </c>
      <c r="I26" s="12"/>
      <c r="J26" s="10"/>
      <c r="K26" s="254">
        <v>26</v>
      </c>
      <c r="M26" s="94">
        <v>24</v>
      </c>
      <c r="N26" s="95" t="s">
        <v>502</v>
      </c>
      <c r="O26" s="95"/>
      <c r="P26" s="95"/>
      <c r="Q26" s="94" t="s">
        <v>506</v>
      </c>
      <c r="R26" s="54" t="e">
        <f>REPT(E71,1)</f>
        <v>#REF!</v>
      </c>
      <c r="S26" s="55" t="str">
        <f>REPT(E73,1)</f>
        <v/>
      </c>
      <c r="T26" s="109">
        <f t="shared" si="27"/>
        <v>0</v>
      </c>
      <c r="U26" s="110">
        <f t="shared" si="27"/>
        <v>0</v>
      </c>
      <c r="V26" s="123"/>
      <c r="W26" s="124"/>
      <c r="X26" s="124"/>
      <c r="Y26" s="124"/>
      <c r="Z26" s="124"/>
      <c r="AA26" s="124"/>
      <c r="AB26" s="124"/>
      <c r="AC26" s="124"/>
      <c r="AD26" s="124"/>
      <c r="AE26" s="125"/>
      <c r="AF26" s="126"/>
      <c r="AG26" s="127"/>
      <c r="AH26" s="127"/>
      <c r="AI26" s="129"/>
      <c r="AK26" s="10">
        <f t="shared" si="3"/>
        <v>0</v>
      </c>
      <c r="AL26" s="10">
        <f t="shared" si="4"/>
        <v>0</v>
      </c>
      <c r="AM26" s="10">
        <f t="shared" si="5"/>
        <v>0</v>
      </c>
      <c r="AN26" s="10">
        <f t="shared" si="6"/>
        <v>0</v>
      </c>
      <c r="AO26" s="10">
        <f t="shared" si="7"/>
        <v>0</v>
      </c>
      <c r="AP26" s="10">
        <f t="shared" si="8"/>
        <v>0</v>
      </c>
      <c r="AQ26" s="10">
        <f t="shared" si="9"/>
        <v>0</v>
      </c>
      <c r="AR26" s="10">
        <f t="shared" si="10"/>
        <v>0</v>
      </c>
      <c r="AS26" s="10">
        <f t="shared" si="11"/>
        <v>0</v>
      </c>
      <c r="AT26" s="10">
        <f t="shared" si="12"/>
        <v>0</v>
      </c>
      <c r="AU26" s="10">
        <f t="shared" si="0"/>
        <v>0</v>
      </c>
      <c r="AV26" s="10">
        <f t="shared" si="1"/>
        <v>0</v>
      </c>
      <c r="AW26" s="10">
        <f t="shared" si="2"/>
        <v>0</v>
      </c>
      <c r="AX26" s="10">
        <f t="shared" si="13"/>
        <v>0</v>
      </c>
      <c r="AZ26" s="10" t="e">
        <f t="shared" si="14"/>
        <v>#REF!</v>
      </c>
      <c r="BA26" s="10" t="e">
        <f t="shared" si="15"/>
        <v>#REF!</v>
      </c>
      <c r="BC26" s="10" t="str">
        <f t="shared" si="16"/>
        <v>:</v>
      </c>
      <c r="BD26" s="10" t="str">
        <f t="shared" si="17"/>
        <v>:</v>
      </c>
      <c r="BE26" s="10" t="str">
        <f t="shared" si="18"/>
        <v>:</v>
      </c>
      <c r="BF26" s="10" t="str">
        <f t="shared" si="19"/>
        <v>:</v>
      </c>
      <c r="BG26" s="10" t="str">
        <f t="shared" si="20"/>
        <v/>
      </c>
      <c r="BH26" s="10" t="str">
        <f t="shared" si="21"/>
        <v/>
      </c>
      <c r="BI26" s="10" t="str">
        <f t="shared" si="22"/>
        <v/>
      </c>
      <c r="BJ26" s="10" t="str">
        <f t="shared" si="23"/>
        <v>:; :; :; :</v>
      </c>
      <c r="BP26" s="10">
        <v>70</v>
      </c>
      <c r="BQ26" s="10">
        <v>72</v>
      </c>
      <c r="BT26" s="10" t="s">
        <v>51</v>
      </c>
      <c r="BU26" s="10" t="s">
        <v>52</v>
      </c>
      <c r="BV26" s="10" t="s">
        <v>53</v>
      </c>
      <c r="BW26" s="10" t="s">
        <v>101</v>
      </c>
      <c r="BX26" s="10" t="s">
        <v>102</v>
      </c>
      <c r="BY26" s="10" t="s">
        <v>56</v>
      </c>
      <c r="BZ26" s="10" t="str">
        <f t="shared" si="24"/>
        <v>YİNELE(C70;1)</v>
      </c>
      <c r="CA26" s="10" t="str">
        <f t="shared" si="25"/>
        <v>YİNELE(C72;1)</v>
      </c>
    </row>
    <row r="27" spans="2:79" ht="15" customHeight="1">
      <c r="C27" s="261"/>
      <c r="D27" s="198"/>
      <c r="E27" s="92"/>
      <c r="F27" s="93" t="e">
        <f>CONCATENATE(AZ11," ",BA11)</f>
        <v>#REF!</v>
      </c>
      <c r="G27" s="178" t="s">
        <v>345</v>
      </c>
      <c r="I27" s="11"/>
      <c r="J27" s="10" t="e">
        <f>CONCATENATE(AZ123," ",BA123)</f>
        <v>#REF!</v>
      </c>
      <c r="K27" s="254">
        <v>27</v>
      </c>
      <c r="M27" s="94">
        <v>25</v>
      </c>
      <c r="N27" s="95" t="s">
        <v>502</v>
      </c>
      <c r="O27" s="95"/>
      <c r="P27" s="95"/>
      <c r="Q27" s="94" t="s">
        <v>506</v>
      </c>
      <c r="R27" s="54" t="e">
        <f>REPT(E74,1)</f>
        <v>#REF!</v>
      </c>
      <c r="S27" s="55" t="str">
        <f>REPT(E76,1)</f>
        <v/>
      </c>
      <c r="T27" s="109">
        <f t="shared" si="27"/>
        <v>0</v>
      </c>
      <c r="U27" s="110">
        <f t="shared" si="27"/>
        <v>0</v>
      </c>
      <c r="V27" s="123"/>
      <c r="W27" s="124"/>
      <c r="X27" s="124"/>
      <c r="Y27" s="124"/>
      <c r="Z27" s="124"/>
      <c r="AA27" s="124"/>
      <c r="AB27" s="124"/>
      <c r="AC27" s="124"/>
      <c r="AD27" s="124"/>
      <c r="AE27" s="125"/>
      <c r="AF27" s="126"/>
      <c r="AG27" s="127"/>
      <c r="AH27" s="127"/>
      <c r="AI27" s="129"/>
      <c r="AK27" s="10">
        <f t="shared" si="3"/>
        <v>0</v>
      </c>
      <c r="AL27" s="10">
        <f t="shared" si="4"/>
        <v>0</v>
      </c>
      <c r="AM27" s="10">
        <f t="shared" si="5"/>
        <v>0</v>
      </c>
      <c r="AN27" s="10">
        <f t="shared" si="6"/>
        <v>0</v>
      </c>
      <c r="AO27" s="10">
        <f t="shared" si="7"/>
        <v>0</v>
      </c>
      <c r="AP27" s="10">
        <f t="shared" si="8"/>
        <v>0</v>
      </c>
      <c r="AQ27" s="10">
        <f t="shared" si="9"/>
        <v>0</v>
      </c>
      <c r="AR27" s="10">
        <f t="shared" si="10"/>
        <v>0</v>
      </c>
      <c r="AS27" s="10">
        <f t="shared" si="11"/>
        <v>0</v>
      </c>
      <c r="AT27" s="10">
        <f t="shared" si="12"/>
        <v>0</v>
      </c>
      <c r="AU27" s="10">
        <f t="shared" si="0"/>
        <v>0</v>
      </c>
      <c r="AV27" s="10">
        <f t="shared" si="1"/>
        <v>0</v>
      </c>
      <c r="AW27" s="10">
        <f t="shared" si="2"/>
        <v>0</v>
      </c>
      <c r="AX27" s="10">
        <f t="shared" si="13"/>
        <v>0</v>
      </c>
      <c r="AZ27" s="10" t="e">
        <f t="shared" si="14"/>
        <v>#REF!</v>
      </c>
      <c r="BA27" s="10" t="e">
        <f t="shared" si="15"/>
        <v>#REF!</v>
      </c>
      <c r="BC27" s="10" t="str">
        <f t="shared" si="16"/>
        <v>:</v>
      </c>
      <c r="BD27" s="10" t="str">
        <f t="shared" si="17"/>
        <v>:</v>
      </c>
      <c r="BE27" s="10" t="str">
        <f t="shared" si="18"/>
        <v>:</v>
      </c>
      <c r="BF27" s="10" t="str">
        <f t="shared" si="19"/>
        <v>:</v>
      </c>
      <c r="BG27" s="10" t="str">
        <f t="shared" si="20"/>
        <v/>
      </c>
      <c r="BH27" s="10" t="str">
        <f t="shared" si="21"/>
        <v/>
      </c>
      <c r="BI27" s="10" t="str">
        <f t="shared" si="22"/>
        <v/>
      </c>
      <c r="BJ27" s="10" t="str">
        <f t="shared" si="23"/>
        <v>:; :; :; :</v>
      </c>
      <c r="BP27" s="10">
        <v>73</v>
      </c>
      <c r="BQ27" s="10">
        <v>75</v>
      </c>
      <c r="BT27" s="10" t="s">
        <v>51</v>
      </c>
      <c r="BU27" s="10" t="s">
        <v>52</v>
      </c>
      <c r="BV27" s="10" t="s">
        <v>53</v>
      </c>
      <c r="BW27" s="10" t="s">
        <v>103</v>
      </c>
      <c r="BX27" s="10" t="s">
        <v>104</v>
      </c>
      <c r="BY27" s="10" t="s">
        <v>56</v>
      </c>
      <c r="BZ27" s="10" t="str">
        <f t="shared" si="24"/>
        <v>YİNELE(C73;1)</v>
      </c>
      <c r="CA27" s="10" t="str">
        <f t="shared" si="25"/>
        <v>YİNELE(C75;1)</v>
      </c>
    </row>
    <row r="28" spans="2:79" ht="15" customHeight="1">
      <c r="C28" s="261"/>
      <c r="D28" s="198">
        <v>137</v>
      </c>
      <c r="E28" s="76" t="e">
        <f>IF(ISBLANK(D28),"",VLOOKUP(D28,#REF!,2,FALSE))</f>
        <v>#REF!</v>
      </c>
      <c r="F28" s="107" t="e">
        <f>IF(F27=" ",CONCATENATE(N11,"  ",O11," ","M",P11),BJ11)</f>
        <v>#REF!</v>
      </c>
      <c r="I28" s="11"/>
      <c r="J28" s="10"/>
      <c r="K28" s="253">
        <v>28</v>
      </c>
      <c r="M28" s="94">
        <v>26</v>
      </c>
      <c r="N28" s="95" t="s">
        <v>502</v>
      </c>
      <c r="O28" s="95"/>
      <c r="P28" s="95"/>
      <c r="Q28" s="94" t="s">
        <v>506</v>
      </c>
      <c r="R28" s="54" t="e">
        <f>REPT(E77,1)</f>
        <v>#REF!</v>
      </c>
      <c r="S28" s="55" t="str">
        <f>REPT(E79,1)</f>
        <v/>
      </c>
      <c r="T28" s="109">
        <f t="shared" si="27"/>
        <v>0</v>
      </c>
      <c r="U28" s="110">
        <f t="shared" si="27"/>
        <v>0</v>
      </c>
      <c r="V28" s="123"/>
      <c r="W28" s="124"/>
      <c r="X28" s="124"/>
      <c r="Y28" s="124"/>
      <c r="Z28" s="124"/>
      <c r="AA28" s="124"/>
      <c r="AB28" s="124"/>
      <c r="AC28" s="124"/>
      <c r="AD28" s="124"/>
      <c r="AE28" s="125"/>
      <c r="AF28" s="126"/>
      <c r="AG28" s="127"/>
      <c r="AH28" s="127"/>
      <c r="AI28" s="129"/>
      <c r="AK28" s="10">
        <f t="shared" si="3"/>
        <v>0</v>
      </c>
      <c r="AL28" s="10">
        <f t="shared" si="4"/>
        <v>0</v>
      </c>
      <c r="AM28" s="10">
        <f t="shared" si="5"/>
        <v>0</v>
      </c>
      <c r="AN28" s="10">
        <f t="shared" si="6"/>
        <v>0</v>
      </c>
      <c r="AO28" s="10">
        <f t="shared" si="7"/>
        <v>0</v>
      </c>
      <c r="AP28" s="10">
        <f t="shared" si="8"/>
        <v>0</v>
      </c>
      <c r="AQ28" s="10">
        <f t="shared" si="9"/>
        <v>0</v>
      </c>
      <c r="AR28" s="10">
        <f t="shared" si="10"/>
        <v>0</v>
      </c>
      <c r="AS28" s="10">
        <f t="shared" si="11"/>
        <v>0</v>
      </c>
      <c r="AT28" s="10">
        <f t="shared" si="12"/>
        <v>0</v>
      </c>
      <c r="AU28" s="10">
        <f t="shared" si="0"/>
        <v>0</v>
      </c>
      <c r="AV28" s="10">
        <f t="shared" si="1"/>
        <v>0</v>
      </c>
      <c r="AW28" s="10">
        <f t="shared" si="2"/>
        <v>0</v>
      </c>
      <c r="AX28" s="10">
        <f t="shared" si="13"/>
        <v>0</v>
      </c>
      <c r="AZ28" s="10" t="e">
        <f t="shared" si="14"/>
        <v>#REF!</v>
      </c>
      <c r="BA28" s="10" t="e">
        <f t="shared" si="15"/>
        <v>#REF!</v>
      </c>
      <c r="BC28" s="10" t="str">
        <f t="shared" si="16"/>
        <v>:</v>
      </c>
      <c r="BD28" s="10" t="str">
        <f t="shared" si="17"/>
        <v>:</v>
      </c>
      <c r="BE28" s="10" t="str">
        <f t="shared" si="18"/>
        <v>:</v>
      </c>
      <c r="BF28" s="10" t="str">
        <f t="shared" si="19"/>
        <v>:</v>
      </c>
      <c r="BG28" s="10" t="str">
        <f t="shared" si="20"/>
        <v/>
      </c>
      <c r="BH28" s="10" t="str">
        <f t="shared" si="21"/>
        <v/>
      </c>
      <c r="BI28" s="10" t="str">
        <f t="shared" si="22"/>
        <v/>
      </c>
      <c r="BJ28" s="10" t="str">
        <f t="shared" si="23"/>
        <v>:; :; :; :</v>
      </c>
      <c r="BP28" s="10">
        <v>76</v>
      </c>
      <c r="BQ28" s="10">
        <v>78</v>
      </c>
      <c r="BT28" s="10" t="s">
        <v>51</v>
      </c>
      <c r="BU28" s="10" t="s">
        <v>52</v>
      </c>
      <c r="BV28" s="10" t="s">
        <v>53</v>
      </c>
      <c r="BW28" s="10" t="s">
        <v>105</v>
      </c>
      <c r="BX28" s="10" t="s">
        <v>106</v>
      </c>
      <c r="BY28" s="10" t="s">
        <v>56</v>
      </c>
      <c r="BZ28" s="10" t="str">
        <f t="shared" si="24"/>
        <v>YİNELE(C76;1)</v>
      </c>
      <c r="CA28" s="10" t="str">
        <f t="shared" si="25"/>
        <v>YİNELE(C78;1)</v>
      </c>
    </row>
    <row r="29" spans="2:79" ht="15" customHeight="1">
      <c r="B29" s="178"/>
      <c r="C29" s="261" t="s">
        <v>326</v>
      </c>
      <c r="D29" s="198">
        <v>115</v>
      </c>
      <c r="E29" s="76" t="e">
        <f>IF(ISBLANK(D29),"",VLOOKUP(D29,#REF!,2,FALSE))</f>
        <v>#REF!</v>
      </c>
      <c r="I29" s="116"/>
      <c r="J29" s="10"/>
      <c r="K29" s="254">
        <v>29</v>
      </c>
      <c r="M29" s="94">
        <v>27</v>
      </c>
      <c r="N29" s="95" t="s">
        <v>502</v>
      </c>
      <c r="O29" s="95"/>
      <c r="P29" s="95"/>
      <c r="Q29" s="94" t="s">
        <v>506</v>
      </c>
      <c r="R29" s="54" t="e">
        <f>REPT(E80,1)</f>
        <v>#REF!</v>
      </c>
      <c r="S29" s="55" t="str">
        <f>REPT(E82,1)</f>
        <v/>
      </c>
      <c r="T29" s="109">
        <f t="shared" si="27"/>
        <v>0</v>
      </c>
      <c r="U29" s="110">
        <f t="shared" si="27"/>
        <v>0</v>
      </c>
      <c r="V29" s="123"/>
      <c r="W29" s="124"/>
      <c r="X29" s="124"/>
      <c r="Y29" s="124"/>
      <c r="Z29" s="124"/>
      <c r="AA29" s="124"/>
      <c r="AB29" s="124"/>
      <c r="AC29" s="124"/>
      <c r="AD29" s="124"/>
      <c r="AE29" s="125"/>
      <c r="AF29" s="126"/>
      <c r="AG29" s="127"/>
      <c r="AH29" s="127"/>
      <c r="AI29" s="129"/>
      <c r="AK29" s="10">
        <f t="shared" si="3"/>
        <v>0</v>
      </c>
      <c r="AL29" s="10">
        <f t="shared" si="4"/>
        <v>0</v>
      </c>
      <c r="AM29" s="10">
        <f t="shared" si="5"/>
        <v>0</v>
      </c>
      <c r="AN29" s="10">
        <f t="shared" si="6"/>
        <v>0</v>
      </c>
      <c r="AO29" s="10">
        <f t="shared" si="7"/>
        <v>0</v>
      </c>
      <c r="AP29" s="10">
        <f t="shared" si="8"/>
        <v>0</v>
      </c>
      <c r="AQ29" s="10">
        <f t="shared" si="9"/>
        <v>0</v>
      </c>
      <c r="AR29" s="10">
        <f t="shared" si="10"/>
        <v>0</v>
      </c>
      <c r="AS29" s="10">
        <f t="shared" si="11"/>
        <v>0</v>
      </c>
      <c r="AT29" s="10">
        <f t="shared" si="12"/>
        <v>0</v>
      </c>
      <c r="AU29" s="10">
        <f t="shared" si="0"/>
        <v>0</v>
      </c>
      <c r="AV29" s="10">
        <f t="shared" si="1"/>
        <v>0</v>
      </c>
      <c r="AW29" s="10">
        <f t="shared" si="2"/>
        <v>0</v>
      </c>
      <c r="AX29" s="10">
        <f t="shared" si="13"/>
        <v>0</v>
      </c>
      <c r="AZ29" s="10" t="e">
        <f t="shared" si="14"/>
        <v>#REF!</v>
      </c>
      <c r="BA29" s="10" t="e">
        <f t="shared" si="15"/>
        <v>#REF!</v>
      </c>
      <c r="BC29" s="10" t="str">
        <f t="shared" si="16"/>
        <v>:</v>
      </c>
      <c r="BD29" s="10" t="str">
        <f t="shared" si="17"/>
        <v>:</v>
      </c>
      <c r="BE29" s="10" t="str">
        <f t="shared" si="18"/>
        <v>:</v>
      </c>
      <c r="BF29" s="10" t="str">
        <f t="shared" si="19"/>
        <v>:</v>
      </c>
      <c r="BG29" s="10" t="str">
        <f t="shared" si="20"/>
        <v/>
      </c>
      <c r="BH29" s="10" t="str">
        <f t="shared" si="21"/>
        <v/>
      </c>
      <c r="BI29" s="10" t="str">
        <f t="shared" si="22"/>
        <v/>
      </c>
      <c r="BJ29" s="10" t="str">
        <f t="shared" si="23"/>
        <v>:; :; :; :</v>
      </c>
      <c r="BP29" s="10">
        <v>79</v>
      </c>
      <c r="BQ29" s="10">
        <v>81</v>
      </c>
      <c r="BT29" s="10" t="s">
        <v>51</v>
      </c>
      <c r="BU29" s="10" t="s">
        <v>52</v>
      </c>
      <c r="BV29" s="10" t="s">
        <v>53</v>
      </c>
      <c r="BW29" s="10" t="s">
        <v>107</v>
      </c>
      <c r="BX29" s="10" t="s">
        <v>108</v>
      </c>
      <c r="BY29" s="10" t="s">
        <v>56</v>
      </c>
      <c r="BZ29" s="10" t="str">
        <f t="shared" si="24"/>
        <v>YİNELE(C79;1)</v>
      </c>
      <c r="CA29" s="10" t="str">
        <f t="shared" si="25"/>
        <v>YİNELE(C81;1)</v>
      </c>
    </row>
    <row r="30" spans="2:79" ht="15" customHeight="1">
      <c r="C30" s="261"/>
      <c r="D30" s="198"/>
      <c r="E30" s="92"/>
      <c r="F30" s="93" t="e">
        <f>CONCATENATE(AZ12," ",BA12)</f>
        <v>#REF!</v>
      </c>
      <c r="G30" s="178" t="s">
        <v>326</v>
      </c>
      <c r="I30" s="11"/>
      <c r="J30" s="10"/>
      <c r="K30" s="254">
        <v>30</v>
      </c>
      <c r="M30" s="94">
        <v>28</v>
      </c>
      <c r="N30" s="95" t="s">
        <v>502</v>
      </c>
      <c r="O30" s="95"/>
      <c r="P30" s="95"/>
      <c r="Q30" s="94" t="s">
        <v>506</v>
      </c>
      <c r="R30" s="54" t="e">
        <f>REPT(E83,1)</f>
        <v>#REF!</v>
      </c>
      <c r="S30" s="55" t="str">
        <f>REPT(E85,1)</f>
        <v/>
      </c>
      <c r="T30" s="109">
        <f t="shared" si="27"/>
        <v>0</v>
      </c>
      <c r="U30" s="110">
        <f t="shared" si="27"/>
        <v>0</v>
      </c>
      <c r="V30" s="123"/>
      <c r="W30" s="124"/>
      <c r="X30" s="124"/>
      <c r="Y30" s="124"/>
      <c r="Z30" s="124"/>
      <c r="AA30" s="124"/>
      <c r="AB30" s="124"/>
      <c r="AC30" s="124"/>
      <c r="AD30" s="124"/>
      <c r="AE30" s="125"/>
      <c r="AF30" s="126"/>
      <c r="AG30" s="127"/>
      <c r="AH30" s="127"/>
      <c r="AI30" s="129"/>
      <c r="AK30" s="10">
        <f t="shared" si="3"/>
        <v>0</v>
      </c>
      <c r="AL30" s="10">
        <f t="shared" si="4"/>
        <v>0</v>
      </c>
      <c r="AM30" s="10">
        <f t="shared" si="5"/>
        <v>0</v>
      </c>
      <c r="AN30" s="10">
        <f t="shared" si="6"/>
        <v>0</v>
      </c>
      <c r="AO30" s="10">
        <f t="shared" si="7"/>
        <v>0</v>
      </c>
      <c r="AP30" s="10">
        <f t="shared" si="8"/>
        <v>0</v>
      </c>
      <c r="AQ30" s="10">
        <f t="shared" si="9"/>
        <v>0</v>
      </c>
      <c r="AR30" s="10">
        <f t="shared" si="10"/>
        <v>0</v>
      </c>
      <c r="AS30" s="10">
        <f t="shared" si="11"/>
        <v>0</v>
      </c>
      <c r="AT30" s="10">
        <f t="shared" si="12"/>
        <v>0</v>
      </c>
      <c r="AU30" s="10">
        <f t="shared" si="0"/>
        <v>0</v>
      </c>
      <c r="AV30" s="10">
        <f t="shared" si="1"/>
        <v>0</v>
      </c>
      <c r="AW30" s="10">
        <f t="shared" si="2"/>
        <v>0</v>
      </c>
      <c r="AX30" s="10">
        <f t="shared" si="13"/>
        <v>0</v>
      </c>
      <c r="AZ30" s="10" t="e">
        <f t="shared" si="14"/>
        <v>#REF!</v>
      </c>
      <c r="BA30" s="10" t="e">
        <f t="shared" si="15"/>
        <v>#REF!</v>
      </c>
      <c r="BC30" s="10" t="str">
        <f t="shared" si="16"/>
        <v>:</v>
      </c>
      <c r="BD30" s="10" t="str">
        <f t="shared" si="17"/>
        <v>:</v>
      </c>
      <c r="BE30" s="10" t="str">
        <f t="shared" si="18"/>
        <v>:</v>
      </c>
      <c r="BF30" s="10" t="str">
        <f t="shared" si="19"/>
        <v>:</v>
      </c>
      <c r="BG30" s="10" t="str">
        <f t="shared" si="20"/>
        <v/>
      </c>
      <c r="BH30" s="10" t="str">
        <f t="shared" si="21"/>
        <v/>
      </c>
      <c r="BI30" s="10" t="str">
        <f t="shared" si="22"/>
        <v/>
      </c>
      <c r="BJ30" s="10" t="str">
        <f t="shared" si="23"/>
        <v>:; :; :; :</v>
      </c>
      <c r="BP30" s="10">
        <v>82</v>
      </c>
      <c r="BQ30" s="10">
        <v>84</v>
      </c>
      <c r="BT30" s="10" t="s">
        <v>51</v>
      </c>
      <c r="BU30" s="10" t="s">
        <v>52</v>
      </c>
      <c r="BV30" s="10" t="s">
        <v>53</v>
      </c>
      <c r="BW30" s="10" t="s">
        <v>109</v>
      </c>
      <c r="BX30" s="10" t="s">
        <v>110</v>
      </c>
      <c r="BY30" s="10" t="s">
        <v>56</v>
      </c>
      <c r="BZ30" s="10" t="str">
        <f t="shared" si="24"/>
        <v>YİNELE(C82;1)</v>
      </c>
      <c r="CA30" s="10" t="str">
        <f t="shared" si="25"/>
        <v>YİNELE(C84;1)</v>
      </c>
    </row>
    <row r="31" spans="2:79" ht="15" customHeight="1">
      <c r="C31" s="261"/>
      <c r="D31" s="198"/>
      <c r="E31" s="76" t="str">
        <f>IF(ISBLANK(D31),"",VLOOKUP(D31,#REF!,2,FALSE))</f>
        <v/>
      </c>
      <c r="F31" s="107" t="e">
        <f>IF(F30=" ",CONCATENATE(N12,"  ",O12," ","M",P12),BJ12)</f>
        <v>#REF!</v>
      </c>
      <c r="I31" s="11"/>
      <c r="J31" s="10"/>
      <c r="K31" s="253">
        <v>31</v>
      </c>
      <c r="M31" s="94">
        <v>29</v>
      </c>
      <c r="N31" s="95" t="s">
        <v>502</v>
      </c>
      <c r="O31" s="95"/>
      <c r="P31" s="95"/>
      <c r="Q31" s="94" t="s">
        <v>506</v>
      </c>
      <c r="R31" s="54" t="e">
        <f>REPT(E86,1)</f>
        <v>#REF!</v>
      </c>
      <c r="S31" s="55" t="str">
        <f>REPT(E88,1)</f>
        <v/>
      </c>
      <c r="T31" s="109">
        <f t="shared" si="27"/>
        <v>0</v>
      </c>
      <c r="U31" s="110">
        <f t="shared" si="27"/>
        <v>0</v>
      </c>
      <c r="V31" s="123"/>
      <c r="W31" s="124"/>
      <c r="X31" s="124"/>
      <c r="Y31" s="124"/>
      <c r="Z31" s="124"/>
      <c r="AA31" s="124"/>
      <c r="AB31" s="124"/>
      <c r="AC31" s="124"/>
      <c r="AD31" s="124"/>
      <c r="AE31" s="125"/>
      <c r="AF31" s="126"/>
      <c r="AG31" s="127"/>
      <c r="AH31" s="127"/>
      <c r="AI31" s="129"/>
      <c r="AK31" s="10">
        <f t="shared" si="3"/>
        <v>0</v>
      </c>
      <c r="AL31" s="10">
        <f t="shared" si="4"/>
        <v>0</v>
      </c>
      <c r="AM31" s="10">
        <f t="shared" si="5"/>
        <v>0</v>
      </c>
      <c r="AN31" s="10">
        <f t="shared" si="6"/>
        <v>0</v>
      </c>
      <c r="AO31" s="10">
        <f t="shared" si="7"/>
        <v>0</v>
      </c>
      <c r="AP31" s="10">
        <f t="shared" si="8"/>
        <v>0</v>
      </c>
      <c r="AQ31" s="10">
        <f t="shared" si="9"/>
        <v>0</v>
      </c>
      <c r="AR31" s="10">
        <f t="shared" si="10"/>
        <v>0</v>
      </c>
      <c r="AS31" s="10">
        <f t="shared" si="11"/>
        <v>0</v>
      </c>
      <c r="AT31" s="10">
        <f t="shared" si="12"/>
        <v>0</v>
      </c>
      <c r="AU31" s="10">
        <f t="shared" si="0"/>
        <v>0</v>
      </c>
      <c r="AV31" s="10">
        <f t="shared" si="1"/>
        <v>0</v>
      </c>
      <c r="AW31" s="10">
        <f t="shared" si="2"/>
        <v>0</v>
      </c>
      <c r="AX31" s="10">
        <f t="shared" si="13"/>
        <v>0</v>
      </c>
      <c r="AZ31" s="10" t="e">
        <f t="shared" si="14"/>
        <v>#REF!</v>
      </c>
      <c r="BA31" s="10" t="e">
        <f t="shared" si="15"/>
        <v>#REF!</v>
      </c>
      <c r="BC31" s="10" t="str">
        <f t="shared" si="16"/>
        <v>:</v>
      </c>
      <c r="BD31" s="10" t="str">
        <f t="shared" si="17"/>
        <v>:</v>
      </c>
      <c r="BE31" s="10" t="str">
        <f t="shared" si="18"/>
        <v>:</v>
      </c>
      <c r="BF31" s="10" t="str">
        <f t="shared" si="19"/>
        <v>:</v>
      </c>
      <c r="BG31" s="10" t="str">
        <f t="shared" si="20"/>
        <v/>
      </c>
      <c r="BH31" s="10" t="str">
        <f t="shared" si="21"/>
        <v/>
      </c>
      <c r="BI31" s="10" t="str">
        <f t="shared" si="22"/>
        <v/>
      </c>
      <c r="BJ31" s="10" t="str">
        <f t="shared" si="23"/>
        <v>:; :; :; :</v>
      </c>
      <c r="BP31" s="10">
        <v>85</v>
      </c>
      <c r="BQ31" s="10">
        <v>87</v>
      </c>
      <c r="BT31" s="10" t="s">
        <v>51</v>
      </c>
      <c r="BU31" s="10" t="s">
        <v>52</v>
      </c>
      <c r="BV31" s="10" t="s">
        <v>53</v>
      </c>
      <c r="BW31" s="10" t="s">
        <v>111</v>
      </c>
      <c r="BX31" s="10" t="s">
        <v>112</v>
      </c>
      <c r="BY31" s="10" t="s">
        <v>56</v>
      </c>
      <c r="BZ31" s="10" t="str">
        <f t="shared" si="24"/>
        <v>YİNELE(C85;1)</v>
      </c>
      <c r="CA31" s="10" t="str">
        <f t="shared" si="25"/>
        <v>YİNELE(C87;1)</v>
      </c>
    </row>
    <row r="32" spans="2:79" ht="15" customHeight="1">
      <c r="C32" s="261" t="s">
        <v>348</v>
      </c>
      <c r="D32" s="198">
        <v>83</v>
      </c>
      <c r="E32" s="76" t="e">
        <f>IF(ISBLANK(D32),"",VLOOKUP(D32,#REF!,2,FALSE))</f>
        <v>#REF!</v>
      </c>
      <c r="I32" s="11"/>
      <c r="J32" s="10"/>
      <c r="K32" s="253">
        <v>32</v>
      </c>
      <c r="M32" s="94">
        <v>30</v>
      </c>
      <c r="N32" s="95" t="s">
        <v>502</v>
      </c>
      <c r="O32" s="95"/>
      <c r="P32" s="95"/>
      <c r="Q32" s="94" t="s">
        <v>506</v>
      </c>
      <c r="R32" s="54" t="e">
        <f>REPT(E89,1)</f>
        <v>#REF!</v>
      </c>
      <c r="S32" s="55" t="str">
        <f>REPT(E91,1)</f>
        <v/>
      </c>
      <c r="T32" s="109">
        <f t="shared" si="27"/>
        <v>0</v>
      </c>
      <c r="U32" s="110">
        <f t="shared" si="27"/>
        <v>0</v>
      </c>
      <c r="V32" s="123"/>
      <c r="W32" s="124"/>
      <c r="X32" s="124"/>
      <c r="Y32" s="124"/>
      <c r="Z32" s="124"/>
      <c r="AA32" s="124"/>
      <c r="AB32" s="124"/>
      <c r="AC32" s="124"/>
      <c r="AD32" s="124"/>
      <c r="AE32" s="125"/>
      <c r="AF32" s="126"/>
      <c r="AG32" s="127"/>
      <c r="AH32" s="127"/>
      <c r="AI32" s="129"/>
      <c r="AK32" s="10">
        <f t="shared" si="3"/>
        <v>0</v>
      </c>
      <c r="AL32" s="10">
        <f t="shared" si="4"/>
        <v>0</v>
      </c>
      <c r="AM32" s="10">
        <f t="shared" si="5"/>
        <v>0</v>
      </c>
      <c r="AN32" s="10">
        <f t="shared" si="6"/>
        <v>0</v>
      </c>
      <c r="AO32" s="10">
        <f t="shared" si="7"/>
        <v>0</v>
      </c>
      <c r="AP32" s="10">
        <f t="shared" si="8"/>
        <v>0</v>
      </c>
      <c r="AQ32" s="10">
        <f t="shared" si="9"/>
        <v>0</v>
      </c>
      <c r="AR32" s="10">
        <f t="shared" si="10"/>
        <v>0</v>
      </c>
      <c r="AS32" s="10">
        <f t="shared" si="11"/>
        <v>0</v>
      </c>
      <c r="AT32" s="10">
        <f t="shared" si="12"/>
        <v>0</v>
      </c>
      <c r="AU32" s="10">
        <f t="shared" si="0"/>
        <v>0</v>
      </c>
      <c r="AV32" s="10">
        <f t="shared" si="1"/>
        <v>0</v>
      </c>
      <c r="AW32" s="10">
        <f t="shared" si="2"/>
        <v>0</v>
      </c>
      <c r="AX32" s="10">
        <f t="shared" si="13"/>
        <v>0</v>
      </c>
      <c r="AZ32" s="10" t="e">
        <f t="shared" si="14"/>
        <v>#REF!</v>
      </c>
      <c r="BA32" s="10" t="e">
        <f t="shared" si="15"/>
        <v>#REF!</v>
      </c>
      <c r="BC32" s="10" t="str">
        <f t="shared" si="16"/>
        <v>:</v>
      </c>
      <c r="BD32" s="10" t="str">
        <f t="shared" si="17"/>
        <v>:</v>
      </c>
      <c r="BE32" s="10" t="str">
        <f t="shared" si="18"/>
        <v>:</v>
      </c>
      <c r="BF32" s="10" t="str">
        <f t="shared" si="19"/>
        <v>:</v>
      </c>
      <c r="BG32" s="10" t="str">
        <f t="shared" si="20"/>
        <v/>
      </c>
      <c r="BH32" s="10" t="str">
        <f t="shared" si="21"/>
        <v/>
      </c>
      <c r="BI32" s="10" t="str">
        <f t="shared" si="22"/>
        <v/>
      </c>
      <c r="BJ32" s="10" t="str">
        <f t="shared" si="23"/>
        <v>:; :; :; :</v>
      </c>
      <c r="BP32" s="10">
        <v>88</v>
      </c>
      <c r="BQ32" s="10">
        <v>90</v>
      </c>
      <c r="BT32" s="10" t="s">
        <v>51</v>
      </c>
      <c r="BU32" s="10" t="s">
        <v>52</v>
      </c>
      <c r="BV32" s="10" t="s">
        <v>53</v>
      </c>
      <c r="BW32" s="10" t="s">
        <v>113</v>
      </c>
      <c r="BX32" s="10" t="s">
        <v>114</v>
      </c>
      <c r="BY32" s="10" t="s">
        <v>56</v>
      </c>
      <c r="BZ32" s="10" t="str">
        <f t="shared" si="24"/>
        <v>YİNELE(C88;1)</v>
      </c>
      <c r="CA32" s="10" t="str">
        <f t="shared" si="25"/>
        <v>YİNELE(C90;1)</v>
      </c>
    </row>
    <row r="33" spans="2:79" ht="15" customHeight="1">
      <c r="C33" s="261"/>
      <c r="D33" s="198"/>
      <c r="E33" s="92"/>
      <c r="F33" s="93" t="e">
        <f>CONCATENATE(AZ13," ",BA13)</f>
        <v>#REF!</v>
      </c>
      <c r="G33" s="178" t="s">
        <v>348</v>
      </c>
      <c r="I33" s="11"/>
      <c r="J33" s="10"/>
      <c r="K33" s="253">
        <v>33</v>
      </c>
      <c r="M33" s="94">
        <v>31</v>
      </c>
      <c r="N33" s="95" t="s">
        <v>502</v>
      </c>
      <c r="O33" s="95"/>
      <c r="P33" s="95"/>
      <c r="Q33" s="94" t="s">
        <v>506</v>
      </c>
      <c r="R33" s="54" t="e">
        <f>REPT(E92,1)</f>
        <v>#REF!</v>
      </c>
      <c r="S33" s="55" t="str">
        <f>REPT(E94,1)</f>
        <v/>
      </c>
      <c r="T33" s="109">
        <f t="shared" si="27"/>
        <v>0</v>
      </c>
      <c r="U33" s="110">
        <f t="shared" si="27"/>
        <v>0</v>
      </c>
      <c r="V33" s="123"/>
      <c r="W33" s="124"/>
      <c r="X33" s="124"/>
      <c r="Y33" s="124"/>
      <c r="Z33" s="124"/>
      <c r="AA33" s="124"/>
      <c r="AB33" s="124"/>
      <c r="AC33" s="124"/>
      <c r="AD33" s="124"/>
      <c r="AE33" s="125"/>
      <c r="AF33" s="126"/>
      <c r="AG33" s="127"/>
      <c r="AH33" s="120"/>
      <c r="AI33" s="121"/>
      <c r="AK33" s="10">
        <f t="shared" si="3"/>
        <v>0</v>
      </c>
      <c r="AL33" s="10">
        <f t="shared" si="4"/>
        <v>0</v>
      </c>
      <c r="AM33" s="10">
        <f t="shared" si="5"/>
        <v>0</v>
      </c>
      <c r="AN33" s="10">
        <f t="shared" si="6"/>
        <v>0</v>
      </c>
      <c r="AO33" s="10">
        <f t="shared" si="7"/>
        <v>0</v>
      </c>
      <c r="AP33" s="10">
        <f t="shared" si="8"/>
        <v>0</v>
      </c>
      <c r="AQ33" s="10">
        <f t="shared" si="9"/>
        <v>0</v>
      </c>
      <c r="AR33" s="10">
        <f t="shared" si="10"/>
        <v>0</v>
      </c>
      <c r="AS33" s="10">
        <f t="shared" si="11"/>
        <v>0</v>
      </c>
      <c r="AT33" s="10">
        <f t="shared" si="12"/>
        <v>0</v>
      </c>
      <c r="AU33" s="10">
        <f t="shared" si="0"/>
        <v>0</v>
      </c>
      <c r="AV33" s="10">
        <f t="shared" si="1"/>
        <v>0</v>
      </c>
      <c r="AW33" s="10">
        <f t="shared" si="2"/>
        <v>0</v>
      </c>
      <c r="AX33" s="10">
        <f t="shared" si="13"/>
        <v>0</v>
      </c>
      <c r="AZ33" s="10" t="e">
        <f t="shared" si="14"/>
        <v>#REF!</v>
      </c>
      <c r="BA33" s="10" t="e">
        <f t="shared" si="15"/>
        <v>#REF!</v>
      </c>
      <c r="BC33" s="10" t="str">
        <f t="shared" si="16"/>
        <v>:</v>
      </c>
      <c r="BD33" s="10" t="str">
        <f t="shared" si="17"/>
        <v>:</v>
      </c>
      <c r="BE33" s="10" t="str">
        <f t="shared" si="18"/>
        <v>:</v>
      </c>
      <c r="BF33" s="10" t="str">
        <f t="shared" si="19"/>
        <v>:</v>
      </c>
      <c r="BG33" s="10" t="str">
        <f t="shared" si="20"/>
        <v/>
      </c>
      <c r="BH33" s="10" t="str">
        <f t="shared" si="21"/>
        <v/>
      </c>
      <c r="BI33" s="10" t="str">
        <f t="shared" si="22"/>
        <v/>
      </c>
      <c r="BJ33" s="10" t="str">
        <f t="shared" si="23"/>
        <v>:; :; :; :</v>
      </c>
      <c r="BP33" s="10">
        <v>91</v>
      </c>
      <c r="BQ33" s="10">
        <v>93</v>
      </c>
      <c r="BT33" s="10" t="s">
        <v>51</v>
      </c>
      <c r="BU33" s="10" t="s">
        <v>52</v>
      </c>
      <c r="BV33" s="10" t="s">
        <v>53</v>
      </c>
      <c r="BW33" s="10" t="s">
        <v>115</v>
      </c>
      <c r="BX33" s="10" t="s">
        <v>116</v>
      </c>
      <c r="BY33" s="10" t="s">
        <v>56</v>
      </c>
      <c r="BZ33" s="10" t="str">
        <f t="shared" si="24"/>
        <v>YİNELE(C91;1)</v>
      </c>
      <c r="CA33" s="10" t="str">
        <f t="shared" si="25"/>
        <v>YİNELE(C93;1)</v>
      </c>
    </row>
    <row r="34" spans="2:79" ht="15" customHeight="1">
      <c r="B34" s="178"/>
      <c r="C34" s="262"/>
      <c r="D34" s="198"/>
      <c r="E34" s="76" t="str">
        <f>IF(ISBLANK(D34),"",VLOOKUP(D34,#REF!,2,FALSE))</f>
        <v/>
      </c>
      <c r="F34" s="107" t="e">
        <f>IF(F33=" ",CONCATENATE(N13,"  ",O13," ","M",P13),BJ13)</f>
        <v>#REF!</v>
      </c>
      <c r="I34" s="11"/>
      <c r="J34" s="10"/>
      <c r="K34" s="253">
        <v>34</v>
      </c>
      <c r="M34" s="94">
        <v>32</v>
      </c>
      <c r="N34" s="95" t="s">
        <v>502</v>
      </c>
      <c r="O34" s="95"/>
      <c r="P34" s="95"/>
      <c r="Q34" s="94" t="s">
        <v>506</v>
      </c>
      <c r="R34" s="54" t="e">
        <f>REPT(E95,1)</f>
        <v>#REF!</v>
      </c>
      <c r="S34" s="55" t="str">
        <f>REPT(E97,1)</f>
        <v/>
      </c>
      <c r="T34" s="109">
        <f t="shared" si="27"/>
        <v>0</v>
      </c>
      <c r="U34" s="110">
        <f t="shared" si="27"/>
        <v>0</v>
      </c>
      <c r="V34" s="123"/>
      <c r="W34" s="124"/>
      <c r="X34" s="124"/>
      <c r="Y34" s="124"/>
      <c r="Z34" s="124"/>
      <c r="AA34" s="124"/>
      <c r="AB34" s="124"/>
      <c r="AC34" s="124"/>
      <c r="AD34" s="124"/>
      <c r="AE34" s="125"/>
      <c r="AF34" s="126"/>
      <c r="AG34" s="127"/>
      <c r="AH34" s="120"/>
      <c r="AI34" s="121"/>
      <c r="AK34" s="10">
        <f t="shared" si="3"/>
        <v>0</v>
      </c>
      <c r="AL34" s="10">
        <f t="shared" si="4"/>
        <v>0</v>
      </c>
      <c r="AM34" s="10">
        <f t="shared" si="5"/>
        <v>0</v>
      </c>
      <c r="AN34" s="10">
        <f t="shared" si="6"/>
        <v>0</v>
      </c>
      <c r="AO34" s="10">
        <f t="shared" si="7"/>
        <v>0</v>
      </c>
      <c r="AP34" s="10">
        <f t="shared" si="8"/>
        <v>0</v>
      </c>
      <c r="AQ34" s="10">
        <f t="shared" si="9"/>
        <v>0</v>
      </c>
      <c r="AR34" s="10">
        <f t="shared" si="10"/>
        <v>0</v>
      </c>
      <c r="AS34" s="10">
        <f t="shared" si="11"/>
        <v>0</v>
      </c>
      <c r="AT34" s="10">
        <f t="shared" si="12"/>
        <v>0</v>
      </c>
      <c r="AU34" s="10">
        <f t="shared" si="0"/>
        <v>0</v>
      </c>
      <c r="AV34" s="10">
        <f t="shared" si="1"/>
        <v>0</v>
      </c>
      <c r="AW34" s="10">
        <f t="shared" si="2"/>
        <v>0</v>
      </c>
      <c r="AX34" s="10">
        <f t="shared" si="13"/>
        <v>0</v>
      </c>
      <c r="AZ34" s="10" t="e">
        <f t="shared" si="14"/>
        <v>#REF!</v>
      </c>
      <c r="BA34" s="10" t="e">
        <f t="shared" si="15"/>
        <v>#REF!</v>
      </c>
      <c r="BC34" s="10" t="str">
        <f t="shared" si="16"/>
        <v>:</v>
      </c>
      <c r="BD34" s="10" t="str">
        <f t="shared" si="17"/>
        <v>:</v>
      </c>
      <c r="BE34" s="10" t="str">
        <f t="shared" si="18"/>
        <v>:</v>
      </c>
      <c r="BF34" s="10" t="str">
        <f t="shared" si="19"/>
        <v>:</v>
      </c>
      <c r="BG34" s="10" t="str">
        <f t="shared" si="20"/>
        <v/>
      </c>
      <c r="BH34" s="10" t="str">
        <f t="shared" si="21"/>
        <v/>
      </c>
      <c r="BI34" s="10" t="str">
        <f t="shared" si="22"/>
        <v/>
      </c>
      <c r="BJ34" s="10" t="str">
        <f t="shared" si="23"/>
        <v>:; :; :; :</v>
      </c>
      <c r="BP34" s="10">
        <v>94</v>
      </c>
      <c r="BQ34" s="10">
        <v>96</v>
      </c>
      <c r="BT34" s="10" t="s">
        <v>51</v>
      </c>
      <c r="BU34" s="10" t="s">
        <v>52</v>
      </c>
      <c r="BV34" s="10" t="s">
        <v>53</v>
      </c>
      <c r="BW34" s="10" t="s">
        <v>117</v>
      </c>
      <c r="BX34" s="10" t="s">
        <v>118</v>
      </c>
      <c r="BY34" s="10" t="s">
        <v>56</v>
      </c>
      <c r="BZ34" s="10" t="str">
        <f t="shared" si="24"/>
        <v>YİNELE(C94;1)</v>
      </c>
      <c r="CA34" s="10" t="str">
        <f t="shared" si="25"/>
        <v>YİNELE(C96;1)</v>
      </c>
    </row>
    <row r="35" spans="2:79" ht="15" customHeight="1">
      <c r="B35" s="178"/>
      <c r="C35" s="262" t="s">
        <v>323</v>
      </c>
      <c r="D35" s="198">
        <v>78</v>
      </c>
      <c r="E35" s="76" t="e">
        <f>IF(ISBLANK(D35),"",VLOOKUP(D35,#REF!,2,FALSE))</f>
        <v>#REF!</v>
      </c>
      <c r="I35" s="116"/>
      <c r="J35" s="10"/>
      <c r="K35" s="254">
        <v>35</v>
      </c>
      <c r="M35" s="94">
        <v>33</v>
      </c>
      <c r="N35" s="95" t="s">
        <v>502</v>
      </c>
      <c r="O35" s="95"/>
      <c r="P35" s="95"/>
      <c r="Q35" s="94" t="s">
        <v>506</v>
      </c>
      <c r="R35" s="54" t="str">
        <f>REPT(E98,1)</f>
        <v/>
      </c>
      <c r="S35" s="60" t="str">
        <f>REPT(E100,1)</f>
        <v/>
      </c>
      <c r="T35" s="109">
        <f t="shared" si="27"/>
        <v>0</v>
      </c>
      <c r="U35" s="110">
        <f t="shared" si="27"/>
        <v>0</v>
      </c>
      <c r="V35" s="123"/>
      <c r="W35" s="124"/>
      <c r="X35" s="124"/>
      <c r="Y35" s="124"/>
      <c r="Z35" s="124"/>
      <c r="AA35" s="124"/>
      <c r="AB35" s="124"/>
      <c r="AC35" s="124"/>
      <c r="AD35" s="124"/>
      <c r="AE35" s="125"/>
      <c r="AF35" s="126"/>
      <c r="AG35" s="127"/>
      <c r="AH35" s="120"/>
      <c r="AI35" s="121"/>
      <c r="AK35" s="10">
        <f t="shared" si="3"/>
        <v>0</v>
      </c>
      <c r="AL35" s="10">
        <f t="shared" si="4"/>
        <v>0</v>
      </c>
      <c r="AM35" s="10">
        <f t="shared" si="5"/>
        <v>0</v>
      </c>
      <c r="AN35" s="10">
        <f t="shared" si="6"/>
        <v>0</v>
      </c>
      <c r="AO35" s="10">
        <f t="shared" si="7"/>
        <v>0</v>
      </c>
      <c r="AP35" s="10">
        <f t="shared" si="8"/>
        <v>0</v>
      </c>
      <c r="AQ35" s="10">
        <f t="shared" si="9"/>
        <v>0</v>
      </c>
      <c r="AR35" s="10">
        <f t="shared" si="10"/>
        <v>0</v>
      </c>
      <c r="AS35" s="10">
        <f t="shared" si="11"/>
        <v>0</v>
      </c>
      <c r="AT35" s="10">
        <f t="shared" si="12"/>
        <v>0</v>
      </c>
      <c r="AU35" s="10">
        <f t="shared" si="0"/>
        <v>0</v>
      </c>
      <c r="AV35" s="10">
        <f t="shared" si="1"/>
        <v>0</v>
      </c>
      <c r="AW35" s="10">
        <f t="shared" si="2"/>
        <v>0</v>
      </c>
      <c r="AX35" s="10">
        <f t="shared" si="13"/>
        <v>0</v>
      </c>
      <c r="AZ35" s="10" t="str">
        <f t="shared" si="14"/>
        <v/>
      </c>
      <c r="BA35" s="10" t="str">
        <f t="shared" si="15"/>
        <v/>
      </c>
      <c r="BC35" s="10" t="str">
        <f t="shared" si="16"/>
        <v>:</v>
      </c>
      <c r="BD35" s="10" t="str">
        <f t="shared" si="17"/>
        <v>:</v>
      </c>
      <c r="BE35" s="10" t="str">
        <f t="shared" si="18"/>
        <v>:</v>
      </c>
      <c r="BF35" s="10" t="str">
        <f t="shared" si="19"/>
        <v>:</v>
      </c>
      <c r="BG35" s="10" t="str">
        <f t="shared" si="20"/>
        <v/>
      </c>
      <c r="BH35" s="10" t="str">
        <f t="shared" si="21"/>
        <v/>
      </c>
      <c r="BI35" s="10" t="str">
        <f t="shared" si="22"/>
        <v/>
      </c>
      <c r="BJ35" s="10" t="str">
        <f t="shared" si="23"/>
        <v>:; :; :; :</v>
      </c>
      <c r="BP35" s="10">
        <v>97</v>
      </c>
      <c r="BQ35" s="10">
        <v>99</v>
      </c>
      <c r="BT35" s="10" t="s">
        <v>51</v>
      </c>
      <c r="BU35" s="10" t="s">
        <v>52</v>
      </c>
      <c r="BV35" s="10" t="s">
        <v>53</v>
      </c>
      <c r="BW35" s="10" t="s">
        <v>119</v>
      </c>
      <c r="BX35" s="10" t="s">
        <v>120</v>
      </c>
      <c r="BY35" s="10" t="s">
        <v>56</v>
      </c>
      <c r="BZ35" s="10" t="str">
        <f t="shared" si="24"/>
        <v>YİNELE(C97;1)</v>
      </c>
      <c r="CA35" s="10" t="str">
        <f t="shared" si="25"/>
        <v>YİNELE(C99;1)</v>
      </c>
    </row>
    <row r="36" spans="2:79" ht="15" customHeight="1">
      <c r="C36" s="262"/>
      <c r="D36" s="198"/>
      <c r="E36" s="92"/>
      <c r="F36" s="93" t="e">
        <f>CONCATENATE(AZ14," ",BA14)</f>
        <v>#REF!</v>
      </c>
      <c r="G36" s="178" t="s">
        <v>323</v>
      </c>
      <c r="I36" s="11"/>
      <c r="J36" s="10"/>
      <c r="K36" s="254">
        <v>36</v>
      </c>
      <c r="M36" s="94">
        <v>34</v>
      </c>
      <c r="N36" s="95" t="s">
        <v>502</v>
      </c>
      <c r="O36" s="95"/>
      <c r="P36" s="95"/>
      <c r="Q36" s="94" t="s">
        <v>506</v>
      </c>
      <c r="R36" s="54" t="str">
        <f>REPT(E101,1)</f>
        <v/>
      </c>
      <c r="S36" s="60" t="str">
        <f>REPT(E103,1)</f>
        <v/>
      </c>
      <c r="T36" s="109">
        <f t="shared" si="27"/>
        <v>0</v>
      </c>
      <c r="U36" s="110">
        <f t="shared" si="27"/>
        <v>0</v>
      </c>
      <c r="V36" s="123"/>
      <c r="W36" s="124"/>
      <c r="X36" s="124"/>
      <c r="Y36" s="124"/>
      <c r="Z36" s="124"/>
      <c r="AA36" s="124"/>
      <c r="AB36" s="124"/>
      <c r="AC36" s="124"/>
      <c r="AD36" s="124"/>
      <c r="AE36" s="125"/>
      <c r="AF36" s="126"/>
      <c r="AG36" s="127"/>
      <c r="AH36" s="120"/>
      <c r="AI36" s="121"/>
      <c r="AK36" s="10">
        <f t="shared" si="3"/>
        <v>0</v>
      </c>
      <c r="AL36" s="10">
        <f t="shared" si="4"/>
        <v>0</v>
      </c>
      <c r="AM36" s="10">
        <f t="shared" si="5"/>
        <v>0</v>
      </c>
      <c r="AN36" s="10">
        <f t="shared" si="6"/>
        <v>0</v>
      </c>
      <c r="AO36" s="10">
        <f t="shared" si="7"/>
        <v>0</v>
      </c>
      <c r="AP36" s="10">
        <f t="shared" si="8"/>
        <v>0</v>
      </c>
      <c r="AQ36" s="10">
        <f t="shared" si="9"/>
        <v>0</v>
      </c>
      <c r="AR36" s="10">
        <f t="shared" si="10"/>
        <v>0</v>
      </c>
      <c r="AS36" s="10">
        <f t="shared" si="11"/>
        <v>0</v>
      </c>
      <c r="AT36" s="10">
        <f t="shared" si="12"/>
        <v>0</v>
      </c>
      <c r="AU36" s="10">
        <f t="shared" si="0"/>
        <v>0</v>
      </c>
      <c r="AV36" s="10">
        <f t="shared" si="1"/>
        <v>0</v>
      </c>
      <c r="AW36" s="10">
        <f t="shared" si="2"/>
        <v>0</v>
      </c>
      <c r="AX36" s="10">
        <f t="shared" si="13"/>
        <v>0</v>
      </c>
      <c r="AZ36" s="10" t="str">
        <f t="shared" si="14"/>
        <v/>
      </c>
      <c r="BA36" s="10" t="str">
        <f t="shared" si="15"/>
        <v/>
      </c>
      <c r="BC36" s="10" t="str">
        <f t="shared" si="16"/>
        <v>:</v>
      </c>
      <c r="BD36" s="10" t="str">
        <f t="shared" si="17"/>
        <v>:</v>
      </c>
      <c r="BE36" s="10" t="str">
        <f t="shared" si="18"/>
        <v>:</v>
      </c>
      <c r="BF36" s="10" t="str">
        <f t="shared" si="19"/>
        <v>:</v>
      </c>
      <c r="BG36" s="10" t="str">
        <f t="shared" si="20"/>
        <v/>
      </c>
      <c r="BH36" s="10" t="str">
        <f t="shared" si="21"/>
        <v/>
      </c>
      <c r="BI36" s="10" t="str">
        <f t="shared" si="22"/>
        <v/>
      </c>
      <c r="BJ36" s="10" t="str">
        <f t="shared" si="23"/>
        <v>:; :; :; :</v>
      </c>
      <c r="BP36" s="10">
        <v>100</v>
      </c>
      <c r="BQ36" s="10">
        <v>102</v>
      </c>
      <c r="BT36" s="10" t="s">
        <v>51</v>
      </c>
      <c r="BU36" s="10" t="s">
        <v>52</v>
      </c>
      <c r="BV36" s="10" t="s">
        <v>53</v>
      </c>
      <c r="BW36" s="10" t="s">
        <v>121</v>
      </c>
      <c r="BX36" s="10" t="s">
        <v>122</v>
      </c>
      <c r="BY36" s="10" t="s">
        <v>56</v>
      </c>
      <c r="BZ36" s="10" t="str">
        <f t="shared" si="24"/>
        <v>YİNELE(C100;1)</v>
      </c>
      <c r="CA36" s="10" t="str">
        <f t="shared" si="25"/>
        <v>YİNELE(C102;1)</v>
      </c>
    </row>
    <row r="37" spans="2:79" ht="15" customHeight="1">
      <c r="C37" s="262"/>
      <c r="D37" s="198"/>
      <c r="E37" s="76" t="str">
        <f>IF(ISBLANK(D37),"",VLOOKUP(D37,#REF!,2,FALSE))</f>
        <v/>
      </c>
      <c r="F37" s="107" t="e">
        <f>IF(F36=" ",CONCATENATE(N14,"  ",O14," ","M",P14),BJ14)</f>
        <v>#REF!</v>
      </c>
      <c r="I37" s="11"/>
      <c r="J37" s="10"/>
      <c r="K37" s="253">
        <v>37</v>
      </c>
      <c r="M37" s="94">
        <v>35</v>
      </c>
      <c r="N37" s="95" t="s">
        <v>502</v>
      </c>
      <c r="O37" s="95"/>
      <c r="P37" s="95"/>
      <c r="Q37" s="94" t="s">
        <v>506</v>
      </c>
      <c r="R37" s="54" t="str">
        <f>REPT(E104,1)</f>
        <v/>
      </c>
      <c r="S37" s="60" t="str">
        <f>REPT(E106,1)</f>
        <v/>
      </c>
      <c r="T37" s="109">
        <f t="shared" si="27"/>
        <v>0</v>
      </c>
      <c r="U37" s="110">
        <f t="shared" si="27"/>
        <v>0</v>
      </c>
      <c r="V37" s="123"/>
      <c r="W37" s="124"/>
      <c r="X37" s="124"/>
      <c r="Y37" s="124"/>
      <c r="Z37" s="124"/>
      <c r="AA37" s="124"/>
      <c r="AB37" s="124"/>
      <c r="AC37" s="124"/>
      <c r="AD37" s="124"/>
      <c r="AE37" s="125"/>
      <c r="AF37" s="126"/>
      <c r="AG37" s="127"/>
      <c r="AH37" s="120"/>
      <c r="AI37" s="121"/>
      <c r="AK37" s="10">
        <f t="shared" si="3"/>
        <v>0</v>
      </c>
      <c r="AL37" s="10">
        <f t="shared" si="4"/>
        <v>0</v>
      </c>
      <c r="AM37" s="10">
        <f t="shared" si="5"/>
        <v>0</v>
      </c>
      <c r="AN37" s="10">
        <f t="shared" si="6"/>
        <v>0</v>
      </c>
      <c r="AO37" s="10">
        <f t="shared" si="7"/>
        <v>0</v>
      </c>
      <c r="AP37" s="10">
        <f t="shared" si="8"/>
        <v>0</v>
      </c>
      <c r="AQ37" s="10">
        <f t="shared" si="9"/>
        <v>0</v>
      </c>
      <c r="AR37" s="10">
        <f t="shared" si="10"/>
        <v>0</v>
      </c>
      <c r="AS37" s="10">
        <f t="shared" si="11"/>
        <v>0</v>
      </c>
      <c r="AT37" s="10">
        <f t="shared" si="12"/>
        <v>0</v>
      </c>
      <c r="AU37" s="10">
        <f t="shared" si="0"/>
        <v>0</v>
      </c>
      <c r="AV37" s="10">
        <f t="shared" si="1"/>
        <v>0</v>
      </c>
      <c r="AW37" s="10">
        <f t="shared" si="2"/>
        <v>0</v>
      </c>
      <c r="AX37" s="10">
        <f t="shared" si="13"/>
        <v>0</v>
      </c>
      <c r="AZ37" s="10" t="str">
        <f t="shared" si="14"/>
        <v/>
      </c>
      <c r="BA37" s="10" t="str">
        <f t="shared" si="15"/>
        <v/>
      </c>
      <c r="BC37" s="10" t="str">
        <f t="shared" si="16"/>
        <v>:</v>
      </c>
      <c r="BD37" s="10" t="str">
        <f t="shared" si="17"/>
        <v>:</v>
      </c>
      <c r="BE37" s="10" t="str">
        <f t="shared" si="18"/>
        <v>:</v>
      </c>
      <c r="BF37" s="10" t="str">
        <f t="shared" si="19"/>
        <v>:</v>
      </c>
      <c r="BG37" s="10" t="str">
        <f t="shared" si="20"/>
        <v/>
      </c>
      <c r="BH37" s="10" t="str">
        <f t="shared" si="21"/>
        <v/>
      </c>
      <c r="BI37" s="10" t="str">
        <f t="shared" si="22"/>
        <v/>
      </c>
      <c r="BJ37" s="10" t="str">
        <f t="shared" si="23"/>
        <v>:; :; :; :</v>
      </c>
      <c r="BP37" s="10">
        <v>103</v>
      </c>
      <c r="BQ37" s="10">
        <v>105</v>
      </c>
      <c r="BT37" s="10" t="s">
        <v>51</v>
      </c>
      <c r="BU37" s="10" t="s">
        <v>52</v>
      </c>
      <c r="BV37" s="10" t="s">
        <v>53</v>
      </c>
      <c r="BW37" s="10" t="s">
        <v>123</v>
      </c>
      <c r="BX37" s="10" t="s">
        <v>124</v>
      </c>
      <c r="BY37" s="10" t="s">
        <v>56</v>
      </c>
      <c r="BZ37" s="10" t="str">
        <f t="shared" si="24"/>
        <v>YİNELE(C103;1)</v>
      </c>
      <c r="CA37" s="10" t="str">
        <f t="shared" si="25"/>
        <v>YİNELE(C105;1)</v>
      </c>
    </row>
    <row r="38" spans="2:79" ht="15" customHeight="1">
      <c r="C38" s="262" t="s">
        <v>337</v>
      </c>
      <c r="D38" s="198">
        <v>99</v>
      </c>
      <c r="E38" s="76" t="e">
        <f>IF(ISBLANK(D38),"",VLOOKUP(D38,#REF!,2,FALSE))</f>
        <v>#REF!</v>
      </c>
      <c r="I38" s="11"/>
      <c r="J38" s="10"/>
      <c r="K38" s="254">
        <v>38</v>
      </c>
      <c r="M38" s="94">
        <v>36</v>
      </c>
      <c r="N38" s="95" t="s">
        <v>502</v>
      </c>
      <c r="O38" s="95"/>
      <c r="P38" s="95"/>
      <c r="Q38" s="94" t="s">
        <v>506</v>
      </c>
      <c r="R38" s="54" t="str">
        <f>REPT(E107,1)</f>
        <v/>
      </c>
      <c r="S38" s="60" t="str">
        <f>REPT(E109,1)</f>
        <v/>
      </c>
      <c r="T38" s="109">
        <f t="shared" si="27"/>
        <v>0</v>
      </c>
      <c r="U38" s="110">
        <f t="shared" si="27"/>
        <v>0</v>
      </c>
      <c r="V38" s="123"/>
      <c r="W38" s="124"/>
      <c r="X38" s="124"/>
      <c r="Y38" s="124"/>
      <c r="Z38" s="124"/>
      <c r="AA38" s="124"/>
      <c r="AB38" s="124"/>
      <c r="AC38" s="124"/>
      <c r="AD38" s="124"/>
      <c r="AE38" s="125"/>
      <c r="AF38" s="126"/>
      <c r="AG38" s="127"/>
      <c r="AH38" s="120"/>
      <c r="AI38" s="121"/>
      <c r="AK38" s="10">
        <f t="shared" si="3"/>
        <v>0</v>
      </c>
      <c r="AL38" s="10">
        <f t="shared" si="4"/>
        <v>0</v>
      </c>
      <c r="AM38" s="10">
        <f t="shared" si="5"/>
        <v>0</v>
      </c>
      <c r="AN38" s="10">
        <f t="shared" si="6"/>
        <v>0</v>
      </c>
      <c r="AO38" s="10">
        <f t="shared" si="7"/>
        <v>0</v>
      </c>
      <c r="AP38" s="10">
        <f t="shared" si="8"/>
        <v>0</v>
      </c>
      <c r="AQ38" s="10">
        <f t="shared" si="9"/>
        <v>0</v>
      </c>
      <c r="AR38" s="10">
        <f t="shared" si="10"/>
        <v>0</v>
      </c>
      <c r="AS38" s="10">
        <f t="shared" si="11"/>
        <v>0</v>
      </c>
      <c r="AT38" s="10">
        <f t="shared" si="12"/>
        <v>0</v>
      </c>
      <c r="AU38" s="10">
        <f t="shared" si="0"/>
        <v>0</v>
      </c>
      <c r="AV38" s="10">
        <f t="shared" si="1"/>
        <v>0</v>
      </c>
      <c r="AW38" s="10">
        <f t="shared" si="2"/>
        <v>0</v>
      </c>
      <c r="AX38" s="10">
        <f t="shared" si="13"/>
        <v>0</v>
      </c>
      <c r="AZ38" s="10" t="str">
        <f t="shared" si="14"/>
        <v/>
      </c>
      <c r="BA38" s="10" t="str">
        <f t="shared" si="15"/>
        <v/>
      </c>
      <c r="BC38" s="10" t="str">
        <f t="shared" si="16"/>
        <v>:</v>
      </c>
      <c r="BD38" s="10" t="str">
        <f t="shared" si="17"/>
        <v>:</v>
      </c>
      <c r="BE38" s="10" t="str">
        <f t="shared" si="18"/>
        <v>:</v>
      </c>
      <c r="BF38" s="10" t="str">
        <f t="shared" si="19"/>
        <v>:</v>
      </c>
      <c r="BG38" s="10" t="str">
        <f t="shared" si="20"/>
        <v/>
      </c>
      <c r="BH38" s="10" t="str">
        <f t="shared" si="21"/>
        <v/>
      </c>
      <c r="BI38" s="10" t="str">
        <f t="shared" si="22"/>
        <v/>
      </c>
      <c r="BJ38" s="10" t="str">
        <f t="shared" si="23"/>
        <v>:; :; :; :</v>
      </c>
      <c r="BP38" s="10">
        <v>106</v>
      </c>
      <c r="BQ38" s="10">
        <v>108</v>
      </c>
      <c r="BT38" s="10" t="s">
        <v>51</v>
      </c>
      <c r="BU38" s="10" t="s">
        <v>52</v>
      </c>
      <c r="BV38" s="10" t="s">
        <v>53</v>
      </c>
      <c r="BW38" s="10" t="s">
        <v>125</v>
      </c>
      <c r="BX38" s="10" t="s">
        <v>126</v>
      </c>
      <c r="BY38" s="10" t="s">
        <v>56</v>
      </c>
      <c r="BZ38" s="10" t="str">
        <f t="shared" si="24"/>
        <v>YİNELE(C106;1)</v>
      </c>
      <c r="CA38" s="10" t="str">
        <f t="shared" si="25"/>
        <v>YİNELE(C108;1)</v>
      </c>
    </row>
    <row r="39" spans="2:79" ht="15" customHeight="1">
      <c r="C39" s="262"/>
      <c r="D39" s="198"/>
      <c r="E39" s="92"/>
      <c r="F39" s="93" t="e">
        <f>CONCATENATE(AZ15," ",BA15)</f>
        <v>#REF!</v>
      </c>
      <c r="G39" s="178" t="s">
        <v>337</v>
      </c>
      <c r="I39" s="11"/>
      <c r="J39" s="10"/>
      <c r="K39" s="253">
        <v>39</v>
      </c>
      <c r="M39" s="94">
        <v>37</v>
      </c>
      <c r="N39" s="95" t="s">
        <v>502</v>
      </c>
      <c r="O39" s="95"/>
      <c r="P39" s="95"/>
      <c r="Q39" s="94" t="s">
        <v>506</v>
      </c>
      <c r="R39" s="54" t="str">
        <f>REPT(E110,1)</f>
        <v/>
      </c>
      <c r="S39" s="60" t="str">
        <f>REPT(E112,1)</f>
        <v/>
      </c>
      <c r="T39" s="109">
        <f t="shared" si="27"/>
        <v>0</v>
      </c>
      <c r="U39" s="110">
        <f t="shared" si="27"/>
        <v>0</v>
      </c>
      <c r="V39" s="123"/>
      <c r="W39" s="124"/>
      <c r="X39" s="124"/>
      <c r="Y39" s="124"/>
      <c r="Z39" s="124"/>
      <c r="AA39" s="124"/>
      <c r="AB39" s="124"/>
      <c r="AC39" s="124"/>
      <c r="AD39" s="124"/>
      <c r="AE39" s="125"/>
      <c r="AF39" s="126"/>
      <c r="AG39" s="127"/>
      <c r="AH39" s="120"/>
      <c r="AI39" s="121"/>
      <c r="AK39" s="10">
        <f t="shared" si="3"/>
        <v>0</v>
      </c>
      <c r="AL39" s="10">
        <f t="shared" si="4"/>
        <v>0</v>
      </c>
      <c r="AM39" s="10">
        <f t="shared" si="5"/>
        <v>0</v>
      </c>
      <c r="AN39" s="10">
        <f t="shared" si="6"/>
        <v>0</v>
      </c>
      <c r="AO39" s="10">
        <f t="shared" si="7"/>
        <v>0</v>
      </c>
      <c r="AP39" s="10">
        <f t="shared" si="8"/>
        <v>0</v>
      </c>
      <c r="AQ39" s="10">
        <f t="shared" si="9"/>
        <v>0</v>
      </c>
      <c r="AR39" s="10">
        <f t="shared" si="10"/>
        <v>0</v>
      </c>
      <c r="AS39" s="10">
        <f t="shared" si="11"/>
        <v>0</v>
      </c>
      <c r="AT39" s="10">
        <f t="shared" si="12"/>
        <v>0</v>
      </c>
      <c r="AU39" s="10">
        <f t="shared" si="0"/>
        <v>0</v>
      </c>
      <c r="AV39" s="10">
        <f t="shared" si="1"/>
        <v>0</v>
      </c>
      <c r="AW39" s="10">
        <f t="shared" si="2"/>
        <v>0</v>
      </c>
      <c r="AX39" s="10">
        <f t="shared" si="13"/>
        <v>0</v>
      </c>
      <c r="AZ39" s="10" t="str">
        <f t="shared" si="14"/>
        <v/>
      </c>
      <c r="BA39" s="10" t="str">
        <f t="shared" si="15"/>
        <v/>
      </c>
      <c r="BC39" s="10" t="str">
        <f t="shared" si="16"/>
        <v>:</v>
      </c>
      <c r="BD39" s="10" t="str">
        <f t="shared" si="17"/>
        <v>:</v>
      </c>
      <c r="BE39" s="10" t="str">
        <f t="shared" si="18"/>
        <v>:</v>
      </c>
      <c r="BF39" s="10" t="str">
        <f t="shared" si="19"/>
        <v>:</v>
      </c>
      <c r="BG39" s="10" t="str">
        <f t="shared" si="20"/>
        <v/>
      </c>
      <c r="BH39" s="10" t="str">
        <f t="shared" si="21"/>
        <v/>
      </c>
      <c r="BI39" s="10" t="str">
        <f t="shared" si="22"/>
        <v/>
      </c>
      <c r="BJ39" s="10" t="str">
        <f t="shared" si="23"/>
        <v>:; :; :; :</v>
      </c>
      <c r="BP39" s="10">
        <v>109</v>
      </c>
      <c r="BQ39" s="10">
        <v>111</v>
      </c>
      <c r="BT39" s="10" t="s">
        <v>51</v>
      </c>
      <c r="BU39" s="10" t="s">
        <v>52</v>
      </c>
      <c r="BV39" s="10" t="s">
        <v>53</v>
      </c>
      <c r="BW39" s="10" t="s">
        <v>127</v>
      </c>
      <c r="BX39" s="10" t="s">
        <v>128</v>
      </c>
      <c r="BY39" s="10" t="s">
        <v>56</v>
      </c>
      <c r="BZ39" s="10" t="str">
        <f t="shared" si="24"/>
        <v>YİNELE(C109;1)</v>
      </c>
      <c r="CA39" s="10" t="str">
        <f t="shared" si="25"/>
        <v>YİNELE(C111;1)</v>
      </c>
    </row>
    <row r="40" spans="2:79" ht="15" customHeight="1">
      <c r="B40" s="178"/>
      <c r="C40" s="262"/>
      <c r="D40" s="198"/>
      <c r="E40" s="76" t="str">
        <f>IF(ISBLANK(D40),"",VLOOKUP(D40,#REF!,2,FALSE))</f>
        <v/>
      </c>
      <c r="F40" s="107" t="e">
        <f>IF(F39=" ",CONCATENATE(N15,"  ",O15," ","M",P15),BJ15)</f>
        <v>#REF!</v>
      </c>
      <c r="I40" s="11"/>
      <c r="J40" s="10"/>
      <c r="K40" s="253">
        <v>40</v>
      </c>
      <c r="M40" s="94">
        <v>38</v>
      </c>
      <c r="N40" s="95" t="s">
        <v>502</v>
      </c>
      <c r="O40" s="95"/>
      <c r="P40" s="95"/>
      <c r="Q40" s="94" t="s">
        <v>506</v>
      </c>
      <c r="R40" s="54" t="str">
        <f>REPT(E113,1)</f>
        <v/>
      </c>
      <c r="S40" s="60" t="str">
        <f>REPT(E115,1)</f>
        <v/>
      </c>
      <c r="T40" s="109">
        <f t="shared" si="27"/>
        <v>0</v>
      </c>
      <c r="U40" s="110">
        <f t="shared" si="27"/>
        <v>0</v>
      </c>
      <c r="V40" s="123"/>
      <c r="W40" s="124"/>
      <c r="X40" s="124"/>
      <c r="Y40" s="124"/>
      <c r="Z40" s="124"/>
      <c r="AA40" s="124"/>
      <c r="AB40" s="124"/>
      <c r="AC40" s="124"/>
      <c r="AD40" s="124"/>
      <c r="AE40" s="125"/>
      <c r="AF40" s="126"/>
      <c r="AG40" s="127"/>
      <c r="AH40" s="120"/>
      <c r="AI40" s="121"/>
      <c r="AK40" s="10">
        <f t="shared" si="3"/>
        <v>0</v>
      </c>
      <c r="AL40" s="10">
        <f t="shared" si="4"/>
        <v>0</v>
      </c>
      <c r="AM40" s="10">
        <f t="shared" si="5"/>
        <v>0</v>
      </c>
      <c r="AN40" s="10">
        <f t="shared" si="6"/>
        <v>0</v>
      </c>
      <c r="AO40" s="10">
        <f t="shared" si="7"/>
        <v>0</v>
      </c>
      <c r="AP40" s="10">
        <f t="shared" si="8"/>
        <v>0</v>
      </c>
      <c r="AQ40" s="10">
        <f t="shared" si="9"/>
        <v>0</v>
      </c>
      <c r="AR40" s="10">
        <f t="shared" si="10"/>
        <v>0</v>
      </c>
      <c r="AS40" s="10">
        <f t="shared" si="11"/>
        <v>0</v>
      </c>
      <c r="AT40" s="10">
        <f t="shared" si="12"/>
        <v>0</v>
      </c>
      <c r="AU40" s="10">
        <f t="shared" si="0"/>
        <v>0</v>
      </c>
      <c r="AV40" s="10">
        <f t="shared" si="1"/>
        <v>0</v>
      </c>
      <c r="AW40" s="10">
        <f t="shared" si="2"/>
        <v>0</v>
      </c>
      <c r="AX40" s="10">
        <f t="shared" si="13"/>
        <v>0</v>
      </c>
      <c r="AZ40" s="10" t="str">
        <f t="shared" si="14"/>
        <v/>
      </c>
      <c r="BA40" s="10" t="str">
        <f t="shared" si="15"/>
        <v/>
      </c>
      <c r="BC40" s="10" t="str">
        <f t="shared" si="16"/>
        <v>:</v>
      </c>
      <c r="BD40" s="10" t="str">
        <f t="shared" si="17"/>
        <v>:</v>
      </c>
      <c r="BE40" s="10" t="str">
        <f t="shared" si="18"/>
        <v>:</v>
      </c>
      <c r="BF40" s="10" t="str">
        <f t="shared" si="19"/>
        <v>:</v>
      </c>
      <c r="BG40" s="10" t="str">
        <f t="shared" si="20"/>
        <v/>
      </c>
      <c r="BH40" s="10" t="str">
        <f t="shared" si="21"/>
        <v/>
      </c>
      <c r="BI40" s="10" t="str">
        <f t="shared" si="22"/>
        <v/>
      </c>
      <c r="BJ40" s="10" t="str">
        <f t="shared" si="23"/>
        <v>:; :; :; :</v>
      </c>
      <c r="BP40" s="10">
        <v>112</v>
      </c>
      <c r="BQ40" s="10">
        <v>114</v>
      </c>
      <c r="BT40" s="10" t="s">
        <v>51</v>
      </c>
      <c r="BU40" s="10" t="s">
        <v>52</v>
      </c>
      <c r="BV40" s="10" t="s">
        <v>53</v>
      </c>
      <c r="BW40" s="10" t="s">
        <v>129</v>
      </c>
      <c r="BX40" s="10" t="s">
        <v>130</v>
      </c>
      <c r="BY40" s="10" t="s">
        <v>56</v>
      </c>
      <c r="BZ40" s="10" t="str">
        <f t="shared" si="24"/>
        <v>YİNELE(C112;1)</v>
      </c>
      <c r="CA40" s="10" t="str">
        <f t="shared" si="25"/>
        <v>YİNELE(C114;1)</v>
      </c>
    </row>
    <row r="41" spans="2:79" ht="15" customHeight="1">
      <c r="B41" s="178"/>
      <c r="C41" s="262" t="s">
        <v>334</v>
      </c>
      <c r="D41" s="198">
        <v>94</v>
      </c>
      <c r="E41" s="76" t="e">
        <f>IF(ISBLANK(D41),"",VLOOKUP(D41,#REF!,2,FALSE))</f>
        <v>#REF!</v>
      </c>
      <c r="I41" s="116"/>
      <c r="J41" s="10"/>
      <c r="K41" s="253">
        <v>41</v>
      </c>
      <c r="M41" s="94">
        <v>39</v>
      </c>
      <c r="N41" s="95" t="s">
        <v>502</v>
      </c>
      <c r="O41" s="95"/>
      <c r="P41" s="95"/>
      <c r="Q41" s="94" t="s">
        <v>506</v>
      </c>
      <c r="R41" s="54" t="str">
        <f>REPT(E116,1)</f>
        <v/>
      </c>
      <c r="S41" s="60" t="str">
        <f>REPT(E118,1)</f>
        <v/>
      </c>
      <c r="T41" s="109">
        <f t="shared" si="27"/>
        <v>0</v>
      </c>
      <c r="U41" s="110">
        <f t="shared" si="27"/>
        <v>0</v>
      </c>
      <c r="V41" s="123"/>
      <c r="W41" s="124"/>
      <c r="X41" s="124"/>
      <c r="Y41" s="124"/>
      <c r="Z41" s="124"/>
      <c r="AA41" s="124"/>
      <c r="AB41" s="124"/>
      <c r="AC41" s="124"/>
      <c r="AD41" s="124"/>
      <c r="AE41" s="125"/>
      <c r="AF41" s="126"/>
      <c r="AG41" s="127"/>
      <c r="AH41" s="120"/>
      <c r="AI41" s="121"/>
      <c r="AK41" s="10">
        <f t="shared" si="3"/>
        <v>0</v>
      </c>
      <c r="AL41" s="10">
        <f t="shared" si="4"/>
        <v>0</v>
      </c>
      <c r="AM41" s="10">
        <f t="shared" si="5"/>
        <v>0</v>
      </c>
      <c r="AN41" s="10">
        <f t="shared" si="6"/>
        <v>0</v>
      </c>
      <c r="AO41" s="10">
        <f t="shared" si="7"/>
        <v>0</v>
      </c>
      <c r="AP41" s="10">
        <f t="shared" si="8"/>
        <v>0</v>
      </c>
      <c r="AQ41" s="10">
        <f t="shared" si="9"/>
        <v>0</v>
      </c>
      <c r="AR41" s="10">
        <f t="shared" si="10"/>
        <v>0</v>
      </c>
      <c r="AS41" s="10">
        <f t="shared" si="11"/>
        <v>0</v>
      </c>
      <c r="AT41" s="10">
        <f t="shared" si="12"/>
        <v>0</v>
      </c>
      <c r="AU41" s="10">
        <f t="shared" si="0"/>
        <v>0</v>
      </c>
      <c r="AV41" s="10">
        <f t="shared" si="1"/>
        <v>0</v>
      </c>
      <c r="AW41" s="10">
        <f t="shared" si="2"/>
        <v>0</v>
      </c>
      <c r="AX41" s="10">
        <f t="shared" si="13"/>
        <v>0</v>
      </c>
      <c r="AZ41" s="10" t="str">
        <f t="shared" si="14"/>
        <v/>
      </c>
      <c r="BA41" s="10" t="str">
        <f t="shared" si="15"/>
        <v/>
      </c>
      <c r="BC41" s="10" t="str">
        <f t="shared" si="16"/>
        <v>:</v>
      </c>
      <c r="BD41" s="10" t="str">
        <f t="shared" si="17"/>
        <v>:</v>
      </c>
      <c r="BE41" s="10" t="str">
        <f t="shared" si="18"/>
        <v>:</v>
      </c>
      <c r="BF41" s="10" t="str">
        <f t="shared" si="19"/>
        <v>:</v>
      </c>
      <c r="BG41" s="10" t="str">
        <f t="shared" si="20"/>
        <v/>
      </c>
      <c r="BH41" s="10" t="str">
        <f t="shared" si="21"/>
        <v/>
      </c>
      <c r="BI41" s="10" t="str">
        <f t="shared" si="22"/>
        <v/>
      </c>
      <c r="BJ41" s="10" t="str">
        <f t="shared" si="23"/>
        <v>:; :; :; :</v>
      </c>
      <c r="BP41" s="10">
        <v>115</v>
      </c>
      <c r="BQ41" s="10">
        <v>117</v>
      </c>
      <c r="BT41" s="10" t="s">
        <v>51</v>
      </c>
      <c r="BU41" s="10" t="s">
        <v>52</v>
      </c>
      <c r="BV41" s="10" t="s">
        <v>53</v>
      </c>
      <c r="BW41" s="10" t="s">
        <v>131</v>
      </c>
      <c r="BX41" s="10" t="s">
        <v>132</v>
      </c>
      <c r="BY41" s="10" t="s">
        <v>56</v>
      </c>
      <c r="BZ41" s="10" t="str">
        <f t="shared" si="24"/>
        <v>YİNELE(C115;1)</v>
      </c>
      <c r="CA41" s="10" t="str">
        <f t="shared" si="25"/>
        <v>YİNELE(C117;1)</v>
      </c>
    </row>
    <row r="42" spans="2:79" ht="15" customHeight="1">
      <c r="C42" s="262"/>
      <c r="D42" s="198"/>
      <c r="E42" s="92"/>
      <c r="F42" s="93" t="e">
        <f>CONCATENATE(AZ16," ",BA16)</f>
        <v>#REF!</v>
      </c>
      <c r="G42" s="178" t="s">
        <v>334</v>
      </c>
      <c r="I42" s="15"/>
      <c r="J42" s="10"/>
      <c r="K42" s="254">
        <v>42</v>
      </c>
      <c r="M42" s="94">
        <v>40</v>
      </c>
      <c r="N42" s="95" t="s">
        <v>502</v>
      </c>
      <c r="O42" s="95"/>
      <c r="P42" s="95"/>
      <c r="Q42" s="94" t="s">
        <v>506</v>
      </c>
      <c r="R42" s="54" t="str">
        <f>REPT(E119,1)</f>
        <v/>
      </c>
      <c r="S42" s="60" t="str">
        <f>REPT(E121,1)</f>
        <v/>
      </c>
      <c r="T42" s="109">
        <f t="shared" si="27"/>
        <v>0</v>
      </c>
      <c r="U42" s="110">
        <f t="shared" si="27"/>
        <v>0</v>
      </c>
      <c r="V42" s="123"/>
      <c r="W42" s="124"/>
      <c r="X42" s="124"/>
      <c r="Y42" s="124"/>
      <c r="Z42" s="124"/>
      <c r="AA42" s="124"/>
      <c r="AB42" s="124"/>
      <c r="AC42" s="124"/>
      <c r="AD42" s="124"/>
      <c r="AE42" s="125"/>
      <c r="AF42" s="126"/>
      <c r="AG42" s="127"/>
      <c r="AH42" s="120"/>
      <c r="AI42" s="121"/>
      <c r="AK42" s="10">
        <f t="shared" si="3"/>
        <v>0</v>
      </c>
      <c r="AL42" s="10">
        <f t="shared" si="4"/>
        <v>0</v>
      </c>
      <c r="AM42" s="10">
        <f t="shared" si="5"/>
        <v>0</v>
      </c>
      <c r="AN42" s="10">
        <f t="shared" si="6"/>
        <v>0</v>
      </c>
      <c r="AO42" s="10">
        <f t="shared" si="7"/>
        <v>0</v>
      </c>
      <c r="AP42" s="10">
        <f t="shared" si="8"/>
        <v>0</v>
      </c>
      <c r="AQ42" s="10">
        <f t="shared" si="9"/>
        <v>0</v>
      </c>
      <c r="AR42" s="10">
        <f t="shared" si="10"/>
        <v>0</v>
      </c>
      <c r="AS42" s="10">
        <f t="shared" si="11"/>
        <v>0</v>
      </c>
      <c r="AT42" s="10">
        <f t="shared" si="12"/>
        <v>0</v>
      </c>
      <c r="AU42" s="10">
        <f t="shared" si="0"/>
        <v>0</v>
      </c>
      <c r="AV42" s="10">
        <f t="shared" si="1"/>
        <v>0</v>
      </c>
      <c r="AW42" s="10">
        <f t="shared" si="2"/>
        <v>0</v>
      </c>
      <c r="AX42" s="10">
        <f t="shared" si="13"/>
        <v>0</v>
      </c>
      <c r="AZ42" s="10" t="str">
        <f t="shared" si="14"/>
        <v/>
      </c>
      <c r="BA42" s="10" t="str">
        <f t="shared" si="15"/>
        <v/>
      </c>
      <c r="BC42" s="10" t="str">
        <f t="shared" si="16"/>
        <v>:</v>
      </c>
      <c r="BD42" s="10" t="str">
        <f t="shared" si="17"/>
        <v>:</v>
      </c>
      <c r="BE42" s="10" t="str">
        <f t="shared" si="18"/>
        <v>:</v>
      </c>
      <c r="BF42" s="10" t="str">
        <f t="shared" si="19"/>
        <v>:</v>
      </c>
      <c r="BG42" s="10" t="str">
        <f t="shared" si="20"/>
        <v/>
      </c>
      <c r="BH42" s="10" t="str">
        <f t="shared" si="21"/>
        <v/>
      </c>
      <c r="BI42" s="10" t="str">
        <f t="shared" si="22"/>
        <v/>
      </c>
      <c r="BJ42" s="10" t="str">
        <f t="shared" si="23"/>
        <v>:; :; :; :</v>
      </c>
      <c r="BP42" s="10">
        <v>118</v>
      </c>
      <c r="BQ42" s="10">
        <v>120</v>
      </c>
      <c r="BT42" s="10" t="s">
        <v>51</v>
      </c>
      <c r="BU42" s="10" t="s">
        <v>52</v>
      </c>
      <c r="BV42" s="10" t="s">
        <v>53</v>
      </c>
      <c r="BW42" s="10" t="s">
        <v>133</v>
      </c>
      <c r="BX42" s="10" t="s">
        <v>134</v>
      </c>
      <c r="BY42" s="10" t="s">
        <v>56</v>
      </c>
      <c r="BZ42" s="10" t="str">
        <f t="shared" si="24"/>
        <v>YİNELE(C118;1)</v>
      </c>
      <c r="CA42" s="10" t="str">
        <f t="shared" si="25"/>
        <v>YİNELE(C120;1)</v>
      </c>
    </row>
    <row r="43" spans="2:79" ht="15" customHeight="1">
      <c r="C43" s="262"/>
      <c r="D43" s="198"/>
      <c r="E43" s="76" t="str">
        <f>IF(ISBLANK(D43),"",VLOOKUP(D43,#REF!,2,FALSE))</f>
        <v/>
      </c>
      <c r="F43" s="107" t="e">
        <f>IF(F42=" ",CONCATENATE(N16,"  ",O16," ","M",P16),BJ16)</f>
        <v>#REF!</v>
      </c>
      <c r="I43" s="11"/>
      <c r="J43" s="10"/>
      <c r="K43" s="254">
        <v>43</v>
      </c>
      <c r="M43" s="94">
        <v>41</v>
      </c>
      <c r="N43" s="95" t="s">
        <v>502</v>
      </c>
      <c r="O43" s="95"/>
      <c r="P43" s="95"/>
      <c r="Q43" s="94" t="s">
        <v>506</v>
      </c>
      <c r="R43" s="54" t="str">
        <f>REPT(E122,1)</f>
        <v/>
      </c>
      <c r="S43" s="60" t="str">
        <f>REPT(E124,1)</f>
        <v/>
      </c>
      <c r="T43" s="109">
        <f t="shared" si="27"/>
        <v>0</v>
      </c>
      <c r="U43" s="110">
        <f t="shared" si="27"/>
        <v>0</v>
      </c>
      <c r="V43" s="123"/>
      <c r="W43" s="124"/>
      <c r="X43" s="124"/>
      <c r="Y43" s="124"/>
      <c r="Z43" s="124"/>
      <c r="AA43" s="124"/>
      <c r="AB43" s="124"/>
      <c r="AC43" s="124"/>
      <c r="AD43" s="124"/>
      <c r="AE43" s="125"/>
      <c r="AF43" s="126"/>
      <c r="AG43" s="127"/>
      <c r="AH43" s="127"/>
      <c r="AI43" s="129"/>
      <c r="AK43" s="10">
        <f t="shared" si="3"/>
        <v>0</v>
      </c>
      <c r="AL43" s="10">
        <f t="shared" si="4"/>
        <v>0</v>
      </c>
      <c r="AM43" s="10">
        <f t="shared" si="5"/>
        <v>0</v>
      </c>
      <c r="AN43" s="10">
        <f t="shared" si="6"/>
        <v>0</v>
      </c>
      <c r="AO43" s="10">
        <f t="shared" si="7"/>
        <v>0</v>
      </c>
      <c r="AP43" s="10">
        <f t="shared" si="8"/>
        <v>0</v>
      </c>
      <c r="AQ43" s="10">
        <f t="shared" si="9"/>
        <v>0</v>
      </c>
      <c r="AR43" s="10">
        <f t="shared" si="10"/>
        <v>0</v>
      </c>
      <c r="AS43" s="10">
        <f t="shared" si="11"/>
        <v>0</v>
      </c>
      <c r="AT43" s="10">
        <f t="shared" si="12"/>
        <v>0</v>
      </c>
      <c r="AU43" s="10">
        <f t="shared" si="0"/>
        <v>0</v>
      </c>
      <c r="AV43" s="10">
        <f t="shared" si="1"/>
        <v>0</v>
      </c>
      <c r="AW43" s="10">
        <f t="shared" si="2"/>
        <v>0</v>
      </c>
      <c r="AX43" s="10">
        <f t="shared" si="13"/>
        <v>0</v>
      </c>
      <c r="AZ43" s="10" t="str">
        <f t="shared" si="14"/>
        <v/>
      </c>
      <c r="BA43" s="10" t="str">
        <f t="shared" si="15"/>
        <v/>
      </c>
      <c r="BC43" s="10" t="str">
        <f t="shared" si="16"/>
        <v>:</v>
      </c>
      <c r="BD43" s="10" t="str">
        <f t="shared" si="17"/>
        <v>:</v>
      </c>
      <c r="BE43" s="10" t="str">
        <f t="shared" si="18"/>
        <v>:</v>
      </c>
      <c r="BF43" s="10" t="str">
        <f t="shared" si="19"/>
        <v>:</v>
      </c>
      <c r="BG43" s="10" t="str">
        <f t="shared" si="20"/>
        <v/>
      </c>
      <c r="BH43" s="10" t="str">
        <f t="shared" si="21"/>
        <v/>
      </c>
      <c r="BI43" s="10" t="str">
        <f t="shared" si="22"/>
        <v/>
      </c>
      <c r="BJ43" s="10" t="str">
        <f t="shared" si="23"/>
        <v>:; :; :; :</v>
      </c>
      <c r="BP43" s="10">
        <v>121</v>
      </c>
      <c r="BQ43" s="10">
        <v>123</v>
      </c>
      <c r="BT43" s="10" t="s">
        <v>51</v>
      </c>
      <c r="BU43" s="10" t="s">
        <v>52</v>
      </c>
      <c r="BV43" s="10" t="s">
        <v>53</v>
      </c>
      <c r="BW43" s="10" t="s">
        <v>135</v>
      </c>
      <c r="BX43" s="10" t="s">
        <v>136</v>
      </c>
      <c r="BY43" s="10" t="s">
        <v>56</v>
      </c>
      <c r="BZ43" s="10" t="str">
        <f t="shared" si="24"/>
        <v>YİNELE(C121;1)</v>
      </c>
      <c r="CA43" s="10" t="str">
        <f t="shared" si="25"/>
        <v>YİNELE(C123;1)</v>
      </c>
    </row>
    <row r="44" spans="2:79" ht="15" customHeight="1">
      <c r="C44" s="262" t="s">
        <v>356</v>
      </c>
      <c r="D44" s="198">
        <v>126</v>
      </c>
      <c r="E44" s="76" t="e">
        <f>IF(ISBLANK(D44),"",VLOOKUP(D44,#REF!,2,FALSE))</f>
        <v>#REF!</v>
      </c>
      <c r="I44" s="11"/>
      <c r="J44" s="10"/>
      <c r="K44" s="253">
        <v>44</v>
      </c>
      <c r="M44" s="94">
        <v>42</v>
      </c>
      <c r="N44" s="95" t="s">
        <v>502</v>
      </c>
      <c r="O44" s="95"/>
      <c r="P44" s="95"/>
      <c r="Q44" s="94" t="s">
        <v>506</v>
      </c>
      <c r="R44" s="54" t="str">
        <f>REPT(E125,1)</f>
        <v/>
      </c>
      <c r="S44" s="60" t="str">
        <f>REPT(E127,1)</f>
        <v/>
      </c>
      <c r="T44" s="109">
        <f t="shared" si="27"/>
        <v>0</v>
      </c>
      <c r="U44" s="110">
        <f t="shared" si="27"/>
        <v>0</v>
      </c>
      <c r="V44" s="123"/>
      <c r="W44" s="124"/>
      <c r="X44" s="124"/>
      <c r="Y44" s="124"/>
      <c r="Z44" s="124"/>
      <c r="AA44" s="124"/>
      <c r="AB44" s="124"/>
      <c r="AC44" s="124"/>
      <c r="AD44" s="124"/>
      <c r="AE44" s="125"/>
      <c r="AF44" s="126"/>
      <c r="AG44" s="127"/>
      <c r="AH44" s="127"/>
      <c r="AI44" s="129"/>
      <c r="AK44" s="10">
        <f t="shared" si="3"/>
        <v>0</v>
      </c>
      <c r="AL44" s="10">
        <f t="shared" si="4"/>
        <v>0</v>
      </c>
      <c r="AM44" s="10">
        <f t="shared" si="5"/>
        <v>0</v>
      </c>
      <c r="AN44" s="10">
        <f t="shared" si="6"/>
        <v>0</v>
      </c>
      <c r="AO44" s="10">
        <f t="shared" si="7"/>
        <v>0</v>
      </c>
      <c r="AP44" s="10">
        <f t="shared" si="8"/>
        <v>0</v>
      </c>
      <c r="AQ44" s="10">
        <f t="shared" si="9"/>
        <v>0</v>
      </c>
      <c r="AR44" s="10">
        <f t="shared" si="10"/>
        <v>0</v>
      </c>
      <c r="AS44" s="10">
        <f t="shared" si="11"/>
        <v>0</v>
      </c>
      <c r="AT44" s="10">
        <f t="shared" si="12"/>
        <v>0</v>
      </c>
      <c r="AU44" s="10">
        <f t="shared" si="0"/>
        <v>0</v>
      </c>
      <c r="AV44" s="10">
        <f t="shared" si="1"/>
        <v>0</v>
      </c>
      <c r="AW44" s="10">
        <f t="shared" si="2"/>
        <v>0</v>
      </c>
      <c r="AX44" s="10">
        <f t="shared" si="13"/>
        <v>0</v>
      </c>
      <c r="AZ44" s="10" t="str">
        <f t="shared" si="14"/>
        <v/>
      </c>
      <c r="BA44" s="10" t="str">
        <f t="shared" si="15"/>
        <v/>
      </c>
      <c r="BC44" s="10" t="str">
        <f t="shared" si="16"/>
        <v>:</v>
      </c>
      <c r="BD44" s="10" t="str">
        <f t="shared" si="17"/>
        <v>:</v>
      </c>
      <c r="BE44" s="10" t="str">
        <f t="shared" si="18"/>
        <v>:</v>
      </c>
      <c r="BF44" s="10" t="str">
        <f t="shared" si="19"/>
        <v>:</v>
      </c>
      <c r="BG44" s="10" t="str">
        <f t="shared" si="20"/>
        <v/>
      </c>
      <c r="BH44" s="10" t="str">
        <f t="shared" si="21"/>
        <v/>
      </c>
      <c r="BI44" s="10" t="str">
        <f t="shared" si="22"/>
        <v/>
      </c>
      <c r="BJ44" s="10" t="str">
        <f t="shared" si="23"/>
        <v>:; :; :; :</v>
      </c>
      <c r="BP44" s="10">
        <v>124</v>
      </c>
      <c r="BQ44" s="10">
        <v>126</v>
      </c>
      <c r="BT44" s="10" t="s">
        <v>51</v>
      </c>
      <c r="BU44" s="10" t="s">
        <v>52</v>
      </c>
      <c r="BV44" s="10" t="s">
        <v>53</v>
      </c>
      <c r="BW44" s="10" t="s">
        <v>137</v>
      </c>
      <c r="BX44" s="10" t="s">
        <v>138</v>
      </c>
      <c r="BY44" s="10" t="s">
        <v>56</v>
      </c>
      <c r="BZ44" s="10" t="str">
        <f t="shared" si="24"/>
        <v>YİNELE(C124;1)</v>
      </c>
      <c r="CA44" s="10" t="str">
        <f t="shared" si="25"/>
        <v>YİNELE(C126;1)</v>
      </c>
    </row>
    <row r="45" spans="2:79" ht="15" customHeight="1">
      <c r="C45" s="262"/>
      <c r="D45" s="198"/>
      <c r="E45" s="92"/>
      <c r="F45" s="93" t="e">
        <f>CONCATENATE(AZ17," ",BA17)</f>
        <v>#REF!</v>
      </c>
      <c r="G45" s="178" t="s">
        <v>356</v>
      </c>
      <c r="I45" s="11"/>
      <c r="J45" s="10"/>
      <c r="K45" s="254">
        <v>45</v>
      </c>
      <c r="M45" s="94">
        <v>43</v>
      </c>
      <c r="N45" s="95" t="s">
        <v>502</v>
      </c>
      <c r="O45" s="95"/>
      <c r="P45" s="95"/>
      <c r="Q45" s="94" t="s">
        <v>506</v>
      </c>
      <c r="R45" s="54" t="str">
        <f>REPT(E128,1)</f>
        <v/>
      </c>
      <c r="S45" s="60" t="str">
        <f>REPT(E130,1)</f>
        <v/>
      </c>
      <c r="T45" s="109">
        <f t="shared" si="27"/>
        <v>0</v>
      </c>
      <c r="U45" s="110">
        <f t="shared" si="27"/>
        <v>0</v>
      </c>
      <c r="V45" s="123"/>
      <c r="W45" s="124"/>
      <c r="X45" s="124"/>
      <c r="Y45" s="124"/>
      <c r="Z45" s="124"/>
      <c r="AA45" s="124"/>
      <c r="AB45" s="124"/>
      <c r="AC45" s="124"/>
      <c r="AD45" s="124"/>
      <c r="AE45" s="125"/>
      <c r="AF45" s="126"/>
      <c r="AG45" s="127"/>
      <c r="AH45" s="127"/>
      <c r="AI45" s="129"/>
      <c r="AK45" s="10">
        <f t="shared" si="3"/>
        <v>0</v>
      </c>
      <c r="AL45" s="10">
        <f t="shared" si="4"/>
        <v>0</v>
      </c>
      <c r="AM45" s="10">
        <f t="shared" si="5"/>
        <v>0</v>
      </c>
      <c r="AN45" s="10">
        <f t="shared" si="6"/>
        <v>0</v>
      </c>
      <c r="AO45" s="10">
        <f t="shared" si="7"/>
        <v>0</v>
      </c>
      <c r="AP45" s="10">
        <f t="shared" si="8"/>
        <v>0</v>
      </c>
      <c r="AQ45" s="10">
        <f t="shared" si="9"/>
        <v>0</v>
      </c>
      <c r="AR45" s="10">
        <f t="shared" si="10"/>
        <v>0</v>
      </c>
      <c r="AS45" s="10">
        <f t="shared" si="11"/>
        <v>0</v>
      </c>
      <c r="AT45" s="10">
        <f t="shared" si="12"/>
        <v>0</v>
      </c>
      <c r="AU45" s="10">
        <f t="shared" si="0"/>
        <v>0</v>
      </c>
      <c r="AV45" s="10">
        <f t="shared" si="1"/>
        <v>0</v>
      </c>
      <c r="AW45" s="10">
        <f t="shared" si="2"/>
        <v>0</v>
      </c>
      <c r="AX45" s="10">
        <f t="shared" si="13"/>
        <v>0</v>
      </c>
      <c r="AZ45" s="10" t="str">
        <f t="shared" si="14"/>
        <v/>
      </c>
      <c r="BA45" s="10" t="str">
        <f t="shared" si="15"/>
        <v/>
      </c>
      <c r="BC45" s="10" t="str">
        <f t="shared" si="16"/>
        <v>:</v>
      </c>
      <c r="BD45" s="10" t="str">
        <f t="shared" si="17"/>
        <v>:</v>
      </c>
      <c r="BE45" s="10" t="str">
        <f t="shared" si="18"/>
        <v>:</v>
      </c>
      <c r="BF45" s="10" t="str">
        <f t="shared" si="19"/>
        <v>:</v>
      </c>
      <c r="BG45" s="10" t="str">
        <f t="shared" si="20"/>
        <v/>
      </c>
      <c r="BH45" s="10" t="str">
        <f t="shared" si="21"/>
        <v/>
      </c>
      <c r="BI45" s="10" t="str">
        <f t="shared" si="22"/>
        <v/>
      </c>
      <c r="BJ45" s="10" t="str">
        <f t="shared" si="23"/>
        <v>:; :; :; :</v>
      </c>
      <c r="BP45" s="10">
        <v>127</v>
      </c>
      <c r="BQ45" s="10">
        <v>129</v>
      </c>
      <c r="BT45" s="10" t="s">
        <v>51</v>
      </c>
      <c r="BU45" s="10" t="s">
        <v>52</v>
      </c>
      <c r="BV45" s="10" t="s">
        <v>53</v>
      </c>
      <c r="BW45" s="10" t="s">
        <v>139</v>
      </c>
      <c r="BX45" s="10" t="s">
        <v>140</v>
      </c>
      <c r="BY45" s="10" t="s">
        <v>56</v>
      </c>
      <c r="BZ45" s="10" t="str">
        <f t="shared" si="24"/>
        <v>YİNELE(C127;1)</v>
      </c>
      <c r="CA45" s="10" t="str">
        <f t="shared" si="25"/>
        <v>YİNELE(C129;1)</v>
      </c>
    </row>
    <row r="46" spans="2:79" ht="15" customHeight="1">
      <c r="B46" s="178"/>
      <c r="C46" s="262"/>
      <c r="D46" s="198"/>
      <c r="E46" s="76" t="str">
        <f>IF(ISBLANK(D46),"",VLOOKUP(D46,#REF!,2,FALSE))</f>
        <v/>
      </c>
      <c r="F46" s="107" t="e">
        <f>IF(F45=" ",CONCATENATE(N17,"  ",O17," ","M",P17),BJ17)</f>
        <v>#REF!</v>
      </c>
      <c r="I46" s="11"/>
      <c r="J46" s="10"/>
      <c r="K46" s="254">
        <v>46</v>
      </c>
      <c r="M46" s="94">
        <v>44</v>
      </c>
      <c r="N46" s="95" t="s">
        <v>502</v>
      </c>
      <c r="O46" s="95"/>
      <c r="P46" s="95"/>
      <c r="Q46" s="94" t="s">
        <v>506</v>
      </c>
      <c r="R46" s="54" t="str">
        <f>REPT(E131,1)</f>
        <v/>
      </c>
      <c r="S46" s="60" t="str">
        <f>REPT(E133,1)</f>
        <v/>
      </c>
      <c r="T46" s="109">
        <f t="shared" si="27"/>
        <v>0</v>
      </c>
      <c r="U46" s="110">
        <f t="shared" si="27"/>
        <v>0</v>
      </c>
      <c r="V46" s="123"/>
      <c r="W46" s="124"/>
      <c r="X46" s="124"/>
      <c r="Y46" s="124"/>
      <c r="Z46" s="124"/>
      <c r="AA46" s="124"/>
      <c r="AB46" s="124"/>
      <c r="AC46" s="124"/>
      <c r="AD46" s="124"/>
      <c r="AE46" s="125"/>
      <c r="AF46" s="126"/>
      <c r="AG46" s="127"/>
      <c r="AH46" s="127"/>
      <c r="AI46" s="129"/>
      <c r="AK46" s="10">
        <f t="shared" si="3"/>
        <v>0</v>
      </c>
      <c r="AL46" s="10">
        <f t="shared" si="4"/>
        <v>0</v>
      </c>
      <c r="AM46" s="10">
        <f t="shared" si="5"/>
        <v>0</v>
      </c>
      <c r="AN46" s="10">
        <f t="shared" si="6"/>
        <v>0</v>
      </c>
      <c r="AO46" s="10">
        <f t="shared" si="7"/>
        <v>0</v>
      </c>
      <c r="AP46" s="10">
        <f t="shared" si="8"/>
        <v>0</v>
      </c>
      <c r="AQ46" s="10">
        <f t="shared" si="9"/>
        <v>0</v>
      </c>
      <c r="AR46" s="10">
        <f t="shared" si="10"/>
        <v>0</v>
      </c>
      <c r="AS46" s="10">
        <f t="shared" si="11"/>
        <v>0</v>
      </c>
      <c r="AT46" s="10">
        <f t="shared" si="12"/>
        <v>0</v>
      </c>
      <c r="AU46" s="10">
        <f t="shared" si="0"/>
        <v>0</v>
      </c>
      <c r="AV46" s="10">
        <f t="shared" si="1"/>
        <v>0</v>
      </c>
      <c r="AW46" s="10">
        <f t="shared" si="2"/>
        <v>0</v>
      </c>
      <c r="AX46" s="10">
        <f t="shared" si="13"/>
        <v>0</v>
      </c>
      <c r="AZ46" s="10" t="str">
        <f t="shared" si="14"/>
        <v/>
      </c>
      <c r="BA46" s="10" t="str">
        <f t="shared" si="15"/>
        <v/>
      </c>
      <c r="BC46" s="10" t="str">
        <f t="shared" si="16"/>
        <v>:</v>
      </c>
      <c r="BD46" s="10" t="str">
        <f t="shared" si="17"/>
        <v>:</v>
      </c>
      <c r="BE46" s="10" t="str">
        <f t="shared" si="18"/>
        <v>:</v>
      </c>
      <c r="BF46" s="10" t="str">
        <f t="shared" si="19"/>
        <v>:</v>
      </c>
      <c r="BG46" s="10" t="str">
        <f t="shared" si="20"/>
        <v/>
      </c>
      <c r="BH46" s="10" t="str">
        <f t="shared" si="21"/>
        <v/>
      </c>
      <c r="BI46" s="10" t="str">
        <f t="shared" si="22"/>
        <v/>
      </c>
      <c r="BJ46" s="10" t="str">
        <f t="shared" si="23"/>
        <v>:; :; :; :</v>
      </c>
      <c r="BP46" s="10">
        <v>130</v>
      </c>
      <c r="BQ46" s="10">
        <v>132</v>
      </c>
      <c r="BT46" s="10" t="s">
        <v>51</v>
      </c>
      <c r="BU46" s="10" t="s">
        <v>52</v>
      </c>
      <c r="BV46" s="10" t="s">
        <v>53</v>
      </c>
      <c r="BW46" s="10" t="s">
        <v>141</v>
      </c>
      <c r="BX46" s="10" t="s">
        <v>142</v>
      </c>
      <c r="BY46" s="10" t="s">
        <v>56</v>
      </c>
      <c r="BZ46" s="10" t="str">
        <f t="shared" si="24"/>
        <v>YİNELE(C130;1)</v>
      </c>
      <c r="CA46" s="10" t="str">
        <f t="shared" si="25"/>
        <v>YİNELE(C132;1)</v>
      </c>
    </row>
    <row r="47" spans="2:79" ht="15" customHeight="1">
      <c r="C47" s="262" t="s">
        <v>314</v>
      </c>
      <c r="D47" s="198">
        <v>67</v>
      </c>
      <c r="E47" s="76" t="e">
        <f>IF(ISBLANK(D47),"",VLOOKUP(D47,#REF!,2,FALSE))</f>
        <v>#REF!</v>
      </c>
      <c r="I47" s="116"/>
      <c r="J47" s="10"/>
      <c r="K47" s="253">
        <v>47</v>
      </c>
      <c r="M47" s="94">
        <v>45</v>
      </c>
      <c r="N47" s="95" t="s">
        <v>502</v>
      </c>
      <c r="O47" s="95"/>
      <c r="P47" s="95"/>
      <c r="Q47" s="94" t="s">
        <v>506</v>
      </c>
      <c r="R47" s="54" t="str">
        <f>REPT(E134,1)</f>
        <v/>
      </c>
      <c r="S47" s="60" t="str">
        <f>REPT(E136,1)</f>
        <v/>
      </c>
      <c r="T47" s="109">
        <f t="shared" si="27"/>
        <v>0</v>
      </c>
      <c r="U47" s="110">
        <f t="shared" si="27"/>
        <v>0</v>
      </c>
      <c r="V47" s="123"/>
      <c r="W47" s="124"/>
      <c r="X47" s="124"/>
      <c r="Y47" s="124"/>
      <c r="Z47" s="124"/>
      <c r="AA47" s="124"/>
      <c r="AB47" s="124"/>
      <c r="AC47" s="124"/>
      <c r="AD47" s="124"/>
      <c r="AE47" s="125"/>
      <c r="AF47" s="126"/>
      <c r="AG47" s="127"/>
      <c r="AH47" s="127"/>
      <c r="AI47" s="129"/>
      <c r="AK47" s="10">
        <f t="shared" si="3"/>
        <v>0</v>
      </c>
      <c r="AL47" s="10">
        <f t="shared" si="4"/>
        <v>0</v>
      </c>
      <c r="AM47" s="10">
        <f t="shared" si="5"/>
        <v>0</v>
      </c>
      <c r="AN47" s="10">
        <f t="shared" si="6"/>
        <v>0</v>
      </c>
      <c r="AO47" s="10">
        <f t="shared" si="7"/>
        <v>0</v>
      </c>
      <c r="AP47" s="10">
        <f t="shared" si="8"/>
        <v>0</v>
      </c>
      <c r="AQ47" s="10">
        <f t="shared" si="9"/>
        <v>0</v>
      </c>
      <c r="AR47" s="10">
        <f t="shared" si="10"/>
        <v>0</v>
      </c>
      <c r="AS47" s="10">
        <f t="shared" si="11"/>
        <v>0</v>
      </c>
      <c r="AT47" s="10">
        <f t="shared" si="12"/>
        <v>0</v>
      </c>
      <c r="AU47" s="10">
        <f t="shared" si="0"/>
        <v>0</v>
      </c>
      <c r="AV47" s="10">
        <f t="shared" si="1"/>
        <v>0</v>
      </c>
      <c r="AW47" s="10">
        <f t="shared" si="2"/>
        <v>0</v>
      </c>
      <c r="AX47" s="10">
        <f t="shared" si="13"/>
        <v>0</v>
      </c>
      <c r="AZ47" s="10" t="str">
        <f t="shared" si="14"/>
        <v/>
      </c>
      <c r="BA47" s="10" t="str">
        <f t="shared" si="15"/>
        <v/>
      </c>
      <c r="BC47" s="10" t="str">
        <f t="shared" si="16"/>
        <v>:</v>
      </c>
      <c r="BD47" s="10" t="str">
        <f t="shared" si="17"/>
        <v>:</v>
      </c>
      <c r="BE47" s="10" t="str">
        <f t="shared" si="18"/>
        <v>:</v>
      </c>
      <c r="BF47" s="10" t="str">
        <f t="shared" si="19"/>
        <v>:</v>
      </c>
      <c r="BG47" s="10" t="str">
        <f t="shared" si="20"/>
        <v/>
      </c>
      <c r="BH47" s="10" t="str">
        <f t="shared" si="21"/>
        <v/>
      </c>
      <c r="BI47" s="10" t="str">
        <f t="shared" si="22"/>
        <v/>
      </c>
      <c r="BJ47" s="10" t="str">
        <f t="shared" si="23"/>
        <v>:; :; :; :</v>
      </c>
      <c r="BP47" s="10">
        <v>133</v>
      </c>
      <c r="BQ47" s="10">
        <v>135</v>
      </c>
      <c r="BT47" s="10" t="s">
        <v>51</v>
      </c>
      <c r="BU47" s="10" t="s">
        <v>52</v>
      </c>
      <c r="BV47" s="10" t="s">
        <v>53</v>
      </c>
      <c r="BW47" s="10" t="s">
        <v>143</v>
      </c>
      <c r="BX47" s="10" t="s">
        <v>144</v>
      </c>
      <c r="BY47" s="10" t="s">
        <v>56</v>
      </c>
      <c r="BZ47" s="10" t="str">
        <f t="shared" si="24"/>
        <v>YİNELE(C133;1)</v>
      </c>
      <c r="CA47" s="10" t="str">
        <f t="shared" si="25"/>
        <v>YİNELE(C135;1)</v>
      </c>
    </row>
    <row r="48" spans="2:79" ht="15" customHeight="1">
      <c r="C48" s="262"/>
      <c r="D48" s="198"/>
      <c r="E48" s="92"/>
      <c r="F48" s="93" t="e">
        <f>CONCATENATE(AZ18," ",BA18)</f>
        <v>#REF!</v>
      </c>
      <c r="G48" s="178" t="s">
        <v>314</v>
      </c>
      <c r="I48" s="11"/>
      <c r="J48" s="10"/>
      <c r="K48" s="253">
        <v>48</v>
      </c>
      <c r="M48" s="94">
        <v>46</v>
      </c>
      <c r="N48" s="95" t="s">
        <v>502</v>
      </c>
      <c r="O48" s="95"/>
      <c r="P48" s="95"/>
      <c r="Q48" s="94" t="s">
        <v>506</v>
      </c>
      <c r="R48" s="54" t="str">
        <f>REPT(E137,1)</f>
        <v/>
      </c>
      <c r="S48" s="60" t="str">
        <f>REPT(E139,1)</f>
        <v/>
      </c>
      <c r="T48" s="109">
        <f t="shared" si="27"/>
        <v>0</v>
      </c>
      <c r="U48" s="110">
        <f t="shared" si="27"/>
        <v>0</v>
      </c>
      <c r="V48" s="123"/>
      <c r="W48" s="124"/>
      <c r="X48" s="124"/>
      <c r="Y48" s="124"/>
      <c r="Z48" s="124"/>
      <c r="AA48" s="124"/>
      <c r="AB48" s="124"/>
      <c r="AC48" s="124"/>
      <c r="AD48" s="124"/>
      <c r="AE48" s="125"/>
      <c r="AF48" s="126"/>
      <c r="AG48" s="127"/>
      <c r="AH48" s="127"/>
      <c r="AI48" s="129"/>
      <c r="AK48" s="10">
        <f t="shared" si="3"/>
        <v>0</v>
      </c>
      <c r="AL48" s="10">
        <f t="shared" si="4"/>
        <v>0</v>
      </c>
      <c r="AM48" s="10">
        <f t="shared" si="5"/>
        <v>0</v>
      </c>
      <c r="AN48" s="10">
        <f t="shared" si="6"/>
        <v>0</v>
      </c>
      <c r="AO48" s="10">
        <f t="shared" si="7"/>
        <v>0</v>
      </c>
      <c r="AP48" s="10">
        <f t="shared" si="8"/>
        <v>0</v>
      </c>
      <c r="AQ48" s="10">
        <f t="shared" si="9"/>
        <v>0</v>
      </c>
      <c r="AR48" s="10">
        <f t="shared" si="10"/>
        <v>0</v>
      </c>
      <c r="AS48" s="10">
        <f t="shared" si="11"/>
        <v>0</v>
      </c>
      <c r="AT48" s="10">
        <f t="shared" si="12"/>
        <v>0</v>
      </c>
      <c r="AU48" s="10">
        <f t="shared" si="0"/>
        <v>0</v>
      </c>
      <c r="AV48" s="10">
        <f t="shared" si="1"/>
        <v>0</v>
      </c>
      <c r="AW48" s="10">
        <f t="shared" si="2"/>
        <v>0</v>
      </c>
      <c r="AX48" s="10">
        <f t="shared" si="13"/>
        <v>0</v>
      </c>
      <c r="AZ48" s="10" t="str">
        <f t="shared" si="14"/>
        <v/>
      </c>
      <c r="BA48" s="10" t="str">
        <f t="shared" si="15"/>
        <v/>
      </c>
      <c r="BC48" s="10" t="str">
        <f t="shared" si="16"/>
        <v>:</v>
      </c>
      <c r="BD48" s="10" t="str">
        <f t="shared" si="17"/>
        <v>:</v>
      </c>
      <c r="BE48" s="10" t="str">
        <f t="shared" si="18"/>
        <v>:</v>
      </c>
      <c r="BF48" s="10" t="str">
        <f t="shared" si="19"/>
        <v>:</v>
      </c>
      <c r="BG48" s="10" t="str">
        <f t="shared" si="20"/>
        <v/>
      </c>
      <c r="BH48" s="10" t="str">
        <f t="shared" si="21"/>
        <v/>
      </c>
      <c r="BI48" s="10" t="str">
        <f t="shared" si="22"/>
        <v/>
      </c>
      <c r="BJ48" s="10" t="str">
        <f t="shared" si="23"/>
        <v>:; :; :; :</v>
      </c>
      <c r="BP48" s="10">
        <v>126</v>
      </c>
      <c r="BQ48" s="10">
        <v>138</v>
      </c>
      <c r="BT48" s="10" t="s">
        <v>51</v>
      </c>
      <c r="BU48" s="10" t="s">
        <v>52</v>
      </c>
      <c r="BV48" s="10" t="s">
        <v>53</v>
      </c>
      <c r="BW48" s="10" t="s">
        <v>138</v>
      </c>
      <c r="BX48" s="10" t="s">
        <v>145</v>
      </c>
      <c r="BY48" s="10" t="s">
        <v>56</v>
      </c>
      <c r="BZ48" s="10" t="str">
        <f t="shared" si="24"/>
        <v>YİNELE(C126;1)</v>
      </c>
      <c r="CA48" s="10" t="str">
        <f t="shared" si="25"/>
        <v>YİNELE(C138;1)</v>
      </c>
    </row>
    <row r="49" spans="2:79" ht="15" customHeight="1">
      <c r="C49" s="262"/>
      <c r="D49" s="198"/>
      <c r="E49" s="76" t="str">
        <f>IF(ISBLANK(D49),"",VLOOKUP(D49,#REF!,2,FALSE))</f>
        <v/>
      </c>
      <c r="F49" s="107" t="e">
        <f>IF(F48=" ",CONCATENATE(N18,"  ",O18," ","M",P18),BJ18)</f>
        <v>#REF!</v>
      </c>
      <c r="I49" s="11"/>
      <c r="J49" s="10"/>
      <c r="K49" s="253">
        <v>49</v>
      </c>
      <c r="M49" s="94">
        <v>47</v>
      </c>
      <c r="N49" s="95" t="s">
        <v>502</v>
      </c>
      <c r="O49" s="95"/>
      <c r="P49" s="95"/>
      <c r="Q49" s="94" t="s">
        <v>506</v>
      </c>
      <c r="R49" s="54" t="str">
        <f>REPT(E140,1)</f>
        <v/>
      </c>
      <c r="S49" s="60" t="str">
        <f>REPT(E142,1)</f>
        <v/>
      </c>
      <c r="T49" s="109">
        <f t="shared" si="27"/>
        <v>0</v>
      </c>
      <c r="U49" s="110">
        <f t="shared" si="27"/>
        <v>0</v>
      </c>
      <c r="V49" s="123"/>
      <c r="W49" s="124"/>
      <c r="X49" s="124"/>
      <c r="Y49" s="124"/>
      <c r="Z49" s="124"/>
      <c r="AA49" s="124"/>
      <c r="AB49" s="124"/>
      <c r="AC49" s="124"/>
      <c r="AD49" s="124"/>
      <c r="AE49" s="125"/>
      <c r="AF49" s="126"/>
      <c r="AG49" s="127"/>
      <c r="AH49" s="127"/>
      <c r="AI49" s="129"/>
      <c r="AK49" s="10">
        <f t="shared" si="3"/>
        <v>0</v>
      </c>
      <c r="AL49" s="10">
        <f t="shared" si="4"/>
        <v>0</v>
      </c>
      <c r="AM49" s="10">
        <f t="shared" si="5"/>
        <v>0</v>
      </c>
      <c r="AN49" s="10">
        <f t="shared" si="6"/>
        <v>0</v>
      </c>
      <c r="AO49" s="10">
        <f t="shared" si="7"/>
        <v>0</v>
      </c>
      <c r="AP49" s="10">
        <f t="shared" si="8"/>
        <v>0</v>
      </c>
      <c r="AQ49" s="10">
        <f t="shared" si="9"/>
        <v>0</v>
      </c>
      <c r="AR49" s="10">
        <f t="shared" si="10"/>
        <v>0</v>
      </c>
      <c r="AS49" s="10">
        <f t="shared" si="11"/>
        <v>0</v>
      </c>
      <c r="AT49" s="10">
        <f t="shared" si="12"/>
        <v>0</v>
      </c>
      <c r="AU49" s="10">
        <f t="shared" si="0"/>
        <v>0</v>
      </c>
      <c r="AV49" s="10">
        <f t="shared" si="1"/>
        <v>0</v>
      </c>
      <c r="AW49" s="10">
        <f t="shared" si="2"/>
        <v>0</v>
      </c>
      <c r="AX49" s="10">
        <f t="shared" si="13"/>
        <v>0</v>
      </c>
      <c r="AZ49" s="10" t="str">
        <f t="shared" si="14"/>
        <v/>
      </c>
      <c r="BA49" s="10" t="str">
        <f t="shared" si="15"/>
        <v/>
      </c>
      <c r="BC49" s="10" t="str">
        <f t="shared" si="16"/>
        <v>:</v>
      </c>
      <c r="BD49" s="10" t="str">
        <f t="shared" si="17"/>
        <v>:</v>
      </c>
      <c r="BE49" s="10" t="str">
        <f t="shared" si="18"/>
        <v>:</v>
      </c>
      <c r="BF49" s="10" t="str">
        <f t="shared" si="19"/>
        <v>:</v>
      </c>
      <c r="BG49" s="10" t="str">
        <f t="shared" si="20"/>
        <v/>
      </c>
      <c r="BH49" s="10" t="str">
        <f t="shared" si="21"/>
        <v/>
      </c>
      <c r="BI49" s="10" t="str">
        <f t="shared" si="22"/>
        <v/>
      </c>
      <c r="BJ49" s="10" t="str">
        <f t="shared" si="23"/>
        <v>:; :; :; :</v>
      </c>
      <c r="BP49" s="10">
        <v>139</v>
      </c>
      <c r="BQ49" s="10">
        <v>141</v>
      </c>
      <c r="BT49" s="10" t="s">
        <v>51</v>
      </c>
      <c r="BU49" s="10" t="s">
        <v>52</v>
      </c>
      <c r="BV49" s="10" t="s">
        <v>53</v>
      </c>
      <c r="BW49" s="10" t="s">
        <v>146</v>
      </c>
      <c r="BX49" s="10" t="s">
        <v>147</v>
      </c>
      <c r="BY49" s="10" t="s">
        <v>56</v>
      </c>
      <c r="BZ49" s="10" t="str">
        <f t="shared" si="24"/>
        <v>YİNELE(C139;1)</v>
      </c>
      <c r="CA49" s="10" t="str">
        <f t="shared" si="25"/>
        <v>YİNELE(C141;1)</v>
      </c>
    </row>
    <row r="50" spans="2:79" ht="15" customHeight="1">
      <c r="C50" s="262" t="s">
        <v>341</v>
      </c>
      <c r="D50" s="198">
        <v>106</v>
      </c>
      <c r="E50" s="76" t="e">
        <f>IF(ISBLANK(D50),"",VLOOKUP(D50,#REF!,2,FALSE))</f>
        <v>#REF!</v>
      </c>
      <c r="G50" s="180"/>
      <c r="H50" s="13"/>
      <c r="I50" s="13"/>
      <c r="J50" s="53"/>
      <c r="K50" s="253">
        <v>50</v>
      </c>
      <c r="M50" s="94">
        <v>48</v>
      </c>
      <c r="N50" s="95" t="s">
        <v>502</v>
      </c>
      <c r="O50" s="95"/>
      <c r="P50" s="95"/>
      <c r="Q50" s="94" t="s">
        <v>506</v>
      </c>
      <c r="R50" s="54" t="str">
        <f>REPT(E143,1)</f>
        <v/>
      </c>
      <c r="S50" s="60" t="str">
        <f>REPT(E145,1)</f>
        <v/>
      </c>
      <c r="T50" s="109">
        <f t="shared" si="27"/>
        <v>0</v>
      </c>
      <c r="U50" s="110">
        <f t="shared" si="27"/>
        <v>0</v>
      </c>
      <c r="V50" s="123"/>
      <c r="W50" s="124"/>
      <c r="X50" s="124"/>
      <c r="Y50" s="124"/>
      <c r="Z50" s="124"/>
      <c r="AA50" s="124"/>
      <c r="AB50" s="124"/>
      <c r="AC50" s="124"/>
      <c r="AD50" s="124"/>
      <c r="AE50" s="125"/>
      <c r="AF50" s="126"/>
      <c r="AG50" s="127"/>
      <c r="AH50" s="127"/>
      <c r="AI50" s="129"/>
      <c r="AK50" s="10">
        <f t="shared" si="3"/>
        <v>0</v>
      </c>
      <c r="AL50" s="10">
        <f t="shared" si="4"/>
        <v>0</v>
      </c>
      <c r="AM50" s="10">
        <f t="shared" si="5"/>
        <v>0</v>
      </c>
      <c r="AN50" s="10">
        <f t="shared" si="6"/>
        <v>0</v>
      </c>
      <c r="AO50" s="10">
        <f t="shared" si="7"/>
        <v>0</v>
      </c>
      <c r="AP50" s="10">
        <f t="shared" si="8"/>
        <v>0</v>
      </c>
      <c r="AQ50" s="10">
        <f t="shared" si="9"/>
        <v>0</v>
      </c>
      <c r="AR50" s="10">
        <f t="shared" si="10"/>
        <v>0</v>
      </c>
      <c r="AS50" s="10">
        <f t="shared" si="11"/>
        <v>0</v>
      </c>
      <c r="AT50" s="10">
        <f t="shared" si="12"/>
        <v>0</v>
      </c>
      <c r="AU50" s="10">
        <f t="shared" si="0"/>
        <v>0</v>
      </c>
      <c r="AV50" s="10">
        <f t="shared" si="1"/>
        <v>0</v>
      </c>
      <c r="AW50" s="10">
        <f t="shared" si="2"/>
        <v>0</v>
      </c>
      <c r="AX50" s="10">
        <f t="shared" si="13"/>
        <v>0</v>
      </c>
      <c r="AZ50" s="10" t="str">
        <f t="shared" si="14"/>
        <v/>
      </c>
      <c r="BA50" s="10" t="str">
        <f t="shared" si="15"/>
        <v/>
      </c>
      <c r="BC50" s="10" t="str">
        <f t="shared" si="16"/>
        <v>:</v>
      </c>
      <c r="BD50" s="10" t="str">
        <f t="shared" si="17"/>
        <v>:</v>
      </c>
      <c r="BE50" s="10" t="str">
        <f t="shared" si="18"/>
        <v>:</v>
      </c>
      <c r="BF50" s="10" t="str">
        <f t="shared" si="19"/>
        <v>:</v>
      </c>
      <c r="BG50" s="10" t="str">
        <f t="shared" si="20"/>
        <v/>
      </c>
      <c r="BH50" s="10" t="str">
        <f t="shared" si="21"/>
        <v/>
      </c>
      <c r="BI50" s="10" t="str">
        <f t="shared" si="22"/>
        <v/>
      </c>
      <c r="BJ50" s="10" t="str">
        <f t="shared" si="23"/>
        <v>:; :; :; :</v>
      </c>
      <c r="BP50" s="10">
        <v>142</v>
      </c>
      <c r="BQ50" s="10">
        <v>144</v>
      </c>
      <c r="BT50" s="10" t="s">
        <v>51</v>
      </c>
      <c r="BU50" s="10" t="s">
        <v>52</v>
      </c>
      <c r="BV50" s="10" t="s">
        <v>53</v>
      </c>
      <c r="BW50" s="10" t="s">
        <v>148</v>
      </c>
      <c r="BX50" s="10" t="s">
        <v>149</v>
      </c>
      <c r="BY50" s="10" t="s">
        <v>56</v>
      </c>
      <c r="BZ50" s="10" t="str">
        <f t="shared" si="24"/>
        <v>YİNELE(C142;1)</v>
      </c>
      <c r="CA50" s="10" t="str">
        <f t="shared" si="25"/>
        <v>YİNELE(C144;1)</v>
      </c>
    </row>
    <row r="51" spans="2:79" ht="15" customHeight="1">
      <c r="C51" s="262"/>
      <c r="D51" s="198"/>
      <c r="E51" s="92"/>
      <c r="F51" s="93" t="e">
        <f>CONCATENATE(AZ19," ",BA19)</f>
        <v>#REF!</v>
      </c>
      <c r="G51" s="178" t="s">
        <v>341</v>
      </c>
      <c r="H51" s="13"/>
      <c r="I51" s="13"/>
      <c r="J51" s="13"/>
      <c r="K51" s="254">
        <v>51</v>
      </c>
      <c r="M51" s="94">
        <v>49</v>
      </c>
      <c r="N51" s="95" t="s">
        <v>502</v>
      </c>
      <c r="O51" s="95"/>
      <c r="P51" s="95"/>
      <c r="Q51" s="94" t="s">
        <v>506</v>
      </c>
      <c r="R51" s="54" t="str">
        <f>REPT(E146,1)</f>
        <v/>
      </c>
      <c r="S51" s="60" t="str">
        <f>REPT(E148,1)</f>
        <v/>
      </c>
      <c r="T51" s="109">
        <f t="shared" si="27"/>
        <v>0</v>
      </c>
      <c r="U51" s="110">
        <f t="shared" si="27"/>
        <v>0</v>
      </c>
      <c r="V51" s="123"/>
      <c r="W51" s="124"/>
      <c r="X51" s="124"/>
      <c r="Y51" s="124"/>
      <c r="Z51" s="124"/>
      <c r="AA51" s="124"/>
      <c r="AB51" s="124"/>
      <c r="AC51" s="124"/>
      <c r="AD51" s="124"/>
      <c r="AE51" s="125"/>
      <c r="AF51" s="126"/>
      <c r="AG51" s="127"/>
      <c r="AH51" s="127"/>
      <c r="AI51" s="129"/>
      <c r="AK51" s="10">
        <f t="shared" si="3"/>
        <v>0</v>
      </c>
      <c r="AL51" s="10">
        <f t="shared" si="4"/>
        <v>0</v>
      </c>
      <c r="AM51" s="10">
        <f t="shared" si="5"/>
        <v>0</v>
      </c>
      <c r="AN51" s="10">
        <f t="shared" si="6"/>
        <v>0</v>
      </c>
      <c r="AO51" s="10">
        <f t="shared" si="7"/>
        <v>0</v>
      </c>
      <c r="AP51" s="10">
        <f t="shared" si="8"/>
        <v>0</v>
      </c>
      <c r="AQ51" s="10">
        <f t="shared" si="9"/>
        <v>0</v>
      </c>
      <c r="AR51" s="10">
        <f t="shared" si="10"/>
        <v>0</v>
      </c>
      <c r="AS51" s="10">
        <f t="shared" si="11"/>
        <v>0</v>
      </c>
      <c r="AT51" s="10">
        <f t="shared" si="12"/>
        <v>0</v>
      </c>
      <c r="AU51" s="10">
        <f t="shared" si="0"/>
        <v>0</v>
      </c>
      <c r="AV51" s="10">
        <f t="shared" si="1"/>
        <v>0</v>
      </c>
      <c r="AW51" s="10">
        <f t="shared" si="2"/>
        <v>0</v>
      </c>
      <c r="AX51" s="10">
        <f t="shared" si="13"/>
        <v>0</v>
      </c>
      <c r="AZ51" s="10" t="str">
        <f t="shared" si="14"/>
        <v/>
      </c>
      <c r="BA51" s="10" t="str">
        <f t="shared" si="15"/>
        <v/>
      </c>
      <c r="BC51" s="10" t="str">
        <f t="shared" si="16"/>
        <v>:</v>
      </c>
      <c r="BD51" s="10" t="str">
        <f t="shared" si="17"/>
        <v>:</v>
      </c>
      <c r="BE51" s="10" t="str">
        <f t="shared" si="18"/>
        <v>:</v>
      </c>
      <c r="BF51" s="10" t="str">
        <f t="shared" si="19"/>
        <v>:</v>
      </c>
      <c r="BG51" s="10" t="str">
        <f t="shared" si="20"/>
        <v/>
      </c>
      <c r="BH51" s="10" t="str">
        <f t="shared" si="21"/>
        <v/>
      </c>
      <c r="BI51" s="10" t="str">
        <f t="shared" si="22"/>
        <v/>
      </c>
      <c r="BJ51" s="10" t="str">
        <f t="shared" si="23"/>
        <v>:; :; :; :</v>
      </c>
      <c r="BP51" s="10">
        <v>145</v>
      </c>
      <c r="BQ51" s="10">
        <v>147</v>
      </c>
      <c r="BT51" s="10" t="s">
        <v>51</v>
      </c>
      <c r="BU51" s="10" t="s">
        <v>52</v>
      </c>
      <c r="BV51" s="10" t="s">
        <v>53</v>
      </c>
      <c r="BW51" s="10" t="s">
        <v>150</v>
      </c>
      <c r="BX51" s="10" t="s">
        <v>151</v>
      </c>
      <c r="BY51" s="10" t="s">
        <v>56</v>
      </c>
      <c r="BZ51" s="10" t="str">
        <f t="shared" si="24"/>
        <v>YİNELE(C145;1)</v>
      </c>
      <c r="CA51" s="10" t="str">
        <f t="shared" si="25"/>
        <v>YİNELE(C147;1)</v>
      </c>
    </row>
    <row r="52" spans="2:79" ht="15" customHeight="1">
      <c r="C52" s="262"/>
      <c r="D52" s="198"/>
      <c r="E52" s="76" t="str">
        <f>IF(ISBLANK(D52),"",VLOOKUP(D52,#REF!,2,FALSE))</f>
        <v/>
      </c>
      <c r="F52" s="107" t="e">
        <f>IF(F51=" ",CONCATENATE(N19,"  ",O19," ","M",P19),BJ19)</f>
        <v>#REF!</v>
      </c>
      <c r="G52" s="180"/>
      <c r="H52" s="10"/>
      <c r="I52" s="10"/>
      <c r="J52" s="14"/>
      <c r="K52" s="254">
        <v>52</v>
      </c>
      <c r="M52" s="94">
        <v>50</v>
      </c>
      <c r="N52" s="95" t="s">
        <v>502</v>
      </c>
      <c r="O52" s="95"/>
      <c r="P52" s="95"/>
      <c r="Q52" s="94" t="s">
        <v>506</v>
      </c>
      <c r="R52" s="54" t="str">
        <f>REPT(E149,1)</f>
        <v/>
      </c>
      <c r="S52" s="60" t="str">
        <f>REPT(E151,1)</f>
        <v/>
      </c>
      <c r="T52" s="109">
        <f t="shared" si="27"/>
        <v>0</v>
      </c>
      <c r="U52" s="110">
        <f t="shared" si="27"/>
        <v>0</v>
      </c>
      <c r="V52" s="123"/>
      <c r="W52" s="124"/>
      <c r="X52" s="124"/>
      <c r="Y52" s="124"/>
      <c r="Z52" s="124"/>
      <c r="AA52" s="124"/>
      <c r="AB52" s="124"/>
      <c r="AC52" s="124"/>
      <c r="AD52" s="124"/>
      <c r="AE52" s="125"/>
      <c r="AF52" s="126"/>
      <c r="AG52" s="127"/>
      <c r="AH52" s="127"/>
      <c r="AI52" s="129"/>
      <c r="AK52" s="10">
        <f t="shared" si="3"/>
        <v>0</v>
      </c>
      <c r="AL52" s="10">
        <f t="shared" si="4"/>
        <v>0</v>
      </c>
      <c r="AM52" s="10">
        <f t="shared" si="5"/>
        <v>0</v>
      </c>
      <c r="AN52" s="10">
        <f t="shared" si="6"/>
        <v>0</v>
      </c>
      <c r="AO52" s="10">
        <f t="shared" si="7"/>
        <v>0</v>
      </c>
      <c r="AP52" s="10">
        <f t="shared" si="8"/>
        <v>0</v>
      </c>
      <c r="AQ52" s="10">
        <f t="shared" si="9"/>
        <v>0</v>
      </c>
      <c r="AR52" s="10">
        <f t="shared" si="10"/>
        <v>0</v>
      </c>
      <c r="AS52" s="10">
        <f t="shared" si="11"/>
        <v>0</v>
      </c>
      <c r="AT52" s="10">
        <f t="shared" si="12"/>
        <v>0</v>
      </c>
      <c r="AU52" s="10">
        <f t="shared" si="0"/>
        <v>0</v>
      </c>
      <c r="AV52" s="10">
        <f t="shared" si="1"/>
        <v>0</v>
      </c>
      <c r="AW52" s="10">
        <f t="shared" si="2"/>
        <v>0</v>
      </c>
      <c r="AX52" s="10">
        <f t="shared" si="13"/>
        <v>0</v>
      </c>
      <c r="AZ52" s="10" t="str">
        <f t="shared" si="14"/>
        <v/>
      </c>
      <c r="BA52" s="10" t="str">
        <f t="shared" si="15"/>
        <v/>
      </c>
      <c r="BC52" s="10" t="str">
        <f t="shared" si="16"/>
        <v>:</v>
      </c>
      <c r="BD52" s="10" t="str">
        <f t="shared" si="17"/>
        <v>:</v>
      </c>
      <c r="BE52" s="10" t="str">
        <f t="shared" si="18"/>
        <v>:</v>
      </c>
      <c r="BF52" s="10" t="str">
        <f t="shared" si="19"/>
        <v>:</v>
      </c>
      <c r="BG52" s="10" t="str">
        <f t="shared" si="20"/>
        <v/>
      </c>
      <c r="BH52" s="10" t="str">
        <f t="shared" si="21"/>
        <v/>
      </c>
      <c r="BI52" s="10" t="str">
        <f t="shared" si="22"/>
        <v/>
      </c>
      <c r="BJ52" s="10" t="str">
        <f t="shared" si="23"/>
        <v>:; :; :; :</v>
      </c>
      <c r="BP52" s="10">
        <v>148</v>
      </c>
      <c r="BQ52" s="10">
        <v>150</v>
      </c>
      <c r="BT52" s="10" t="s">
        <v>51</v>
      </c>
      <c r="BU52" s="10" t="s">
        <v>52</v>
      </c>
      <c r="BV52" s="10" t="s">
        <v>53</v>
      </c>
      <c r="BW52" s="10" t="s">
        <v>152</v>
      </c>
      <c r="BX52" s="10" t="s">
        <v>153</v>
      </c>
      <c r="BY52" s="10" t="s">
        <v>56</v>
      </c>
      <c r="BZ52" s="10" t="str">
        <f t="shared" si="24"/>
        <v>YİNELE(C148;1)</v>
      </c>
      <c r="CA52" s="10" t="str">
        <f t="shared" si="25"/>
        <v>YİNELE(C150;1)</v>
      </c>
    </row>
    <row r="53" spans="2:79" ht="15" customHeight="1">
      <c r="B53" s="178"/>
      <c r="C53" s="262" t="s">
        <v>330</v>
      </c>
      <c r="D53" s="198">
        <v>87</v>
      </c>
      <c r="E53" s="76" t="e">
        <f>IF(ISBLANK(D53),"",VLOOKUP(D53,#REF!,2,FALSE))</f>
        <v>#REF!</v>
      </c>
      <c r="I53" s="116"/>
      <c r="K53" s="253">
        <v>53</v>
      </c>
      <c r="M53" s="94">
        <v>51</v>
      </c>
      <c r="N53" s="95" t="s">
        <v>502</v>
      </c>
      <c r="O53" s="95"/>
      <c r="P53" s="95"/>
      <c r="Q53" s="94" t="s">
        <v>506</v>
      </c>
      <c r="R53" s="54" t="str">
        <f>REPT(E152,1)</f>
        <v/>
      </c>
      <c r="S53" s="60" t="str">
        <f>REPT(E154,1)</f>
        <v/>
      </c>
      <c r="T53" s="109">
        <f t="shared" si="27"/>
        <v>0</v>
      </c>
      <c r="U53" s="110">
        <f t="shared" si="27"/>
        <v>0</v>
      </c>
      <c r="V53" s="123"/>
      <c r="W53" s="124"/>
      <c r="X53" s="124"/>
      <c r="Y53" s="124"/>
      <c r="Z53" s="124"/>
      <c r="AA53" s="124"/>
      <c r="AB53" s="124"/>
      <c r="AC53" s="124"/>
      <c r="AD53" s="124"/>
      <c r="AE53" s="125"/>
      <c r="AF53" s="126"/>
      <c r="AG53" s="127"/>
      <c r="AH53" s="120"/>
      <c r="AI53" s="121"/>
      <c r="AK53" s="10">
        <f t="shared" si="3"/>
        <v>0</v>
      </c>
      <c r="AL53" s="10">
        <f t="shared" si="4"/>
        <v>0</v>
      </c>
      <c r="AM53" s="10">
        <f t="shared" si="5"/>
        <v>0</v>
      </c>
      <c r="AN53" s="10">
        <f t="shared" si="6"/>
        <v>0</v>
      </c>
      <c r="AO53" s="10">
        <f t="shared" si="7"/>
        <v>0</v>
      </c>
      <c r="AP53" s="10">
        <f t="shared" si="8"/>
        <v>0</v>
      </c>
      <c r="AQ53" s="10">
        <f t="shared" si="9"/>
        <v>0</v>
      </c>
      <c r="AR53" s="10">
        <f t="shared" si="10"/>
        <v>0</v>
      </c>
      <c r="AS53" s="10">
        <f t="shared" si="11"/>
        <v>0</v>
      </c>
      <c r="AT53" s="10">
        <f t="shared" si="12"/>
        <v>0</v>
      </c>
      <c r="AU53" s="10">
        <f t="shared" si="0"/>
        <v>0</v>
      </c>
      <c r="AV53" s="10">
        <f t="shared" si="1"/>
        <v>0</v>
      </c>
      <c r="AW53" s="10">
        <f t="shared" si="2"/>
        <v>0</v>
      </c>
      <c r="AX53" s="10">
        <f t="shared" si="13"/>
        <v>0</v>
      </c>
      <c r="AZ53" s="10" t="str">
        <f t="shared" si="14"/>
        <v/>
      </c>
      <c r="BA53" s="10" t="str">
        <f t="shared" si="15"/>
        <v/>
      </c>
      <c r="BC53" s="10" t="str">
        <f t="shared" si="16"/>
        <v>:</v>
      </c>
      <c r="BD53" s="10" t="str">
        <f t="shared" si="17"/>
        <v>:</v>
      </c>
      <c r="BE53" s="10" t="str">
        <f t="shared" si="18"/>
        <v>:</v>
      </c>
      <c r="BF53" s="10" t="str">
        <f t="shared" si="19"/>
        <v>:</v>
      </c>
      <c r="BG53" s="10" t="str">
        <f t="shared" si="20"/>
        <v/>
      </c>
      <c r="BH53" s="10" t="str">
        <f t="shared" si="21"/>
        <v/>
      </c>
      <c r="BI53" s="10" t="str">
        <f t="shared" si="22"/>
        <v/>
      </c>
      <c r="BJ53" s="10" t="str">
        <f t="shared" si="23"/>
        <v>:; :; :; :</v>
      </c>
      <c r="BP53" s="10">
        <v>151</v>
      </c>
      <c r="BQ53" s="10">
        <v>153</v>
      </c>
      <c r="BT53" s="10" t="s">
        <v>51</v>
      </c>
      <c r="BU53" s="10" t="s">
        <v>52</v>
      </c>
      <c r="BV53" s="10" t="s">
        <v>53</v>
      </c>
      <c r="BW53" s="10" t="s">
        <v>154</v>
      </c>
      <c r="BX53" s="10" t="s">
        <v>155</v>
      </c>
      <c r="BY53" s="10" t="s">
        <v>56</v>
      </c>
      <c r="BZ53" s="10" t="str">
        <f t="shared" si="24"/>
        <v>YİNELE(C151;1)</v>
      </c>
      <c r="CA53" s="10" t="str">
        <f t="shared" si="25"/>
        <v>YİNELE(C153;1)</v>
      </c>
    </row>
    <row r="54" spans="2:79" ht="15" customHeight="1">
      <c r="C54" s="262"/>
      <c r="D54" s="198"/>
      <c r="E54" s="92"/>
      <c r="F54" s="93" t="e">
        <f>CONCATENATE(AZ20," ",BA20)</f>
        <v>#REF!</v>
      </c>
      <c r="G54" s="178" t="s">
        <v>330</v>
      </c>
      <c r="I54" s="11"/>
      <c r="J54" s="10"/>
      <c r="K54" s="254">
        <v>54</v>
      </c>
      <c r="M54" s="94">
        <v>52</v>
      </c>
      <c r="N54" s="95" t="s">
        <v>502</v>
      </c>
      <c r="O54" s="95"/>
      <c r="P54" s="95"/>
      <c r="Q54" s="94" t="s">
        <v>506</v>
      </c>
      <c r="R54" s="54" t="str">
        <f>REPT(E155,1)</f>
        <v/>
      </c>
      <c r="S54" s="60" t="str">
        <f>REPT(E157,1)</f>
        <v/>
      </c>
      <c r="T54" s="109">
        <f t="shared" si="27"/>
        <v>0</v>
      </c>
      <c r="U54" s="110">
        <f t="shared" si="27"/>
        <v>0</v>
      </c>
      <c r="V54" s="123"/>
      <c r="W54" s="124"/>
      <c r="X54" s="124"/>
      <c r="Y54" s="124"/>
      <c r="Z54" s="124"/>
      <c r="AA54" s="124"/>
      <c r="AB54" s="124"/>
      <c r="AC54" s="124"/>
      <c r="AD54" s="124"/>
      <c r="AE54" s="125"/>
      <c r="AF54" s="126"/>
      <c r="AG54" s="127"/>
      <c r="AH54" s="120"/>
      <c r="AI54" s="121"/>
      <c r="AK54" s="10">
        <f t="shared" si="3"/>
        <v>0</v>
      </c>
      <c r="AL54" s="10">
        <f t="shared" si="4"/>
        <v>0</v>
      </c>
      <c r="AM54" s="10">
        <f t="shared" si="5"/>
        <v>0</v>
      </c>
      <c r="AN54" s="10">
        <f t="shared" si="6"/>
        <v>0</v>
      </c>
      <c r="AO54" s="10">
        <f t="shared" si="7"/>
        <v>0</v>
      </c>
      <c r="AP54" s="10">
        <f t="shared" si="8"/>
        <v>0</v>
      </c>
      <c r="AQ54" s="10">
        <f t="shared" si="9"/>
        <v>0</v>
      </c>
      <c r="AR54" s="10">
        <f t="shared" si="10"/>
        <v>0</v>
      </c>
      <c r="AS54" s="10">
        <f t="shared" si="11"/>
        <v>0</v>
      </c>
      <c r="AT54" s="10">
        <f t="shared" si="12"/>
        <v>0</v>
      </c>
      <c r="AU54" s="10">
        <f t="shared" si="0"/>
        <v>0</v>
      </c>
      <c r="AV54" s="10">
        <f t="shared" si="1"/>
        <v>0</v>
      </c>
      <c r="AW54" s="10">
        <f t="shared" si="2"/>
        <v>0</v>
      </c>
      <c r="AX54" s="10">
        <f t="shared" si="13"/>
        <v>0</v>
      </c>
      <c r="AZ54" s="10" t="str">
        <f t="shared" si="14"/>
        <v/>
      </c>
      <c r="BA54" s="10" t="str">
        <f t="shared" si="15"/>
        <v/>
      </c>
      <c r="BC54" s="10" t="str">
        <f t="shared" si="16"/>
        <v>:</v>
      </c>
      <c r="BD54" s="10" t="str">
        <f t="shared" si="17"/>
        <v>:</v>
      </c>
      <c r="BE54" s="10" t="str">
        <f t="shared" si="18"/>
        <v>:</v>
      </c>
      <c r="BF54" s="10" t="str">
        <f t="shared" si="19"/>
        <v>:</v>
      </c>
      <c r="BG54" s="10" t="str">
        <f t="shared" si="20"/>
        <v/>
      </c>
      <c r="BH54" s="10" t="str">
        <f t="shared" si="21"/>
        <v/>
      </c>
      <c r="BI54" s="10" t="str">
        <f t="shared" si="22"/>
        <v/>
      </c>
      <c r="BJ54" s="10" t="str">
        <f t="shared" si="23"/>
        <v>:; :; :; :</v>
      </c>
      <c r="BP54" s="10">
        <v>154</v>
      </c>
      <c r="BQ54" s="10">
        <v>156</v>
      </c>
      <c r="BT54" s="10" t="s">
        <v>51</v>
      </c>
      <c r="BU54" s="10" t="s">
        <v>52</v>
      </c>
      <c r="BV54" s="10" t="s">
        <v>53</v>
      </c>
      <c r="BW54" s="10" t="s">
        <v>156</v>
      </c>
      <c r="BX54" s="10" t="s">
        <v>157</v>
      </c>
      <c r="BY54" s="10" t="s">
        <v>56</v>
      </c>
      <c r="BZ54" s="10" t="str">
        <f t="shared" si="24"/>
        <v>YİNELE(C154;1)</v>
      </c>
      <c r="CA54" s="10" t="str">
        <f t="shared" si="25"/>
        <v>YİNELE(C156;1)</v>
      </c>
    </row>
    <row r="55" spans="2:79" ht="15" customHeight="1">
      <c r="C55" s="262"/>
      <c r="D55" s="198"/>
      <c r="E55" s="76" t="str">
        <f>IF(ISBLANK(D55),"",VLOOKUP(D55,#REF!,2,FALSE))</f>
        <v/>
      </c>
      <c r="F55" s="107" t="e">
        <f>IF(F54=" ",CONCATENATE(N20,"  ",O20," ","M",P20),BJ20)</f>
        <v>#REF!</v>
      </c>
      <c r="I55" s="11"/>
      <c r="J55" s="10"/>
      <c r="K55" s="253">
        <v>55</v>
      </c>
      <c r="M55" s="94">
        <v>53</v>
      </c>
      <c r="N55" s="95" t="s">
        <v>502</v>
      </c>
      <c r="O55" s="95"/>
      <c r="P55" s="95"/>
      <c r="Q55" s="94" t="s">
        <v>506</v>
      </c>
      <c r="R55" s="54" t="str">
        <f>REPT(E158,1)</f>
        <v/>
      </c>
      <c r="S55" s="60" t="str">
        <f>REPT(E160,1)</f>
        <v/>
      </c>
      <c r="T55" s="109">
        <f t="shared" si="27"/>
        <v>0</v>
      </c>
      <c r="U55" s="110">
        <f t="shared" si="27"/>
        <v>0</v>
      </c>
      <c r="V55" s="123"/>
      <c r="W55" s="124"/>
      <c r="X55" s="124"/>
      <c r="Y55" s="124"/>
      <c r="Z55" s="124"/>
      <c r="AA55" s="124"/>
      <c r="AB55" s="124"/>
      <c r="AC55" s="124"/>
      <c r="AD55" s="124"/>
      <c r="AE55" s="125"/>
      <c r="AF55" s="126"/>
      <c r="AG55" s="127"/>
      <c r="AH55" s="120"/>
      <c r="AI55" s="121"/>
      <c r="AK55" s="10">
        <f t="shared" si="3"/>
        <v>0</v>
      </c>
      <c r="AL55" s="10">
        <f t="shared" si="4"/>
        <v>0</v>
      </c>
      <c r="AM55" s="10">
        <f t="shared" si="5"/>
        <v>0</v>
      </c>
      <c r="AN55" s="10">
        <f t="shared" si="6"/>
        <v>0</v>
      </c>
      <c r="AO55" s="10">
        <f t="shared" si="7"/>
        <v>0</v>
      </c>
      <c r="AP55" s="10">
        <f t="shared" si="8"/>
        <v>0</v>
      </c>
      <c r="AQ55" s="10">
        <f t="shared" si="9"/>
        <v>0</v>
      </c>
      <c r="AR55" s="10">
        <f t="shared" si="10"/>
        <v>0</v>
      </c>
      <c r="AS55" s="10">
        <f t="shared" si="11"/>
        <v>0</v>
      </c>
      <c r="AT55" s="10">
        <f t="shared" si="12"/>
        <v>0</v>
      </c>
      <c r="AU55" s="10">
        <f t="shared" si="0"/>
        <v>0</v>
      </c>
      <c r="AV55" s="10">
        <f t="shared" si="1"/>
        <v>0</v>
      </c>
      <c r="AW55" s="10">
        <f t="shared" si="2"/>
        <v>0</v>
      </c>
      <c r="AX55" s="10">
        <f t="shared" si="13"/>
        <v>0</v>
      </c>
      <c r="AZ55" s="10" t="str">
        <f t="shared" si="14"/>
        <v/>
      </c>
      <c r="BA55" s="10" t="str">
        <f t="shared" si="15"/>
        <v/>
      </c>
      <c r="BC55" s="10" t="str">
        <f t="shared" si="16"/>
        <v>:</v>
      </c>
      <c r="BD55" s="10" t="str">
        <f t="shared" si="17"/>
        <v>:</v>
      </c>
      <c r="BE55" s="10" t="str">
        <f t="shared" si="18"/>
        <v>:</v>
      </c>
      <c r="BF55" s="10" t="str">
        <f t="shared" si="19"/>
        <v>:</v>
      </c>
      <c r="BG55" s="10" t="str">
        <f t="shared" si="20"/>
        <v/>
      </c>
      <c r="BH55" s="10" t="str">
        <f t="shared" si="21"/>
        <v/>
      </c>
      <c r="BI55" s="10" t="str">
        <f t="shared" si="22"/>
        <v/>
      </c>
      <c r="BJ55" s="10" t="str">
        <f t="shared" si="23"/>
        <v>:; :; :; :</v>
      </c>
      <c r="BP55" s="10">
        <v>157</v>
      </c>
      <c r="BQ55" s="10">
        <v>159</v>
      </c>
      <c r="BT55" s="10" t="s">
        <v>51</v>
      </c>
      <c r="BU55" s="10" t="s">
        <v>52</v>
      </c>
      <c r="BV55" s="10" t="s">
        <v>53</v>
      </c>
      <c r="BW55" s="10" t="s">
        <v>158</v>
      </c>
      <c r="BX55" s="10" t="s">
        <v>159</v>
      </c>
      <c r="BY55" s="10" t="s">
        <v>56</v>
      </c>
      <c r="BZ55" s="10" t="str">
        <f t="shared" si="24"/>
        <v>YİNELE(C157;1)</v>
      </c>
      <c r="CA55" s="10" t="str">
        <f t="shared" si="25"/>
        <v>YİNELE(C159;1)</v>
      </c>
    </row>
    <row r="56" spans="2:79" ht="15" customHeight="1">
      <c r="C56" s="262" t="s">
        <v>353</v>
      </c>
      <c r="D56" s="198">
        <v>119</v>
      </c>
      <c r="E56" s="76" t="e">
        <f>IF(ISBLANK(D56),"",VLOOKUP(D56,#REF!,2,FALSE))</f>
        <v>#REF!</v>
      </c>
      <c r="I56" s="11"/>
      <c r="J56" s="10"/>
      <c r="K56" s="253">
        <v>56</v>
      </c>
      <c r="M56" s="94">
        <v>54</v>
      </c>
      <c r="N56" s="95" t="s">
        <v>502</v>
      </c>
      <c r="O56" s="95"/>
      <c r="P56" s="95"/>
      <c r="Q56" s="94" t="s">
        <v>506</v>
      </c>
      <c r="R56" s="54" t="str">
        <f>REPT(E161,1)</f>
        <v/>
      </c>
      <c r="S56" s="60" t="str">
        <f>REPT(E163,1)</f>
        <v/>
      </c>
      <c r="T56" s="109">
        <f t="shared" si="27"/>
        <v>0</v>
      </c>
      <c r="U56" s="110">
        <f t="shared" si="27"/>
        <v>0</v>
      </c>
      <c r="V56" s="123"/>
      <c r="W56" s="124"/>
      <c r="X56" s="124"/>
      <c r="Y56" s="124"/>
      <c r="Z56" s="124"/>
      <c r="AA56" s="124"/>
      <c r="AB56" s="124"/>
      <c r="AC56" s="124"/>
      <c r="AD56" s="124"/>
      <c r="AE56" s="125"/>
      <c r="AF56" s="126"/>
      <c r="AG56" s="127"/>
      <c r="AH56" s="120"/>
      <c r="AI56" s="121"/>
      <c r="AK56" s="10">
        <f t="shared" si="3"/>
        <v>0</v>
      </c>
      <c r="AL56" s="10">
        <f t="shared" si="4"/>
        <v>0</v>
      </c>
      <c r="AM56" s="10">
        <f t="shared" si="5"/>
        <v>0</v>
      </c>
      <c r="AN56" s="10">
        <f t="shared" si="6"/>
        <v>0</v>
      </c>
      <c r="AO56" s="10">
        <f t="shared" si="7"/>
        <v>0</v>
      </c>
      <c r="AP56" s="10">
        <f t="shared" si="8"/>
        <v>0</v>
      </c>
      <c r="AQ56" s="10">
        <f t="shared" si="9"/>
        <v>0</v>
      </c>
      <c r="AR56" s="10">
        <f t="shared" si="10"/>
        <v>0</v>
      </c>
      <c r="AS56" s="10">
        <f t="shared" si="11"/>
        <v>0</v>
      </c>
      <c r="AT56" s="10">
        <f t="shared" si="12"/>
        <v>0</v>
      </c>
      <c r="AU56" s="10">
        <f t="shared" si="0"/>
        <v>0</v>
      </c>
      <c r="AV56" s="10">
        <f t="shared" si="1"/>
        <v>0</v>
      </c>
      <c r="AW56" s="10">
        <f t="shared" si="2"/>
        <v>0</v>
      </c>
      <c r="AX56" s="10">
        <f t="shared" si="13"/>
        <v>0</v>
      </c>
      <c r="AZ56" s="10" t="str">
        <f t="shared" si="14"/>
        <v/>
      </c>
      <c r="BA56" s="10" t="str">
        <f t="shared" si="15"/>
        <v/>
      </c>
      <c r="BC56" s="10" t="str">
        <f t="shared" si="16"/>
        <v>:</v>
      </c>
      <c r="BD56" s="10" t="str">
        <f t="shared" si="17"/>
        <v>:</v>
      </c>
      <c r="BE56" s="10" t="str">
        <f t="shared" si="18"/>
        <v>:</v>
      </c>
      <c r="BF56" s="10" t="str">
        <f t="shared" si="19"/>
        <v>:</v>
      </c>
      <c r="BG56" s="10" t="str">
        <f t="shared" si="20"/>
        <v/>
      </c>
      <c r="BH56" s="10" t="str">
        <f t="shared" si="21"/>
        <v/>
      </c>
      <c r="BI56" s="10" t="str">
        <f t="shared" si="22"/>
        <v/>
      </c>
      <c r="BJ56" s="10" t="str">
        <f t="shared" si="23"/>
        <v>:; :; :; :</v>
      </c>
      <c r="BP56" s="10">
        <v>160</v>
      </c>
      <c r="BQ56" s="10">
        <v>162</v>
      </c>
      <c r="BT56" s="10" t="s">
        <v>51</v>
      </c>
      <c r="BU56" s="10" t="s">
        <v>52</v>
      </c>
      <c r="BV56" s="10" t="s">
        <v>53</v>
      </c>
      <c r="BW56" s="10" t="s">
        <v>160</v>
      </c>
      <c r="BX56" s="10" t="s">
        <v>161</v>
      </c>
      <c r="BY56" s="10" t="s">
        <v>56</v>
      </c>
      <c r="BZ56" s="10" t="str">
        <f t="shared" si="24"/>
        <v>YİNELE(C160;1)</v>
      </c>
      <c r="CA56" s="10" t="str">
        <f t="shared" si="25"/>
        <v>YİNELE(C162;1)</v>
      </c>
    </row>
    <row r="57" spans="2:79" ht="15" customHeight="1">
      <c r="C57" s="262"/>
      <c r="D57" s="198"/>
      <c r="E57" s="92"/>
      <c r="F57" s="93" t="e">
        <f>CONCATENATE(AZ21," ",BA21)</f>
        <v>#REF!</v>
      </c>
      <c r="G57" s="178" t="s">
        <v>353</v>
      </c>
      <c r="I57" s="11"/>
      <c r="J57" s="10"/>
      <c r="K57" s="253">
        <v>57</v>
      </c>
      <c r="M57" s="94">
        <v>55</v>
      </c>
      <c r="N57" s="95" t="s">
        <v>502</v>
      </c>
      <c r="O57" s="95"/>
      <c r="P57" s="95"/>
      <c r="Q57" s="94" t="s">
        <v>506</v>
      </c>
      <c r="R57" s="54" t="str">
        <f>REPT(E164,1)</f>
        <v/>
      </c>
      <c r="S57" s="60" t="str">
        <f>REPT(E166,1)</f>
        <v/>
      </c>
      <c r="T57" s="109">
        <f t="shared" si="27"/>
        <v>0</v>
      </c>
      <c r="U57" s="110">
        <f t="shared" si="27"/>
        <v>0</v>
      </c>
      <c r="V57" s="123"/>
      <c r="W57" s="124"/>
      <c r="X57" s="124"/>
      <c r="Y57" s="124"/>
      <c r="Z57" s="124"/>
      <c r="AA57" s="124"/>
      <c r="AB57" s="124"/>
      <c r="AC57" s="124"/>
      <c r="AD57" s="124"/>
      <c r="AE57" s="125"/>
      <c r="AF57" s="126"/>
      <c r="AG57" s="127"/>
      <c r="AH57" s="120"/>
      <c r="AI57" s="121"/>
      <c r="AK57" s="10">
        <f t="shared" si="3"/>
        <v>0</v>
      </c>
      <c r="AL57" s="10">
        <f t="shared" si="4"/>
        <v>0</v>
      </c>
      <c r="AM57" s="10">
        <f t="shared" si="5"/>
        <v>0</v>
      </c>
      <c r="AN57" s="10">
        <f t="shared" si="6"/>
        <v>0</v>
      </c>
      <c r="AO57" s="10">
        <f t="shared" si="7"/>
        <v>0</v>
      </c>
      <c r="AP57" s="10">
        <f t="shared" si="8"/>
        <v>0</v>
      </c>
      <c r="AQ57" s="10">
        <f t="shared" si="9"/>
        <v>0</v>
      </c>
      <c r="AR57" s="10">
        <f t="shared" si="10"/>
        <v>0</v>
      </c>
      <c r="AS57" s="10">
        <f t="shared" si="11"/>
        <v>0</v>
      </c>
      <c r="AT57" s="10">
        <f t="shared" si="12"/>
        <v>0</v>
      </c>
      <c r="AU57" s="10">
        <f t="shared" si="0"/>
        <v>0</v>
      </c>
      <c r="AV57" s="10">
        <f t="shared" si="1"/>
        <v>0</v>
      </c>
      <c r="AW57" s="10">
        <f t="shared" si="2"/>
        <v>0</v>
      </c>
      <c r="AX57" s="10">
        <f t="shared" si="13"/>
        <v>0</v>
      </c>
      <c r="AZ57" s="10" t="str">
        <f t="shared" si="14"/>
        <v/>
      </c>
      <c r="BA57" s="10" t="str">
        <f t="shared" si="15"/>
        <v/>
      </c>
      <c r="BC57" s="10" t="str">
        <f t="shared" si="16"/>
        <v>:</v>
      </c>
      <c r="BD57" s="10" t="str">
        <f t="shared" si="17"/>
        <v>:</v>
      </c>
      <c r="BE57" s="10" t="str">
        <f t="shared" si="18"/>
        <v>:</v>
      </c>
      <c r="BF57" s="10" t="str">
        <f t="shared" si="19"/>
        <v>:</v>
      </c>
      <c r="BG57" s="10" t="str">
        <f t="shared" si="20"/>
        <v/>
      </c>
      <c r="BH57" s="10" t="str">
        <f t="shared" si="21"/>
        <v/>
      </c>
      <c r="BI57" s="10" t="str">
        <f t="shared" si="22"/>
        <v/>
      </c>
      <c r="BJ57" s="10" t="str">
        <f t="shared" si="23"/>
        <v>:; :; :; :</v>
      </c>
      <c r="BP57" s="10">
        <v>163</v>
      </c>
      <c r="BQ57" s="10">
        <v>165</v>
      </c>
      <c r="BT57" s="10" t="s">
        <v>51</v>
      </c>
      <c r="BU57" s="10" t="s">
        <v>52</v>
      </c>
      <c r="BV57" s="10" t="s">
        <v>53</v>
      </c>
      <c r="BW57" s="10" t="s">
        <v>162</v>
      </c>
      <c r="BX57" s="10" t="s">
        <v>163</v>
      </c>
      <c r="BY57" s="10" t="s">
        <v>56</v>
      </c>
      <c r="BZ57" s="10" t="str">
        <f t="shared" si="24"/>
        <v>YİNELE(C163;1)</v>
      </c>
      <c r="CA57" s="10" t="str">
        <f t="shared" si="25"/>
        <v>YİNELE(C165;1)</v>
      </c>
    </row>
    <row r="58" spans="2:79" ht="15" customHeight="1">
      <c r="B58" s="178"/>
      <c r="C58" s="262"/>
      <c r="D58" s="198"/>
      <c r="E58" s="76" t="str">
        <f>IF(ISBLANK(D58),"",VLOOKUP(D58,#REF!,2,FALSE))</f>
        <v/>
      </c>
      <c r="F58" s="107" t="e">
        <f>IF(F57=" ",CONCATENATE(N21,"  ",O21," ","M",P21),BJ21)</f>
        <v>#REF!</v>
      </c>
      <c r="I58" s="11"/>
      <c r="J58" s="10"/>
      <c r="K58" s="254">
        <v>58</v>
      </c>
      <c r="M58" s="94">
        <v>56</v>
      </c>
      <c r="N58" s="95" t="s">
        <v>502</v>
      </c>
      <c r="O58" s="95"/>
      <c r="P58" s="95"/>
      <c r="Q58" s="94" t="s">
        <v>506</v>
      </c>
      <c r="R58" s="54" t="str">
        <f>REPT(E167,1)</f>
        <v/>
      </c>
      <c r="S58" s="60" t="str">
        <f>REPT(E169,1)</f>
        <v/>
      </c>
      <c r="T58" s="109">
        <f t="shared" si="27"/>
        <v>0</v>
      </c>
      <c r="U58" s="110">
        <f t="shared" si="27"/>
        <v>0</v>
      </c>
      <c r="V58" s="123"/>
      <c r="W58" s="124"/>
      <c r="X58" s="124"/>
      <c r="Y58" s="124"/>
      <c r="Z58" s="124"/>
      <c r="AA58" s="124"/>
      <c r="AB58" s="124"/>
      <c r="AC58" s="124"/>
      <c r="AD58" s="124"/>
      <c r="AE58" s="125"/>
      <c r="AF58" s="126"/>
      <c r="AG58" s="127"/>
      <c r="AH58" s="120"/>
      <c r="AI58" s="121"/>
      <c r="AK58" s="10">
        <f t="shared" si="3"/>
        <v>0</v>
      </c>
      <c r="AL58" s="10">
        <f t="shared" si="4"/>
        <v>0</v>
      </c>
      <c r="AM58" s="10">
        <f t="shared" si="5"/>
        <v>0</v>
      </c>
      <c r="AN58" s="10">
        <f t="shared" si="6"/>
        <v>0</v>
      </c>
      <c r="AO58" s="10">
        <f t="shared" si="7"/>
        <v>0</v>
      </c>
      <c r="AP58" s="10">
        <f t="shared" si="8"/>
        <v>0</v>
      </c>
      <c r="AQ58" s="10">
        <f t="shared" si="9"/>
        <v>0</v>
      </c>
      <c r="AR58" s="10">
        <f t="shared" si="10"/>
        <v>0</v>
      </c>
      <c r="AS58" s="10">
        <f t="shared" si="11"/>
        <v>0</v>
      </c>
      <c r="AT58" s="10">
        <f t="shared" si="12"/>
        <v>0</v>
      </c>
      <c r="AU58" s="10">
        <f t="shared" si="0"/>
        <v>0</v>
      </c>
      <c r="AV58" s="10">
        <f t="shared" si="1"/>
        <v>0</v>
      </c>
      <c r="AW58" s="10">
        <f t="shared" si="2"/>
        <v>0</v>
      </c>
      <c r="AX58" s="10">
        <f t="shared" si="13"/>
        <v>0</v>
      </c>
      <c r="AZ58" s="10" t="str">
        <f t="shared" si="14"/>
        <v/>
      </c>
      <c r="BA58" s="10" t="str">
        <f t="shared" si="15"/>
        <v/>
      </c>
      <c r="BC58" s="10" t="str">
        <f t="shared" si="16"/>
        <v>:</v>
      </c>
      <c r="BD58" s="10" t="str">
        <f t="shared" si="17"/>
        <v>:</v>
      </c>
      <c r="BE58" s="10" t="str">
        <f t="shared" si="18"/>
        <v>:</v>
      </c>
      <c r="BF58" s="10" t="str">
        <f t="shared" si="19"/>
        <v>:</v>
      </c>
      <c r="BG58" s="10" t="str">
        <f t="shared" si="20"/>
        <v/>
      </c>
      <c r="BH58" s="10" t="str">
        <f t="shared" si="21"/>
        <v/>
      </c>
      <c r="BI58" s="10" t="str">
        <f t="shared" si="22"/>
        <v/>
      </c>
      <c r="BJ58" s="10" t="str">
        <f t="shared" si="23"/>
        <v>:; :; :; :</v>
      </c>
      <c r="BP58" s="10">
        <v>166</v>
      </c>
      <c r="BQ58" s="10">
        <v>168</v>
      </c>
      <c r="BT58" s="10" t="s">
        <v>51</v>
      </c>
      <c r="BU58" s="10" t="s">
        <v>52</v>
      </c>
      <c r="BV58" s="10" t="s">
        <v>53</v>
      </c>
      <c r="BW58" s="10" t="s">
        <v>164</v>
      </c>
      <c r="BX58" s="10" t="s">
        <v>165</v>
      </c>
      <c r="BY58" s="10" t="s">
        <v>56</v>
      </c>
      <c r="BZ58" s="10" t="str">
        <f t="shared" si="24"/>
        <v>YİNELE(C166;1)</v>
      </c>
      <c r="CA58" s="10" t="str">
        <f t="shared" si="25"/>
        <v>YİNELE(C168;1)</v>
      </c>
    </row>
    <row r="59" spans="2:79" ht="15" customHeight="1">
      <c r="B59" s="178"/>
      <c r="C59" s="262" t="s">
        <v>319</v>
      </c>
      <c r="D59" s="198">
        <v>74</v>
      </c>
      <c r="E59" s="76" t="e">
        <f>IF(ISBLANK(D59),"",VLOOKUP(D59,#REF!,2,FALSE))</f>
        <v>#REF!</v>
      </c>
      <c r="I59" s="116"/>
      <c r="J59" s="10"/>
      <c r="K59" s="254">
        <v>59</v>
      </c>
      <c r="M59" s="94">
        <v>57</v>
      </c>
      <c r="N59" s="95" t="s">
        <v>502</v>
      </c>
      <c r="O59" s="95"/>
      <c r="P59" s="95"/>
      <c r="Q59" s="94" t="s">
        <v>506</v>
      </c>
      <c r="R59" s="54" t="str">
        <f>REPT(E170,1)</f>
        <v/>
      </c>
      <c r="S59" s="60" t="str">
        <f>REPT(E172,1)</f>
        <v/>
      </c>
      <c r="T59" s="109">
        <f t="shared" si="27"/>
        <v>0</v>
      </c>
      <c r="U59" s="110">
        <f t="shared" si="27"/>
        <v>0</v>
      </c>
      <c r="V59" s="123"/>
      <c r="W59" s="124"/>
      <c r="X59" s="124"/>
      <c r="Y59" s="124"/>
      <c r="Z59" s="124"/>
      <c r="AA59" s="124"/>
      <c r="AB59" s="124"/>
      <c r="AC59" s="124"/>
      <c r="AD59" s="124"/>
      <c r="AE59" s="125"/>
      <c r="AF59" s="126"/>
      <c r="AG59" s="127"/>
      <c r="AH59" s="120"/>
      <c r="AI59" s="121"/>
      <c r="AK59" s="10">
        <f t="shared" si="3"/>
        <v>0</v>
      </c>
      <c r="AL59" s="10">
        <f t="shared" si="4"/>
        <v>0</v>
      </c>
      <c r="AM59" s="10">
        <f t="shared" si="5"/>
        <v>0</v>
      </c>
      <c r="AN59" s="10">
        <f t="shared" si="6"/>
        <v>0</v>
      </c>
      <c r="AO59" s="10">
        <f t="shared" si="7"/>
        <v>0</v>
      </c>
      <c r="AP59" s="10">
        <f t="shared" si="8"/>
        <v>0</v>
      </c>
      <c r="AQ59" s="10">
        <f t="shared" si="9"/>
        <v>0</v>
      </c>
      <c r="AR59" s="10">
        <f t="shared" si="10"/>
        <v>0</v>
      </c>
      <c r="AS59" s="10">
        <f t="shared" si="11"/>
        <v>0</v>
      </c>
      <c r="AT59" s="10">
        <f t="shared" si="12"/>
        <v>0</v>
      </c>
      <c r="AU59" s="10">
        <f t="shared" si="0"/>
        <v>0</v>
      </c>
      <c r="AV59" s="10">
        <f t="shared" si="1"/>
        <v>0</v>
      </c>
      <c r="AW59" s="10">
        <f t="shared" si="2"/>
        <v>0</v>
      </c>
      <c r="AX59" s="10">
        <f t="shared" si="13"/>
        <v>0</v>
      </c>
      <c r="AZ59" s="10" t="str">
        <f t="shared" si="14"/>
        <v/>
      </c>
      <c r="BA59" s="10" t="str">
        <f t="shared" si="15"/>
        <v/>
      </c>
      <c r="BC59" s="10" t="str">
        <f t="shared" si="16"/>
        <v>:</v>
      </c>
      <c r="BD59" s="10" t="str">
        <f t="shared" si="17"/>
        <v>:</v>
      </c>
      <c r="BE59" s="10" t="str">
        <f t="shared" si="18"/>
        <v>:</v>
      </c>
      <c r="BF59" s="10" t="str">
        <f t="shared" si="19"/>
        <v>:</v>
      </c>
      <c r="BG59" s="10" t="str">
        <f t="shared" si="20"/>
        <v/>
      </c>
      <c r="BH59" s="10" t="str">
        <f t="shared" si="21"/>
        <v/>
      </c>
      <c r="BI59" s="10" t="str">
        <f t="shared" si="22"/>
        <v/>
      </c>
      <c r="BJ59" s="10" t="str">
        <f t="shared" si="23"/>
        <v>:; :; :; :</v>
      </c>
      <c r="BP59" s="10">
        <v>169</v>
      </c>
      <c r="BQ59" s="10">
        <v>171</v>
      </c>
      <c r="BT59" s="10" t="s">
        <v>51</v>
      </c>
      <c r="BU59" s="10" t="s">
        <v>52</v>
      </c>
      <c r="BV59" s="10" t="s">
        <v>53</v>
      </c>
      <c r="BW59" s="10" t="s">
        <v>166</v>
      </c>
      <c r="BX59" s="10" t="s">
        <v>167</v>
      </c>
      <c r="BY59" s="10" t="s">
        <v>56</v>
      </c>
      <c r="BZ59" s="10" t="str">
        <f t="shared" si="24"/>
        <v>YİNELE(C169;1)</v>
      </c>
      <c r="CA59" s="10" t="str">
        <f t="shared" si="25"/>
        <v>YİNELE(C171;1)</v>
      </c>
    </row>
    <row r="60" spans="2:79" ht="15" customHeight="1">
      <c r="C60" s="262"/>
      <c r="D60" s="198"/>
      <c r="E60" s="92"/>
      <c r="F60" s="93" t="e">
        <f>CONCATENATE(AZ22," ",BA22)</f>
        <v>#REF!</v>
      </c>
      <c r="G60" s="178" t="s">
        <v>319</v>
      </c>
      <c r="I60" s="11"/>
      <c r="J60" s="10"/>
      <c r="K60" s="253">
        <v>60</v>
      </c>
      <c r="M60" s="94">
        <v>58</v>
      </c>
      <c r="N60" s="95" t="s">
        <v>502</v>
      </c>
      <c r="O60" s="95"/>
      <c r="P60" s="95"/>
      <c r="Q60" s="94" t="s">
        <v>506</v>
      </c>
      <c r="R60" s="54" t="str">
        <f>REPT(E173,1)</f>
        <v/>
      </c>
      <c r="S60" s="60" t="str">
        <f>REPT(E175,1)</f>
        <v/>
      </c>
      <c r="T60" s="109">
        <f t="shared" si="27"/>
        <v>0</v>
      </c>
      <c r="U60" s="110">
        <f t="shared" si="27"/>
        <v>0</v>
      </c>
      <c r="V60" s="123"/>
      <c r="W60" s="124"/>
      <c r="X60" s="124"/>
      <c r="Y60" s="124"/>
      <c r="Z60" s="124"/>
      <c r="AA60" s="124"/>
      <c r="AB60" s="124"/>
      <c r="AC60" s="124"/>
      <c r="AD60" s="124"/>
      <c r="AE60" s="125"/>
      <c r="AF60" s="126"/>
      <c r="AG60" s="127"/>
      <c r="AH60" s="120"/>
      <c r="AI60" s="121"/>
      <c r="AK60" s="10">
        <f t="shared" si="3"/>
        <v>0</v>
      </c>
      <c r="AL60" s="10">
        <f t="shared" si="4"/>
        <v>0</v>
      </c>
      <c r="AM60" s="10">
        <f t="shared" si="5"/>
        <v>0</v>
      </c>
      <c r="AN60" s="10">
        <f t="shared" si="6"/>
        <v>0</v>
      </c>
      <c r="AO60" s="10">
        <f t="shared" si="7"/>
        <v>0</v>
      </c>
      <c r="AP60" s="10">
        <f t="shared" si="8"/>
        <v>0</v>
      </c>
      <c r="AQ60" s="10">
        <f t="shared" si="9"/>
        <v>0</v>
      </c>
      <c r="AR60" s="10">
        <f t="shared" si="10"/>
        <v>0</v>
      </c>
      <c r="AS60" s="10">
        <f t="shared" si="11"/>
        <v>0</v>
      </c>
      <c r="AT60" s="10">
        <f t="shared" si="12"/>
        <v>0</v>
      </c>
      <c r="AU60" s="10">
        <f t="shared" si="0"/>
        <v>0</v>
      </c>
      <c r="AV60" s="10">
        <f t="shared" si="1"/>
        <v>0</v>
      </c>
      <c r="AW60" s="10">
        <f t="shared" si="2"/>
        <v>0</v>
      </c>
      <c r="AX60" s="10">
        <f t="shared" si="13"/>
        <v>0</v>
      </c>
      <c r="AZ60" s="10" t="str">
        <f t="shared" si="14"/>
        <v/>
      </c>
      <c r="BA60" s="10" t="str">
        <f t="shared" si="15"/>
        <v/>
      </c>
      <c r="BC60" s="10" t="str">
        <f t="shared" si="16"/>
        <v>:</v>
      </c>
      <c r="BD60" s="10" t="str">
        <f t="shared" si="17"/>
        <v>:</v>
      </c>
      <c r="BE60" s="10" t="str">
        <f t="shared" si="18"/>
        <v>:</v>
      </c>
      <c r="BF60" s="10" t="str">
        <f t="shared" si="19"/>
        <v>:</v>
      </c>
      <c r="BG60" s="10" t="str">
        <f t="shared" si="20"/>
        <v/>
      </c>
      <c r="BH60" s="10" t="str">
        <f t="shared" si="21"/>
        <v/>
      </c>
      <c r="BI60" s="10" t="str">
        <f t="shared" si="22"/>
        <v/>
      </c>
      <c r="BJ60" s="10" t="str">
        <f t="shared" si="23"/>
        <v>:; :; :; :</v>
      </c>
      <c r="BP60" s="10">
        <v>172</v>
      </c>
      <c r="BQ60" s="10">
        <v>174</v>
      </c>
      <c r="BT60" s="10" t="s">
        <v>51</v>
      </c>
      <c r="BU60" s="10" t="s">
        <v>52</v>
      </c>
      <c r="BV60" s="10" t="s">
        <v>53</v>
      </c>
      <c r="BW60" s="10" t="s">
        <v>168</v>
      </c>
      <c r="BX60" s="10" t="s">
        <v>169</v>
      </c>
      <c r="BY60" s="10" t="s">
        <v>56</v>
      </c>
      <c r="BZ60" s="10" t="str">
        <f t="shared" si="24"/>
        <v>YİNELE(C172;1)</v>
      </c>
      <c r="CA60" s="10" t="str">
        <f t="shared" si="25"/>
        <v>YİNELE(C174;1)</v>
      </c>
    </row>
    <row r="61" spans="2:79" ht="15" customHeight="1">
      <c r="C61" s="262"/>
      <c r="D61" s="198"/>
      <c r="E61" s="76" t="str">
        <f>IF(ISBLANK(D61),"",VLOOKUP(D61,#REF!,2,FALSE))</f>
        <v/>
      </c>
      <c r="F61" s="107" t="e">
        <f>IF(F60=" ",CONCATENATE(N22,"  ",O22," ","M",P22),BJ22)</f>
        <v>#REF!</v>
      </c>
      <c r="I61" s="11"/>
      <c r="J61" s="10"/>
      <c r="K61" s="256">
        <v>61</v>
      </c>
      <c r="M61" s="94">
        <v>59</v>
      </c>
      <c r="N61" s="95" t="s">
        <v>502</v>
      </c>
      <c r="O61" s="95"/>
      <c r="P61" s="95"/>
      <c r="Q61" s="94" t="s">
        <v>506</v>
      </c>
      <c r="R61" s="54" t="str">
        <f>REPT(E176,1)</f>
        <v/>
      </c>
      <c r="S61" s="60" t="str">
        <f>REPT(E178,1)</f>
        <v/>
      </c>
      <c r="T61" s="109">
        <f t="shared" si="27"/>
        <v>0</v>
      </c>
      <c r="U61" s="110">
        <f t="shared" si="27"/>
        <v>0</v>
      </c>
      <c r="V61" s="123"/>
      <c r="W61" s="124"/>
      <c r="X61" s="124"/>
      <c r="Y61" s="124"/>
      <c r="Z61" s="124"/>
      <c r="AA61" s="124"/>
      <c r="AB61" s="124"/>
      <c r="AC61" s="124"/>
      <c r="AD61" s="124"/>
      <c r="AE61" s="125"/>
      <c r="AF61" s="126"/>
      <c r="AG61" s="127"/>
      <c r="AH61" s="120"/>
      <c r="AI61" s="121"/>
      <c r="AK61" s="10">
        <f t="shared" si="3"/>
        <v>0</v>
      </c>
      <c r="AL61" s="10">
        <f t="shared" si="4"/>
        <v>0</v>
      </c>
      <c r="AM61" s="10">
        <f t="shared" si="5"/>
        <v>0</v>
      </c>
      <c r="AN61" s="10">
        <f t="shared" si="6"/>
        <v>0</v>
      </c>
      <c r="AO61" s="10">
        <f t="shared" si="7"/>
        <v>0</v>
      </c>
      <c r="AP61" s="10">
        <f t="shared" si="8"/>
        <v>0</v>
      </c>
      <c r="AQ61" s="10">
        <f t="shared" si="9"/>
        <v>0</v>
      </c>
      <c r="AR61" s="10">
        <f t="shared" si="10"/>
        <v>0</v>
      </c>
      <c r="AS61" s="10">
        <f t="shared" si="11"/>
        <v>0</v>
      </c>
      <c r="AT61" s="10">
        <f t="shared" si="12"/>
        <v>0</v>
      </c>
      <c r="AU61" s="10">
        <f t="shared" si="0"/>
        <v>0</v>
      </c>
      <c r="AV61" s="10">
        <f t="shared" si="1"/>
        <v>0</v>
      </c>
      <c r="AW61" s="10">
        <f t="shared" si="2"/>
        <v>0</v>
      </c>
      <c r="AX61" s="10">
        <f t="shared" si="13"/>
        <v>0</v>
      </c>
      <c r="AZ61" s="10" t="str">
        <f t="shared" si="14"/>
        <v/>
      </c>
      <c r="BA61" s="10" t="str">
        <f t="shared" si="15"/>
        <v/>
      </c>
      <c r="BC61" s="10" t="str">
        <f t="shared" si="16"/>
        <v>:</v>
      </c>
      <c r="BD61" s="10" t="str">
        <f t="shared" si="17"/>
        <v>:</v>
      </c>
      <c r="BE61" s="10" t="str">
        <f t="shared" si="18"/>
        <v>:</v>
      </c>
      <c r="BF61" s="10" t="str">
        <f t="shared" si="19"/>
        <v>:</v>
      </c>
      <c r="BG61" s="10" t="str">
        <f t="shared" si="20"/>
        <v/>
      </c>
      <c r="BH61" s="10" t="str">
        <f t="shared" si="21"/>
        <v/>
      </c>
      <c r="BI61" s="10" t="str">
        <f t="shared" si="22"/>
        <v/>
      </c>
      <c r="BJ61" s="10" t="str">
        <f t="shared" si="23"/>
        <v>:; :; :; :</v>
      </c>
      <c r="BP61" s="10">
        <v>175</v>
      </c>
      <c r="BQ61" s="10">
        <v>177</v>
      </c>
      <c r="BT61" s="10" t="s">
        <v>51</v>
      </c>
      <c r="BU61" s="10" t="s">
        <v>52</v>
      </c>
      <c r="BV61" s="10" t="s">
        <v>53</v>
      </c>
      <c r="BW61" s="10" t="s">
        <v>170</v>
      </c>
      <c r="BX61" s="10" t="s">
        <v>171</v>
      </c>
      <c r="BY61" s="10" t="s">
        <v>56</v>
      </c>
      <c r="BZ61" s="10" t="str">
        <f t="shared" si="24"/>
        <v>YİNELE(C175;1)</v>
      </c>
      <c r="CA61" s="10" t="str">
        <f t="shared" si="25"/>
        <v>YİNELE(C177;1)</v>
      </c>
    </row>
    <row r="62" spans="2:79" ht="15" customHeight="1">
      <c r="C62" s="262" t="s">
        <v>340</v>
      </c>
      <c r="D62" s="198">
        <v>103</v>
      </c>
      <c r="E62" s="76" t="e">
        <f>IF(ISBLANK(D62),"",VLOOKUP(D62,#REF!,2,FALSE))</f>
        <v>#REF!</v>
      </c>
      <c r="I62" s="11"/>
      <c r="J62" s="10"/>
      <c r="K62" s="254">
        <v>62</v>
      </c>
      <c r="M62" s="94">
        <v>60</v>
      </c>
      <c r="N62" s="95" t="s">
        <v>502</v>
      </c>
      <c r="O62" s="95"/>
      <c r="P62" s="95"/>
      <c r="Q62" s="94" t="s">
        <v>506</v>
      </c>
      <c r="R62" s="54" t="str">
        <f>REPT(E179,1)</f>
        <v/>
      </c>
      <c r="S62" s="60" t="str">
        <f>REPT(E181,1)</f>
        <v/>
      </c>
      <c r="T62" s="109">
        <f t="shared" si="27"/>
        <v>0</v>
      </c>
      <c r="U62" s="110">
        <f t="shared" si="27"/>
        <v>0</v>
      </c>
      <c r="V62" s="123"/>
      <c r="W62" s="124"/>
      <c r="X62" s="124"/>
      <c r="Y62" s="124"/>
      <c r="Z62" s="124"/>
      <c r="AA62" s="124"/>
      <c r="AB62" s="124"/>
      <c r="AC62" s="124"/>
      <c r="AD62" s="124"/>
      <c r="AE62" s="125"/>
      <c r="AF62" s="126"/>
      <c r="AG62" s="127"/>
      <c r="AH62" s="120"/>
      <c r="AI62" s="121"/>
      <c r="AK62" s="10">
        <f t="shared" si="3"/>
        <v>0</v>
      </c>
      <c r="AL62" s="10">
        <f t="shared" si="4"/>
        <v>0</v>
      </c>
      <c r="AM62" s="10">
        <f t="shared" si="5"/>
        <v>0</v>
      </c>
      <c r="AN62" s="10">
        <f t="shared" si="6"/>
        <v>0</v>
      </c>
      <c r="AO62" s="10">
        <f t="shared" si="7"/>
        <v>0</v>
      </c>
      <c r="AP62" s="10">
        <f t="shared" si="8"/>
        <v>0</v>
      </c>
      <c r="AQ62" s="10">
        <f t="shared" si="9"/>
        <v>0</v>
      </c>
      <c r="AR62" s="10">
        <f t="shared" si="10"/>
        <v>0</v>
      </c>
      <c r="AS62" s="10">
        <f t="shared" si="11"/>
        <v>0</v>
      </c>
      <c r="AT62" s="10">
        <f t="shared" si="12"/>
        <v>0</v>
      </c>
      <c r="AU62" s="10">
        <f t="shared" si="0"/>
        <v>0</v>
      </c>
      <c r="AV62" s="10">
        <f t="shared" si="1"/>
        <v>0</v>
      </c>
      <c r="AW62" s="10">
        <f t="shared" si="2"/>
        <v>0</v>
      </c>
      <c r="AX62" s="10">
        <f t="shared" si="13"/>
        <v>0</v>
      </c>
      <c r="AZ62" s="10" t="str">
        <f t="shared" si="14"/>
        <v/>
      </c>
      <c r="BA62" s="10" t="str">
        <f t="shared" si="15"/>
        <v/>
      </c>
      <c r="BC62" s="10" t="str">
        <f t="shared" si="16"/>
        <v>:</v>
      </c>
      <c r="BD62" s="10" t="str">
        <f t="shared" si="17"/>
        <v>:</v>
      </c>
      <c r="BE62" s="10" t="str">
        <f t="shared" si="18"/>
        <v>:</v>
      </c>
      <c r="BF62" s="10" t="str">
        <f t="shared" si="19"/>
        <v>:</v>
      </c>
      <c r="BG62" s="10" t="str">
        <f t="shared" si="20"/>
        <v/>
      </c>
      <c r="BH62" s="10" t="str">
        <f t="shared" si="21"/>
        <v/>
      </c>
      <c r="BI62" s="10" t="str">
        <f t="shared" si="22"/>
        <v/>
      </c>
      <c r="BJ62" s="10" t="str">
        <f t="shared" si="23"/>
        <v>:; :; :; :</v>
      </c>
      <c r="BP62" s="10">
        <v>178</v>
      </c>
      <c r="BQ62" s="10">
        <v>180</v>
      </c>
      <c r="BT62" s="10" t="s">
        <v>51</v>
      </c>
      <c r="BU62" s="10" t="s">
        <v>52</v>
      </c>
      <c r="BV62" s="10" t="s">
        <v>53</v>
      </c>
      <c r="BW62" s="10" t="s">
        <v>172</v>
      </c>
      <c r="BX62" s="10" t="s">
        <v>173</v>
      </c>
      <c r="BY62" s="10" t="s">
        <v>56</v>
      </c>
      <c r="BZ62" s="10" t="str">
        <f t="shared" si="24"/>
        <v>YİNELE(C178;1)</v>
      </c>
      <c r="CA62" s="10" t="str">
        <f t="shared" si="25"/>
        <v>YİNELE(C180;1)</v>
      </c>
    </row>
    <row r="63" spans="2:79" ht="15" customHeight="1">
      <c r="C63" s="262"/>
      <c r="D63" s="198"/>
      <c r="E63" s="92"/>
      <c r="F63" s="93" t="e">
        <f>CONCATENATE(AZ23," ",BA23)</f>
        <v>#REF!</v>
      </c>
      <c r="G63" s="178" t="s">
        <v>340</v>
      </c>
      <c r="I63" s="11"/>
      <c r="J63" s="10"/>
      <c r="K63" s="253">
        <v>63</v>
      </c>
      <c r="M63" s="94">
        <v>61</v>
      </c>
      <c r="N63" s="95" t="s">
        <v>502</v>
      </c>
      <c r="O63" s="95"/>
      <c r="P63" s="95"/>
      <c r="Q63" s="94" t="s">
        <v>506</v>
      </c>
      <c r="R63" s="54" t="str">
        <f>REPT(E182,1)</f>
        <v/>
      </c>
      <c r="S63" s="60" t="str">
        <f>REPT(E184,1)</f>
        <v/>
      </c>
      <c r="T63" s="109">
        <f t="shared" si="27"/>
        <v>0</v>
      </c>
      <c r="U63" s="110">
        <f t="shared" si="27"/>
        <v>0</v>
      </c>
      <c r="V63" s="123"/>
      <c r="W63" s="124"/>
      <c r="X63" s="124"/>
      <c r="Y63" s="124"/>
      <c r="Z63" s="124"/>
      <c r="AA63" s="124"/>
      <c r="AB63" s="124"/>
      <c r="AC63" s="124"/>
      <c r="AD63" s="124"/>
      <c r="AE63" s="125"/>
      <c r="AF63" s="126"/>
      <c r="AG63" s="127"/>
      <c r="AH63" s="127"/>
      <c r="AI63" s="129"/>
      <c r="AK63" s="10">
        <f t="shared" si="3"/>
        <v>0</v>
      </c>
      <c r="AL63" s="10">
        <f t="shared" si="4"/>
        <v>0</v>
      </c>
      <c r="AM63" s="10">
        <f t="shared" si="5"/>
        <v>0</v>
      </c>
      <c r="AN63" s="10">
        <f t="shared" si="6"/>
        <v>0</v>
      </c>
      <c r="AO63" s="10">
        <f t="shared" si="7"/>
        <v>0</v>
      </c>
      <c r="AP63" s="10">
        <f t="shared" si="8"/>
        <v>0</v>
      </c>
      <c r="AQ63" s="10">
        <f t="shared" si="9"/>
        <v>0</v>
      </c>
      <c r="AR63" s="10">
        <f t="shared" si="10"/>
        <v>0</v>
      </c>
      <c r="AS63" s="10">
        <f t="shared" si="11"/>
        <v>0</v>
      </c>
      <c r="AT63" s="10">
        <f t="shared" si="12"/>
        <v>0</v>
      </c>
      <c r="AU63" s="10">
        <f t="shared" si="0"/>
        <v>0</v>
      </c>
      <c r="AV63" s="10">
        <f t="shared" si="1"/>
        <v>0</v>
      </c>
      <c r="AW63" s="10">
        <f t="shared" si="2"/>
        <v>0</v>
      </c>
      <c r="AX63" s="10">
        <f t="shared" si="13"/>
        <v>0</v>
      </c>
      <c r="AZ63" s="10" t="str">
        <f t="shared" si="14"/>
        <v/>
      </c>
      <c r="BA63" s="10" t="str">
        <f t="shared" si="15"/>
        <v/>
      </c>
      <c r="BC63" s="10" t="str">
        <f t="shared" si="16"/>
        <v>:</v>
      </c>
      <c r="BD63" s="10" t="str">
        <f t="shared" si="17"/>
        <v>:</v>
      </c>
      <c r="BE63" s="10" t="str">
        <f t="shared" si="18"/>
        <v>:</v>
      </c>
      <c r="BF63" s="10" t="str">
        <f t="shared" si="19"/>
        <v>:</v>
      </c>
      <c r="BG63" s="10" t="str">
        <f t="shared" si="20"/>
        <v/>
      </c>
      <c r="BH63" s="10" t="str">
        <f t="shared" si="21"/>
        <v/>
      </c>
      <c r="BI63" s="10" t="str">
        <f t="shared" si="22"/>
        <v/>
      </c>
      <c r="BJ63" s="10" t="str">
        <f t="shared" si="23"/>
        <v>:; :; :; :</v>
      </c>
      <c r="BP63" s="10">
        <v>181</v>
      </c>
      <c r="BQ63" s="10">
        <v>183</v>
      </c>
      <c r="BT63" s="10" t="s">
        <v>51</v>
      </c>
      <c r="BU63" s="10" t="s">
        <v>52</v>
      </c>
      <c r="BV63" s="10" t="s">
        <v>53</v>
      </c>
      <c r="BW63" s="10" t="s">
        <v>174</v>
      </c>
      <c r="BX63" s="10" t="s">
        <v>175</v>
      </c>
      <c r="BY63" s="10" t="s">
        <v>56</v>
      </c>
      <c r="BZ63" s="10" t="str">
        <f t="shared" si="24"/>
        <v>YİNELE(C181;1)</v>
      </c>
      <c r="CA63" s="10" t="str">
        <f t="shared" si="25"/>
        <v>YİNELE(C183;1)</v>
      </c>
    </row>
    <row r="64" spans="2:79" ht="15" customHeight="1">
      <c r="B64" s="178"/>
      <c r="C64" s="262"/>
      <c r="D64" s="198"/>
      <c r="E64" s="76" t="str">
        <f>IF(ISBLANK(D64),"",VLOOKUP(D64,#REF!,2,FALSE))</f>
        <v/>
      </c>
      <c r="F64" s="107" t="e">
        <f>IF(F63=" ",CONCATENATE(N23,"  ",O23," ","M",P23),BJ23)</f>
        <v>#REF!</v>
      </c>
      <c r="I64" s="11"/>
      <c r="J64" s="10"/>
      <c r="K64" s="253">
        <v>64</v>
      </c>
      <c r="M64" s="94">
        <v>62</v>
      </c>
      <c r="N64" s="95" t="s">
        <v>502</v>
      </c>
      <c r="O64" s="95"/>
      <c r="P64" s="95"/>
      <c r="Q64" s="94" t="s">
        <v>506</v>
      </c>
      <c r="R64" s="54" t="str">
        <f>REPT(E185,1)</f>
        <v/>
      </c>
      <c r="S64" s="60" t="str">
        <f>REPT(E187,1)</f>
        <v/>
      </c>
      <c r="T64" s="109">
        <f t="shared" si="27"/>
        <v>0</v>
      </c>
      <c r="U64" s="110">
        <f t="shared" si="27"/>
        <v>0</v>
      </c>
      <c r="V64" s="123"/>
      <c r="W64" s="124"/>
      <c r="X64" s="124"/>
      <c r="Y64" s="124"/>
      <c r="Z64" s="124"/>
      <c r="AA64" s="124"/>
      <c r="AB64" s="124"/>
      <c r="AC64" s="124"/>
      <c r="AD64" s="124"/>
      <c r="AE64" s="125"/>
      <c r="AF64" s="126"/>
      <c r="AG64" s="127"/>
      <c r="AH64" s="127"/>
      <c r="AI64" s="129"/>
      <c r="AK64" s="10">
        <f t="shared" si="3"/>
        <v>0</v>
      </c>
      <c r="AL64" s="10">
        <f t="shared" si="4"/>
        <v>0</v>
      </c>
      <c r="AM64" s="10">
        <f t="shared" si="5"/>
        <v>0</v>
      </c>
      <c r="AN64" s="10">
        <f t="shared" si="6"/>
        <v>0</v>
      </c>
      <c r="AO64" s="10">
        <f t="shared" si="7"/>
        <v>0</v>
      </c>
      <c r="AP64" s="10">
        <f t="shared" si="8"/>
        <v>0</v>
      </c>
      <c r="AQ64" s="10">
        <f t="shared" si="9"/>
        <v>0</v>
      </c>
      <c r="AR64" s="10">
        <f t="shared" si="10"/>
        <v>0</v>
      </c>
      <c r="AS64" s="10">
        <f t="shared" si="11"/>
        <v>0</v>
      </c>
      <c r="AT64" s="10">
        <f t="shared" si="12"/>
        <v>0</v>
      </c>
      <c r="AU64" s="10">
        <f t="shared" si="0"/>
        <v>0</v>
      </c>
      <c r="AV64" s="10">
        <f t="shared" si="1"/>
        <v>0</v>
      </c>
      <c r="AW64" s="10">
        <f t="shared" si="2"/>
        <v>0</v>
      </c>
      <c r="AX64" s="10">
        <f t="shared" si="13"/>
        <v>0</v>
      </c>
      <c r="AZ64" s="10" t="str">
        <f t="shared" si="14"/>
        <v/>
      </c>
      <c r="BA64" s="10" t="str">
        <f t="shared" si="15"/>
        <v/>
      </c>
      <c r="BC64" s="10" t="str">
        <f t="shared" si="16"/>
        <v>:</v>
      </c>
      <c r="BD64" s="10" t="str">
        <f t="shared" si="17"/>
        <v>:</v>
      </c>
      <c r="BE64" s="10" t="str">
        <f t="shared" si="18"/>
        <v>:</v>
      </c>
      <c r="BF64" s="10" t="str">
        <f t="shared" si="19"/>
        <v>:</v>
      </c>
      <c r="BG64" s="10" t="str">
        <f t="shared" si="20"/>
        <v/>
      </c>
      <c r="BH64" s="10" t="str">
        <f t="shared" si="21"/>
        <v/>
      </c>
      <c r="BI64" s="10" t="str">
        <f t="shared" si="22"/>
        <v/>
      </c>
      <c r="BJ64" s="10" t="str">
        <f t="shared" si="23"/>
        <v>:; :; :; :</v>
      </c>
      <c r="BP64" s="10">
        <v>184</v>
      </c>
      <c r="BQ64" s="10">
        <v>186</v>
      </c>
      <c r="BT64" s="10" t="s">
        <v>51</v>
      </c>
      <c r="BU64" s="10" t="s">
        <v>52</v>
      </c>
      <c r="BV64" s="10" t="s">
        <v>53</v>
      </c>
      <c r="BW64" s="10" t="s">
        <v>176</v>
      </c>
      <c r="BX64" s="10" t="s">
        <v>177</v>
      </c>
      <c r="BY64" s="10" t="s">
        <v>56</v>
      </c>
      <c r="BZ64" s="10" t="str">
        <f t="shared" si="24"/>
        <v>YİNELE(C184;1)</v>
      </c>
      <c r="CA64" s="10" t="str">
        <f t="shared" si="25"/>
        <v>YİNELE(C186;1)</v>
      </c>
    </row>
    <row r="65" spans="2:79" ht="15" customHeight="1">
      <c r="B65" s="178"/>
      <c r="C65" s="262" t="s">
        <v>331</v>
      </c>
      <c r="D65" s="198">
        <v>90</v>
      </c>
      <c r="E65" s="76" t="e">
        <f>IF(ISBLANK(D65),"",VLOOKUP(D65,#REF!,2,FALSE))</f>
        <v>#REF!</v>
      </c>
      <c r="I65" s="116"/>
      <c r="J65" s="10"/>
      <c r="K65" s="253">
        <v>65</v>
      </c>
      <c r="M65" s="94">
        <v>63</v>
      </c>
      <c r="N65" s="95" t="s">
        <v>502</v>
      </c>
      <c r="O65" s="95"/>
      <c r="P65" s="95"/>
      <c r="Q65" s="94" t="s">
        <v>506</v>
      </c>
      <c r="R65" s="54" t="str">
        <f>REPT(E188,1)</f>
        <v/>
      </c>
      <c r="S65" s="60" t="str">
        <f>REPT(E190,1)</f>
        <v/>
      </c>
      <c r="T65" s="109">
        <f t="shared" si="27"/>
        <v>0</v>
      </c>
      <c r="U65" s="110">
        <f t="shared" si="27"/>
        <v>0</v>
      </c>
      <c r="V65" s="123"/>
      <c r="W65" s="124"/>
      <c r="X65" s="124"/>
      <c r="Y65" s="124"/>
      <c r="Z65" s="124"/>
      <c r="AA65" s="124"/>
      <c r="AB65" s="124"/>
      <c r="AC65" s="124"/>
      <c r="AD65" s="124"/>
      <c r="AE65" s="125"/>
      <c r="AF65" s="126"/>
      <c r="AG65" s="127"/>
      <c r="AH65" s="127"/>
      <c r="AI65" s="129"/>
      <c r="AK65" s="10">
        <f t="shared" si="3"/>
        <v>0</v>
      </c>
      <c r="AL65" s="10">
        <f t="shared" si="4"/>
        <v>0</v>
      </c>
      <c r="AM65" s="10">
        <f t="shared" si="5"/>
        <v>0</v>
      </c>
      <c r="AN65" s="10">
        <f t="shared" si="6"/>
        <v>0</v>
      </c>
      <c r="AO65" s="10">
        <f t="shared" si="7"/>
        <v>0</v>
      </c>
      <c r="AP65" s="10">
        <f t="shared" si="8"/>
        <v>0</v>
      </c>
      <c r="AQ65" s="10">
        <f t="shared" si="9"/>
        <v>0</v>
      </c>
      <c r="AR65" s="10">
        <f t="shared" si="10"/>
        <v>0</v>
      </c>
      <c r="AS65" s="10">
        <f t="shared" si="11"/>
        <v>0</v>
      </c>
      <c r="AT65" s="10">
        <f t="shared" si="12"/>
        <v>0</v>
      </c>
      <c r="AU65" s="10">
        <f t="shared" si="0"/>
        <v>0</v>
      </c>
      <c r="AV65" s="10">
        <f t="shared" si="1"/>
        <v>0</v>
      </c>
      <c r="AW65" s="10">
        <f t="shared" si="2"/>
        <v>0</v>
      </c>
      <c r="AX65" s="10">
        <f t="shared" si="13"/>
        <v>0</v>
      </c>
      <c r="AZ65" s="10" t="str">
        <f t="shared" si="14"/>
        <v/>
      </c>
      <c r="BA65" s="10" t="str">
        <f t="shared" si="15"/>
        <v/>
      </c>
      <c r="BC65" s="10" t="str">
        <f t="shared" si="16"/>
        <v>:</v>
      </c>
      <c r="BD65" s="10" t="str">
        <f t="shared" si="17"/>
        <v>:</v>
      </c>
      <c r="BE65" s="10" t="str">
        <f t="shared" si="18"/>
        <v>:</v>
      </c>
      <c r="BF65" s="10" t="str">
        <f t="shared" si="19"/>
        <v>:</v>
      </c>
      <c r="BG65" s="10" t="str">
        <f t="shared" si="20"/>
        <v/>
      </c>
      <c r="BH65" s="10" t="str">
        <f t="shared" si="21"/>
        <v/>
      </c>
      <c r="BI65" s="10" t="str">
        <f t="shared" si="22"/>
        <v/>
      </c>
      <c r="BJ65" s="10" t="str">
        <f t="shared" si="23"/>
        <v>:; :; :; :</v>
      </c>
      <c r="BP65" s="10">
        <v>187</v>
      </c>
      <c r="BQ65" s="10">
        <v>189</v>
      </c>
      <c r="BT65" s="10" t="s">
        <v>51</v>
      </c>
      <c r="BU65" s="10" t="s">
        <v>52</v>
      </c>
      <c r="BV65" s="10" t="s">
        <v>53</v>
      </c>
      <c r="BW65" s="10" t="s">
        <v>178</v>
      </c>
      <c r="BX65" s="10" t="s">
        <v>179</v>
      </c>
      <c r="BY65" s="10" t="s">
        <v>56</v>
      </c>
      <c r="BZ65" s="10" t="str">
        <f t="shared" si="24"/>
        <v>YİNELE(C187;1)</v>
      </c>
      <c r="CA65" s="10" t="str">
        <f t="shared" si="25"/>
        <v>YİNELE(C189;1)</v>
      </c>
    </row>
    <row r="66" spans="2:79" ht="15" customHeight="1" thickBot="1">
      <c r="C66" s="262"/>
      <c r="D66" s="198"/>
      <c r="E66" s="92"/>
      <c r="F66" s="93" t="e">
        <f>CONCATENATE(AZ24," ",BA24)</f>
        <v>#REF!</v>
      </c>
      <c r="G66" s="178" t="s">
        <v>331</v>
      </c>
      <c r="I66" s="15"/>
      <c r="J66" s="10"/>
      <c r="K66" s="254">
        <v>66</v>
      </c>
      <c r="M66" s="94">
        <v>64</v>
      </c>
      <c r="N66" s="95" t="s">
        <v>502</v>
      </c>
      <c r="O66" s="133"/>
      <c r="P66" s="133"/>
      <c r="Q66" s="134" t="s">
        <v>506</v>
      </c>
      <c r="R66" s="182" t="str">
        <f>REPT(E191,1)</f>
        <v/>
      </c>
      <c r="S66" s="57" t="str">
        <f>REPT(E193,1)</f>
        <v/>
      </c>
      <c r="T66" s="135">
        <f t="shared" si="27"/>
        <v>0</v>
      </c>
      <c r="U66" s="136">
        <f t="shared" si="27"/>
        <v>0</v>
      </c>
      <c r="V66" s="137"/>
      <c r="W66" s="138"/>
      <c r="X66" s="138"/>
      <c r="Y66" s="138"/>
      <c r="Z66" s="138"/>
      <c r="AA66" s="138"/>
      <c r="AB66" s="138"/>
      <c r="AC66" s="138"/>
      <c r="AD66" s="139"/>
      <c r="AE66" s="140"/>
      <c r="AF66" s="141"/>
      <c r="AG66" s="142"/>
      <c r="AH66" s="142"/>
      <c r="AI66" s="143"/>
      <c r="AK66" s="10">
        <f t="shared" si="3"/>
        <v>0</v>
      </c>
      <c r="AL66" s="10">
        <f t="shared" si="4"/>
        <v>0</v>
      </c>
      <c r="AM66" s="10">
        <f t="shared" si="5"/>
        <v>0</v>
      </c>
      <c r="AN66" s="10">
        <f t="shared" si="6"/>
        <v>0</v>
      </c>
      <c r="AO66" s="10">
        <f t="shared" si="7"/>
        <v>0</v>
      </c>
      <c r="AP66" s="10">
        <f t="shared" si="8"/>
        <v>0</v>
      </c>
      <c r="AQ66" s="10">
        <f t="shared" si="9"/>
        <v>0</v>
      </c>
      <c r="AR66" s="10">
        <f t="shared" si="10"/>
        <v>0</v>
      </c>
      <c r="AS66" s="10">
        <f t="shared" si="11"/>
        <v>0</v>
      </c>
      <c r="AT66" s="10">
        <f t="shared" si="12"/>
        <v>0</v>
      </c>
      <c r="AU66" s="10">
        <f t="shared" si="0"/>
        <v>0</v>
      </c>
      <c r="AV66" s="10">
        <f t="shared" si="1"/>
        <v>0</v>
      </c>
      <c r="AW66" s="10">
        <f t="shared" si="2"/>
        <v>0</v>
      </c>
      <c r="AX66" s="10">
        <f t="shared" si="13"/>
        <v>0</v>
      </c>
      <c r="AZ66" s="10" t="str">
        <f t="shared" si="14"/>
        <v/>
      </c>
      <c r="BA66" s="10" t="str">
        <f t="shared" si="15"/>
        <v/>
      </c>
      <c r="BC66" s="10" t="str">
        <f t="shared" si="16"/>
        <v>:</v>
      </c>
      <c r="BD66" s="10" t="str">
        <f t="shared" si="17"/>
        <v>:</v>
      </c>
      <c r="BE66" s="10" t="str">
        <f t="shared" si="18"/>
        <v>:</v>
      </c>
      <c r="BF66" s="10" t="str">
        <f t="shared" si="19"/>
        <v>:</v>
      </c>
      <c r="BG66" s="10" t="str">
        <f t="shared" si="20"/>
        <v/>
      </c>
      <c r="BH66" s="10" t="str">
        <f t="shared" si="21"/>
        <v/>
      </c>
      <c r="BI66" s="10" t="str">
        <f t="shared" si="22"/>
        <v/>
      </c>
      <c r="BJ66" s="10" t="str">
        <f t="shared" si="23"/>
        <v>:; :; :; :</v>
      </c>
      <c r="BP66" s="10">
        <v>190</v>
      </c>
      <c r="BQ66" s="10">
        <v>192</v>
      </c>
      <c r="BT66" s="10" t="s">
        <v>51</v>
      </c>
      <c r="BU66" s="10" t="s">
        <v>52</v>
      </c>
      <c r="BV66" s="10" t="s">
        <v>53</v>
      </c>
      <c r="BW66" s="10" t="s">
        <v>180</v>
      </c>
      <c r="BX66" s="10" t="s">
        <v>181</v>
      </c>
      <c r="BY66" s="10" t="s">
        <v>56</v>
      </c>
      <c r="BZ66" s="10" t="str">
        <f t="shared" si="24"/>
        <v>YİNELE(C190;1)</v>
      </c>
      <c r="CA66" s="10" t="str">
        <f t="shared" si="25"/>
        <v>YİNELE(C192;1)</v>
      </c>
    </row>
    <row r="67" spans="2:79" ht="15" customHeight="1">
      <c r="C67" s="262"/>
      <c r="D67" s="198"/>
      <c r="E67" s="76" t="str">
        <f>IF(ISBLANK(D67),"",VLOOKUP(D67,#REF!,2,FALSE))</f>
        <v/>
      </c>
      <c r="F67" s="107" t="e">
        <f>IF(F66=" ",CONCATENATE(N24,"  ",O24," ","M",P24),BJ24)</f>
        <v>#REF!</v>
      </c>
      <c r="I67" s="11"/>
      <c r="J67" s="10"/>
      <c r="K67" s="253">
        <v>67</v>
      </c>
      <c r="M67" s="94">
        <v>65</v>
      </c>
      <c r="N67" s="95" t="s">
        <v>502</v>
      </c>
      <c r="O67" s="108"/>
      <c r="P67" s="108"/>
      <c r="Q67" s="144" t="s">
        <v>507</v>
      </c>
      <c r="R67" s="51" t="e">
        <f>REPT(AZ3,1)</f>
        <v>#REF!</v>
      </c>
      <c r="S67" s="52" t="e">
        <f>REPT(AZ4,1)</f>
        <v>#REF!</v>
      </c>
      <c r="T67" s="145">
        <f t="shared" si="27"/>
        <v>0</v>
      </c>
      <c r="U67" s="146">
        <f t="shared" si="27"/>
        <v>0</v>
      </c>
      <c r="V67" s="100"/>
      <c r="W67" s="101"/>
      <c r="X67" s="101"/>
      <c r="Y67" s="101"/>
      <c r="Z67" s="101"/>
      <c r="AA67" s="101"/>
      <c r="AB67" s="101"/>
      <c r="AC67" s="101"/>
      <c r="AD67" s="147"/>
      <c r="AE67" s="148"/>
      <c r="AF67" s="103"/>
      <c r="AG67" s="104"/>
      <c r="AH67" s="104"/>
      <c r="AI67" s="105"/>
      <c r="AK67" s="10">
        <f t="shared" si="3"/>
        <v>0</v>
      </c>
      <c r="AL67" s="10">
        <f t="shared" si="4"/>
        <v>0</v>
      </c>
      <c r="AM67" s="10">
        <f t="shared" si="5"/>
        <v>0</v>
      </c>
      <c r="AN67" s="10">
        <f t="shared" si="6"/>
        <v>0</v>
      </c>
      <c r="AO67" s="10">
        <f t="shared" si="7"/>
        <v>0</v>
      </c>
      <c r="AP67" s="10">
        <f t="shared" si="8"/>
        <v>0</v>
      </c>
      <c r="AQ67" s="10">
        <f t="shared" si="9"/>
        <v>0</v>
      </c>
      <c r="AR67" s="10">
        <f t="shared" si="10"/>
        <v>0</v>
      </c>
      <c r="AS67" s="10">
        <f t="shared" si="11"/>
        <v>0</v>
      </c>
      <c r="AT67" s="10">
        <f t="shared" si="12"/>
        <v>0</v>
      </c>
      <c r="AU67" s="10">
        <f t="shared" ref="AU67:AU129" si="28">IF(AF67&gt;AG67,1,0)</f>
        <v>0</v>
      </c>
      <c r="AV67" s="10">
        <f t="shared" ref="AV67:AV129" si="29">IF(AG67&lt;=AF67,0,1)</f>
        <v>0</v>
      </c>
      <c r="AW67" s="10">
        <f t="shared" ref="AW67:AW129" si="30">IF(AH67&gt;AI67,1,0)</f>
        <v>0</v>
      </c>
      <c r="AX67" s="10">
        <f t="shared" si="13"/>
        <v>0</v>
      </c>
      <c r="AZ67" s="10" t="e">
        <f t="shared" si="14"/>
        <v>#REF!</v>
      </c>
      <c r="BA67" s="10" t="e">
        <f t="shared" si="15"/>
        <v>#REF!</v>
      </c>
      <c r="BC67" s="10" t="str">
        <f t="shared" si="16"/>
        <v>:</v>
      </c>
      <c r="BD67" s="10" t="str">
        <f t="shared" si="17"/>
        <v>:</v>
      </c>
      <c r="BE67" s="10" t="str">
        <f t="shared" si="18"/>
        <v>:</v>
      </c>
      <c r="BF67" s="10" t="str">
        <f t="shared" si="19"/>
        <v>:</v>
      </c>
      <c r="BG67" s="10" t="str">
        <f t="shared" si="20"/>
        <v/>
      </c>
      <c r="BH67" s="10" t="str">
        <f t="shared" si="21"/>
        <v/>
      </c>
      <c r="BI67" s="10" t="str">
        <f t="shared" si="22"/>
        <v/>
      </c>
      <c r="BJ67" s="10" t="str">
        <f t="shared" si="23"/>
        <v>:; :; :; :</v>
      </c>
      <c r="BP67" s="10">
        <v>193</v>
      </c>
      <c r="BQ67" s="10">
        <v>195</v>
      </c>
      <c r="BT67" s="10" t="s">
        <v>51</v>
      </c>
      <c r="BU67" s="10" t="s">
        <v>52</v>
      </c>
      <c r="BV67" s="10" t="s">
        <v>53</v>
      </c>
      <c r="BW67" s="10" t="s">
        <v>182</v>
      </c>
      <c r="BX67" s="10" t="s">
        <v>183</v>
      </c>
      <c r="BY67" s="10" t="s">
        <v>56</v>
      </c>
      <c r="BZ67" s="10" t="str">
        <f t="shared" si="24"/>
        <v>YİNELE(C193;1)</v>
      </c>
      <c r="CA67" s="10" t="str">
        <f t="shared" si="25"/>
        <v>YİNELE(C195;1)</v>
      </c>
    </row>
    <row r="68" spans="2:79" ht="15" customHeight="1">
      <c r="C68" s="262" t="s">
        <v>354</v>
      </c>
      <c r="D68" s="198">
        <v>122</v>
      </c>
      <c r="E68" s="76" t="e">
        <f>IF(ISBLANK(D68),"",VLOOKUP(D68,#REF!,2,FALSE))</f>
        <v>#REF!</v>
      </c>
      <c r="I68" s="11"/>
      <c r="J68" s="10"/>
      <c r="K68" s="253">
        <v>68</v>
      </c>
      <c r="M68" s="94">
        <v>66</v>
      </c>
      <c r="N68" s="95" t="s">
        <v>502</v>
      </c>
      <c r="O68" s="108"/>
      <c r="P68" s="108"/>
      <c r="Q68" s="94" t="s">
        <v>507</v>
      </c>
      <c r="R68" s="51" t="e">
        <f>REPT(AZ5,1)</f>
        <v>#REF!</v>
      </c>
      <c r="S68" s="56" t="e">
        <f>REPT(AZ6,1)</f>
        <v>#REF!</v>
      </c>
      <c r="T68" s="109">
        <f t="shared" si="27"/>
        <v>0</v>
      </c>
      <c r="U68" s="110">
        <f t="shared" si="27"/>
        <v>0</v>
      </c>
      <c r="V68" s="100"/>
      <c r="W68" s="101"/>
      <c r="X68" s="101"/>
      <c r="Y68" s="101"/>
      <c r="Z68" s="101"/>
      <c r="AA68" s="101"/>
      <c r="AB68" s="101"/>
      <c r="AC68" s="101"/>
      <c r="AD68" s="101"/>
      <c r="AE68" s="102"/>
      <c r="AF68" s="149"/>
      <c r="AG68" s="150"/>
      <c r="AH68" s="150"/>
      <c r="AI68" s="151"/>
      <c r="AK68" s="10">
        <f t="shared" ref="AK68:AK129" si="31">IF(V68&gt;W68,1,0)</f>
        <v>0</v>
      </c>
      <c r="AL68" s="10">
        <f t="shared" ref="AL68:AL129" si="32">IF(W68&lt;=V68,0,1)</f>
        <v>0</v>
      </c>
      <c r="AM68" s="10">
        <f t="shared" ref="AM68:AM129" si="33">IF(X68&gt;Y68,1,0)</f>
        <v>0</v>
      </c>
      <c r="AN68" s="10">
        <f t="shared" ref="AN68:AN129" si="34">IF(Y68&lt;=X68,0,1)</f>
        <v>0</v>
      </c>
      <c r="AO68" s="10">
        <f t="shared" ref="AO68:AO129" si="35">IF(Z68&gt;AA68,1,0)</f>
        <v>0</v>
      </c>
      <c r="AP68" s="10">
        <f t="shared" ref="AP68:AP129" si="36">IF(AA68&lt;=Z68,0,1)</f>
        <v>0</v>
      </c>
      <c r="AQ68" s="10">
        <f t="shared" ref="AQ68:AQ129" si="37">IF(AB68&gt;AC68,1,0)</f>
        <v>0</v>
      </c>
      <c r="AR68" s="10">
        <f t="shared" ref="AR68:AR129" si="38">IF(AC68&lt;=AB68,0,1)</f>
        <v>0</v>
      </c>
      <c r="AS68" s="10">
        <f t="shared" ref="AS68:AS129" si="39">IF(AD68&gt;AE68,1,0)</f>
        <v>0</v>
      </c>
      <c r="AT68" s="10">
        <f t="shared" ref="AT68:AT129" si="40">IF(AE68&lt;=AD68,0,1)</f>
        <v>0</v>
      </c>
      <c r="AU68" s="10">
        <f t="shared" si="28"/>
        <v>0</v>
      </c>
      <c r="AV68" s="10">
        <f t="shared" si="29"/>
        <v>0</v>
      </c>
      <c r="AW68" s="10">
        <f t="shared" si="30"/>
        <v>0</v>
      </c>
      <c r="AX68" s="10">
        <f t="shared" ref="AX68:AX129" si="41">IF(AI68&lt;=AH68,0,1)</f>
        <v>0</v>
      </c>
      <c r="AZ68" s="10" t="e">
        <f t="shared" ref="AZ68:AZ129" si="42">IF(AND(BK68="",BL68=""),IF(R68="BYE",S68,IF(S68="BYE",R68,IF(T68&gt;U68,R68,IF(T68&lt;U68,S68,"")))),IF(BK68="W/O",R68,IF(BL68="W/O",S68,"")))</f>
        <v>#REF!</v>
      </c>
      <c r="BA68" s="10" t="e">
        <f t="shared" ref="BA68:BA129" si="43">IF(AND(BK68="",BL68=""),IF(OR(R68="BYE",S68="BYE"),"",IF(T68&gt;U68,CONCATENATE(T68,"-",U68),IF(U68&gt;T68,CONCATENATE(U68,"-",T68),""))),"( - )")</f>
        <v>#REF!</v>
      </c>
      <c r="BC68" s="10" t="str">
        <f t="shared" ref="BC68:BC129" si="44">IF(T68&gt;U68,CONCATENATE(V68,":",W68),CONCATENATE(W68,":",V68))</f>
        <v>:</v>
      </c>
      <c r="BD68" s="10" t="str">
        <f t="shared" ref="BD68:BD129" si="45">IF(T68&gt;U68,CONCATENATE(X68,":",Y68),CONCATENATE(Y68,":",X68))</f>
        <v>:</v>
      </c>
      <c r="BE68" s="10" t="str">
        <f t="shared" ref="BE68:BE129" si="46">IF(T68&gt;U68,CONCATENATE(Z68,":",AA68),CONCATENATE(AA68,":",Z68))</f>
        <v>:</v>
      </c>
      <c r="BF68" s="10" t="str">
        <f t="shared" ref="BF68:BF129" si="47">IF(T68&gt;U68,CONCATENATE(AB68,":",AC68),CONCATENATE(AC68,":",AB68))</f>
        <v>:</v>
      </c>
      <c r="BG68" s="10" t="str">
        <f t="shared" ref="BG68:BG129" si="48">IF(AND(T68&gt;U68,AD68&lt;&gt;""),CONCATENATE(AD68,":",AE68),IF(AND(U68&gt;T68,AD68&lt;&gt;""),CONCATENATE(AE68,":",AD68),""))</f>
        <v/>
      </c>
      <c r="BH68" s="10" t="str">
        <f t="shared" ref="BH68:BH129" si="49">IF(AND(T68&gt;U68,AF68&lt;&gt;""),CONCATENATE(AF68,":",AG68),IF(AND(U68&gt;T68,AF68&lt;&gt;""),CONCATENATE(AG68,":",AF68),""))</f>
        <v/>
      </c>
      <c r="BI68" s="10" t="str">
        <f t="shared" ref="BI68:BI129" si="50">IF(AND(T68&gt;U68,AH68&lt;&gt;""),CONCATENATE(AH68,":",AI68),IF(AND(U68&gt;T68,AH68&lt;&gt;""),CONCATENATE(AI68,":",AH68),""))</f>
        <v/>
      </c>
      <c r="BJ68" s="10" t="str">
        <f t="shared" ref="BJ68:BJ129" si="51">IF(AND(AD68&lt;&gt;"",AF68&lt;&gt;"",AH68&lt;&gt;""),CONCATENATE(BC68,"; ",BD68,"; ",BE68,"; ",BF68,"; ",BG68,"; ",BH68,"; ",BI68),IF(AND(AD68&lt;&gt;"",AF68&lt;&gt;"",AH68=""),CONCATENATE(BC68,"; ",BD68,"; ",BE68,"; ",BF68,"; ",BG68,"; ",BH68),IF(AND(AD68&lt;&gt;"",AF68="",AH68=""),CONCATENATE(BC68,"; ",BD68,"; ",BE68,"; ",BF68,"; ",BG68),CONCATENATE(BC68,"; ",BD68,"; ",BE68,"; ",BF68))))</f>
        <v>:; :; :; :</v>
      </c>
      <c r="BP68" s="10">
        <v>196</v>
      </c>
      <c r="BQ68" s="10">
        <v>198</v>
      </c>
      <c r="BT68" s="10" t="s">
        <v>51</v>
      </c>
      <c r="BU68" s="10" t="s">
        <v>52</v>
      </c>
      <c r="BV68" s="10" t="s">
        <v>53</v>
      </c>
      <c r="BW68" s="10" t="s">
        <v>184</v>
      </c>
      <c r="BX68" s="10" t="s">
        <v>185</v>
      </c>
      <c r="BY68" s="10" t="s">
        <v>56</v>
      </c>
      <c r="BZ68" s="10" t="str">
        <f t="shared" ref="BZ68:BZ129" si="52">CONCATENATE(BU68,BV68,BW68,BY68)</f>
        <v>YİNELE(C196;1)</v>
      </c>
      <c r="CA68" s="10" t="str">
        <f t="shared" ref="CA68:CA129" si="53">CONCATENATE(BU68,BV68,BX68,BY68)</f>
        <v>YİNELE(C198;1)</v>
      </c>
    </row>
    <row r="69" spans="2:79" ht="15" customHeight="1">
      <c r="C69" s="262"/>
      <c r="D69" s="198"/>
      <c r="E69" s="92"/>
      <c r="F69" s="93" t="e">
        <f>CONCATENATE(AZ25," ",BA25)</f>
        <v>#REF!</v>
      </c>
      <c r="G69" s="178" t="s">
        <v>354</v>
      </c>
      <c r="I69" s="11"/>
      <c r="J69" s="10"/>
      <c r="K69" s="254">
        <v>69</v>
      </c>
      <c r="M69" s="94">
        <v>67</v>
      </c>
      <c r="N69" s="95" t="s">
        <v>502</v>
      </c>
      <c r="O69" s="95"/>
      <c r="P69" s="95"/>
      <c r="Q69" s="94" t="s">
        <v>507</v>
      </c>
      <c r="R69" s="54" t="e">
        <f>REPT(AZ7,1)</f>
        <v>#REF!</v>
      </c>
      <c r="S69" s="60" t="e">
        <f>REPT(AZ8,1)</f>
        <v>#REF!</v>
      </c>
      <c r="T69" s="109">
        <f t="shared" si="27"/>
        <v>0</v>
      </c>
      <c r="U69" s="110">
        <f t="shared" si="27"/>
        <v>0</v>
      </c>
      <c r="V69" s="123"/>
      <c r="W69" s="124"/>
      <c r="X69" s="124"/>
      <c r="Y69" s="124"/>
      <c r="Z69" s="124"/>
      <c r="AA69" s="124"/>
      <c r="AB69" s="124"/>
      <c r="AC69" s="124"/>
      <c r="AD69" s="124"/>
      <c r="AE69" s="125"/>
      <c r="AF69" s="126"/>
      <c r="AG69" s="127"/>
      <c r="AH69" s="127"/>
      <c r="AI69" s="129"/>
      <c r="AK69" s="10">
        <f t="shared" si="31"/>
        <v>0</v>
      </c>
      <c r="AL69" s="10">
        <f t="shared" si="32"/>
        <v>0</v>
      </c>
      <c r="AM69" s="10">
        <f t="shared" si="33"/>
        <v>0</v>
      </c>
      <c r="AN69" s="10">
        <f t="shared" si="34"/>
        <v>0</v>
      </c>
      <c r="AO69" s="10">
        <f t="shared" si="35"/>
        <v>0</v>
      </c>
      <c r="AP69" s="10">
        <f t="shared" si="36"/>
        <v>0</v>
      </c>
      <c r="AQ69" s="10">
        <f t="shared" si="37"/>
        <v>0</v>
      </c>
      <c r="AR69" s="10">
        <f t="shared" si="38"/>
        <v>0</v>
      </c>
      <c r="AS69" s="10">
        <f t="shared" si="39"/>
        <v>0</v>
      </c>
      <c r="AT69" s="10">
        <f t="shared" si="40"/>
        <v>0</v>
      </c>
      <c r="AU69" s="10">
        <f t="shared" si="28"/>
        <v>0</v>
      </c>
      <c r="AV69" s="10">
        <f t="shared" si="29"/>
        <v>0</v>
      </c>
      <c r="AW69" s="10">
        <f t="shared" si="30"/>
        <v>0</v>
      </c>
      <c r="AX69" s="10">
        <f t="shared" si="41"/>
        <v>0</v>
      </c>
      <c r="AZ69" s="10" t="e">
        <f t="shared" si="42"/>
        <v>#REF!</v>
      </c>
      <c r="BA69" s="10" t="e">
        <f t="shared" si="43"/>
        <v>#REF!</v>
      </c>
      <c r="BC69" s="10" t="str">
        <f t="shared" si="44"/>
        <v>:</v>
      </c>
      <c r="BD69" s="10" t="str">
        <f t="shared" si="45"/>
        <v>:</v>
      </c>
      <c r="BE69" s="10" t="str">
        <f t="shared" si="46"/>
        <v>:</v>
      </c>
      <c r="BF69" s="10" t="str">
        <f t="shared" si="47"/>
        <v>:</v>
      </c>
      <c r="BG69" s="10" t="str">
        <f t="shared" si="48"/>
        <v/>
      </c>
      <c r="BH69" s="10" t="str">
        <f t="shared" si="49"/>
        <v/>
      </c>
      <c r="BI69" s="10" t="str">
        <f t="shared" si="50"/>
        <v/>
      </c>
      <c r="BJ69" s="10" t="str">
        <f t="shared" si="51"/>
        <v>:; :; :; :</v>
      </c>
      <c r="BP69" s="10">
        <v>199</v>
      </c>
      <c r="BQ69" s="10">
        <v>201</v>
      </c>
      <c r="BT69" s="10" t="s">
        <v>51</v>
      </c>
      <c r="BU69" s="10" t="s">
        <v>52</v>
      </c>
      <c r="BV69" s="10" t="s">
        <v>53</v>
      </c>
      <c r="BW69" s="10" t="s">
        <v>186</v>
      </c>
      <c r="BX69" s="10" t="s">
        <v>187</v>
      </c>
      <c r="BY69" s="10" t="s">
        <v>56</v>
      </c>
      <c r="BZ69" s="10" t="str">
        <f t="shared" si="52"/>
        <v>YİNELE(C199;1)</v>
      </c>
      <c r="CA69" s="10" t="str">
        <f t="shared" si="53"/>
        <v>YİNELE(C201;1)</v>
      </c>
    </row>
    <row r="70" spans="2:79" ht="15" customHeight="1">
      <c r="B70" s="178"/>
      <c r="C70" s="262"/>
      <c r="D70" s="198"/>
      <c r="E70" s="76" t="str">
        <f>IF(ISBLANK(D70),"",VLOOKUP(D70,#REF!,2,FALSE))</f>
        <v/>
      </c>
      <c r="F70" s="107" t="e">
        <f>IF(F69=" ",CONCATENATE(N25,"  ",O25," ","M",P25),BJ25)</f>
        <v>#REF!</v>
      </c>
      <c r="I70" s="11"/>
      <c r="J70" s="10"/>
      <c r="K70" s="253">
        <v>70</v>
      </c>
      <c r="M70" s="94">
        <v>68</v>
      </c>
      <c r="N70" s="95" t="s">
        <v>502</v>
      </c>
      <c r="O70" s="95"/>
      <c r="P70" s="95"/>
      <c r="Q70" s="94" t="s">
        <v>507</v>
      </c>
      <c r="R70" s="54" t="e">
        <f>REPT(AZ9,1)</f>
        <v>#REF!</v>
      </c>
      <c r="S70" s="60" t="e">
        <f>REPT(AZ10,1)</f>
        <v>#REF!</v>
      </c>
      <c r="T70" s="109">
        <f t="shared" ref="T70:U129" si="54">SUM(AK70,AM70,AO70,AQ70,AS70,AU70,AW70)</f>
        <v>0</v>
      </c>
      <c r="U70" s="110">
        <f t="shared" si="54"/>
        <v>0</v>
      </c>
      <c r="V70" s="123"/>
      <c r="W70" s="124"/>
      <c r="X70" s="124"/>
      <c r="Y70" s="124"/>
      <c r="Z70" s="124"/>
      <c r="AA70" s="124"/>
      <c r="AB70" s="124"/>
      <c r="AC70" s="124"/>
      <c r="AD70" s="124"/>
      <c r="AE70" s="125"/>
      <c r="AF70" s="126"/>
      <c r="AG70" s="127"/>
      <c r="AH70" s="127"/>
      <c r="AI70" s="129"/>
      <c r="AK70" s="10">
        <f t="shared" si="31"/>
        <v>0</v>
      </c>
      <c r="AL70" s="10">
        <f t="shared" si="32"/>
        <v>0</v>
      </c>
      <c r="AM70" s="10">
        <f t="shared" si="33"/>
        <v>0</v>
      </c>
      <c r="AN70" s="10">
        <f t="shared" si="34"/>
        <v>0</v>
      </c>
      <c r="AO70" s="10">
        <f t="shared" si="35"/>
        <v>0</v>
      </c>
      <c r="AP70" s="10">
        <f t="shared" si="36"/>
        <v>0</v>
      </c>
      <c r="AQ70" s="10">
        <f t="shared" si="37"/>
        <v>0</v>
      </c>
      <c r="AR70" s="10">
        <f t="shared" si="38"/>
        <v>0</v>
      </c>
      <c r="AS70" s="10">
        <f t="shared" si="39"/>
        <v>0</v>
      </c>
      <c r="AT70" s="10">
        <f t="shared" si="40"/>
        <v>0</v>
      </c>
      <c r="AU70" s="10">
        <f t="shared" si="28"/>
        <v>0</v>
      </c>
      <c r="AV70" s="10">
        <f t="shared" si="29"/>
        <v>0</v>
      </c>
      <c r="AW70" s="10">
        <f t="shared" si="30"/>
        <v>0</v>
      </c>
      <c r="AX70" s="10">
        <f t="shared" si="41"/>
        <v>0</v>
      </c>
      <c r="AZ70" s="10" t="e">
        <f t="shared" si="42"/>
        <v>#REF!</v>
      </c>
      <c r="BA70" s="10" t="e">
        <f t="shared" si="43"/>
        <v>#REF!</v>
      </c>
      <c r="BC70" s="10" t="str">
        <f t="shared" si="44"/>
        <v>:</v>
      </c>
      <c r="BD70" s="10" t="str">
        <f t="shared" si="45"/>
        <v>:</v>
      </c>
      <c r="BE70" s="10" t="str">
        <f t="shared" si="46"/>
        <v>:</v>
      </c>
      <c r="BF70" s="10" t="str">
        <f t="shared" si="47"/>
        <v>:</v>
      </c>
      <c r="BG70" s="10" t="str">
        <f t="shared" si="48"/>
        <v/>
      </c>
      <c r="BH70" s="10" t="str">
        <f t="shared" si="49"/>
        <v/>
      </c>
      <c r="BI70" s="10" t="str">
        <f t="shared" si="50"/>
        <v/>
      </c>
      <c r="BJ70" s="10" t="str">
        <f t="shared" si="51"/>
        <v>:; :; :; :</v>
      </c>
      <c r="BP70" s="10">
        <v>202</v>
      </c>
      <c r="BQ70" s="10">
        <v>204</v>
      </c>
      <c r="BT70" s="10" t="s">
        <v>51</v>
      </c>
      <c r="BU70" s="10" t="s">
        <v>52</v>
      </c>
      <c r="BV70" s="10" t="s">
        <v>53</v>
      </c>
      <c r="BW70" s="10" t="s">
        <v>188</v>
      </c>
      <c r="BX70" s="10" t="s">
        <v>189</v>
      </c>
      <c r="BY70" s="10" t="s">
        <v>56</v>
      </c>
      <c r="BZ70" s="10" t="str">
        <f t="shared" si="52"/>
        <v>YİNELE(C202;1)</v>
      </c>
      <c r="CA70" s="10" t="str">
        <f t="shared" si="53"/>
        <v>YİNELE(C204;1)</v>
      </c>
    </row>
    <row r="71" spans="2:79" ht="15" customHeight="1">
      <c r="C71" s="262" t="s">
        <v>318</v>
      </c>
      <c r="D71" s="198">
        <v>71</v>
      </c>
      <c r="E71" s="76" t="e">
        <f>IF(ISBLANK(D71),"",VLOOKUP(D71,#REF!,2,FALSE))</f>
        <v>#REF!</v>
      </c>
      <c r="I71" s="116"/>
      <c r="J71" s="10"/>
      <c r="K71" s="253">
        <v>71</v>
      </c>
      <c r="M71" s="94">
        <v>69</v>
      </c>
      <c r="N71" s="95" t="s">
        <v>502</v>
      </c>
      <c r="O71" s="95"/>
      <c r="P71" s="95"/>
      <c r="Q71" s="94" t="s">
        <v>507</v>
      </c>
      <c r="R71" s="54" t="e">
        <f>REPT(AZ11,1)</f>
        <v>#REF!</v>
      </c>
      <c r="S71" s="60" t="e">
        <f>REPT(AZ12,1)</f>
        <v>#REF!</v>
      </c>
      <c r="T71" s="109">
        <f t="shared" si="54"/>
        <v>0</v>
      </c>
      <c r="U71" s="110">
        <f t="shared" si="54"/>
        <v>0</v>
      </c>
      <c r="V71" s="123"/>
      <c r="W71" s="124"/>
      <c r="X71" s="124"/>
      <c r="Y71" s="124"/>
      <c r="Z71" s="124"/>
      <c r="AA71" s="124"/>
      <c r="AB71" s="124"/>
      <c r="AC71" s="124"/>
      <c r="AD71" s="124"/>
      <c r="AE71" s="125"/>
      <c r="AF71" s="126"/>
      <c r="AG71" s="127"/>
      <c r="AH71" s="127"/>
      <c r="AI71" s="129"/>
      <c r="AK71" s="10">
        <f t="shared" si="31"/>
        <v>0</v>
      </c>
      <c r="AL71" s="10">
        <f t="shared" si="32"/>
        <v>0</v>
      </c>
      <c r="AM71" s="10">
        <f t="shared" si="33"/>
        <v>0</v>
      </c>
      <c r="AN71" s="10">
        <f t="shared" si="34"/>
        <v>0</v>
      </c>
      <c r="AO71" s="10">
        <f t="shared" si="35"/>
        <v>0</v>
      </c>
      <c r="AP71" s="10">
        <f t="shared" si="36"/>
        <v>0</v>
      </c>
      <c r="AQ71" s="10">
        <f t="shared" si="37"/>
        <v>0</v>
      </c>
      <c r="AR71" s="10">
        <f t="shared" si="38"/>
        <v>0</v>
      </c>
      <c r="AS71" s="10">
        <f t="shared" si="39"/>
        <v>0</v>
      </c>
      <c r="AT71" s="10">
        <f t="shared" si="40"/>
        <v>0</v>
      </c>
      <c r="AU71" s="10">
        <f t="shared" si="28"/>
        <v>0</v>
      </c>
      <c r="AV71" s="10">
        <f t="shared" si="29"/>
        <v>0</v>
      </c>
      <c r="AW71" s="10">
        <f t="shared" si="30"/>
        <v>0</v>
      </c>
      <c r="AX71" s="10">
        <f t="shared" si="41"/>
        <v>0</v>
      </c>
      <c r="AZ71" s="10" t="e">
        <f t="shared" si="42"/>
        <v>#REF!</v>
      </c>
      <c r="BA71" s="10" t="e">
        <f t="shared" si="43"/>
        <v>#REF!</v>
      </c>
      <c r="BC71" s="10" t="str">
        <f t="shared" si="44"/>
        <v>:</v>
      </c>
      <c r="BD71" s="10" t="str">
        <f t="shared" si="45"/>
        <v>:</v>
      </c>
      <c r="BE71" s="10" t="str">
        <f t="shared" si="46"/>
        <v>:</v>
      </c>
      <c r="BF71" s="10" t="str">
        <f t="shared" si="47"/>
        <v>:</v>
      </c>
      <c r="BG71" s="10" t="str">
        <f t="shared" si="48"/>
        <v/>
      </c>
      <c r="BH71" s="10" t="str">
        <f t="shared" si="49"/>
        <v/>
      </c>
      <c r="BI71" s="10" t="str">
        <f t="shared" si="50"/>
        <v/>
      </c>
      <c r="BJ71" s="10" t="str">
        <f t="shared" si="51"/>
        <v>:; :; :; :</v>
      </c>
      <c r="BP71" s="10">
        <v>205</v>
      </c>
      <c r="BQ71" s="10">
        <v>207</v>
      </c>
      <c r="BT71" s="10" t="s">
        <v>51</v>
      </c>
      <c r="BU71" s="10" t="s">
        <v>52</v>
      </c>
      <c r="BV71" s="10" t="s">
        <v>53</v>
      </c>
      <c r="BW71" s="10" t="s">
        <v>190</v>
      </c>
      <c r="BX71" s="10" t="s">
        <v>191</v>
      </c>
      <c r="BY71" s="10" t="s">
        <v>56</v>
      </c>
      <c r="BZ71" s="10" t="str">
        <f t="shared" si="52"/>
        <v>YİNELE(C205;1)</v>
      </c>
      <c r="CA71" s="10" t="str">
        <f t="shared" si="53"/>
        <v>YİNELE(C207;1)</v>
      </c>
    </row>
    <row r="72" spans="2:79" ht="15" customHeight="1">
      <c r="C72" s="262"/>
      <c r="D72" s="198"/>
      <c r="E72" s="92"/>
      <c r="F72" s="93" t="e">
        <f>CONCATENATE(AZ26," ",BA26)</f>
        <v>#REF!</v>
      </c>
      <c r="G72" s="178" t="s">
        <v>318</v>
      </c>
      <c r="I72" s="11"/>
      <c r="J72" s="10"/>
      <c r="K72" s="253">
        <v>72</v>
      </c>
      <c r="M72" s="94">
        <v>70</v>
      </c>
      <c r="N72" s="95" t="s">
        <v>502</v>
      </c>
      <c r="O72" s="95"/>
      <c r="P72" s="95"/>
      <c r="Q72" s="94" t="s">
        <v>507</v>
      </c>
      <c r="R72" s="54" t="e">
        <f>REPT(AZ13,1)</f>
        <v>#REF!</v>
      </c>
      <c r="S72" s="60" t="e">
        <f>REPT(AZ14,1)</f>
        <v>#REF!</v>
      </c>
      <c r="T72" s="109">
        <f t="shared" si="54"/>
        <v>0</v>
      </c>
      <c r="U72" s="110">
        <f t="shared" si="54"/>
        <v>0</v>
      </c>
      <c r="V72" s="123"/>
      <c r="W72" s="124"/>
      <c r="X72" s="124"/>
      <c r="Y72" s="124"/>
      <c r="Z72" s="124"/>
      <c r="AA72" s="124"/>
      <c r="AB72" s="124"/>
      <c r="AC72" s="124"/>
      <c r="AD72" s="124"/>
      <c r="AE72" s="125"/>
      <c r="AF72" s="126"/>
      <c r="AG72" s="127"/>
      <c r="AH72" s="127"/>
      <c r="AI72" s="129"/>
      <c r="AK72" s="10">
        <f t="shared" si="31"/>
        <v>0</v>
      </c>
      <c r="AL72" s="10">
        <f t="shared" si="32"/>
        <v>0</v>
      </c>
      <c r="AM72" s="10">
        <f t="shared" si="33"/>
        <v>0</v>
      </c>
      <c r="AN72" s="10">
        <f t="shared" si="34"/>
        <v>0</v>
      </c>
      <c r="AO72" s="10">
        <f t="shared" si="35"/>
        <v>0</v>
      </c>
      <c r="AP72" s="10">
        <f t="shared" si="36"/>
        <v>0</v>
      </c>
      <c r="AQ72" s="10">
        <f t="shared" si="37"/>
        <v>0</v>
      </c>
      <c r="AR72" s="10">
        <f t="shared" si="38"/>
        <v>0</v>
      </c>
      <c r="AS72" s="10">
        <f t="shared" si="39"/>
        <v>0</v>
      </c>
      <c r="AT72" s="10">
        <f t="shared" si="40"/>
        <v>0</v>
      </c>
      <c r="AU72" s="10">
        <f t="shared" si="28"/>
        <v>0</v>
      </c>
      <c r="AV72" s="10">
        <f t="shared" si="29"/>
        <v>0</v>
      </c>
      <c r="AW72" s="10">
        <f t="shared" si="30"/>
        <v>0</v>
      </c>
      <c r="AX72" s="10">
        <f t="shared" si="41"/>
        <v>0</v>
      </c>
      <c r="AZ72" s="10" t="e">
        <f t="shared" si="42"/>
        <v>#REF!</v>
      </c>
      <c r="BA72" s="10" t="e">
        <f t="shared" si="43"/>
        <v>#REF!</v>
      </c>
      <c r="BC72" s="10" t="str">
        <f t="shared" si="44"/>
        <v>:</v>
      </c>
      <c r="BD72" s="10" t="str">
        <f t="shared" si="45"/>
        <v>:</v>
      </c>
      <c r="BE72" s="10" t="str">
        <f t="shared" si="46"/>
        <v>:</v>
      </c>
      <c r="BF72" s="10" t="str">
        <f t="shared" si="47"/>
        <v>:</v>
      </c>
      <c r="BG72" s="10" t="str">
        <f t="shared" si="48"/>
        <v/>
      </c>
      <c r="BH72" s="10" t="str">
        <f t="shared" si="49"/>
        <v/>
      </c>
      <c r="BI72" s="10" t="str">
        <f t="shared" si="50"/>
        <v/>
      </c>
      <c r="BJ72" s="10" t="str">
        <f t="shared" si="51"/>
        <v>:; :; :; :</v>
      </c>
      <c r="BP72" s="10">
        <v>208</v>
      </c>
      <c r="BQ72" s="10">
        <v>210</v>
      </c>
      <c r="BT72" s="10" t="s">
        <v>51</v>
      </c>
      <c r="BU72" s="10" t="s">
        <v>52</v>
      </c>
      <c r="BV72" s="10" t="s">
        <v>53</v>
      </c>
      <c r="BW72" s="10" t="s">
        <v>192</v>
      </c>
      <c r="BX72" s="10" t="s">
        <v>193</v>
      </c>
      <c r="BY72" s="10" t="s">
        <v>56</v>
      </c>
      <c r="BZ72" s="10" t="str">
        <f t="shared" si="52"/>
        <v>YİNELE(C208;1)</v>
      </c>
      <c r="CA72" s="10" t="str">
        <f t="shared" si="53"/>
        <v>YİNELE(C210;1)</v>
      </c>
    </row>
    <row r="73" spans="2:79" ht="15" customHeight="1">
      <c r="C73" s="262"/>
      <c r="D73" s="198"/>
      <c r="E73" s="76" t="str">
        <f>IF(ISBLANK(D73),"",VLOOKUP(D73,#REF!,2,FALSE))</f>
        <v/>
      </c>
      <c r="F73" s="107" t="e">
        <f>IF(F72=" ",CONCATENATE(N26,"  ",O26," ","M",P26),BJ26)</f>
        <v>#REF!</v>
      </c>
      <c r="I73" s="11"/>
      <c r="J73" s="10"/>
      <c r="K73" s="254">
        <v>73</v>
      </c>
      <c r="M73" s="94">
        <v>71</v>
      </c>
      <c r="N73" s="95" t="s">
        <v>502</v>
      </c>
      <c r="O73" s="95"/>
      <c r="P73" s="95"/>
      <c r="Q73" s="94" t="s">
        <v>507</v>
      </c>
      <c r="R73" s="54" t="e">
        <f>REPT(AZ15,1)</f>
        <v>#REF!</v>
      </c>
      <c r="S73" s="60" t="e">
        <f>REPT(AZ16,1)</f>
        <v>#REF!</v>
      </c>
      <c r="T73" s="109">
        <f t="shared" si="54"/>
        <v>0</v>
      </c>
      <c r="U73" s="110">
        <f t="shared" si="54"/>
        <v>0</v>
      </c>
      <c r="V73" s="123"/>
      <c r="W73" s="124"/>
      <c r="X73" s="124"/>
      <c r="Y73" s="124"/>
      <c r="Z73" s="124"/>
      <c r="AA73" s="124"/>
      <c r="AB73" s="124"/>
      <c r="AC73" s="124"/>
      <c r="AD73" s="124"/>
      <c r="AE73" s="125"/>
      <c r="AF73" s="126"/>
      <c r="AG73" s="127"/>
      <c r="AH73" s="120"/>
      <c r="AI73" s="121"/>
      <c r="AK73" s="10">
        <f t="shared" si="31"/>
        <v>0</v>
      </c>
      <c r="AL73" s="10">
        <f t="shared" si="32"/>
        <v>0</v>
      </c>
      <c r="AM73" s="10">
        <f t="shared" si="33"/>
        <v>0</v>
      </c>
      <c r="AN73" s="10">
        <f t="shared" si="34"/>
        <v>0</v>
      </c>
      <c r="AO73" s="10">
        <f t="shared" si="35"/>
        <v>0</v>
      </c>
      <c r="AP73" s="10">
        <f t="shared" si="36"/>
        <v>0</v>
      </c>
      <c r="AQ73" s="10">
        <f t="shared" si="37"/>
        <v>0</v>
      </c>
      <c r="AR73" s="10">
        <f t="shared" si="38"/>
        <v>0</v>
      </c>
      <c r="AS73" s="10">
        <f t="shared" si="39"/>
        <v>0</v>
      </c>
      <c r="AT73" s="10">
        <f t="shared" si="40"/>
        <v>0</v>
      </c>
      <c r="AU73" s="10">
        <f t="shared" si="28"/>
        <v>0</v>
      </c>
      <c r="AV73" s="10">
        <f t="shared" si="29"/>
        <v>0</v>
      </c>
      <c r="AW73" s="10">
        <f t="shared" si="30"/>
        <v>0</v>
      </c>
      <c r="AX73" s="10">
        <f t="shared" si="41"/>
        <v>0</v>
      </c>
      <c r="AZ73" s="10" t="e">
        <f t="shared" si="42"/>
        <v>#REF!</v>
      </c>
      <c r="BA73" s="10" t="e">
        <f t="shared" si="43"/>
        <v>#REF!</v>
      </c>
      <c r="BC73" s="10" t="str">
        <f t="shared" si="44"/>
        <v>:</v>
      </c>
      <c r="BD73" s="10" t="str">
        <f t="shared" si="45"/>
        <v>:</v>
      </c>
      <c r="BE73" s="10" t="str">
        <f t="shared" si="46"/>
        <v>:</v>
      </c>
      <c r="BF73" s="10" t="str">
        <f t="shared" si="47"/>
        <v>:</v>
      </c>
      <c r="BG73" s="10" t="str">
        <f t="shared" si="48"/>
        <v/>
      </c>
      <c r="BH73" s="10" t="str">
        <f t="shared" si="49"/>
        <v/>
      </c>
      <c r="BI73" s="10" t="str">
        <f t="shared" si="50"/>
        <v/>
      </c>
      <c r="BJ73" s="10" t="str">
        <f t="shared" si="51"/>
        <v>:; :; :; :</v>
      </c>
      <c r="BP73" s="10">
        <v>211</v>
      </c>
      <c r="BQ73" s="10">
        <v>213</v>
      </c>
      <c r="BT73" s="10" t="s">
        <v>51</v>
      </c>
      <c r="BU73" s="10" t="s">
        <v>52</v>
      </c>
      <c r="BV73" s="10" t="s">
        <v>53</v>
      </c>
      <c r="BW73" s="10" t="s">
        <v>194</v>
      </c>
      <c r="BX73" s="10" t="s">
        <v>195</v>
      </c>
      <c r="BY73" s="10" t="s">
        <v>56</v>
      </c>
      <c r="BZ73" s="10" t="str">
        <f t="shared" si="52"/>
        <v>YİNELE(C211;1)</v>
      </c>
      <c r="CA73" s="10" t="str">
        <f t="shared" si="53"/>
        <v>YİNELE(C213;1)</v>
      </c>
    </row>
    <row r="74" spans="2:79" ht="15" customHeight="1">
      <c r="C74" s="262" t="s">
        <v>346</v>
      </c>
      <c r="D74" s="198">
        <v>111</v>
      </c>
      <c r="E74" s="76" t="e">
        <f>IF(ISBLANK(D74),"",VLOOKUP(D74,#REF!,2,FALSE))</f>
        <v>#REF!</v>
      </c>
      <c r="I74" s="12"/>
      <c r="J74" s="10"/>
      <c r="K74" s="254">
        <v>74</v>
      </c>
      <c r="M74" s="94">
        <v>72</v>
      </c>
      <c r="N74" s="95" t="s">
        <v>502</v>
      </c>
      <c r="O74" s="95"/>
      <c r="P74" s="95"/>
      <c r="Q74" s="94" t="s">
        <v>507</v>
      </c>
      <c r="R74" s="54" t="e">
        <f>REPT(AZ17,1)</f>
        <v>#REF!</v>
      </c>
      <c r="S74" s="60" t="e">
        <f>REPT(AZ18,1)</f>
        <v>#REF!</v>
      </c>
      <c r="T74" s="109">
        <f t="shared" si="54"/>
        <v>0</v>
      </c>
      <c r="U74" s="110">
        <f t="shared" si="54"/>
        <v>0</v>
      </c>
      <c r="V74" s="123"/>
      <c r="W74" s="124"/>
      <c r="X74" s="124"/>
      <c r="Y74" s="124"/>
      <c r="Z74" s="124"/>
      <c r="AA74" s="124"/>
      <c r="AB74" s="124"/>
      <c r="AC74" s="124"/>
      <c r="AD74" s="124"/>
      <c r="AE74" s="125"/>
      <c r="AF74" s="126"/>
      <c r="AG74" s="127"/>
      <c r="AH74" s="120"/>
      <c r="AI74" s="121"/>
      <c r="AK74" s="10">
        <f t="shared" si="31"/>
        <v>0</v>
      </c>
      <c r="AL74" s="10">
        <f t="shared" si="32"/>
        <v>0</v>
      </c>
      <c r="AM74" s="10">
        <f t="shared" si="33"/>
        <v>0</v>
      </c>
      <c r="AN74" s="10">
        <f t="shared" si="34"/>
        <v>0</v>
      </c>
      <c r="AO74" s="10">
        <f t="shared" si="35"/>
        <v>0</v>
      </c>
      <c r="AP74" s="10">
        <f t="shared" si="36"/>
        <v>0</v>
      </c>
      <c r="AQ74" s="10">
        <f t="shared" si="37"/>
        <v>0</v>
      </c>
      <c r="AR74" s="10">
        <f t="shared" si="38"/>
        <v>0</v>
      </c>
      <c r="AS74" s="10">
        <f t="shared" si="39"/>
        <v>0</v>
      </c>
      <c r="AT74" s="10">
        <f t="shared" si="40"/>
        <v>0</v>
      </c>
      <c r="AU74" s="10">
        <f t="shared" si="28"/>
        <v>0</v>
      </c>
      <c r="AV74" s="10">
        <f t="shared" si="29"/>
        <v>0</v>
      </c>
      <c r="AW74" s="10">
        <f t="shared" si="30"/>
        <v>0</v>
      </c>
      <c r="AX74" s="10">
        <f t="shared" si="41"/>
        <v>0</v>
      </c>
      <c r="AZ74" s="10" t="e">
        <f t="shared" si="42"/>
        <v>#REF!</v>
      </c>
      <c r="BA74" s="10" t="e">
        <f t="shared" si="43"/>
        <v>#REF!</v>
      </c>
      <c r="BC74" s="10" t="str">
        <f t="shared" si="44"/>
        <v>:</v>
      </c>
      <c r="BD74" s="10" t="str">
        <f t="shared" si="45"/>
        <v>:</v>
      </c>
      <c r="BE74" s="10" t="str">
        <f t="shared" si="46"/>
        <v>:</v>
      </c>
      <c r="BF74" s="10" t="str">
        <f t="shared" si="47"/>
        <v>:</v>
      </c>
      <c r="BG74" s="10" t="str">
        <f t="shared" si="48"/>
        <v/>
      </c>
      <c r="BH74" s="10" t="str">
        <f t="shared" si="49"/>
        <v/>
      </c>
      <c r="BI74" s="10" t="str">
        <f t="shared" si="50"/>
        <v/>
      </c>
      <c r="BJ74" s="10" t="str">
        <f t="shared" si="51"/>
        <v>:; :; :; :</v>
      </c>
      <c r="BP74" s="10">
        <v>214</v>
      </c>
      <c r="BQ74" s="10">
        <v>216</v>
      </c>
      <c r="BT74" s="10" t="s">
        <v>51</v>
      </c>
      <c r="BU74" s="10" t="s">
        <v>52</v>
      </c>
      <c r="BV74" s="10" t="s">
        <v>53</v>
      </c>
      <c r="BW74" s="10" t="s">
        <v>196</v>
      </c>
      <c r="BX74" s="10" t="s">
        <v>197</v>
      </c>
      <c r="BY74" s="10" t="s">
        <v>56</v>
      </c>
      <c r="BZ74" s="10" t="str">
        <f t="shared" si="52"/>
        <v>YİNELE(C214;1)</v>
      </c>
      <c r="CA74" s="10" t="str">
        <f t="shared" si="53"/>
        <v>YİNELE(C216;1)</v>
      </c>
    </row>
    <row r="75" spans="2:79" ht="15" customHeight="1">
      <c r="C75" s="262"/>
      <c r="D75" s="198"/>
      <c r="E75" s="92"/>
      <c r="F75" s="93" t="e">
        <f>CONCATENATE(AZ27," ",BA27)</f>
        <v>#REF!</v>
      </c>
      <c r="G75" s="178" t="s">
        <v>346</v>
      </c>
      <c r="I75" s="11"/>
      <c r="J75" s="10"/>
      <c r="K75" s="253">
        <v>75</v>
      </c>
      <c r="M75" s="94">
        <v>73</v>
      </c>
      <c r="N75" s="95" t="s">
        <v>502</v>
      </c>
      <c r="O75" s="95"/>
      <c r="P75" s="95"/>
      <c r="Q75" s="94" t="s">
        <v>507</v>
      </c>
      <c r="R75" s="54" t="e">
        <f>REPT(AZ19,1)</f>
        <v>#REF!</v>
      </c>
      <c r="S75" s="60" t="e">
        <f>REPT(AZ20,1)</f>
        <v>#REF!</v>
      </c>
      <c r="T75" s="109">
        <f t="shared" si="54"/>
        <v>0</v>
      </c>
      <c r="U75" s="110">
        <f t="shared" si="54"/>
        <v>0</v>
      </c>
      <c r="V75" s="123"/>
      <c r="W75" s="124"/>
      <c r="X75" s="124"/>
      <c r="Y75" s="124"/>
      <c r="Z75" s="124"/>
      <c r="AA75" s="124"/>
      <c r="AB75" s="124"/>
      <c r="AC75" s="124"/>
      <c r="AD75" s="124"/>
      <c r="AE75" s="125"/>
      <c r="AF75" s="126"/>
      <c r="AG75" s="127"/>
      <c r="AH75" s="120"/>
      <c r="AI75" s="121"/>
      <c r="AK75" s="10">
        <f t="shared" si="31"/>
        <v>0</v>
      </c>
      <c r="AL75" s="10">
        <f t="shared" si="32"/>
        <v>0</v>
      </c>
      <c r="AM75" s="10">
        <f t="shared" si="33"/>
        <v>0</v>
      </c>
      <c r="AN75" s="10">
        <f t="shared" si="34"/>
        <v>0</v>
      </c>
      <c r="AO75" s="10">
        <f t="shared" si="35"/>
        <v>0</v>
      </c>
      <c r="AP75" s="10">
        <f t="shared" si="36"/>
        <v>0</v>
      </c>
      <c r="AQ75" s="10">
        <f t="shared" si="37"/>
        <v>0</v>
      </c>
      <c r="AR75" s="10">
        <f t="shared" si="38"/>
        <v>0</v>
      </c>
      <c r="AS75" s="10">
        <f t="shared" si="39"/>
        <v>0</v>
      </c>
      <c r="AT75" s="10">
        <f t="shared" si="40"/>
        <v>0</v>
      </c>
      <c r="AU75" s="10">
        <f t="shared" si="28"/>
        <v>0</v>
      </c>
      <c r="AV75" s="10">
        <f t="shared" si="29"/>
        <v>0</v>
      </c>
      <c r="AW75" s="10">
        <f t="shared" si="30"/>
        <v>0</v>
      </c>
      <c r="AX75" s="10">
        <f t="shared" si="41"/>
        <v>0</v>
      </c>
      <c r="AZ75" s="10" t="e">
        <f t="shared" si="42"/>
        <v>#REF!</v>
      </c>
      <c r="BA75" s="10" t="e">
        <f t="shared" si="43"/>
        <v>#REF!</v>
      </c>
      <c r="BC75" s="10" t="str">
        <f t="shared" si="44"/>
        <v>:</v>
      </c>
      <c r="BD75" s="10" t="str">
        <f t="shared" si="45"/>
        <v>:</v>
      </c>
      <c r="BE75" s="10" t="str">
        <f t="shared" si="46"/>
        <v>:</v>
      </c>
      <c r="BF75" s="10" t="str">
        <f t="shared" si="47"/>
        <v>:</v>
      </c>
      <c r="BG75" s="10" t="str">
        <f t="shared" si="48"/>
        <v/>
      </c>
      <c r="BH75" s="10" t="str">
        <f t="shared" si="49"/>
        <v/>
      </c>
      <c r="BI75" s="10" t="str">
        <f t="shared" si="50"/>
        <v/>
      </c>
      <c r="BJ75" s="10" t="str">
        <f t="shared" si="51"/>
        <v>:; :; :; :</v>
      </c>
      <c r="BP75" s="10">
        <v>217</v>
      </c>
      <c r="BQ75" s="10">
        <v>219</v>
      </c>
      <c r="BT75" s="10" t="s">
        <v>51</v>
      </c>
      <c r="BU75" s="10" t="s">
        <v>52</v>
      </c>
      <c r="BV75" s="10" t="s">
        <v>53</v>
      </c>
      <c r="BW75" s="10" t="s">
        <v>198</v>
      </c>
      <c r="BX75" s="10" t="s">
        <v>199</v>
      </c>
      <c r="BY75" s="10" t="s">
        <v>56</v>
      </c>
      <c r="BZ75" s="10" t="str">
        <f t="shared" si="52"/>
        <v>YİNELE(C217;1)</v>
      </c>
      <c r="CA75" s="10" t="str">
        <f t="shared" si="53"/>
        <v>YİNELE(C219;1)</v>
      </c>
    </row>
    <row r="76" spans="2:79" ht="15" customHeight="1">
      <c r="C76" s="262"/>
      <c r="D76" s="198"/>
      <c r="E76" s="76" t="str">
        <f>IF(ISBLANK(D76),"",VLOOKUP(D76,#REF!,2,FALSE))</f>
        <v/>
      </c>
      <c r="F76" s="107" t="e">
        <f>IF(F75=" ",CONCATENATE(N27,"  ",O27," ","M",P27),BJ27)</f>
        <v>#REF!</v>
      </c>
      <c r="I76" s="11"/>
      <c r="J76" s="10"/>
      <c r="K76" s="253">
        <v>76</v>
      </c>
      <c r="M76" s="94">
        <v>74</v>
      </c>
      <c r="N76" s="95" t="s">
        <v>502</v>
      </c>
      <c r="O76" s="95"/>
      <c r="P76" s="95"/>
      <c r="Q76" s="94" t="s">
        <v>507</v>
      </c>
      <c r="R76" s="120" t="e">
        <f>REPT(AZ21,1)</f>
        <v>#REF!</v>
      </c>
      <c r="S76" s="60" t="e">
        <f>REPT(AZ22,1)</f>
        <v>#REF!</v>
      </c>
      <c r="T76" s="109">
        <f t="shared" si="54"/>
        <v>0</v>
      </c>
      <c r="U76" s="110">
        <f t="shared" si="54"/>
        <v>0</v>
      </c>
      <c r="V76" s="123"/>
      <c r="W76" s="124"/>
      <c r="X76" s="124"/>
      <c r="Y76" s="124"/>
      <c r="Z76" s="124"/>
      <c r="AA76" s="124"/>
      <c r="AB76" s="124"/>
      <c r="AC76" s="124"/>
      <c r="AD76" s="124"/>
      <c r="AE76" s="125"/>
      <c r="AF76" s="126"/>
      <c r="AG76" s="127"/>
      <c r="AH76" s="120"/>
      <c r="AI76" s="121"/>
      <c r="AK76" s="10">
        <f t="shared" si="31"/>
        <v>0</v>
      </c>
      <c r="AL76" s="10">
        <f t="shared" si="32"/>
        <v>0</v>
      </c>
      <c r="AM76" s="10">
        <f t="shared" si="33"/>
        <v>0</v>
      </c>
      <c r="AN76" s="10">
        <f t="shared" si="34"/>
        <v>0</v>
      </c>
      <c r="AO76" s="10">
        <f t="shared" si="35"/>
        <v>0</v>
      </c>
      <c r="AP76" s="10">
        <f t="shared" si="36"/>
        <v>0</v>
      </c>
      <c r="AQ76" s="10">
        <f t="shared" si="37"/>
        <v>0</v>
      </c>
      <c r="AR76" s="10">
        <f t="shared" si="38"/>
        <v>0</v>
      </c>
      <c r="AS76" s="10">
        <f t="shared" si="39"/>
        <v>0</v>
      </c>
      <c r="AT76" s="10">
        <f t="shared" si="40"/>
        <v>0</v>
      </c>
      <c r="AU76" s="10">
        <f t="shared" si="28"/>
        <v>0</v>
      </c>
      <c r="AV76" s="10">
        <f t="shared" si="29"/>
        <v>0</v>
      </c>
      <c r="AW76" s="10">
        <f t="shared" si="30"/>
        <v>0</v>
      </c>
      <c r="AX76" s="10">
        <f t="shared" si="41"/>
        <v>0</v>
      </c>
      <c r="AZ76" s="10" t="e">
        <f t="shared" si="42"/>
        <v>#REF!</v>
      </c>
      <c r="BA76" s="10" t="e">
        <f t="shared" si="43"/>
        <v>#REF!</v>
      </c>
      <c r="BC76" s="10" t="str">
        <f t="shared" si="44"/>
        <v>:</v>
      </c>
      <c r="BD76" s="10" t="str">
        <f t="shared" si="45"/>
        <v>:</v>
      </c>
      <c r="BE76" s="10" t="str">
        <f t="shared" si="46"/>
        <v>:</v>
      </c>
      <c r="BF76" s="10" t="str">
        <f t="shared" si="47"/>
        <v>:</v>
      </c>
      <c r="BG76" s="10" t="str">
        <f t="shared" si="48"/>
        <v/>
      </c>
      <c r="BH76" s="10" t="str">
        <f t="shared" si="49"/>
        <v/>
      </c>
      <c r="BI76" s="10" t="str">
        <f t="shared" si="50"/>
        <v/>
      </c>
      <c r="BJ76" s="10" t="str">
        <f t="shared" si="51"/>
        <v>:; :; :; :</v>
      </c>
      <c r="BP76" s="10">
        <v>220</v>
      </c>
      <c r="BQ76" s="10">
        <v>222</v>
      </c>
      <c r="BT76" s="10" t="s">
        <v>51</v>
      </c>
      <c r="BU76" s="10" t="s">
        <v>52</v>
      </c>
      <c r="BV76" s="10" t="s">
        <v>53</v>
      </c>
      <c r="BW76" s="10" t="s">
        <v>200</v>
      </c>
      <c r="BX76" s="10" t="s">
        <v>201</v>
      </c>
      <c r="BY76" s="10" t="s">
        <v>56</v>
      </c>
      <c r="BZ76" s="10" t="str">
        <f t="shared" si="52"/>
        <v>YİNELE(C220;1)</v>
      </c>
      <c r="CA76" s="10" t="str">
        <f t="shared" si="53"/>
        <v>YİNELE(C222;1)</v>
      </c>
    </row>
    <row r="77" spans="2:79" ht="15" customHeight="1">
      <c r="B77" s="178"/>
      <c r="C77" s="262" t="s">
        <v>325</v>
      </c>
      <c r="D77" s="198">
        <v>82</v>
      </c>
      <c r="E77" s="76" t="e">
        <f>IF(ISBLANK(D77),"",VLOOKUP(D77,#REF!,2,FALSE))</f>
        <v>#REF!</v>
      </c>
      <c r="I77" s="116"/>
      <c r="J77" s="10"/>
      <c r="K77" s="254">
        <v>77</v>
      </c>
      <c r="M77" s="94">
        <v>75</v>
      </c>
      <c r="N77" s="95" t="s">
        <v>502</v>
      </c>
      <c r="O77" s="95"/>
      <c r="P77" s="95"/>
      <c r="Q77" s="94" t="s">
        <v>507</v>
      </c>
      <c r="R77" s="120" t="e">
        <f>REPT(AZ23,1)</f>
        <v>#REF!</v>
      </c>
      <c r="S77" s="60" t="e">
        <f>REPT(AZ24,1)</f>
        <v>#REF!</v>
      </c>
      <c r="T77" s="109">
        <f t="shared" si="54"/>
        <v>0</v>
      </c>
      <c r="U77" s="110">
        <f t="shared" si="54"/>
        <v>0</v>
      </c>
      <c r="V77" s="123"/>
      <c r="W77" s="124"/>
      <c r="X77" s="124"/>
      <c r="Y77" s="124"/>
      <c r="Z77" s="124"/>
      <c r="AA77" s="124"/>
      <c r="AB77" s="124"/>
      <c r="AC77" s="124"/>
      <c r="AD77" s="124"/>
      <c r="AE77" s="125"/>
      <c r="AF77" s="126"/>
      <c r="AG77" s="127"/>
      <c r="AH77" s="120"/>
      <c r="AI77" s="121"/>
      <c r="AK77" s="10">
        <f t="shared" si="31"/>
        <v>0</v>
      </c>
      <c r="AL77" s="10">
        <f t="shared" si="32"/>
        <v>0</v>
      </c>
      <c r="AM77" s="10">
        <f t="shared" si="33"/>
        <v>0</v>
      </c>
      <c r="AN77" s="10">
        <f t="shared" si="34"/>
        <v>0</v>
      </c>
      <c r="AO77" s="10">
        <f t="shared" si="35"/>
        <v>0</v>
      </c>
      <c r="AP77" s="10">
        <f t="shared" si="36"/>
        <v>0</v>
      </c>
      <c r="AQ77" s="10">
        <f t="shared" si="37"/>
        <v>0</v>
      </c>
      <c r="AR77" s="10">
        <f t="shared" si="38"/>
        <v>0</v>
      </c>
      <c r="AS77" s="10">
        <f t="shared" si="39"/>
        <v>0</v>
      </c>
      <c r="AT77" s="10">
        <f t="shared" si="40"/>
        <v>0</v>
      </c>
      <c r="AU77" s="10">
        <f t="shared" si="28"/>
        <v>0</v>
      </c>
      <c r="AV77" s="10">
        <f t="shared" si="29"/>
        <v>0</v>
      </c>
      <c r="AW77" s="10">
        <f t="shared" si="30"/>
        <v>0</v>
      </c>
      <c r="AX77" s="10">
        <f t="shared" si="41"/>
        <v>0</v>
      </c>
      <c r="AZ77" s="10" t="e">
        <f t="shared" si="42"/>
        <v>#REF!</v>
      </c>
      <c r="BA77" s="10" t="e">
        <f t="shared" si="43"/>
        <v>#REF!</v>
      </c>
      <c r="BC77" s="10" t="str">
        <f t="shared" si="44"/>
        <v>:</v>
      </c>
      <c r="BD77" s="10" t="str">
        <f t="shared" si="45"/>
        <v>:</v>
      </c>
      <c r="BE77" s="10" t="str">
        <f t="shared" si="46"/>
        <v>:</v>
      </c>
      <c r="BF77" s="10" t="str">
        <f t="shared" si="47"/>
        <v>:</v>
      </c>
      <c r="BG77" s="10" t="str">
        <f t="shared" si="48"/>
        <v/>
      </c>
      <c r="BH77" s="10" t="str">
        <f t="shared" si="49"/>
        <v/>
      </c>
      <c r="BI77" s="10" t="str">
        <f t="shared" si="50"/>
        <v/>
      </c>
      <c r="BJ77" s="10" t="str">
        <f t="shared" si="51"/>
        <v>:; :; :; :</v>
      </c>
      <c r="BP77" s="10">
        <v>223</v>
      </c>
      <c r="BQ77" s="10">
        <v>225</v>
      </c>
      <c r="BT77" s="10" t="s">
        <v>51</v>
      </c>
      <c r="BU77" s="10" t="s">
        <v>52</v>
      </c>
      <c r="BV77" s="10" t="s">
        <v>53</v>
      </c>
      <c r="BW77" s="10" t="s">
        <v>202</v>
      </c>
      <c r="BX77" s="10" t="s">
        <v>203</v>
      </c>
      <c r="BY77" s="10" t="s">
        <v>56</v>
      </c>
      <c r="BZ77" s="10" t="str">
        <f t="shared" si="52"/>
        <v>YİNELE(C223;1)</v>
      </c>
      <c r="CA77" s="10" t="str">
        <f t="shared" si="53"/>
        <v>YİNELE(C225;1)</v>
      </c>
    </row>
    <row r="78" spans="2:79" ht="15" customHeight="1">
      <c r="C78" s="262"/>
      <c r="D78" s="198"/>
      <c r="E78" s="92"/>
      <c r="F78" s="93" t="e">
        <f>CONCATENATE(AZ28," ",BA28)</f>
        <v>#REF!</v>
      </c>
      <c r="G78" s="178" t="s">
        <v>325</v>
      </c>
      <c r="I78" s="11"/>
      <c r="J78" s="10"/>
      <c r="K78" s="254">
        <v>78</v>
      </c>
      <c r="M78" s="94">
        <v>76</v>
      </c>
      <c r="N78" s="95" t="s">
        <v>502</v>
      </c>
      <c r="O78" s="95"/>
      <c r="P78" s="95"/>
      <c r="Q78" s="94" t="s">
        <v>507</v>
      </c>
      <c r="R78" s="120" t="e">
        <f>REPT(AZ25,1)</f>
        <v>#REF!</v>
      </c>
      <c r="S78" s="60" t="e">
        <f>REPT(AZ26,1)</f>
        <v>#REF!</v>
      </c>
      <c r="T78" s="109">
        <f t="shared" si="54"/>
        <v>0</v>
      </c>
      <c r="U78" s="110">
        <f t="shared" si="54"/>
        <v>0</v>
      </c>
      <c r="V78" s="123"/>
      <c r="W78" s="124"/>
      <c r="X78" s="124"/>
      <c r="Y78" s="124"/>
      <c r="Z78" s="124"/>
      <c r="AA78" s="124"/>
      <c r="AB78" s="124"/>
      <c r="AC78" s="124"/>
      <c r="AD78" s="124"/>
      <c r="AE78" s="125"/>
      <c r="AF78" s="126"/>
      <c r="AG78" s="127"/>
      <c r="AH78" s="120"/>
      <c r="AI78" s="121"/>
      <c r="AK78" s="10">
        <f t="shared" si="31"/>
        <v>0</v>
      </c>
      <c r="AL78" s="10">
        <f t="shared" si="32"/>
        <v>0</v>
      </c>
      <c r="AM78" s="10">
        <f t="shared" si="33"/>
        <v>0</v>
      </c>
      <c r="AN78" s="10">
        <f t="shared" si="34"/>
        <v>0</v>
      </c>
      <c r="AO78" s="10">
        <f t="shared" si="35"/>
        <v>0</v>
      </c>
      <c r="AP78" s="10">
        <f t="shared" si="36"/>
        <v>0</v>
      </c>
      <c r="AQ78" s="10">
        <f t="shared" si="37"/>
        <v>0</v>
      </c>
      <c r="AR78" s="10">
        <f t="shared" si="38"/>
        <v>0</v>
      </c>
      <c r="AS78" s="10">
        <f t="shared" si="39"/>
        <v>0</v>
      </c>
      <c r="AT78" s="10">
        <f t="shared" si="40"/>
        <v>0</v>
      </c>
      <c r="AU78" s="10">
        <f t="shared" si="28"/>
        <v>0</v>
      </c>
      <c r="AV78" s="10">
        <f t="shared" si="29"/>
        <v>0</v>
      </c>
      <c r="AW78" s="10">
        <f t="shared" si="30"/>
        <v>0</v>
      </c>
      <c r="AX78" s="10">
        <f t="shared" si="41"/>
        <v>0</v>
      </c>
      <c r="AZ78" s="10" t="e">
        <f t="shared" si="42"/>
        <v>#REF!</v>
      </c>
      <c r="BA78" s="10" t="e">
        <f t="shared" si="43"/>
        <v>#REF!</v>
      </c>
      <c r="BC78" s="10" t="str">
        <f t="shared" si="44"/>
        <v>:</v>
      </c>
      <c r="BD78" s="10" t="str">
        <f t="shared" si="45"/>
        <v>:</v>
      </c>
      <c r="BE78" s="10" t="str">
        <f t="shared" si="46"/>
        <v>:</v>
      </c>
      <c r="BF78" s="10" t="str">
        <f t="shared" si="47"/>
        <v>:</v>
      </c>
      <c r="BG78" s="10" t="str">
        <f t="shared" si="48"/>
        <v/>
      </c>
      <c r="BH78" s="10" t="str">
        <f t="shared" si="49"/>
        <v/>
      </c>
      <c r="BI78" s="10" t="str">
        <f t="shared" si="50"/>
        <v/>
      </c>
      <c r="BJ78" s="10" t="str">
        <f t="shared" si="51"/>
        <v>:; :; :; :</v>
      </c>
      <c r="BP78" s="10">
        <v>226</v>
      </c>
      <c r="BQ78" s="10">
        <v>228</v>
      </c>
      <c r="BT78" s="10" t="s">
        <v>51</v>
      </c>
      <c r="BU78" s="10" t="s">
        <v>52</v>
      </c>
      <c r="BV78" s="10" t="s">
        <v>53</v>
      </c>
      <c r="BW78" s="10" t="s">
        <v>204</v>
      </c>
      <c r="BX78" s="10" t="s">
        <v>205</v>
      </c>
      <c r="BY78" s="10" t="s">
        <v>56</v>
      </c>
      <c r="BZ78" s="10" t="str">
        <f t="shared" si="52"/>
        <v>YİNELE(C226;1)</v>
      </c>
      <c r="CA78" s="10" t="str">
        <f t="shared" si="53"/>
        <v>YİNELE(C228;1)</v>
      </c>
    </row>
    <row r="79" spans="2:79" ht="15" customHeight="1">
      <c r="C79" s="262"/>
      <c r="D79" s="198"/>
      <c r="E79" s="76" t="str">
        <f>IF(ISBLANK(D79),"",VLOOKUP(D79,#REF!,2,FALSE))</f>
        <v/>
      </c>
      <c r="F79" s="107" t="e">
        <f>IF(F78=" ",CONCATENATE(N28,"  ",O28," ","M",P28),BJ28)</f>
        <v>#REF!</v>
      </c>
      <c r="I79" s="11"/>
      <c r="J79" s="10"/>
      <c r="K79" s="254">
        <v>79</v>
      </c>
      <c r="M79" s="94">
        <v>77</v>
      </c>
      <c r="N79" s="95" t="s">
        <v>502</v>
      </c>
      <c r="O79" s="95"/>
      <c r="P79" s="95"/>
      <c r="Q79" s="94" t="s">
        <v>507</v>
      </c>
      <c r="R79" s="120" t="e">
        <f>REPT(AZ27,1)</f>
        <v>#REF!</v>
      </c>
      <c r="S79" s="60" t="e">
        <f>REPT(AZ28,1)</f>
        <v>#REF!</v>
      </c>
      <c r="T79" s="109">
        <f t="shared" si="54"/>
        <v>0</v>
      </c>
      <c r="U79" s="110">
        <f t="shared" si="54"/>
        <v>0</v>
      </c>
      <c r="V79" s="123"/>
      <c r="W79" s="124"/>
      <c r="X79" s="124"/>
      <c r="Y79" s="124"/>
      <c r="Z79" s="124"/>
      <c r="AA79" s="124"/>
      <c r="AB79" s="124"/>
      <c r="AC79" s="124"/>
      <c r="AD79" s="124"/>
      <c r="AE79" s="125"/>
      <c r="AF79" s="126"/>
      <c r="AG79" s="127"/>
      <c r="AH79" s="120"/>
      <c r="AI79" s="121"/>
      <c r="AK79" s="10">
        <f t="shared" si="31"/>
        <v>0</v>
      </c>
      <c r="AL79" s="10">
        <f t="shared" si="32"/>
        <v>0</v>
      </c>
      <c r="AM79" s="10">
        <f t="shared" si="33"/>
        <v>0</v>
      </c>
      <c r="AN79" s="10">
        <f t="shared" si="34"/>
        <v>0</v>
      </c>
      <c r="AO79" s="10">
        <f t="shared" si="35"/>
        <v>0</v>
      </c>
      <c r="AP79" s="10">
        <f t="shared" si="36"/>
        <v>0</v>
      </c>
      <c r="AQ79" s="10">
        <f t="shared" si="37"/>
        <v>0</v>
      </c>
      <c r="AR79" s="10">
        <f t="shared" si="38"/>
        <v>0</v>
      </c>
      <c r="AS79" s="10">
        <f t="shared" si="39"/>
        <v>0</v>
      </c>
      <c r="AT79" s="10">
        <f t="shared" si="40"/>
        <v>0</v>
      </c>
      <c r="AU79" s="10">
        <f t="shared" si="28"/>
        <v>0</v>
      </c>
      <c r="AV79" s="10">
        <f t="shared" si="29"/>
        <v>0</v>
      </c>
      <c r="AW79" s="10">
        <f t="shared" si="30"/>
        <v>0</v>
      </c>
      <c r="AX79" s="10">
        <f t="shared" si="41"/>
        <v>0</v>
      </c>
      <c r="AZ79" s="10" t="e">
        <f t="shared" si="42"/>
        <v>#REF!</v>
      </c>
      <c r="BA79" s="10" t="e">
        <f t="shared" si="43"/>
        <v>#REF!</v>
      </c>
      <c r="BC79" s="10" t="str">
        <f t="shared" si="44"/>
        <v>:</v>
      </c>
      <c r="BD79" s="10" t="str">
        <f t="shared" si="45"/>
        <v>:</v>
      </c>
      <c r="BE79" s="10" t="str">
        <f t="shared" si="46"/>
        <v>:</v>
      </c>
      <c r="BF79" s="10" t="str">
        <f t="shared" si="47"/>
        <v>:</v>
      </c>
      <c r="BG79" s="10" t="str">
        <f t="shared" si="48"/>
        <v/>
      </c>
      <c r="BH79" s="10" t="str">
        <f t="shared" si="49"/>
        <v/>
      </c>
      <c r="BI79" s="10" t="str">
        <f t="shared" si="50"/>
        <v/>
      </c>
      <c r="BJ79" s="10" t="str">
        <f t="shared" si="51"/>
        <v>:; :; :; :</v>
      </c>
      <c r="BP79" s="10">
        <v>229</v>
      </c>
      <c r="BQ79" s="10">
        <v>231</v>
      </c>
      <c r="BT79" s="10" t="s">
        <v>51</v>
      </c>
      <c r="BU79" s="10" t="s">
        <v>52</v>
      </c>
      <c r="BV79" s="10" t="s">
        <v>53</v>
      </c>
      <c r="BW79" s="10" t="s">
        <v>206</v>
      </c>
      <c r="BX79" s="10" t="s">
        <v>207</v>
      </c>
      <c r="BY79" s="10" t="s">
        <v>56</v>
      </c>
      <c r="BZ79" s="10" t="str">
        <f t="shared" si="52"/>
        <v>YİNELE(C229;1)</v>
      </c>
      <c r="CA79" s="10" t="str">
        <f t="shared" si="53"/>
        <v>YİNELE(C231;1)</v>
      </c>
    </row>
    <row r="80" spans="2:79" ht="15" customHeight="1">
      <c r="C80" s="262" t="s">
        <v>347</v>
      </c>
      <c r="D80" s="198">
        <v>114</v>
      </c>
      <c r="E80" s="76" t="e">
        <f>IF(ISBLANK(D80),"",VLOOKUP(D80,#REF!,2,FALSE))</f>
        <v>#REF!</v>
      </c>
      <c r="I80" s="11"/>
      <c r="J80" s="10"/>
      <c r="K80" s="253">
        <v>80</v>
      </c>
      <c r="M80" s="94">
        <v>78</v>
      </c>
      <c r="N80" s="95" t="s">
        <v>502</v>
      </c>
      <c r="O80" s="95"/>
      <c r="P80" s="95"/>
      <c r="Q80" s="94" t="s">
        <v>507</v>
      </c>
      <c r="R80" s="120" t="e">
        <f>REPT(AZ29,1)</f>
        <v>#REF!</v>
      </c>
      <c r="S80" s="60" t="e">
        <f>REPT(AZ30,1)</f>
        <v>#REF!</v>
      </c>
      <c r="T80" s="109">
        <f t="shared" si="54"/>
        <v>0</v>
      </c>
      <c r="U80" s="110">
        <f t="shared" si="54"/>
        <v>0</v>
      </c>
      <c r="V80" s="123"/>
      <c r="W80" s="124"/>
      <c r="X80" s="124"/>
      <c r="Y80" s="124"/>
      <c r="Z80" s="124"/>
      <c r="AA80" s="124"/>
      <c r="AB80" s="124"/>
      <c r="AC80" s="124"/>
      <c r="AD80" s="124"/>
      <c r="AE80" s="125"/>
      <c r="AF80" s="126"/>
      <c r="AG80" s="127"/>
      <c r="AH80" s="120"/>
      <c r="AI80" s="121"/>
      <c r="AK80" s="10">
        <f t="shared" si="31"/>
        <v>0</v>
      </c>
      <c r="AL80" s="10">
        <f t="shared" si="32"/>
        <v>0</v>
      </c>
      <c r="AM80" s="10">
        <f t="shared" si="33"/>
        <v>0</v>
      </c>
      <c r="AN80" s="10">
        <f t="shared" si="34"/>
        <v>0</v>
      </c>
      <c r="AO80" s="10">
        <f t="shared" si="35"/>
        <v>0</v>
      </c>
      <c r="AP80" s="10">
        <f t="shared" si="36"/>
        <v>0</v>
      </c>
      <c r="AQ80" s="10">
        <f t="shared" si="37"/>
        <v>0</v>
      </c>
      <c r="AR80" s="10">
        <f t="shared" si="38"/>
        <v>0</v>
      </c>
      <c r="AS80" s="10">
        <f t="shared" si="39"/>
        <v>0</v>
      </c>
      <c r="AT80" s="10">
        <f t="shared" si="40"/>
        <v>0</v>
      </c>
      <c r="AU80" s="10">
        <f t="shared" si="28"/>
        <v>0</v>
      </c>
      <c r="AV80" s="10">
        <f t="shared" si="29"/>
        <v>0</v>
      </c>
      <c r="AW80" s="10">
        <f t="shared" si="30"/>
        <v>0</v>
      </c>
      <c r="AX80" s="10">
        <f t="shared" si="41"/>
        <v>0</v>
      </c>
      <c r="AZ80" s="10" t="e">
        <f t="shared" si="42"/>
        <v>#REF!</v>
      </c>
      <c r="BA80" s="10" t="e">
        <f t="shared" si="43"/>
        <v>#REF!</v>
      </c>
      <c r="BC80" s="10" t="str">
        <f t="shared" si="44"/>
        <v>:</v>
      </c>
      <c r="BD80" s="10" t="str">
        <f t="shared" si="45"/>
        <v>:</v>
      </c>
      <c r="BE80" s="10" t="str">
        <f t="shared" si="46"/>
        <v>:</v>
      </c>
      <c r="BF80" s="10" t="str">
        <f t="shared" si="47"/>
        <v>:</v>
      </c>
      <c r="BG80" s="10" t="str">
        <f t="shared" si="48"/>
        <v/>
      </c>
      <c r="BH80" s="10" t="str">
        <f t="shared" si="49"/>
        <v/>
      </c>
      <c r="BI80" s="10" t="str">
        <f t="shared" si="50"/>
        <v/>
      </c>
      <c r="BJ80" s="10" t="str">
        <f t="shared" si="51"/>
        <v>:; :; :; :</v>
      </c>
      <c r="BP80" s="10">
        <v>232</v>
      </c>
      <c r="BQ80" s="10">
        <v>234</v>
      </c>
      <c r="BT80" s="10" t="s">
        <v>51</v>
      </c>
      <c r="BU80" s="10" t="s">
        <v>52</v>
      </c>
      <c r="BV80" s="10" t="s">
        <v>53</v>
      </c>
      <c r="BW80" s="10" t="s">
        <v>208</v>
      </c>
      <c r="BX80" s="10" t="s">
        <v>209</v>
      </c>
      <c r="BY80" s="10" t="s">
        <v>56</v>
      </c>
      <c r="BZ80" s="10" t="str">
        <f t="shared" si="52"/>
        <v>YİNELE(C232;1)</v>
      </c>
      <c r="CA80" s="10" t="str">
        <f t="shared" si="53"/>
        <v>YİNELE(C234;1)</v>
      </c>
    </row>
    <row r="81" spans="2:79" ht="15" customHeight="1">
      <c r="C81" s="262"/>
      <c r="D81" s="198"/>
      <c r="E81" s="92"/>
      <c r="F81" s="93" t="e">
        <f>CONCATENATE(AZ29," ",BA29)</f>
        <v>#REF!</v>
      </c>
      <c r="G81" s="178" t="s">
        <v>347</v>
      </c>
      <c r="I81" s="11"/>
      <c r="J81" s="10"/>
      <c r="K81" s="253">
        <v>81</v>
      </c>
      <c r="M81" s="94">
        <v>79</v>
      </c>
      <c r="N81" s="95" t="s">
        <v>502</v>
      </c>
      <c r="O81" s="95"/>
      <c r="P81" s="95"/>
      <c r="Q81" s="94" t="s">
        <v>507</v>
      </c>
      <c r="R81" s="120" t="e">
        <f>REPT(AZ31,1)</f>
        <v>#REF!</v>
      </c>
      <c r="S81" s="60" t="e">
        <f>REPT(AZ32,1)</f>
        <v>#REF!</v>
      </c>
      <c r="T81" s="109">
        <f t="shared" si="54"/>
        <v>0</v>
      </c>
      <c r="U81" s="110">
        <f t="shared" si="54"/>
        <v>0</v>
      </c>
      <c r="V81" s="123"/>
      <c r="W81" s="124"/>
      <c r="X81" s="124"/>
      <c r="Y81" s="124"/>
      <c r="Z81" s="124"/>
      <c r="AA81" s="124"/>
      <c r="AB81" s="124"/>
      <c r="AC81" s="124"/>
      <c r="AD81" s="124"/>
      <c r="AE81" s="125"/>
      <c r="AF81" s="126"/>
      <c r="AG81" s="127"/>
      <c r="AH81" s="120"/>
      <c r="AI81" s="121"/>
      <c r="AK81" s="10">
        <f t="shared" si="31"/>
        <v>0</v>
      </c>
      <c r="AL81" s="10">
        <f t="shared" si="32"/>
        <v>0</v>
      </c>
      <c r="AM81" s="10">
        <f t="shared" si="33"/>
        <v>0</v>
      </c>
      <c r="AN81" s="10">
        <f t="shared" si="34"/>
        <v>0</v>
      </c>
      <c r="AO81" s="10">
        <f t="shared" si="35"/>
        <v>0</v>
      </c>
      <c r="AP81" s="10">
        <f t="shared" si="36"/>
        <v>0</v>
      </c>
      <c r="AQ81" s="10">
        <f t="shared" si="37"/>
        <v>0</v>
      </c>
      <c r="AR81" s="10">
        <f t="shared" si="38"/>
        <v>0</v>
      </c>
      <c r="AS81" s="10">
        <f t="shared" si="39"/>
        <v>0</v>
      </c>
      <c r="AT81" s="10">
        <f t="shared" si="40"/>
        <v>0</v>
      </c>
      <c r="AU81" s="10">
        <f t="shared" si="28"/>
        <v>0</v>
      </c>
      <c r="AV81" s="10">
        <f t="shared" si="29"/>
        <v>0</v>
      </c>
      <c r="AW81" s="10">
        <f t="shared" si="30"/>
        <v>0</v>
      </c>
      <c r="AX81" s="10">
        <f t="shared" si="41"/>
        <v>0</v>
      </c>
      <c r="AZ81" s="10" t="e">
        <f t="shared" si="42"/>
        <v>#REF!</v>
      </c>
      <c r="BA81" s="10" t="e">
        <f t="shared" si="43"/>
        <v>#REF!</v>
      </c>
      <c r="BC81" s="10" t="str">
        <f t="shared" si="44"/>
        <v>:</v>
      </c>
      <c r="BD81" s="10" t="str">
        <f t="shared" si="45"/>
        <v>:</v>
      </c>
      <c r="BE81" s="10" t="str">
        <f t="shared" si="46"/>
        <v>:</v>
      </c>
      <c r="BF81" s="10" t="str">
        <f t="shared" si="47"/>
        <v>:</v>
      </c>
      <c r="BG81" s="10" t="str">
        <f t="shared" si="48"/>
        <v/>
      </c>
      <c r="BH81" s="10" t="str">
        <f t="shared" si="49"/>
        <v/>
      </c>
      <c r="BI81" s="10" t="str">
        <f t="shared" si="50"/>
        <v/>
      </c>
      <c r="BJ81" s="10" t="str">
        <f t="shared" si="51"/>
        <v>:; :; :; :</v>
      </c>
      <c r="BP81" s="10">
        <v>235</v>
      </c>
      <c r="BQ81" s="10">
        <v>237</v>
      </c>
      <c r="BT81" s="10" t="s">
        <v>51</v>
      </c>
      <c r="BU81" s="10" t="s">
        <v>52</v>
      </c>
      <c r="BV81" s="10" t="s">
        <v>53</v>
      </c>
      <c r="BW81" s="10" t="s">
        <v>210</v>
      </c>
      <c r="BX81" s="10" t="s">
        <v>211</v>
      </c>
      <c r="BY81" s="10" t="s">
        <v>56</v>
      </c>
      <c r="BZ81" s="10" t="str">
        <f t="shared" si="52"/>
        <v>YİNELE(C235;1)</v>
      </c>
      <c r="CA81" s="10" t="str">
        <f t="shared" si="53"/>
        <v>YİNELE(C237;1)</v>
      </c>
    </row>
    <row r="82" spans="2:79" ht="15" customHeight="1">
      <c r="B82" s="178"/>
      <c r="C82" s="262"/>
      <c r="D82" s="198"/>
      <c r="E82" s="76" t="str">
        <f>IF(ISBLANK(D82),"",VLOOKUP(D82,#REF!,2,FALSE))</f>
        <v/>
      </c>
      <c r="F82" s="107" t="e">
        <f>IF(F81=" ",CONCATENATE(N29,"  ",O29," ","M",P29),BJ29)</f>
        <v>#REF!</v>
      </c>
      <c r="I82" s="11"/>
      <c r="J82" s="10"/>
      <c r="K82" s="254">
        <v>82</v>
      </c>
      <c r="M82" s="94">
        <v>80</v>
      </c>
      <c r="N82" s="95" t="s">
        <v>502</v>
      </c>
      <c r="O82" s="95"/>
      <c r="P82" s="95"/>
      <c r="Q82" s="94" t="s">
        <v>507</v>
      </c>
      <c r="R82" s="120" t="e">
        <f>REPT(AZ33,1)</f>
        <v>#REF!</v>
      </c>
      <c r="S82" s="60" t="e">
        <f>REPT(AZ34,1)</f>
        <v>#REF!</v>
      </c>
      <c r="T82" s="109">
        <f t="shared" si="54"/>
        <v>0</v>
      </c>
      <c r="U82" s="110">
        <f t="shared" si="54"/>
        <v>0</v>
      </c>
      <c r="V82" s="123"/>
      <c r="W82" s="124"/>
      <c r="X82" s="124"/>
      <c r="Y82" s="124"/>
      <c r="Z82" s="124"/>
      <c r="AA82" s="124"/>
      <c r="AB82" s="124"/>
      <c r="AC82" s="124"/>
      <c r="AD82" s="124"/>
      <c r="AE82" s="125"/>
      <c r="AF82" s="126"/>
      <c r="AG82" s="127"/>
      <c r="AH82" s="120"/>
      <c r="AI82" s="121"/>
      <c r="AK82" s="10">
        <f t="shared" si="31"/>
        <v>0</v>
      </c>
      <c r="AL82" s="10">
        <f t="shared" si="32"/>
        <v>0</v>
      </c>
      <c r="AM82" s="10">
        <f t="shared" si="33"/>
        <v>0</v>
      </c>
      <c r="AN82" s="10">
        <f t="shared" si="34"/>
        <v>0</v>
      </c>
      <c r="AO82" s="10">
        <f t="shared" si="35"/>
        <v>0</v>
      </c>
      <c r="AP82" s="10">
        <f t="shared" si="36"/>
        <v>0</v>
      </c>
      <c r="AQ82" s="10">
        <f t="shared" si="37"/>
        <v>0</v>
      </c>
      <c r="AR82" s="10">
        <f t="shared" si="38"/>
        <v>0</v>
      </c>
      <c r="AS82" s="10">
        <f t="shared" si="39"/>
        <v>0</v>
      </c>
      <c r="AT82" s="10">
        <f t="shared" si="40"/>
        <v>0</v>
      </c>
      <c r="AU82" s="10">
        <f t="shared" si="28"/>
        <v>0</v>
      </c>
      <c r="AV82" s="10">
        <f t="shared" si="29"/>
        <v>0</v>
      </c>
      <c r="AW82" s="10">
        <f t="shared" si="30"/>
        <v>0</v>
      </c>
      <c r="AX82" s="10">
        <f t="shared" si="41"/>
        <v>0</v>
      </c>
      <c r="AZ82" s="10" t="e">
        <f t="shared" si="42"/>
        <v>#REF!</v>
      </c>
      <c r="BA82" s="10" t="e">
        <f t="shared" si="43"/>
        <v>#REF!</v>
      </c>
      <c r="BC82" s="10" t="str">
        <f t="shared" si="44"/>
        <v>:</v>
      </c>
      <c r="BD82" s="10" t="str">
        <f t="shared" si="45"/>
        <v>:</v>
      </c>
      <c r="BE82" s="10" t="str">
        <f t="shared" si="46"/>
        <v>:</v>
      </c>
      <c r="BF82" s="10" t="str">
        <f t="shared" si="47"/>
        <v>:</v>
      </c>
      <c r="BG82" s="10" t="str">
        <f t="shared" si="48"/>
        <v/>
      </c>
      <c r="BH82" s="10" t="str">
        <f t="shared" si="49"/>
        <v/>
      </c>
      <c r="BI82" s="10" t="str">
        <f t="shared" si="50"/>
        <v/>
      </c>
      <c r="BJ82" s="10" t="str">
        <f t="shared" si="51"/>
        <v>:; :; :; :</v>
      </c>
      <c r="BP82" s="10">
        <v>238</v>
      </c>
      <c r="BQ82" s="10">
        <v>240</v>
      </c>
      <c r="BT82" s="10" t="s">
        <v>51</v>
      </c>
      <c r="BU82" s="10" t="s">
        <v>52</v>
      </c>
      <c r="BV82" s="10" t="s">
        <v>53</v>
      </c>
      <c r="BW82" s="10" t="s">
        <v>212</v>
      </c>
      <c r="BX82" s="10" t="s">
        <v>213</v>
      </c>
      <c r="BY82" s="10" t="s">
        <v>56</v>
      </c>
      <c r="BZ82" s="10" t="str">
        <f t="shared" si="52"/>
        <v>YİNELE(C238;1)</v>
      </c>
      <c r="CA82" s="10" t="str">
        <f t="shared" si="53"/>
        <v>YİNELE(C240;1)</v>
      </c>
    </row>
    <row r="83" spans="2:79" ht="15" customHeight="1">
      <c r="B83" s="178"/>
      <c r="C83" s="262" t="s">
        <v>324</v>
      </c>
      <c r="D83" s="198">
        <v>79</v>
      </c>
      <c r="E83" s="76" t="e">
        <f>IF(ISBLANK(D83),"",VLOOKUP(D83,#REF!,2,FALSE))</f>
        <v>#REF!</v>
      </c>
      <c r="I83" s="116"/>
      <c r="J83" s="10"/>
      <c r="K83" s="253">
        <v>83</v>
      </c>
      <c r="M83" s="94">
        <v>81</v>
      </c>
      <c r="N83" s="95" t="s">
        <v>502</v>
      </c>
      <c r="O83" s="95"/>
      <c r="P83" s="95"/>
      <c r="Q83" s="94" t="s">
        <v>507</v>
      </c>
      <c r="R83" s="120" t="str">
        <f>REPT(AZ35,1)</f>
        <v/>
      </c>
      <c r="S83" s="60" t="str">
        <f>REPT(AZ36,1)</f>
        <v/>
      </c>
      <c r="T83" s="109">
        <f t="shared" si="54"/>
        <v>0</v>
      </c>
      <c r="U83" s="110">
        <f t="shared" si="54"/>
        <v>0</v>
      </c>
      <c r="V83" s="123"/>
      <c r="W83" s="124"/>
      <c r="X83" s="124"/>
      <c r="Y83" s="124"/>
      <c r="Z83" s="124"/>
      <c r="AA83" s="124"/>
      <c r="AB83" s="124"/>
      <c r="AC83" s="124"/>
      <c r="AD83" s="124"/>
      <c r="AE83" s="125"/>
      <c r="AF83" s="126"/>
      <c r="AG83" s="127"/>
      <c r="AH83" s="127"/>
      <c r="AI83" s="129"/>
      <c r="AK83" s="10">
        <f t="shared" si="31"/>
        <v>0</v>
      </c>
      <c r="AL83" s="10">
        <f t="shared" si="32"/>
        <v>0</v>
      </c>
      <c r="AM83" s="10">
        <f t="shared" si="33"/>
        <v>0</v>
      </c>
      <c r="AN83" s="10">
        <f t="shared" si="34"/>
        <v>0</v>
      </c>
      <c r="AO83" s="10">
        <f t="shared" si="35"/>
        <v>0</v>
      </c>
      <c r="AP83" s="10">
        <f t="shared" si="36"/>
        <v>0</v>
      </c>
      <c r="AQ83" s="10">
        <f t="shared" si="37"/>
        <v>0</v>
      </c>
      <c r="AR83" s="10">
        <f t="shared" si="38"/>
        <v>0</v>
      </c>
      <c r="AS83" s="10">
        <f t="shared" si="39"/>
        <v>0</v>
      </c>
      <c r="AT83" s="10">
        <f t="shared" si="40"/>
        <v>0</v>
      </c>
      <c r="AU83" s="10">
        <f t="shared" si="28"/>
        <v>0</v>
      </c>
      <c r="AV83" s="10">
        <f t="shared" si="29"/>
        <v>0</v>
      </c>
      <c r="AW83" s="10">
        <f t="shared" si="30"/>
        <v>0</v>
      </c>
      <c r="AX83" s="10">
        <f t="shared" si="41"/>
        <v>0</v>
      </c>
      <c r="AZ83" s="10" t="str">
        <f t="shared" si="42"/>
        <v/>
      </c>
      <c r="BA83" s="10" t="str">
        <f t="shared" si="43"/>
        <v/>
      </c>
      <c r="BC83" s="10" t="str">
        <f t="shared" si="44"/>
        <v>:</v>
      </c>
      <c r="BD83" s="10" t="str">
        <f t="shared" si="45"/>
        <v>:</v>
      </c>
      <c r="BE83" s="10" t="str">
        <f t="shared" si="46"/>
        <v>:</v>
      </c>
      <c r="BF83" s="10" t="str">
        <f t="shared" si="47"/>
        <v>:</v>
      </c>
      <c r="BG83" s="10" t="str">
        <f t="shared" si="48"/>
        <v/>
      </c>
      <c r="BH83" s="10" t="str">
        <f t="shared" si="49"/>
        <v/>
      </c>
      <c r="BI83" s="10" t="str">
        <f t="shared" si="50"/>
        <v/>
      </c>
      <c r="BJ83" s="10" t="str">
        <f t="shared" si="51"/>
        <v>:; :; :; :</v>
      </c>
      <c r="BP83" s="10">
        <v>241</v>
      </c>
      <c r="BQ83" s="10">
        <v>243</v>
      </c>
      <c r="BT83" s="10" t="s">
        <v>51</v>
      </c>
      <c r="BU83" s="10" t="s">
        <v>52</v>
      </c>
      <c r="BV83" s="10" t="s">
        <v>53</v>
      </c>
      <c r="BW83" s="10" t="s">
        <v>214</v>
      </c>
      <c r="BX83" s="10" t="s">
        <v>215</v>
      </c>
      <c r="BY83" s="10" t="s">
        <v>56</v>
      </c>
      <c r="BZ83" s="10" t="str">
        <f t="shared" si="52"/>
        <v>YİNELE(C241;1)</v>
      </c>
      <c r="CA83" s="10" t="str">
        <f t="shared" si="53"/>
        <v>YİNELE(C243;1)</v>
      </c>
    </row>
    <row r="84" spans="2:79" ht="15" customHeight="1">
      <c r="C84" s="262"/>
      <c r="D84" s="198"/>
      <c r="E84" s="92"/>
      <c r="F84" s="93" t="e">
        <f>CONCATENATE(AZ30," ",BA30)</f>
        <v>#REF!</v>
      </c>
      <c r="G84" s="178" t="s">
        <v>324</v>
      </c>
      <c r="I84" s="11"/>
      <c r="J84" s="10"/>
      <c r="K84" s="253">
        <v>84</v>
      </c>
      <c r="M84" s="94">
        <v>82</v>
      </c>
      <c r="N84" s="95" t="s">
        <v>502</v>
      </c>
      <c r="O84" s="95"/>
      <c r="P84" s="95"/>
      <c r="Q84" s="94" t="s">
        <v>507</v>
      </c>
      <c r="R84" s="120" t="str">
        <f>REPT(AZ37,1)</f>
        <v/>
      </c>
      <c r="S84" s="60" t="str">
        <f>REPT(AZ38,1)</f>
        <v/>
      </c>
      <c r="T84" s="109">
        <f t="shared" si="54"/>
        <v>0</v>
      </c>
      <c r="U84" s="110">
        <f t="shared" si="54"/>
        <v>0</v>
      </c>
      <c r="V84" s="123"/>
      <c r="W84" s="124"/>
      <c r="X84" s="124"/>
      <c r="Y84" s="124"/>
      <c r="Z84" s="124"/>
      <c r="AA84" s="124"/>
      <c r="AB84" s="124"/>
      <c r="AC84" s="124"/>
      <c r="AD84" s="124"/>
      <c r="AE84" s="125"/>
      <c r="AF84" s="126"/>
      <c r="AG84" s="127"/>
      <c r="AH84" s="127"/>
      <c r="AI84" s="129"/>
      <c r="AK84" s="10">
        <f t="shared" si="31"/>
        <v>0</v>
      </c>
      <c r="AL84" s="10">
        <f t="shared" si="32"/>
        <v>0</v>
      </c>
      <c r="AM84" s="10">
        <f t="shared" si="33"/>
        <v>0</v>
      </c>
      <c r="AN84" s="10">
        <f t="shared" si="34"/>
        <v>0</v>
      </c>
      <c r="AO84" s="10">
        <f t="shared" si="35"/>
        <v>0</v>
      </c>
      <c r="AP84" s="10">
        <f t="shared" si="36"/>
        <v>0</v>
      </c>
      <c r="AQ84" s="10">
        <f t="shared" si="37"/>
        <v>0</v>
      </c>
      <c r="AR84" s="10">
        <f t="shared" si="38"/>
        <v>0</v>
      </c>
      <c r="AS84" s="10">
        <f t="shared" si="39"/>
        <v>0</v>
      </c>
      <c r="AT84" s="10">
        <f t="shared" si="40"/>
        <v>0</v>
      </c>
      <c r="AU84" s="10">
        <f t="shared" si="28"/>
        <v>0</v>
      </c>
      <c r="AV84" s="10">
        <f t="shared" si="29"/>
        <v>0</v>
      </c>
      <c r="AW84" s="10">
        <f t="shared" si="30"/>
        <v>0</v>
      </c>
      <c r="AX84" s="10">
        <f t="shared" si="41"/>
        <v>0</v>
      </c>
      <c r="AZ84" s="10" t="str">
        <f t="shared" si="42"/>
        <v/>
      </c>
      <c r="BA84" s="10" t="str">
        <f t="shared" si="43"/>
        <v/>
      </c>
      <c r="BC84" s="10" t="str">
        <f t="shared" si="44"/>
        <v>:</v>
      </c>
      <c r="BD84" s="10" t="str">
        <f t="shared" si="45"/>
        <v>:</v>
      </c>
      <c r="BE84" s="10" t="str">
        <f t="shared" si="46"/>
        <v>:</v>
      </c>
      <c r="BF84" s="10" t="str">
        <f t="shared" si="47"/>
        <v>:</v>
      </c>
      <c r="BG84" s="10" t="str">
        <f t="shared" si="48"/>
        <v/>
      </c>
      <c r="BH84" s="10" t="str">
        <f t="shared" si="49"/>
        <v/>
      </c>
      <c r="BI84" s="10" t="str">
        <f t="shared" si="50"/>
        <v/>
      </c>
      <c r="BJ84" s="10" t="str">
        <f t="shared" si="51"/>
        <v>:; :; :; :</v>
      </c>
      <c r="BP84" s="10">
        <v>244</v>
      </c>
      <c r="BQ84" s="10">
        <v>246</v>
      </c>
      <c r="BT84" s="10" t="s">
        <v>51</v>
      </c>
      <c r="BU84" s="10" t="s">
        <v>52</v>
      </c>
      <c r="BV84" s="10" t="s">
        <v>53</v>
      </c>
      <c r="BW84" s="10" t="s">
        <v>216</v>
      </c>
      <c r="BX84" s="10" t="s">
        <v>217</v>
      </c>
      <c r="BY84" s="10" t="s">
        <v>56</v>
      </c>
      <c r="BZ84" s="10" t="str">
        <f t="shared" si="52"/>
        <v>YİNELE(C244;1)</v>
      </c>
      <c r="CA84" s="10" t="str">
        <f t="shared" si="53"/>
        <v>YİNELE(C246;1)</v>
      </c>
    </row>
    <row r="85" spans="2:79" ht="15" customHeight="1">
      <c r="C85" s="262"/>
      <c r="D85" s="198"/>
      <c r="E85" s="76" t="str">
        <f>IF(ISBLANK(D85),"",VLOOKUP(D85,#REF!,2,FALSE))</f>
        <v/>
      </c>
      <c r="F85" s="107" t="e">
        <f>IF(F84=" ",CONCATENATE(N30,"  ",O30," ","M",P30),BJ30)</f>
        <v>#REF!</v>
      </c>
      <c r="I85" s="11"/>
      <c r="J85" s="10"/>
      <c r="K85" s="254">
        <v>85</v>
      </c>
      <c r="M85" s="94">
        <v>83</v>
      </c>
      <c r="N85" s="95" t="s">
        <v>502</v>
      </c>
      <c r="O85" s="95"/>
      <c r="P85" s="95"/>
      <c r="Q85" s="94" t="s">
        <v>507</v>
      </c>
      <c r="R85" s="120" t="str">
        <f>REPT(AZ39,1)</f>
        <v/>
      </c>
      <c r="S85" s="60" t="str">
        <f>REPT(AZ40,1)</f>
        <v/>
      </c>
      <c r="T85" s="109">
        <f t="shared" si="54"/>
        <v>0</v>
      </c>
      <c r="U85" s="110">
        <f t="shared" si="54"/>
        <v>0</v>
      </c>
      <c r="V85" s="123"/>
      <c r="W85" s="124"/>
      <c r="X85" s="124"/>
      <c r="Y85" s="124"/>
      <c r="Z85" s="124"/>
      <c r="AA85" s="124"/>
      <c r="AB85" s="124"/>
      <c r="AC85" s="124"/>
      <c r="AD85" s="124"/>
      <c r="AE85" s="125"/>
      <c r="AF85" s="126"/>
      <c r="AG85" s="127"/>
      <c r="AH85" s="127"/>
      <c r="AI85" s="129"/>
      <c r="AK85" s="10">
        <f t="shared" si="31"/>
        <v>0</v>
      </c>
      <c r="AL85" s="10">
        <f t="shared" si="32"/>
        <v>0</v>
      </c>
      <c r="AM85" s="10">
        <f t="shared" si="33"/>
        <v>0</v>
      </c>
      <c r="AN85" s="10">
        <f t="shared" si="34"/>
        <v>0</v>
      </c>
      <c r="AO85" s="10">
        <f t="shared" si="35"/>
        <v>0</v>
      </c>
      <c r="AP85" s="10">
        <f t="shared" si="36"/>
        <v>0</v>
      </c>
      <c r="AQ85" s="10">
        <f t="shared" si="37"/>
        <v>0</v>
      </c>
      <c r="AR85" s="10">
        <f t="shared" si="38"/>
        <v>0</v>
      </c>
      <c r="AS85" s="10">
        <f t="shared" si="39"/>
        <v>0</v>
      </c>
      <c r="AT85" s="10">
        <f t="shared" si="40"/>
        <v>0</v>
      </c>
      <c r="AU85" s="10">
        <f t="shared" si="28"/>
        <v>0</v>
      </c>
      <c r="AV85" s="10">
        <f t="shared" si="29"/>
        <v>0</v>
      </c>
      <c r="AW85" s="10">
        <f t="shared" si="30"/>
        <v>0</v>
      </c>
      <c r="AX85" s="10">
        <f t="shared" si="41"/>
        <v>0</v>
      </c>
      <c r="AZ85" s="10" t="str">
        <f t="shared" si="42"/>
        <v/>
      </c>
      <c r="BA85" s="10" t="str">
        <f t="shared" si="43"/>
        <v/>
      </c>
      <c r="BC85" s="10" t="str">
        <f t="shared" si="44"/>
        <v>:</v>
      </c>
      <c r="BD85" s="10" t="str">
        <f t="shared" si="45"/>
        <v>:</v>
      </c>
      <c r="BE85" s="10" t="str">
        <f t="shared" si="46"/>
        <v>:</v>
      </c>
      <c r="BF85" s="10" t="str">
        <f t="shared" si="47"/>
        <v>:</v>
      </c>
      <c r="BG85" s="10" t="str">
        <f t="shared" si="48"/>
        <v/>
      </c>
      <c r="BH85" s="10" t="str">
        <f t="shared" si="49"/>
        <v/>
      </c>
      <c r="BI85" s="10" t="str">
        <f t="shared" si="50"/>
        <v/>
      </c>
      <c r="BJ85" s="10" t="str">
        <f t="shared" si="51"/>
        <v>:; :; :; :</v>
      </c>
      <c r="BP85" s="10">
        <v>247</v>
      </c>
      <c r="BQ85" s="10">
        <v>249</v>
      </c>
      <c r="BT85" s="10" t="s">
        <v>51</v>
      </c>
      <c r="BU85" s="10" t="s">
        <v>52</v>
      </c>
      <c r="BV85" s="10" t="s">
        <v>53</v>
      </c>
      <c r="BW85" s="10" t="s">
        <v>218</v>
      </c>
      <c r="BX85" s="10" t="s">
        <v>219</v>
      </c>
      <c r="BY85" s="10" t="s">
        <v>56</v>
      </c>
      <c r="BZ85" s="10" t="str">
        <f t="shared" si="52"/>
        <v>YİNELE(C247;1)</v>
      </c>
      <c r="CA85" s="10" t="str">
        <f t="shared" si="53"/>
        <v>YİNELE(C249;1)</v>
      </c>
    </row>
    <row r="86" spans="2:79" ht="15" customHeight="1">
      <c r="C86" s="262" t="s">
        <v>336</v>
      </c>
      <c r="D86" s="198">
        <v>98</v>
      </c>
      <c r="E86" s="76" t="e">
        <f>IF(ISBLANK(D86),"",VLOOKUP(D86,#REF!,2,FALSE))</f>
        <v>#REF!</v>
      </c>
      <c r="I86" s="11"/>
      <c r="J86" s="10"/>
      <c r="K86" s="256">
        <v>85</v>
      </c>
      <c r="M86" s="94">
        <v>84</v>
      </c>
      <c r="N86" s="95" t="s">
        <v>502</v>
      </c>
      <c r="O86" s="95"/>
      <c r="P86" s="95"/>
      <c r="Q86" s="94" t="s">
        <v>507</v>
      </c>
      <c r="R86" s="120" t="str">
        <f>REPT(AZ41,1)</f>
        <v/>
      </c>
      <c r="S86" s="60" t="str">
        <f>REPT(AZ42,1)</f>
        <v/>
      </c>
      <c r="T86" s="109">
        <f t="shared" si="54"/>
        <v>0</v>
      </c>
      <c r="U86" s="110">
        <f t="shared" si="54"/>
        <v>0</v>
      </c>
      <c r="V86" s="123"/>
      <c r="W86" s="124"/>
      <c r="X86" s="124"/>
      <c r="Y86" s="124"/>
      <c r="Z86" s="124"/>
      <c r="AA86" s="124"/>
      <c r="AB86" s="124"/>
      <c r="AC86" s="124"/>
      <c r="AD86" s="124"/>
      <c r="AE86" s="125"/>
      <c r="AF86" s="126"/>
      <c r="AG86" s="127"/>
      <c r="AH86" s="127"/>
      <c r="AI86" s="129"/>
      <c r="AK86" s="10">
        <f t="shared" si="31"/>
        <v>0</v>
      </c>
      <c r="AL86" s="10">
        <f t="shared" si="32"/>
        <v>0</v>
      </c>
      <c r="AM86" s="10">
        <f t="shared" si="33"/>
        <v>0</v>
      </c>
      <c r="AN86" s="10">
        <f t="shared" si="34"/>
        <v>0</v>
      </c>
      <c r="AO86" s="10">
        <f t="shared" si="35"/>
        <v>0</v>
      </c>
      <c r="AP86" s="10">
        <f t="shared" si="36"/>
        <v>0</v>
      </c>
      <c r="AQ86" s="10">
        <f t="shared" si="37"/>
        <v>0</v>
      </c>
      <c r="AR86" s="10">
        <f t="shared" si="38"/>
        <v>0</v>
      </c>
      <c r="AS86" s="10">
        <f t="shared" si="39"/>
        <v>0</v>
      </c>
      <c r="AT86" s="10">
        <f t="shared" si="40"/>
        <v>0</v>
      </c>
      <c r="AU86" s="10">
        <f t="shared" si="28"/>
        <v>0</v>
      </c>
      <c r="AV86" s="10">
        <f t="shared" si="29"/>
        <v>0</v>
      </c>
      <c r="AW86" s="10">
        <f t="shared" si="30"/>
        <v>0</v>
      </c>
      <c r="AX86" s="10">
        <f t="shared" si="41"/>
        <v>0</v>
      </c>
      <c r="AZ86" s="10" t="str">
        <f t="shared" si="42"/>
        <v/>
      </c>
      <c r="BA86" s="10" t="str">
        <f t="shared" si="43"/>
        <v/>
      </c>
      <c r="BC86" s="10" t="str">
        <f t="shared" si="44"/>
        <v>:</v>
      </c>
      <c r="BD86" s="10" t="str">
        <f t="shared" si="45"/>
        <v>:</v>
      </c>
      <c r="BE86" s="10" t="str">
        <f t="shared" si="46"/>
        <v>:</v>
      </c>
      <c r="BF86" s="10" t="str">
        <f t="shared" si="47"/>
        <v>:</v>
      </c>
      <c r="BG86" s="10" t="str">
        <f t="shared" si="48"/>
        <v/>
      </c>
      <c r="BH86" s="10" t="str">
        <f t="shared" si="49"/>
        <v/>
      </c>
      <c r="BI86" s="10" t="str">
        <f t="shared" si="50"/>
        <v/>
      </c>
      <c r="BJ86" s="10" t="str">
        <f t="shared" si="51"/>
        <v>:; :; :; :</v>
      </c>
      <c r="BP86" s="10">
        <v>250</v>
      </c>
      <c r="BQ86" s="10">
        <v>252</v>
      </c>
      <c r="BT86" s="10" t="s">
        <v>51</v>
      </c>
      <c r="BU86" s="10" t="s">
        <v>52</v>
      </c>
      <c r="BV86" s="10" t="s">
        <v>53</v>
      </c>
      <c r="BW86" s="10" t="s">
        <v>220</v>
      </c>
      <c r="BX86" s="10" t="s">
        <v>221</v>
      </c>
      <c r="BY86" s="10" t="s">
        <v>56</v>
      </c>
      <c r="BZ86" s="10" t="str">
        <f t="shared" si="52"/>
        <v>YİNELE(C250;1)</v>
      </c>
      <c r="CA86" s="10" t="str">
        <f t="shared" si="53"/>
        <v>YİNELE(C252;1)</v>
      </c>
    </row>
    <row r="87" spans="2:79" ht="15" customHeight="1">
      <c r="C87" s="262"/>
      <c r="D87" s="198"/>
      <c r="E87" s="92"/>
      <c r="F87" s="93" t="e">
        <f>CONCATENATE(AZ31," ",BA31)</f>
        <v>#REF!</v>
      </c>
      <c r="G87" s="178" t="s">
        <v>336</v>
      </c>
      <c r="I87" s="11"/>
      <c r="J87" s="10"/>
      <c r="K87" s="257">
        <v>86</v>
      </c>
      <c r="M87" s="94">
        <v>85</v>
      </c>
      <c r="N87" s="95" t="s">
        <v>502</v>
      </c>
      <c r="O87" s="95"/>
      <c r="P87" s="95"/>
      <c r="Q87" s="94" t="s">
        <v>507</v>
      </c>
      <c r="R87" s="120" t="str">
        <f>REPT(AZ43,1)</f>
        <v/>
      </c>
      <c r="S87" s="60" t="str">
        <f>REPT(AZ44,1)</f>
        <v/>
      </c>
      <c r="T87" s="109">
        <f t="shared" si="54"/>
        <v>0</v>
      </c>
      <c r="U87" s="110">
        <f t="shared" si="54"/>
        <v>0</v>
      </c>
      <c r="V87" s="123"/>
      <c r="W87" s="124"/>
      <c r="X87" s="124"/>
      <c r="Y87" s="124"/>
      <c r="Z87" s="124"/>
      <c r="AA87" s="124"/>
      <c r="AB87" s="124"/>
      <c r="AC87" s="124"/>
      <c r="AD87" s="124"/>
      <c r="AE87" s="125"/>
      <c r="AF87" s="126"/>
      <c r="AG87" s="127"/>
      <c r="AH87" s="127"/>
      <c r="AI87" s="129"/>
      <c r="AK87" s="10">
        <f t="shared" si="31"/>
        <v>0</v>
      </c>
      <c r="AL87" s="10">
        <f t="shared" si="32"/>
        <v>0</v>
      </c>
      <c r="AM87" s="10">
        <f t="shared" si="33"/>
        <v>0</v>
      </c>
      <c r="AN87" s="10">
        <f t="shared" si="34"/>
        <v>0</v>
      </c>
      <c r="AO87" s="10">
        <f t="shared" si="35"/>
        <v>0</v>
      </c>
      <c r="AP87" s="10">
        <f t="shared" si="36"/>
        <v>0</v>
      </c>
      <c r="AQ87" s="10">
        <f t="shared" si="37"/>
        <v>0</v>
      </c>
      <c r="AR87" s="10">
        <f t="shared" si="38"/>
        <v>0</v>
      </c>
      <c r="AS87" s="10">
        <f t="shared" si="39"/>
        <v>0</v>
      </c>
      <c r="AT87" s="10">
        <f t="shared" si="40"/>
        <v>0</v>
      </c>
      <c r="AU87" s="10">
        <f t="shared" si="28"/>
        <v>0</v>
      </c>
      <c r="AV87" s="10">
        <f t="shared" si="29"/>
        <v>0</v>
      </c>
      <c r="AW87" s="10">
        <f t="shared" si="30"/>
        <v>0</v>
      </c>
      <c r="AX87" s="10">
        <f t="shared" si="41"/>
        <v>0</v>
      </c>
      <c r="AZ87" s="10" t="str">
        <f t="shared" si="42"/>
        <v/>
      </c>
      <c r="BA87" s="10" t="str">
        <f t="shared" si="43"/>
        <v/>
      </c>
      <c r="BC87" s="10" t="str">
        <f t="shared" si="44"/>
        <v>:</v>
      </c>
      <c r="BD87" s="10" t="str">
        <f t="shared" si="45"/>
        <v>:</v>
      </c>
      <c r="BE87" s="10" t="str">
        <f t="shared" si="46"/>
        <v>:</v>
      </c>
      <c r="BF87" s="10" t="str">
        <f t="shared" si="47"/>
        <v>:</v>
      </c>
      <c r="BG87" s="10" t="str">
        <f t="shared" si="48"/>
        <v/>
      </c>
      <c r="BH87" s="10" t="str">
        <f t="shared" si="49"/>
        <v/>
      </c>
      <c r="BI87" s="10" t="str">
        <f t="shared" si="50"/>
        <v/>
      </c>
      <c r="BJ87" s="10" t="str">
        <f t="shared" si="51"/>
        <v>:; :; :; :</v>
      </c>
      <c r="BP87" s="10">
        <v>253</v>
      </c>
      <c r="BQ87" s="10">
        <v>255</v>
      </c>
      <c r="BT87" s="10" t="s">
        <v>51</v>
      </c>
      <c r="BU87" s="10" t="s">
        <v>52</v>
      </c>
      <c r="BV87" s="10" t="s">
        <v>53</v>
      </c>
      <c r="BW87" s="10" t="s">
        <v>222</v>
      </c>
      <c r="BX87" s="10" t="s">
        <v>223</v>
      </c>
      <c r="BY87" s="10" t="s">
        <v>56</v>
      </c>
      <c r="BZ87" s="10" t="str">
        <f t="shared" si="52"/>
        <v>YİNELE(C253;1)</v>
      </c>
      <c r="CA87" s="10" t="str">
        <f t="shared" si="53"/>
        <v>YİNELE(C255;1)</v>
      </c>
    </row>
    <row r="88" spans="2:79" ht="15" customHeight="1">
      <c r="C88" s="262"/>
      <c r="D88" s="198"/>
      <c r="E88" s="76" t="str">
        <f>IF(ISBLANK(D88),"",VLOOKUP(D88,#REF!,2,FALSE))</f>
        <v/>
      </c>
      <c r="F88" s="107" t="e">
        <f>IF(F87=" ",CONCATENATE(N31,"  ",O31," ","M",P31),BJ31)</f>
        <v>#REF!</v>
      </c>
      <c r="I88" s="11"/>
      <c r="J88" s="10"/>
      <c r="K88" s="253">
        <v>86</v>
      </c>
      <c r="M88" s="94">
        <v>86</v>
      </c>
      <c r="N88" s="95" t="s">
        <v>502</v>
      </c>
      <c r="O88" s="95"/>
      <c r="P88" s="95"/>
      <c r="Q88" s="94" t="s">
        <v>507</v>
      </c>
      <c r="R88" s="120" t="str">
        <f>REPT(AZ45,1)</f>
        <v/>
      </c>
      <c r="S88" s="60" t="str">
        <f>REPT(AZ46,1)</f>
        <v/>
      </c>
      <c r="T88" s="109">
        <f t="shared" si="54"/>
        <v>0</v>
      </c>
      <c r="U88" s="110">
        <f t="shared" si="54"/>
        <v>0</v>
      </c>
      <c r="V88" s="123"/>
      <c r="W88" s="124"/>
      <c r="X88" s="124"/>
      <c r="Y88" s="124"/>
      <c r="Z88" s="124"/>
      <c r="AA88" s="124"/>
      <c r="AB88" s="124"/>
      <c r="AC88" s="124"/>
      <c r="AD88" s="124"/>
      <c r="AE88" s="125"/>
      <c r="AF88" s="126"/>
      <c r="AG88" s="127"/>
      <c r="AH88" s="127"/>
      <c r="AI88" s="129"/>
      <c r="AK88" s="10">
        <f t="shared" si="31"/>
        <v>0</v>
      </c>
      <c r="AL88" s="10">
        <f t="shared" si="32"/>
        <v>0</v>
      </c>
      <c r="AM88" s="10">
        <f t="shared" si="33"/>
        <v>0</v>
      </c>
      <c r="AN88" s="10">
        <f t="shared" si="34"/>
        <v>0</v>
      </c>
      <c r="AO88" s="10">
        <f t="shared" si="35"/>
        <v>0</v>
      </c>
      <c r="AP88" s="10">
        <f t="shared" si="36"/>
        <v>0</v>
      </c>
      <c r="AQ88" s="10">
        <f t="shared" si="37"/>
        <v>0</v>
      </c>
      <c r="AR88" s="10">
        <f t="shared" si="38"/>
        <v>0</v>
      </c>
      <c r="AS88" s="10">
        <f t="shared" si="39"/>
        <v>0</v>
      </c>
      <c r="AT88" s="10">
        <f t="shared" si="40"/>
        <v>0</v>
      </c>
      <c r="AU88" s="10">
        <f t="shared" si="28"/>
        <v>0</v>
      </c>
      <c r="AV88" s="10">
        <f t="shared" si="29"/>
        <v>0</v>
      </c>
      <c r="AW88" s="10">
        <f t="shared" si="30"/>
        <v>0</v>
      </c>
      <c r="AX88" s="10">
        <f t="shared" si="41"/>
        <v>0</v>
      </c>
      <c r="AZ88" s="10" t="str">
        <f t="shared" si="42"/>
        <v/>
      </c>
      <c r="BA88" s="10" t="str">
        <f t="shared" si="43"/>
        <v/>
      </c>
      <c r="BC88" s="10" t="str">
        <f t="shared" si="44"/>
        <v>:</v>
      </c>
      <c r="BD88" s="10" t="str">
        <f t="shared" si="45"/>
        <v>:</v>
      </c>
      <c r="BE88" s="10" t="str">
        <f t="shared" si="46"/>
        <v>:</v>
      </c>
      <c r="BF88" s="10" t="str">
        <f t="shared" si="47"/>
        <v>:</v>
      </c>
      <c r="BG88" s="10" t="str">
        <f t="shared" si="48"/>
        <v/>
      </c>
      <c r="BH88" s="10" t="str">
        <f t="shared" si="49"/>
        <v/>
      </c>
      <c r="BI88" s="10" t="str">
        <f t="shared" si="50"/>
        <v/>
      </c>
      <c r="BJ88" s="10" t="str">
        <f t="shared" si="51"/>
        <v>:; :; :; :</v>
      </c>
      <c r="BP88" s="10">
        <v>256</v>
      </c>
      <c r="BQ88" s="10">
        <v>258</v>
      </c>
      <c r="BT88" s="10" t="s">
        <v>51</v>
      </c>
      <c r="BU88" s="10" t="s">
        <v>52</v>
      </c>
      <c r="BV88" s="10" t="s">
        <v>53</v>
      </c>
      <c r="BW88" s="10" t="s">
        <v>224</v>
      </c>
      <c r="BX88" s="10" t="s">
        <v>225</v>
      </c>
      <c r="BY88" s="10" t="s">
        <v>56</v>
      </c>
      <c r="BZ88" s="10" t="str">
        <f t="shared" si="52"/>
        <v>YİNELE(C256;1)</v>
      </c>
      <c r="CA88" s="10" t="str">
        <f t="shared" si="53"/>
        <v>YİNELE(C258;1)</v>
      </c>
    </row>
    <row r="89" spans="2:79" ht="15" customHeight="1">
      <c r="B89" s="178"/>
      <c r="C89" s="262" t="s">
        <v>335</v>
      </c>
      <c r="D89" s="198">
        <v>95</v>
      </c>
      <c r="E89" s="76" t="e">
        <f>IF(ISBLANK(D89),"",VLOOKUP(D89,#REF!,2,FALSE))</f>
        <v>#REF!</v>
      </c>
      <c r="I89" s="116"/>
      <c r="J89" s="10"/>
      <c r="K89" s="253">
        <v>87</v>
      </c>
      <c r="M89" s="94">
        <v>87</v>
      </c>
      <c r="N89" s="95" t="s">
        <v>502</v>
      </c>
      <c r="O89" s="95"/>
      <c r="P89" s="95"/>
      <c r="Q89" s="94" t="s">
        <v>507</v>
      </c>
      <c r="R89" s="120" t="str">
        <f>REPT(AZ47,1)</f>
        <v/>
      </c>
      <c r="S89" s="60" t="str">
        <f>REPT(AZ48,1)</f>
        <v/>
      </c>
      <c r="T89" s="109">
        <f t="shared" si="54"/>
        <v>0</v>
      </c>
      <c r="U89" s="110">
        <f t="shared" si="54"/>
        <v>0</v>
      </c>
      <c r="V89" s="123"/>
      <c r="W89" s="124"/>
      <c r="X89" s="124"/>
      <c r="Y89" s="124"/>
      <c r="Z89" s="124"/>
      <c r="AA89" s="124"/>
      <c r="AB89" s="124"/>
      <c r="AC89" s="124"/>
      <c r="AD89" s="124"/>
      <c r="AE89" s="125"/>
      <c r="AF89" s="126"/>
      <c r="AG89" s="127"/>
      <c r="AH89" s="127"/>
      <c r="AI89" s="129"/>
      <c r="AK89" s="10">
        <f t="shared" si="31"/>
        <v>0</v>
      </c>
      <c r="AL89" s="10">
        <f t="shared" si="32"/>
        <v>0</v>
      </c>
      <c r="AM89" s="10">
        <f t="shared" si="33"/>
        <v>0</v>
      </c>
      <c r="AN89" s="10">
        <f t="shared" si="34"/>
        <v>0</v>
      </c>
      <c r="AO89" s="10">
        <f t="shared" si="35"/>
        <v>0</v>
      </c>
      <c r="AP89" s="10">
        <f t="shared" si="36"/>
        <v>0</v>
      </c>
      <c r="AQ89" s="10">
        <f t="shared" si="37"/>
        <v>0</v>
      </c>
      <c r="AR89" s="10">
        <f t="shared" si="38"/>
        <v>0</v>
      </c>
      <c r="AS89" s="10">
        <f t="shared" si="39"/>
        <v>0</v>
      </c>
      <c r="AT89" s="10">
        <f t="shared" si="40"/>
        <v>0</v>
      </c>
      <c r="AU89" s="10">
        <f t="shared" si="28"/>
        <v>0</v>
      </c>
      <c r="AV89" s="10">
        <f t="shared" si="29"/>
        <v>0</v>
      </c>
      <c r="AW89" s="10">
        <f t="shared" si="30"/>
        <v>0</v>
      </c>
      <c r="AX89" s="10">
        <f t="shared" si="41"/>
        <v>0</v>
      </c>
      <c r="AZ89" s="10" t="str">
        <f t="shared" si="42"/>
        <v/>
      </c>
      <c r="BA89" s="10" t="str">
        <f t="shared" si="43"/>
        <v/>
      </c>
      <c r="BC89" s="10" t="str">
        <f t="shared" si="44"/>
        <v>:</v>
      </c>
      <c r="BD89" s="10" t="str">
        <f t="shared" si="45"/>
        <v>:</v>
      </c>
      <c r="BE89" s="10" t="str">
        <f t="shared" si="46"/>
        <v>:</v>
      </c>
      <c r="BF89" s="10" t="str">
        <f t="shared" si="47"/>
        <v>:</v>
      </c>
      <c r="BG89" s="10" t="str">
        <f t="shared" si="48"/>
        <v/>
      </c>
      <c r="BH89" s="10" t="str">
        <f t="shared" si="49"/>
        <v/>
      </c>
      <c r="BI89" s="10" t="str">
        <f t="shared" si="50"/>
        <v/>
      </c>
      <c r="BJ89" s="10" t="str">
        <f t="shared" si="51"/>
        <v>:; :; :; :</v>
      </c>
      <c r="BP89" s="10">
        <v>259</v>
      </c>
      <c r="BQ89" s="10">
        <v>261</v>
      </c>
      <c r="BT89" s="10" t="s">
        <v>51</v>
      </c>
      <c r="BU89" s="10" t="s">
        <v>52</v>
      </c>
      <c r="BV89" s="10" t="s">
        <v>53</v>
      </c>
      <c r="BW89" s="10" t="s">
        <v>226</v>
      </c>
      <c r="BX89" s="10" t="s">
        <v>227</v>
      </c>
      <c r="BY89" s="10" t="s">
        <v>56</v>
      </c>
      <c r="BZ89" s="10" t="str">
        <f t="shared" si="52"/>
        <v>YİNELE(C259;1)</v>
      </c>
      <c r="CA89" s="10" t="str">
        <f t="shared" si="53"/>
        <v>YİNELE(C261;1)</v>
      </c>
    </row>
    <row r="90" spans="2:79" ht="15" customHeight="1">
      <c r="C90" s="262"/>
      <c r="D90" s="198"/>
      <c r="E90" s="92"/>
      <c r="F90" s="93" t="e">
        <f>CONCATENATE(AZ32," ",BA32)</f>
        <v>#REF!</v>
      </c>
      <c r="G90" s="178" t="s">
        <v>335</v>
      </c>
      <c r="I90" s="15"/>
      <c r="J90" s="10"/>
      <c r="K90" s="253">
        <v>88</v>
      </c>
      <c r="M90" s="94">
        <v>88</v>
      </c>
      <c r="N90" s="95" t="s">
        <v>502</v>
      </c>
      <c r="O90" s="95"/>
      <c r="P90" s="95"/>
      <c r="Q90" s="94" t="s">
        <v>507</v>
      </c>
      <c r="R90" s="120" t="str">
        <f>REPT(AZ49,1)</f>
        <v/>
      </c>
      <c r="S90" s="60" t="str">
        <f>REPT(AZ50,1)</f>
        <v/>
      </c>
      <c r="T90" s="109">
        <f t="shared" si="54"/>
        <v>0</v>
      </c>
      <c r="U90" s="110">
        <f t="shared" si="54"/>
        <v>0</v>
      </c>
      <c r="V90" s="123"/>
      <c r="W90" s="124"/>
      <c r="X90" s="124"/>
      <c r="Y90" s="124"/>
      <c r="Z90" s="124"/>
      <c r="AA90" s="124"/>
      <c r="AB90" s="124"/>
      <c r="AC90" s="124"/>
      <c r="AD90" s="124"/>
      <c r="AE90" s="125"/>
      <c r="AF90" s="126"/>
      <c r="AG90" s="127"/>
      <c r="AH90" s="127"/>
      <c r="AI90" s="129"/>
      <c r="AK90" s="10">
        <f t="shared" si="31"/>
        <v>0</v>
      </c>
      <c r="AL90" s="10">
        <f t="shared" si="32"/>
        <v>0</v>
      </c>
      <c r="AM90" s="10">
        <f t="shared" si="33"/>
        <v>0</v>
      </c>
      <c r="AN90" s="10">
        <f t="shared" si="34"/>
        <v>0</v>
      </c>
      <c r="AO90" s="10">
        <f t="shared" si="35"/>
        <v>0</v>
      </c>
      <c r="AP90" s="10">
        <f t="shared" si="36"/>
        <v>0</v>
      </c>
      <c r="AQ90" s="10">
        <f t="shared" si="37"/>
        <v>0</v>
      </c>
      <c r="AR90" s="10">
        <f t="shared" si="38"/>
        <v>0</v>
      </c>
      <c r="AS90" s="10">
        <f t="shared" si="39"/>
        <v>0</v>
      </c>
      <c r="AT90" s="10">
        <f t="shared" si="40"/>
        <v>0</v>
      </c>
      <c r="AU90" s="10">
        <f t="shared" si="28"/>
        <v>0</v>
      </c>
      <c r="AV90" s="10">
        <f t="shared" si="29"/>
        <v>0</v>
      </c>
      <c r="AW90" s="10">
        <f t="shared" si="30"/>
        <v>0</v>
      </c>
      <c r="AX90" s="10">
        <f t="shared" si="41"/>
        <v>0</v>
      </c>
      <c r="AZ90" s="10" t="str">
        <f t="shared" si="42"/>
        <v/>
      </c>
      <c r="BA90" s="10" t="str">
        <f t="shared" si="43"/>
        <v/>
      </c>
      <c r="BC90" s="10" t="str">
        <f t="shared" si="44"/>
        <v>:</v>
      </c>
      <c r="BD90" s="10" t="str">
        <f t="shared" si="45"/>
        <v>:</v>
      </c>
      <c r="BE90" s="10" t="str">
        <f t="shared" si="46"/>
        <v>:</v>
      </c>
      <c r="BF90" s="10" t="str">
        <f t="shared" si="47"/>
        <v>:</v>
      </c>
      <c r="BG90" s="10" t="str">
        <f t="shared" si="48"/>
        <v/>
      </c>
      <c r="BH90" s="10" t="str">
        <f t="shared" si="49"/>
        <v/>
      </c>
      <c r="BI90" s="10" t="str">
        <f t="shared" si="50"/>
        <v/>
      </c>
      <c r="BJ90" s="10" t="str">
        <f t="shared" si="51"/>
        <v>:; :; :; :</v>
      </c>
      <c r="BP90" s="10">
        <v>262</v>
      </c>
      <c r="BQ90" s="10">
        <v>264</v>
      </c>
      <c r="BT90" s="10" t="s">
        <v>51</v>
      </c>
      <c r="BU90" s="10" t="s">
        <v>52</v>
      </c>
      <c r="BV90" s="10" t="s">
        <v>53</v>
      </c>
      <c r="BW90" s="10" t="s">
        <v>228</v>
      </c>
      <c r="BX90" s="10" t="s">
        <v>229</v>
      </c>
      <c r="BY90" s="10" t="s">
        <v>56</v>
      </c>
      <c r="BZ90" s="10" t="str">
        <f t="shared" si="52"/>
        <v>YİNELE(C262;1)</v>
      </c>
      <c r="CA90" s="10" t="str">
        <f t="shared" si="53"/>
        <v>YİNELE(C264;1)</v>
      </c>
    </row>
    <row r="91" spans="2:79" ht="15" customHeight="1">
      <c r="C91" s="262"/>
      <c r="D91" s="198"/>
      <c r="E91" s="76" t="str">
        <f>IF(ISBLANK(D91),"",VLOOKUP(D91,#REF!,2,FALSE))</f>
        <v/>
      </c>
      <c r="F91" s="107" t="e">
        <f>IF(F90=" ",CONCATENATE(N32,"  ",O32," ","M",P32),BJ32)</f>
        <v>#REF!</v>
      </c>
      <c r="I91" s="11"/>
      <c r="J91" s="10"/>
      <c r="K91" s="257">
        <v>88</v>
      </c>
      <c r="M91" s="94">
        <v>89</v>
      </c>
      <c r="N91" s="95" t="s">
        <v>502</v>
      </c>
      <c r="O91" s="95"/>
      <c r="P91" s="95"/>
      <c r="Q91" s="94" t="s">
        <v>507</v>
      </c>
      <c r="R91" s="120" t="str">
        <f>REPT(AZ51,1)</f>
        <v/>
      </c>
      <c r="S91" s="60" t="str">
        <f>REPT(AZ52,1)</f>
        <v/>
      </c>
      <c r="T91" s="109">
        <f t="shared" si="54"/>
        <v>0</v>
      </c>
      <c r="U91" s="110">
        <f t="shared" si="54"/>
        <v>0</v>
      </c>
      <c r="V91" s="123"/>
      <c r="W91" s="124"/>
      <c r="X91" s="124"/>
      <c r="Y91" s="124"/>
      <c r="Z91" s="124"/>
      <c r="AA91" s="124"/>
      <c r="AB91" s="124"/>
      <c r="AC91" s="124"/>
      <c r="AD91" s="124"/>
      <c r="AE91" s="125"/>
      <c r="AF91" s="126"/>
      <c r="AG91" s="127"/>
      <c r="AH91" s="127"/>
      <c r="AI91" s="129"/>
      <c r="AK91" s="10">
        <f t="shared" si="31"/>
        <v>0</v>
      </c>
      <c r="AL91" s="10">
        <f t="shared" si="32"/>
        <v>0</v>
      </c>
      <c r="AM91" s="10">
        <f t="shared" si="33"/>
        <v>0</v>
      </c>
      <c r="AN91" s="10">
        <f t="shared" si="34"/>
        <v>0</v>
      </c>
      <c r="AO91" s="10">
        <f t="shared" si="35"/>
        <v>0</v>
      </c>
      <c r="AP91" s="10">
        <f t="shared" si="36"/>
        <v>0</v>
      </c>
      <c r="AQ91" s="10">
        <f t="shared" si="37"/>
        <v>0</v>
      </c>
      <c r="AR91" s="10">
        <f t="shared" si="38"/>
        <v>0</v>
      </c>
      <c r="AS91" s="10">
        <f t="shared" si="39"/>
        <v>0</v>
      </c>
      <c r="AT91" s="10">
        <f t="shared" si="40"/>
        <v>0</v>
      </c>
      <c r="AU91" s="10">
        <f t="shared" si="28"/>
        <v>0</v>
      </c>
      <c r="AV91" s="10">
        <f t="shared" si="29"/>
        <v>0</v>
      </c>
      <c r="AW91" s="10">
        <f t="shared" si="30"/>
        <v>0</v>
      </c>
      <c r="AX91" s="10">
        <f t="shared" si="41"/>
        <v>0</v>
      </c>
      <c r="AZ91" s="10" t="str">
        <f t="shared" si="42"/>
        <v/>
      </c>
      <c r="BA91" s="10" t="str">
        <f t="shared" si="43"/>
        <v/>
      </c>
      <c r="BC91" s="10" t="str">
        <f t="shared" si="44"/>
        <v>:</v>
      </c>
      <c r="BD91" s="10" t="str">
        <f t="shared" si="45"/>
        <v>:</v>
      </c>
      <c r="BE91" s="10" t="str">
        <f t="shared" si="46"/>
        <v>:</v>
      </c>
      <c r="BF91" s="10" t="str">
        <f t="shared" si="47"/>
        <v>:</v>
      </c>
      <c r="BG91" s="10" t="str">
        <f t="shared" si="48"/>
        <v/>
      </c>
      <c r="BH91" s="10" t="str">
        <f t="shared" si="49"/>
        <v/>
      </c>
      <c r="BI91" s="10" t="str">
        <f t="shared" si="50"/>
        <v/>
      </c>
      <c r="BJ91" s="10" t="str">
        <f t="shared" si="51"/>
        <v>:; :; :; :</v>
      </c>
      <c r="BP91" s="10">
        <v>265</v>
      </c>
      <c r="BQ91" s="10">
        <v>267</v>
      </c>
      <c r="BT91" s="10" t="s">
        <v>51</v>
      </c>
      <c r="BU91" s="10" t="s">
        <v>52</v>
      </c>
      <c r="BV91" s="10" t="s">
        <v>53</v>
      </c>
      <c r="BW91" s="10" t="s">
        <v>230</v>
      </c>
      <c r="BX91" s="10" t="s">
        <v>231</v>
      </c>
      <c r="BY91" s="10" t="s">
        <v>56</v>
      </c>
      <c r="BZ91" s="10" t="str">
        <f t="shared" si="52"/>
        <v>YİNELE(C265;1)</v>
      </c>
      <c r="CA91" s="10" t="str">
        <f t="shared" si="53"/>
        <v>YİNELE(C267;1)</v>
      </c>
    </row>
    <row r="92" spans="2:79" ht="15" customHeight="1">
      <c r="C92" s="260" t="s">
        <v>357</v>
      </c>
      <c r="D92" s="195">
        <v>127</v>
      </c>
      <c r="E92" s="76" t="e">
        <f>IF(ISBLANK(D92),"",VLOOKUP(D92,#REF!,2,FALSE))</f>
        <v>#REF!</v>
      </c>
      <c r="I92" s="11"/>
      <c r="J92" s="10"/>
      <c r="K92" s="257">
        <v>89</v>
      </c>
      <c r="M92" s="94">
        <v>90</v>
      </c>
      <c r="N92" s="95" t="s">
        <v>502</v>
      </c>
      <c r="O92" s="95"/>
      <c r="P92" s="95"/>
      <c r="Q92" s="94" t="s">
        <v>507</v>
      </c>
      <c r="R92" s="120" t="str">
        <f>REPT(AZ53,1)</f>
        <v/>
      </c>
      <c r="S92" s="60" t="str">
        <f>REPT(AZ54,1)</f>
        <v/>
      </c>
      <c r="T92" s="109">
        <f t="shared" si="54"/>
        <v>0</v>
      </c>
      <c r="U92" s="110">
        <f t="shared" si="54"/>
        <v>0</v>
      </c>
      <c r="V92" s="123"/>
      <c r="W92" s="124"/>
      <c r="X92" s="124"/>
      <c r="Y92" s="124"/>
      <c r="Z92" s="124"/>
      <c r="AA92" s="124"/>
      <c r="AB92" s="124"/>
      <c r="AC92" s="124"/>
      <c r="AD92" s="124"/>
      <c r="AE92" s="125"/>
      <c r="AF92" s="126"/>
      <c r="AG92" s="127"/>
      <c r="AH92" s="127"/>
      <c r="AI92" s="129"/>
      <c r="AK92" s="10">
        <f t="shared" si="31"/>
        <v>0</v>
      </c>
      <c r="AL92" s="10">
        <f t="shared" si="32"/>
        <v>0</v>
      </c>
      <c r="AM92" s="10">
        <f t="shared" si="33"/>
        <v>0</v>
      </c>
      <c r="AN92" s="10">
        <f t="shared" si="34"/>
        <v>0</v>
      </c>
      <c r="AO92" s="10">
        <f t="shared" si="35"/>
        <v>0</v>
      </c>
      <c r="AP92" s="10">
        <f t="shared" si="36"/>
        <v>0</v>
      </c>
      <c r="AQ92" s="10">
        <f t="shared" si="37"/>
        <v>0</v>
      </c>
      <c r="AR92" s="10">
        <f t="shared" si="38"/>
        <v>0</v>
      </c>
      <c r="AS92" s="10">
        <f t="shared" si="39"/>
        <v>0</v>
      </c>
      <c r="AT92" s="10">
        <f t="shared" si="40"/>
        <v>0</v>
      </c>
      <c r="AU92" s="10">
        <f t="shared" si="28"/>
        <v>0</v>
      </c>
      <c r="AV92" s="10">
        <f t="shared" si="29"/>
        <v>0</v>
      </c>
      <c r="AW92" s="10">
        <f t="shared" si="30"/>
        <v>0</v>
      </c>
      <c r="AX92" s="10">
        <f t="shared" si="41"/>
        <v>0</v>
      </c>
      <c r="AZ92" s="10" t="str">
        <f t="shared" si="42"/>
        <v/>
      </c>
      <c r="BA92" s="10" t="str">
        <f t="shared" si="43"/>
        <v/>
      </c>
      <c r="BC92" s="10" t="str">
        <f t="shared" si="44"/>
        <v>:</v>
      </c>
      <c r="BD92" s="10" t="str">
        <f t="shared" si="45"/>
        <v>:</v>
      </c>
      <c r="BE92" s="10" t="str">
        <f t="shared" si="46"/>
        <v>:</v>
      </c>
      <c r="BF92" s="10" t="str">
        <f t="shared" si="47"/>
        <v>:</v>
      </c>
      <c r="BG92" s="10" t="str">
        <f t="shared" si="48"/>
        <v/>
      </c>
      <c r="BH92" s="10" t="str">
        <f t="shared" si="49"/>
        <v/>
      </c>
      <c r="BI92" s="10" t="str">
        <f t="shared" si="50"/>
        <v/>
      </c>
      <c r="BJ92" s="10" t="str">
        <f t="shared" si="51"/>
        <v>:; :; :; :</v>
      </c>
      <c r="BP92" s="10">
        <v>268</v>
      </c>
      <c r="BQ92" s="10">
        <v>270</v>
      </c>
      <c r="BT92" s="10" t="s">
        <v>51</v>
      </c>
      <c r="BU92" s="10" t="s">
        <v>52</v>
      </c>
      <c r="BV92" s="10" t="s">
        <v>53</v>
      </c>
      <c r="BW92" s="10" t="s">
        <v>232</v>
      </c>
      <c r="BX92" s="10" t="s">
        <v>233</v>
      </c>
      <c r="BY92" s="10" t="s">
        <v>56</v>
      </c>
      <c r="BZ92" s="10" t="str">
        <f t="shared" si="52"/>
        <v>YİNELE(C268;1)</v>
      </c>
      <c r="CA92" s="10" t="str">
        <f t="shared" si="53"/>
        <v>YİNELE(C270;1)</v>
      </c>
    </row>
    <row r="93" spans="2:79" ht="15" customHeight="1">
      <c r="C93" s="260"/>
      <c r="D93" s="195"/>
      <c r="E93" s="92"/>
      <c r="F93" s="93" t="e">
        <f>CONCATENATE(AZ33," ",BA33)</f>
        <v>#REF!</v>
      </c>
      <c r="G93" s="178" t="s">
        <v>357</v>
      </c>
      <c r="I93" s="11"/>
      <c r="J93" s="10"/>
      <c r="K93" s="257">
        <v>89</v>
      </c>
      <c r="M93" s="94">
        <v>91</v>
      </c>
      <c r="N93" s="95" t="s">
        <v>502</v>
      </c>
      <c r="O93" s="95"/>
      <c r="P93" s="95"/>
      <c r="Q93" s="94" t="s">
        <v>507</v>
      </c>
      <c r="R93" s="120" t="str">
        <f>REPT(AZ55,1)</f>
        <v/>
      </c>
      <c r="S93" s="60" t="str">
        <f>REPT(AZ56,1)</f>
        <v/>
      </c>
      <c r="T93" s="109">
        <f t="shared" si="54"/>
        <v>0</v>
      </c>
      <c r="U93" s="110">
        <f t="shared" si="54"/>
        <v>0</v>
      </c>
      <c r="V93" s="123"/>
      <c r="W93" s="124"/>
      <c r="X93" s="124"/>
      <c r="Y93" s="124"/>
      <c r="Z93" s="124"/>
      <c r="AA93" s="124"/>
      <c r="AB93" s="124"/>
      <c r="AC93" s="124"/>
      <c r="AD93" s="124"/>
      <c r="AE93" s="125"/>
      <c r="AF93" s="126"/>
      <c r="AG93" s="127"/>
      <c r="AH93" s="120"/>
      <c r="AI93" s="121"/>
      <c r="AK93" s="10">
        <f t="shared" si="31"/>
        <v>0</v>
      </c>
      <c r="AL93" s="10">
        <f t="shared" si="32"/>
        <v>0</v>
      </c>
      <c r="AM93" s="10">
        <f t="shared" si="33"/>
        <v>0</v>
      </c>
      <c r="AN93" s="10">
        <f t="shared" si="34"/>
        <v>0</v>
      </c>
      <c r="AO93" s="10">
        <f t="shared" si="35"/>
        <v>0</v>
      </c>
      <c r="AP93" s="10">
        <f t="shared" si="36"/>
        <v>0</v>
      </c>
      <c r="AQ93" s="10">
        <f t="shared" si="37"/>
        <v>0</v>
      </c>
      <c r="AR93" s="10">
        <f t="shared" si="38"/>
        <v>0</v>
      </c>
      <c r="AS93" s="10">
        <f t="shared" si="39"/>
        <v>0</v>
      </c>
      <c r="AT93" s="10">
        <f t="shared" si="40"/>
        <v>0</v>
      </c>
      <c r="AU93" s="10">
        <f t="shared" si="28"/>
        <v>0</v>
      </c>
      <c r="AV93" s="10">
        <f t="shared" si="29"/>
        <v>0</v>
      </c>
      <c r="AW93" s="10">
        <f t="shared" si="30"/>
        <v>0</v>
      </c>
      <c r="AX93" s="10">
        <f t="shared" si="41"/>
        <v>0</v>
      </c>
      <c r="AZ93" s="10" t="str">
        <f t="shared" si="42"/>
        <v/>
      </c>
      <c r="BA93" s="10" t="str">
        <f t="shared" si="43"/>
        <v/>
      </c>
      <c r="BC93" s="10" t="str">
        <f t="shared" si="44"/>
        <v>:</v>
      </c>
      <c r="BD93" s="10" t="str">
        <f t="shared" si="45"/>
        <v>:</v>
      </c>
      <c r="BE93" s="10" t="str">
        <f t="shared" si="46"/>
        <v>:</v>
      </c>
      <c r="BF93" s="10" t="str">
        <f t="shared" si="47"/>
        <v>:</v>
      </c>
      <c r="BG93" s="10" t="str">
        <f t="shared" si="48"/>
        <v/>
      </c>
      <c r="BH93" s="10" t="str">
        <f t="shared" si="49"/>
        <v/>
      </c>
      <c r="BI93" s="10" t="str">
        <f t="shared" si="50"/>
        <v/>
      </c>
      <c r="BJ93" s="10" t="str">
        <f t="shared" si="51"/>
        <v>:; :; :; :</v>
      </c>
      <c r="BP93" s="10">
        <v>271</v>
      </c>
      <c r="BQ93" s="10">
        <v>273</v>
      </c>
      <c r="BT93" s="10" t="s">
        <v>51</v>
      </c>
      <c r="BU93" s="10" t="s">
        <v>52</v>
      </c>
      <c r="BV93" s="10" t="s">
        <v>53</v>
      </c>
      <c r="BW93" s="10" t="s">
        <v>234</v>
      </c>
      <c r="BX93" s="10" t="s">
        <v>235</v>
      </c>
      <c r="BY93" s="10" t="s">
        <v>56</v>
      </c>
      <c r="BZ93" s="10" t="str">
        <f t="shared" si="52"/>
        <v>YİNELE(C271;1)</v>
      </c>
      <c r="CA93" s="10" t="str">
        <f t="shared" si="53"/>
        <v>YİNELE(C273;1)</v>
      </c>
    </row>
    <row r="94" spans="2:79" ht="15" customHeight="1">
      <c r="B94" s="178"/>
      <c r="C94" s="260"/>
      <c r="D94" s="195"/>
      <c r="E94" s="76" t="str">
        <f>IF(ISBLANK(D94),"",VLOOKUP(D94,#REF!,2,FALSE))</f>
        <v/>
      </c>
      <c r="F94" s="107" t="e">
        <f>IF(F93=" ",CONCATENATE(N33,"  ",O33," ","M",P33),BJ33)</f>
        <v>#REF!</v>
      </c>
      <c r="I94" s="11"/>
      <c r="J94" s="10"/>
      <c r="K94" s="253">
        <v>90</v>
      </c>
      <c r="M94" s="94">
        <v>92</v>
      </c>
      <c r="N94" s="95" t="s">
        <v>502</v>
      </c>
      <c r="O94" s="95"/>
      <c r="P94" s="95"/>
      <c r="Q94" s="94" t="s">
        <v>507</v>
      </c>
      <c r="R94" s="120" t="str">
        <f>REPT(AZ57,1)</f>
        <v/>
      </c>
      <c r="S94" s="60" t="str">
        <f>REPT(AZ58,1)</f>
        <v/>
      </c>
      <c r="T94" s="109">
        <f t="shared" si="54"/>
        <v>0</v>
      </c>
      <c r="U94" s="110">
        <f t="shared" si="54"/>
        <v>0</v>
      </c>
      <c r="V94" s="123"/>
      <c r="W94" s="124"/>
      <c r="X94" s="124"/>
      <c r="Y94" s="124"/>
      <c r="Z94" s="124"/>
      <c r="AA94" s="124"/>
      <c r="AB94" s="124"/>
      <c r="AC94" s="124"/>
      <c r="AD94" s="124"/>
      <c r="AE94" s="125"/>
      <c r="AF94" s="126"/>
      <c r="AG94" s="127"/>
      <c r="AH94" s="120"/>
      <c r="AI94" s="121"/>
      <c r="AK94" s="10">
        <f t="shared" si="31"/>
        <v>0</v>
      </c>
      <c r="AL94" s="10">
        <f t="shared" si="32"/>
        <v>0</v>
      </c>
      <c r="AM94" s="10">
        <f t="shared" si="33"/>
        <v>0</v>
      </c>
      <c r="AN94" s="10">
        <f t="shared" si="34"/>
        <v>0</v>
      </c>
      <c r="AO94" s="10">
        <f t="shared" si="35"/>
        <v>0</v>
      </c>
      <c r="AP94" s="10">
        <f t="shared" si="36"/>
        <v>0</v>
      </c>
      <c r="AQ94" s="10">
        <f t="shared" si="37"/>
        <v>0</v>
      </c>
      <c r="AR94" s="10">
        <f t="shared" si="38"/>
        <v>0</v>
      </c>
      <c r="AS94" s="10">
        <f t="shared" si="39"/>
        <v>0</v>
      </c>
      <c r="AT94" s="10">
        <f t="shared" si="40"/>
        <v>0</v>
      </c>
      <c r="AU94" s="10">
        <f t="shared" si="28"/>
        <v>0</v>
      </c>
      <c r="AV94" s="10">
        <f t="shared" si="29"/>
        <v>0</v>
      </c>
      <c r="AW94" s="10">
        <f t="shared" si="30"/>
        <v>0</v>
      </c>
      <c r="AX94" s="10">
        <f t="shared" si="41"/>
        <v>0</v>
      </c>
      <c r="AZ94" s="10" t="str">
        <f t="shared" si="42"/>
        <v/>
      </c>
      <c r="BA94" s="10" t="str">
        <f t="shared" si="43"/>
        <v/>
      </c>
      <c r="BC94" s="10" t="str">
        <f t="shared" si="44"/>
        <v>:</v>
      </c>
      <c r="BD94" s="10" t="str">
        <f t="shared" si="45"/>
        <v>:</v>
      </c>
      <c r="BE94" s="10" t="str">
        <f t="shared" si="46"/>
        <v>:</v>
      </c>
      <c r="BF94" s="10" t="str">
        <f t="shared" si="47"/>
        <v>:</v>
      </c>
      <c r="BG94" s="10" t="str">
        <f t="shared" si="48"/>
        <v/>
      </c>
      <c r="BH94" s="10" t="str">
        <f t="shared" si="49"/>
        <v/>
      </c>
      <c r="BI94" s="10" t="str">
        <f t="shared" si="50"/>
        <v/>
      </c>
      <c r="BJ94" s="10" t="str">
        <f t="shared" si="51"/>
        <v>:; :; :; :</v>
      </c>
      <c r="BP94" s="10">
        <v>274</v>
      </c>
      <c r="BQ94" s="10">
        <v>276</v>
      </c>
      <c r="BT94" s="10" t="s">
        <v>51</v>
      </c>
      <c r="BU94" s="10" t="s">
        <v>52</v>
      </c>
      <c r="BV94" s="10" t="s">
        <v>53</v>
      </c>
      <c r="BW94" s="10" t="s">
        <v>236</v>
      </c>
      <c r="BX94" s="10" t="s">
        <v>237</v>
      </c>
      <c r="BY94" s="10" t="s">
        <v>56</v>
      </c>
      <c r="BZ94" s="10" t="str">
        <f t="shared" si="52"/>
        <v>YİNELE(C274;1)</v>
      </c>
      <c r="CA94" s="10" t="str">
        <f t="shared" si="53"/>
        <v>YİNELE(C276;1)</v>
      </c>
    </row>
    <row r="95" spans="2:79" ht="15" customHeight="1">
      <c r="C95" s="260" t="s">
        <v>313</v>
      </c>
      <c r="D95" s="195">
        <v>66</v>
      </c>
      <c r="E95" s="76" t="e">
        <f>IF(ISBLANK(D95),"",VLOOKUP(D95,#REF!,2,FALSE))</f>
        <v>#REF!</v>
      </c>
      <c r="I95" s="116"/>
      <c r="J95" s="10"/>
      <c r="K95" s="253">
        <v>91</v>
      </c>
      <c r="M95" s="94">
        <v>93</v>
      </c>
      <c r="N95" s="95" t="s">
        <v>502</v>
      </c>
      <c r="O95" s="95"/>
      <c r="P95" s="95"/>
      <c r="Q95" s="94" t="s">
        <v>507</v>
      </c>
      <c r="R95" s="120" t="str">
        <f>REPT(AZ59,1)</f>
        <v/>
      </c>
      <c r="S95" s="60" t="str">
        <f>REPT(AZ60,1)</f>
        <v/>
      </c>
      <c r="T95" s="109">
        <f t="shared" si="54"/>
        <v>0</v>
      </c>
      <c r="U95" s="110">
        <f t="shared" si="54"/>
        <v>0</v>
      </c>
      <c r="V95" s="123"/>
      <c r="W95" s="124"/>
      <c r="X95" s="124"/>
      <c r="Y95" s="124"/>
      <c r="Z95" s="124"/>
      <c r="AA95" s="124"/>
      <c r="AB95" s="124"/>
      <c r="AC95" s="124"/>
      <c r="AD95" s="124"/>
      <c r="AE95" s="125"/>
      <c r="AF95" s="126"/>
      <c r="AG95" s="127"/>
      <c r="AH95" s="120"/>
      <c r="AI95" s="121"/>
      <c r="AK95" s="10">
        <f t="shared" si="31"/>
        <v>0</v>
      </c>
      <c r="AL95" s="10">
        <f t="shared" si="32"/>
        <v>0</v>
      </c>
      <c r="AM95" s="10">
        <f t="shared" si="33"/>
        <v>0</v>
      </c>
      <c r="AN95" s="10">
        <f t="shared" si="34"/>
        <v>0</v>
      </c>
      <c r="AO95" s="10">
        <f t="shared" si="35"/>
        <v>0</v>
      </c>
      <c r="AP95" s="10">
        <f t="shared" si="36"/>
        <v>0</v>
      </c>
      <c r="AQ95" s="10">
        <f t="shared" si="37"/>
        <v>0</v>
      </c>
      <c r="AR95" s="10">
        <f t="shared" si="38"/>
        <v>0</v>
      </c>
      <c r="AS95" s="10">
        <f t="shared" si="39"/>
        <v>0</v>
      </c>
      <c r="AT95" s="10">
        <f t="shared" si="40"/>
        <v>0</v>
      </c>
      <c r="AU95" s="10">
        <f t="shared" si="28"/>
        <v>0</v>
      </c>
      <c r="AV95" s="10">
        <f t="shared" si="29"/>
        <v>0</v>
      </c>
      <c r="AW95" s="10">
        <f t="shared" si="30"/>
        <v>0</v>
      </c>
      <c r="AX95" s="10">
        <f t="shared" si="41"/>
        <v>0</v>
      </c>
      <c r="AZ95" s="10" t="str">
        <f t="shared" si="42"/>
        <v/>
      </c>
      <c r="BA95" s="10" t="str">
        <f t="shared" si="43"/>
        <v/>
      </c>
      <c r="BC95" s="10" t="str">
        <f t="shared" si="44"/>
        <v>:</v>
      </c>
      <c r="BD95" s="10" t="str">
        <f t="shared" si="45"/>
        <v>:</v>
      </c>
      <c r="BE95" s="10" t="str">
        <f t="shared" si="46"/>
        <v>:</v>
      </c>
      <c r="BF95" s="10" t="str">
        <f t="shared" si="47"/>
        <v>:</v>
      </c>
      <c r="BG95" s="10" t="str">
        <f t="shared" si="48"/>
        <v/>
      </c>
      <c r="BH95" s="10" t="str">
        <f t="shared" si="49"/>
        <v/>
      </c>
      <c r="BI95" s="10" t="str">
        <f t="shared" si="50"/>
        <v/>
      </c>
      <c r="BJ95" s="10" t="str">
        <f t="shared" si="51"/>
        <v>:; :; :; :</v>
      </c>
      <c r="BP95" s="10">
        <v>277</v>
      </c>
      <c r="BQ95" s="10">
        <v>279</v>
      </c>
      <c r="BT95" s="10" t="s">
        <v>51</v>
      </c>
      <c r="BU95" s="10" t="s">
        <v>52</v>
      </c>
      <c r="BV95" s="10" t="s">
        <v>53</v>
      </c>
      <c r="BW95" s="10" t="s">
        <v>238</v>
      </c>
      <c r="BX95" s="10" t="s">
        <v>239</v>
      </c>
      <c r="BY95" s="10" t="s">
        <v>56</v>
      </c>
      <c r="BZ95" s="10" t="str">
        <f t="shared" si="52"/>
        <v>YİNELE(C277;1)</v>
      </c>
      <c r="CA95" s="10" t="str">
        <f t="shared" si="53"/>
        <v>YİNELE(C279;1)</v>
      </c>
    </row>
    <row r="96" spans="2:79" ht="15" customHeight="1">
      <c r="E96" s="92"/>
      <c r="F96" s="93" t="e">
        <f>CONCATENATE(AZ34," ",BA34)</f>
        <v>#REF!</v>
      </c>
      <c r="G96" s="178" t="s">
        <v>313</v>
      </c>
      <c r="I96" s="11"/>
      <c r="J96" s="10"/>
      <c r="K96" s="254">
        <v>91</v>
      </c>
      <c r="M96" s="94">
        <v>94</v>
      </c>
      <c r="N96" s="95" t="s">
        <v>502</v>
      </c>
      <c r="O96" s="95"/>
      <c r="P96" s="95"/>
      <c r="Q96" s="94" t="s">
        <v>507</v>
      </c>
      <c r="R96" s="120" t="str">
        <f>REPT(AZ61,1)</f>
        <v/>
      </c>
      <c r="S96" s="60" t="str">
        <f>REPT(AZ62,1)</f>
        <v/>
      </c>
      <c r="T96" s="109">
        <f t="shared" si="54"/>
        <v>0</v>
      </c>
      <c r="U96" s="110">
        <f t="shared" si="54"/>
        <v>0</v>
      </c>
      <c r="V96" s="123"/>
      <c r="W96" s="124"/>
      <c r="X96" s="124"/>
      <c r="Y96" s="124"/>
      <c r="Z96" s="124"/>
      <c r="AA96" s="124"/>
      <c r="AB96" s="124"/>
      <c r="AC96" s="124"/>
      <c r="AD96" s="124"/>
      <c r="AE96" s="125"/>
      <c r="AF96" s="126"/>
      <c r="AG96" s="127"/>
      <c r="AH96" s="120"/>
      <c r="AI96" s="121"/>
      <c r="AK96" s="10">
        <f t="shared" si="31"/>
        <v>0</v>
      </c>
      <c r="AL96" s="10">
        <f t="shared" si="32"/>
        <v>0</v>
      </c>
      <c r="AM96" s="10">
        <f t="shared" si="33"/>
        <v>0</v>
      </c>
      <c r="AN96" s="10">
        <f t="shared" si="34"/>
        <v>0</v>
      </c>
      <c r="AO96" s="10">
        <f t="shared" si="35"/>
        <v>0</v>
      </c>
      <c r="AP96" s="10">
        <f t="shared" si="36"/>
        <v>0</v>
      </c>
      <c r="AQ96" s="10">
        <f t="shared" si="37"/>
        <v>0</v>
      </c>
      <c r="AR96" s="10">
        <f t="shared" si="38"/>
        <v>0</v>
      </c>
      <c r="AS96" s="10">
        <f t="shared" si="39"/>
        <v>0</v>
      </c>
      <c r="AT96" s="10">
        <f t="shared" si="40"/>
        <v>0</v>
      </c>
      <c r="AU96" s="10">
        <f t="shared" si="28"/>
        <v>0</v>
      </c>
      <c r="AV96" s="10">
        <f t="shared" si="29"/>
        <v>0</v>
      </c>
      <c r="AW96" s="10">
        <f t="shared" si="30"/>
        <v>0</v>
      </c>
      <c r="AX96" s="10">
        <f t="shared" si="41"/>
        <v>0</v>
      </c>
      <c r="AZ96" s="10" t="str">
        <f t="shared" si="42"/>
        <v/>
      </c>
      <c r="BA96" s="10" t="str">
        <f t="shared" si="43"/>
        <v/>
      </c>
      <c r="BC96" s="10" t="str">
        <f t="shared" si="44"/>
        <v>:</v>
      </c>
      <c r="BD96" s="10" t="str">
        <f t="shared" si="45"/>
        <v>:</v>
      </c>
      <c r="BE96" s="10" t="str">
        <f t="shared" si="46"/>
        <v>:</v>
      </c>
      <c r="BF96" s="10" t="str">
        <f t="shared" si="47"/>
        <v>:</v>
      </c>
      <c r="BG96" s="10" t="str">
        <f t="shared" si="48"/>
        <v/>
      </c>
      <c r="BH96" s="10" t="str">
        <f t="shared" si="49"/>
        <v/>
      </c>
      <c r="BI96" s="10" t="str">
        <f t="shared" si="50"/>
        <v/>
      </c>
      <c r="BJ96" s="10" t="str">
        <f t="shared" si="51"/>
        <v>:; :; :; :</v>
      </c>
      <c r="BP96" s="10">
        <v>280</v>
      </c>
      <c r="BQ96" s="10">
        <v>282</v>
      </c>
      <c r="BT96" s="10" t="s">
        <v>51</v>
      </c>
      <c r="BU96" s="10" t="s">
        <v>52</v>
      </c>
      <c r="BV96" s="10" t="s">
        <v>53</v>
      </c>
      <c r="BW96" s="10" t="s">
        <v>240</v>
      </c>
      <c r="BX96" s="10" t="s">
        <v>241</v>
      </c>
      <c r="BY96" s="10" t="s">
        <v>56</v>
      </c>
      <c r="BZ96" s="10" t="str">
        <f t="shared" si="52"/>
        <v>YİNELE(C280;1)</v>
      </c>
      <c r="CA96" s="10" t="str">
        <f t="shared" si="53"/>
        <v>YİNELE(C282;1)</v>
      </c>
    </row>
    <row r="97" spans="2:79" ht="15" customHeight="1">
      <c r="E97" s="76" t="str">
        <f>IF(ISBLANK(D97),"",VLOOKUP(D97,#REF!,2,FALSE))</f>
        <v/>
      </c>
      <c r="F97" s="107" t="e">
        <f>IF(F96=" ",CONCATENATE(N34,"  ",O34," ","M",P34),BJ34)</f>
        <v>#REF!</v>
      </c>
      <c r="I97" s="11"/>
      <c r="J97" s="10"/>
      <c r="K97" s="253">
        <v>92</v>
      </c>
      <c r="M97" s="94">
        <v>95</v>
      </c>
      <c r="N97" s="95" t="s">
        <v>502</v>
      </c>
      <c r="O97" s="95"/>
      <c r="P97" s="95"/>
      <c r="Q97" s="94" t="s">
        <v>507</v>
      </c>
      <c r="R97" s="120" t="str">
        <f>REPT(AZ63,1)</f>
        <v/>
      </c>
      <c r="S97" s="60" t="str">
        <f>REPT(AZ64,1)</f>
        <v/>
      </c>
      <c r="T97" s="109">
        <f t="shared" si="54"/>
        <v>0</v>
      </c>
      <c r="U97" s="110">
        <f t="shared" si="54"/>
        <v>0</v>
      </c>
      <c r="V97" s="123"/>
      <c r="W97" s="124"/>
      <c r="X97" s="124"/>
      <c r="Y97" s="124"/>
      <c r="Z97" s="124"/>
      <c r="AA97" s="124"/>
      <c r="AB97" s="124"/>
      <c r="AC97" s="124"/>
      <c r="AD97" s="124"/>
      <c r="AE97" s="125"/>
      <c r="AF97" s="126"/>
      <c r="AG97" s="127"/>
      <c r="AH97" s="120"/>
      <c r="AI97" s="121"/>
      <c r="AK97" s="10">
        <f t="shared" si="31"/>
        <v>0</v>
      </c>
      <c r="AL97" s="10">
        <f t="shared" si="32"/>
        <v>0</v>
      </c>
      <c r="AM97" s="10">
        <f t="shared" si="33"/>
        <v>0</v>
      </c>
      <c r="AN97" s="10">
        <f t="shared" si="34"/>
        <v>0</v>
      </c>
      <c r="AO97" s="10">
        <f t="shared" si="35"/>
        <v>0</v>
      </c>
      <c r="AP97" s="10">
        <f t="shared" si="36"/>
        <v>0</v>
      </c>
      <c r="AQ97" s="10">
        <f t="shared" si="37"/>
        <v>0</v>
      </c>
      <c r="AR97" s="10">
        <f t="shared" si="38"/>
        <v>0</v>
      </c>
      <c r="AS97" s="10">
        <f t="shared" si="39"/>
        <v>0</v>
      </c>
      <c r="AT97" s="10">
        <f t="shared" si="40"/>
        <v>0</v>
      </c>
      <c r="AU97" s="10">
        <f t="shared" si="28"/>
        <v>0</v>
      </c>
      <c r="AV97" s="10">
        <f t="shared" si="29"/>
        <v>0</v>
      </c>
      <c r="AW97" s="10">
        <f t="shared" si="30"/>
        <v>0</v>
      </c>
      <c r="AX97" s="10">
        <f t="shared" si="41"/>
        <v>0</v>
      </c>
      <c r="AZ97" s="10" t="str">
        <f t="shared" si="42"/>
        <v/>
      </c>
      <c r="BA97" s="10" t="str">
        <f t="shared" si="43"/>
        <v/>
      </c>
      <c r="BC97" s="10" t="str">
        <f t="shared" si="44"/>
        <v>:</v>
      </c>
      <c r="BD97" s="10" t="str">
        <f t="shared" si="45"/>
        <v>:</v>
      </c>
      <c r="BE97" s="10" t="str">
        <f t="shared" si="46"/>
        <v>:</v>
      </c>
      <c r="BF97" s="10" t="str">
        <f t="shared" si="47"/>
        <v>:</v>
      </c>
      <c r="BG97" s="10" t="str">
        <f t="shared" si="48"/>
        <v/>
      </c>
      <c r="BH97" s="10" t="str">
        <f t="shared" si="49"/>
        <v/>
      </c>
      <c r="BI97" s="10" t="str">
        <f t="shared" si="50"/>
        <v/>
      </c>
      <c r="BJ97" s="10" t="str">
        <f t="shared" si="51"/>
        <v>:; :; :; :</v>
      </c>
      <c r="BP97" s="10">
        <v>283</v>
      </c>
      <c r="BQ97" s="10">
        <v>285</v>
      </c>
      <c r="BT97" s="10" t="s">
        <v>51</v>
      </c>
      <c r="BU97" s="10" t="s">
        <v>52</v>
      </c>
      <c r="BV97" s="10" t="s">
        <v>53</v>
      </c>
      <c r="BW97" s="10" t="s">
        <v>242</v>
      </c>
      <c r="BX97" s="10" t="s">
        <v>243</v>
      </c>
      <c r="BY97" s="10" t="s">
        <v>56</v>
      </c>
      <c r="BZ97" s="10" t="str">
        <f t="shared" si="52"/>
        <v>YİNELE(C283;1)</v>
      </c>
      <c r="CA97" s="10" t="str">
        <f t="shared" si="53"/>
        <v>YİNELE(C285;1)</v>
      </c>
    </row>
    <row r="98" spans="2:79" ht="15" customHeight="1" thickBot="1">
      <c r="E98" s="76" t="str">
        <f>IF(ISBLANK(D98),"",VLOOKUP(D98,#REF!,2,FALSE))</f>
        <v/>
      </c>
      <c r="I98" s="11"/>
      <c r="J98" s="10"/>
      <c r="K98" s="253">
        <v>93</v>
      </c>
      <c r="M98" s="94">
        <v>96</v>
      </c>
      <c r="N98" s="95" t="s">
        <v>491</v>
      </c>
      <c r="O98" s="133"/>
      <c r="P98" s="133"/>
      <c r="Q98" s="134" t="s">
        <v>507</v>
      </c>
      <c r="R98" s="122" t="str">
        <f>REPT(AZ65,1)</f>
        <v/>
      </c>
      <c r="S98" s="57" t="str">
        <f>REPT(AZ66,1)</f>
        <v/>
      </c>
      <c r="T98" s="135">
        <f t="shared" si="54"/>
        <v>0</v>
      </c>
      <c r="U98" s="136">
        <f t="shared" si="54"/>
        <v>0</v>
      </c>
      <c r="V98" s="137"/>
      <c r="W98" s="138"/>
      <c r="X98" s="138"/>
      <c r="Y98" s="138"/>
      <c r="Z98" s="138"/>
      <c r="AA98" s="138"/>
      <c r="AB98" s="138"/>
      <c r="AC98" s="138"/>
      <c r="AD98" s="138"/>
      <c r="AE98" s="153"/>
      <c r="AF98" s="154"/>
      <c r="AG98" s="155"/>
      <c r="AH98" s="122"/>
      <c r="AI98" s="156"/>
      <c r="AK98" s="10">
        <f t="shared" si="31"/>
        <v>0</v>
      </c>
      <c r="AL98" s="10">
        <f t="shared" si="32"/>
        <v>0</v>
      </c>
      <c r="AM98" s="10">
        <f t="shared" si="33"/>
        <v>0</v>
      </c>
      <c r="AN98" s="10">
        <f t="shared" si="34"/>
        <v>0</v>
      </c>
      <c r="AO98" s="10">
        <f t="shared" si="35"/>
        <v>0</v>
      </c>
      <c r="AP98" s="10">
        <f t="shared" si="36"/>
        <v>0</v>
      </c>
      <c r="AQ98" s="10">
        <f t="shared" si="37"/>
        <v>0</v>
      </c>
      <c r="AR98" s="10">
        <f t="shared" si="38"/>
        <v>0</v>
      </c>
      <c r="AS98" s="10">
        <f t="shared" si="39"/>
        <v>0</v>
      </c>
      <c r="AT98" s="10">
        <f t="shared" si="40"/>
        <v>0</v>
      </c>
      <c r="AU98" s="10">
        <f t="shared" si="28"/>
        <v>0</v>
      </c>
      <c r="AV98" s="10">
        <f t="shared" si="29"/>
        <v>0</v>
      </c>
      <c r="AW98" s="10">
        <f t="shared" si="30"/>
        <v>0</v>
      </c>
      <c r="AX98" s="10">
        <f t="shared" si="41"/>
        <v>0</v>
      </c>
      <c r="AZ98" s="10" t="str">
        <f t="shared" si="42"/>
        <v/>
      </c>
      <c r="BA98" s="10" t="str">
        <f t="shared" si="43"/>
        <v/>
      </c>
      <c r="BC98" s="10" t="str">
        <f t="shared" si="44"/>
        <v>:</v>
      </c>
      <c r="BD98" s="10" t="str">
        <f t="shared" si="45"/>
        <v>:</v>
      </c>
      <c r="BE98" s="10" t="str">
        <f t="shared" si="46"/>
        <v>:</v>
      </c>
      <c r="BF98" s="10" t="str">
        <f t="shared" si="47"/>
        <v>:</v>
      </c>
      <c r="BG98" s="10" t="str">
        <f t="shared" si="48"/>
        <v/>
      </c>
      <c r="BH98" s="10" t="str">
        <f t="shared" si="49"/>
        <v/>
      </c>
      <c r="BI98" s="10" t="str">
        <f t="shared" si="50"/>
        <v/>
      </c>
      <c r="BJ98" s="10" t="str">
        <f t="shared" si="51"/>
        <v>:; :; :; :</v>
      </c>
      <c r="BP98" s="10">
        <v>286</v>
      </c>
      <c r="BQ98" s="10">
        <v>288</v>
      </c>
      <c r="BT98" s="10" t="s">
        <v>51</v>
      </c>
      <c r="BU98" s="10" t="s">
        <v>52</v>
      </c>
      <c r="BV98" s="10" t="s">
        <v>53</v>
      </c>
      <c r="BW98" s="10" t="s">
        <v>244</v>
      </c>
      <c r="BX98" s="10" t="s">
        <v>245</v>
      </c>
      <c r="BY98" s="10" t="s">
        <v>56</v>
      </c>
      <c r="BZ98" s="10" t="str">
        <f t="shared" si="52"/>
        <v>YİNELE(C286;1)</v>
      </c>
      <c r="CA98" s="10" t="str">
        <f t="shared" si="53"/>
        <v>YİNELE(C288;1)</v>
      </c>
    </row>
    <row r="99" spans="2:79" ht="15" customHeight="1">
      <c r="E99" s="92"/>
      <c r="F99" s="93" t="str">
        <f>CONCATENATE(AZ35," ",BA35)</f>
        <v xml:space="preserve"> </v>
      </c>
      <c r="G99" s="178" t="s">
        <v>343</v>
      </c>
      <c r="H99" s="13"/>
      <c r="I99" s="13"/>
      <c r="J99" s="53"/>
      <c r="K99" s="253">
        <v>94</v>
      </c>
      <c r="M99" s="94">
        <v>97</v>
      </c>
      <c r="N99" s="95" t="s">
        <v>491</v>
      </c>
      <c r="O99" s="108"/>
      <c r="P99" s="108"/>
      <c r="Q99" s="144" t="s">
        <v>508</v>
      </c>
      <c r="R99" s="157" t="e">
        <f>REPT(AZ67,1)</f>
        <v>#REF!</v>
      </c>
      <c r="S99" s="58" t="e">
        <f>REPT(AZ68,1)</f>
        <v>#REF!</v>
      </c>
      <c r="T99" s="145">
        <f t="shared" si="54"/>
        <v>0</v>
      </c>
      <c r="U99" s="146">
        <f t="shared" si="54"/>
        <v>0</v>
      </c>
      <c r="V99" s="158"/>
      <c r="W99" s="147"/>
      <c r="X99" s="147"/>
      <c r="Y99" s="147"/>
      <c r="Z99" s="147"/>
      <c r="AA99" s="147"/>
      <c r="AB99" s="147"/>
      <c r="AC99" s="147"/>
      <c r="AD99" s="147"/>
      <c r="AE99" s="148"/>
      <c r="AF99" s="103"/>
      <c r="AG99" s="104"/>
      <c r="AH99" s="104"/>
      <c r="AI99" s="105"/>
      <c r="AK99" s="10">
        <f t="shared" si="31"/>
        <v>0</v>
      </c>
      <c r="AL99" s="10">
        <f t="shared" si="32"/>
        <v>0</v>
      </c>
      <c r="AM99" s="10">
        <f t="shared" si="33"/>
        <v>0</v>
      </c>
      <c r="AN99" s="10">
        <f t="shared" si="34"/>
        <v>0</v>
      </c>
      <c r="AO99" s="10">
        <f t="shared" si="35"/>
        <v>0</v>
      </c>
      <c r="AP99" s="10">
        <f t="shared" si="36"/>
        <v>0</v>
      </c>
      <c r="AQ99" s="10">
        <f t="shared" si="37"/>
        <v>0</v>
      </c>
      <c r="AR99" s="10">
        <f t="shared" si="38"/>
        <v>0</v>
      </c>
      <c r="AS99" s="10">
        <f t="shared" si="39"/>
        <v>0</v>
      </c>
      <c r="AT99" s="10">
        <f t="shared" si="40"/>
        <v>0</v>
      </c>
      <c r="AU99" s="10">
        <f t="shared" si="28"/>
        <v>0</v>
      </c>
      <c r="AV99" s="10">
        <f t="shared" si="29"/>
        <v>0</v>
      </c>
      <c r="AW99" s="10">
        <f t="shared" si="30"/>
        <v>0</v>
      </c>
      <c r="AX99" s="10">
        <f t="shared" si="41"/>
        <v>0</v>
      </c>
      <c r="AZ99" s="10" t="e">
        <f t="shared" si="42"/>
        <v>#REF!</v>
      </c>
      <c r="BA99" s="10" t="e">
        <f t="shared" si="43"/>
        <v>#REF!</v>
      </c>
      <c r="BC99" s="10" t="str">
        <f t="shared" si="44"/>
        <v>:</v>
      </c>
      <c r="BD99" s="10" t="str">
        <f t="shared" si="45"/>
        <v>:</v>
      </c>
      <c r="BE99" s="10" t="str">
        <f t="shared" si="46"/>
        <v>:</v>
      </c>
      <c r="BF99" s="10" t="str">
        <f t="shared" si="47"/>
        <v>:</v>
      </c>
      <c r="BG99" s="10" t="str">
        <f t="shared" si="48"/>
        <v/>
      </c>
      <c r="BH99" s="10" t="str">
        <f t="shared" si="49"/>
        <v/>
      </c>
      <c r="BI99" s="10" t="str">
        <f t="shared" si="50"/>
        <v/>
      </c>
      <c r="BJ99" s="10" t="str">
        <f t="shared" si="51"/>
        <v>:; :; :; :</v>
      </c>
      <c r="BP99" s="10">
        <v>289</v>
      </c>
      <c r="BQ99" s="10">
        <v>291</v>
      </c>
      <c r="BT99" s="10" t="s">
        <v>51</v>
      </c>
      <c r="BU99" s="10" t="s">
        <v>52</v>
      </c>
      <c r="BV99" s="10" t="s">
        <v>53</v>
      </c>
      <c r="BW99" s="10" t="s">
        <v>246</v>
      </c>
      <c r="BX99" s="10" t="s">
        <v>247</v>
      </c>
      <c r="BY99" s="10" t="s">
        <v>56</v>
      </c>
      <c r="BZ99" s="10" t="str">
        <f t="shared" si="52"/>
        <v>YİNELE(C289;1)</v>
      </c>
      <c r="CA99" s="10" t="str">
        <f t="shared" si="53"/>
        <v>YİNELE(C291;1)</v>
      </c>
    </row>
    <row r="100" spans="2:79" ht="15" customHeight="1">
      <c r="E100" s="76" t="str">
        <f>IF(ISBLANK(D100),"",VLOOKUP(D100,#REF!,2,FALSE))</f>
        <v/>
      </c>
      <c r="F100" s="107" t="str">
        <f>IF(F99=" ",CONCATENATE(N35,"  ",O35," ","M",P35),BJ35)</f>
        <v>08.10.2022   M</v>
      </c>
      <c r="H100" s="13"/>
      <c r="I100" s="13"/>
      <c r="J100" s="53"/>
      <c r="K100" s="254">
        <v>95</v>
      </c>
      <c r="M100" s="94">
        <v>98</v>
      </c>
      <c r="N100" s="95" t="s">
        <v>491</v>
      </c>
      <c r="O100" s="95"/>
      <c r="P100" s="95"/>
      <c r="Q100" s="94" t="s">
        <v>508</v>
      </c>
      <c r="R100" s="120" t="e">
        <f>REPT(AZ69,1)</f>
        <v>#REF!</v>
      </c>
      <c r="S100" s="60" t="e">
        <f>REPT(AZ70,1)</f>
        <v>#REF!</v>
      </c>
      <c r="T100" s="109">
        <f t="shared" si="54"/>
        <v>0</v>
      </c>
      <c r="U100" s="110">
        <f t="shared" si="54"/>
        <v>0</v>
      </c>
      <c r="V100" s="123"/>
      <c r="W100" s="124"/>
      <c r="X100" s="124"/>
      <c r="Y100" s="124"/>
      <c r="Z100" s="124"/>
      <c r="AA100" s="124"/>
      <c r="AB100" s="124"/>
      <c r="AC100" s="124"/>
      <c r="AD100" s="124"/>
      <c r="AE100" s="125"/>
      <c r="AF100" s="126"/>
      <c r="AG100" s="127"/>
      <c r="AH100" s="127"/>
      <c r="AI100" s="129"/>
      <c r="AK100" s="10">
        <f t="shared" si="31"/>
        <v>0</v>
      </c>
      <c r="AL100" s="10">
        <f t="shared" si="32"/>
        <v>0</v>
      </c>
      <c r="AM100" s="10">
        <f t="shared" si="33"/>
        <v>0</v>
      </c>
      <c r="AN100" s="10">
        <f t="shared" si="34"/>
        <v>0</v>
      </c>
      <c r="AO100" s="10">
        <f t="shared" si="35"/>
        <v>0</v>
      </c>
      <c r="AP100" s="10">
        <f t="shared" si="36"/>
        <v>0</v>
      </c>
      <c r="AQ100" s="10">
        <f t="shared" si="37"/>
        <v>0</v>
      </c>
      <c r="AR100" s="10">
        <f t="shared" si="38"/>
        <v>0</v>
      </c>
      <c r="AS100" s="10">
        <f t="shared" si="39"/>
        <v>0</v>
      </c>
      <c r="AT100" s="10">
        <f t="shared" si="40"/>
        <v>0</v>
      </c>
      <c r="AU100" s="10">
        <f t="shared" si="28"/>
        <v>0</v>
      </c>
      <c r="AV100" s="10">
        <f t="shared" si="29"/>
        <v>0</v>
      </c>
      <c r="AW100" s="10">
        <f t="shared" si="30"/>
        <v>0</v>
      </c>
      <c r="AX100" s="10">
        <f t="shared" si="41"/>
        <v>0</v>
      </c>
      <c r="AZ100" s="10" t="e">
        <f t="shared" si="42"/>
        <v>#REF!</v>
      </c>
      <c r="BA100" s="10" t="e">
        <f t="shared" si="43"/>
        <v>#REF!</v>
      </c>
      <c r="BC100" s="10" t="str">
        <f t="shared" si="44"/>
        <v>:</v>
      </c>
      <c r="BD100" s="10" t="str">
        <f t="shared" si="45"/>
        <v>:</v>
      </c>
      <c r="BE100" s="10" t="str">
        <f t="shared" si="46"/>
        <v>:</v>
      </c>
      <c r="BF100" s="10" t="str">
        <f t="shared" si="47"/>
        <v>:</v>
      </c>
      <c r="BG100" s="10" t="str">
        <f t="shared" si="48"/>
        <v/>
      </c>
      <c r="BH100" s="10" t="str">
        <f t="shared" si="49"/>
        <v/>
      </c>
      <c r="BI100" s="10" t="str">
        <f t="shared" si="50"/>
        <v/>
      </c>
      <c r="BJ100" s="10" t="str">
        <f t="shared" si="51"/>
        <v>:; :; :; :</v>
      </c>
      <c r="BP100" s="10">
        <v>292</v>
      </c>
      <c r="BQ100" s="10">
        <v>294</v>
      </c>
      <c r="BT100" s="10" t="s">
        <v>51</v>
      </c>
      <c r="BU100" s="10" t="s">
        <v>52</v>
      </c>
      <c r="BV100" s="10" t="s">
        <v>53</v>
      </c>
      <c r="BW100" s="10" t="s">
        <v>248</v>
      </c>
      <c r="BX100" s="10" t="s">
        <v>249</v>
      </c>
      <c r="BY100" s="10" t="s">
        <v>56</v>
      </c>
      <c r="BZ100" s="10" t="str">
        <f t="shared" si="52"/>
        <v>YİNELE(C292;1)</v>
      </c>
      <c r="CA100" s="10" t="str">
        <f t="shared" si="53"/>
        <v>YİNELE(C294;1)</v>
      </c>
    </row>
    <row r="101" spans="2:79" ht="15" customHeight="1">
      <c r="B101" s="178"/>
      <c r="E101" s="76" t="str">
        <f>IF(ISBLANK(D101),"",VLOOKUP(D101,#REF!,2,FALSE))</f>
        <v/>
      </c>
      <c r="H101" s="13"/>
      <c r="I101" s="116"/>
      <c r="J101" s="14"/>
      <c r="K101" s="253">
        <v>95</v>
      </c>
      <c r="M101" s="94">
        <v>99</v>
      </c>
      <c r="N101" s="95" t="s">
        <v>491</v>
      </c>
      <c r="O101" s="95"/>
      <c r="P101" s="95"/>
      <c r="Q101" s="94" t="s">
        <v>508</v>
      </c>
      <c r="R101" s="120" t="e">
        <f>REPT(AZ71,1)</f>
        <v>#REF!</v>
      </c>
      <c r="S101" s="60" t="e">
        <f>REPT(AZ72,1)</f>
        <v>#REF!</v>
      </c>
      <c r="T101" s="109">
        <f t="shared" si="54"/>
        <v>0</v>
      </c>
      <c r="U101" s="110">
        <f t="shared" si="54"/>
        <v>0</v>
      </c>
      <c r="V101" s="123"/>
      <c r="W101" s="124"/>
      <c r="X101" s="124"/>
      <c r="Y101" s="124"/>
      <c r="Z101" s="124"/>
      <c r="AA101" s="124"/>
      <c r="AB101" s="124"/>
      <c r="AC101" s="124"/>
      <c r="AD101" s="124"/>
      <c r="AE101" s="125"/>
      <c r="AF101" s="126"/>
      <c r="AG101" s="127"/>
      <c r="AH101" s="127"/>
      <c r="AI101" s="129"/>
      <c r="AK101" s="10">
        <f t="shared" si="31"/>
        <v>0</v>
      </c>
      <c r="AL101" s="10">
        <f t="shared" si="32"/>
        <v>0</v>
      </c>
      <c r="AM101" s="10">
        <f t="shared" si="33"/>
        <v>0</v>
      </c>
      <c r="AN101" s="10">
        <f t="shared" si="34"/>
        <v>0</v>
      </c>
      <c r="AO101" s="10">
        <f t="shared" si="35"/>
        <v>0</v>
      </c>
      <c r="AP101" s="10">
        <f t="shared" si="36"/>
        <v>0</v>
      </c>
      <c r="AQ101" s="10">
        <f t="shared" si="37"/>
        <v>0</v>
      </c>
      <c r="AR101" s="10">
        <f t="shared" si="38"/>
        <v>0</v>
      </c>
      <c r="AS101" s="10">
        <f t="shared" si="39"/>
        <v>0</v>
      </c>
      <c r="AT101" s="10">
        <f t="shared" si="40"/>
        <v>0</v>
      </c>
      <c r="AU101" s="10">
        <f t="shared" si="28"/>
        <v>0</v>
      </c>
      <c r="AV101" s="10">
        <f t="shared" si="29"/>
        <v>0</v>
      </c>
      <c r="AW101" s="10">
        <f t="shared" si="30"/>
        <v>0</v>
      </c>
      <c r="AX101" s="10">
        <f t="shared" si="41"/>
        <v>0</v>
      </c>
      <c r="AZ101" s="10" t="e">
        <f t="shared" si="42"/>
        <v>#REF!</v>
      </c>
      <c r="BA101" s="10" t="e">
        <f t="shared" si="43"/>
        <v>#REF!</v>
      </c>
      <c r="BC101" s="10" t="str">
        <f t="shared" si="44"/>
        <v>:</v>
      </c>
      <c r="BD101" s="10" t="str">
        <f t="shared" si="45"/>
        <v>:</v>
      </c>
      <c r="BE101" s="10" t="str">
        <f t="shared" si="46"/>
        <v>:</v>
      </c>
      <c r="BF101" s="10" t="str">
        <f t="shared" si="47"/>
        <v>:</v>
      </c>
      <c r="BG101" s="10" t="str">
        <f t="shared" si="48"/>
        <v/>
      </c>
      <c r="BH101" s="10" t="str">
        <f t="shared" si="49"/>
        <v/>
      </c>
      <c r="BI101" s="10" t="str">
        <f t="shared" si="50"/>
        <v/>
      </c>
      <c r="BJ101" s="10" t="str">
        <f t="shared" si="51"/>
        <v>:; :; :; :</v>
      </c>
      <c r="BP101" s="10">
        <v>295</v>
      </c>
      <c r="BQ101" s="10">
        <v>297</v>
      </c>
      <c r="BT101" s="10" t="s">
        <v>51</v>
      </c>
      <c r="BU101" s="10" t="s">
        <v>52</v>
      </c>
      <c r="BV101" s="10" t="s">
        <v>53</v>
      </c>
      <c r="BW101" s="10" t="s">
        <v>250</v>
      </c>
      <c r="BX101" s="10" t="s">
        <v>251</v>
      </c>
      <c r="BY101" s="10" t="s">
        <v>56</v>
      </c>
      <c r="BZ101" s="10" t="str">
        <f t="shared" si="52"/>
        <v>YİNELE(C295;1)</v>
      </c>
      <c r="CA101" s="10" t="str">
        <f t="shared" si="53"/>
        <v>YİNELE(C297;1)</v>
      </c>
    </row>
    <row r="102" spans="2:79" ht="15" customHeight="1">
      <c r="E102" s="92"/>
      <c r="F102" s="93" t="str">
        <f>CONCATENATE(AZ36," ",BA36)</f>
        <v xml:space="preserve"> </v>
      </c>
      <c r="G102" s="178" t="s">
        <v>328</v>
      </c>
      <c r="I102" s="16"/>
      <c r="J102" s="16"/>
      <c r="K102" s="253">
        <v>96</v>
      </c>
      <c r="M102" s="94">
        <v>100</v>
      </c>
      <c r="N102" s="95" t="s">
        <v>491</v>
      </c>
      <c r="O102" s="95"/>
      <c r="P102" s="95"/>
      <c r="Q102" s="94" t="s">
        <v>508</v>
      </c>
      <c r="R102" s="120" t="e">
        <f>REPT(AZ73,1)</f>
        <v>#REF!</v>
      </c>
      <c r="S102" s="60" t="e">
        <f>REPT(AZ74,1)</f>
        <v>#REF!</v>
      </c>
      <c r="T102" s="109">
        <f t="shared" si="54"/>
        <v>0</v>
      </c>
      <c r="U102" s="110">
        <f t="shared" si="54"/>
        <v>0</v>
      </c>
      <c r="V102" s="123"/>
      <c r="W102" s="124"/>
      <c r="X102" s="124"/>
      <c r="Y102" s="124"/>
      <c r="Z102" s="124"/>
      <c r="AA102" s="124"/>
      <c r="AB102" s="124"/>
      <c r="AC102" s="124"/>
      <c r="AD102" s="124"/>
      <c r="AE102" s="125"/>
      <c r="AF102" s="126"/>
      <c r="AG102" s="127"/>
      <c r="AH102" s="127"/>
      <c r="AI102" s="129"/>
      <c r="AK102" s="10">
        <f t="shared" si="31"/>
        <v>0</v>
      </c>
      <c r="AL102" s="10">
        <f t="shared" si="32"/>
        <v>0</v>
      </c>
      <c r="AM102" s="10">
        <f t="shared" si="33"/>
        <v>0</v>
      </c>
      <c r="AN102" s="10">
        <f t="shared" si="34"/>
        <v>0</v>
      </c>
      <c r="AO102" s="10">
        <f t="shared" si="35"/>
        <v>0</v>
      </c>
      <c r="AP102" s="10">
        <f t="shared" si="36"/>
        <v>0</v>
      </c>
      <c r="AQ102" s="10">
        <f t="shared" si="37"/>
        <v>0</v>
      </c>
      <c r="AR102" s="10">
        <f t="shared" si="38"/>
        <v>0</v>
      </c>
      <c r="AS102" s="10">
        <f t="shared" si="39"/>
        <v>0</v>
      </c>
      <c r="AT102" s="10">
        <f t="shared" si="40"/>
        <v>0</v>
      </c>
      <c r="AU102" s="10">
        <f t="shared" si="28"/>
        <v>0</v>
      </c>
      <c r="AV102" s="10">
        <f t="shared" si="29"/>
        <v>0</v>
      </c>
      <c r="AW102" s="10">
        <f t="shared" si="30"/>
        <v>0</v>
      </c>
      <c r="AX102" s="10">
        <f t="shared" si="41"/>
        <v>0</v>
      </c>
      <c r="AZ102" s="10" t="e">
        <f t="shared" si="42"/>
        <v>#REF!</v>
      </c>
      <c r="BA102" s="10" t="e">
        <f t="shared" si="43"/>
        <v>#REF!</v>
      </c>
      <c r="BC102" s="10" t="str">
        <f t="shared" si="44"/>
        <v>:</v>
      </c>
      <c r="BD102" s="10" t="str">
        <f t="shared" si="45"/>
        <v>:</v>
      </c>
      <c r="BE102" s="10" t="str">
        <f t="shared" si="46"/>
        <v>:</v>
      </c>
      <c r="BF102" s="10" t="str">
        <f t="shared" si="47"/>
        <v>:</v>
      </c>
      <c r="BG102" s="10" t="str">
        <f t="shared" si="48"/>
        <v/>
      </c>
      <c r="BH102" s="10" t="str">
        <f t="shared" si="49"/>
        <v/>
      </c>
      <c r="BI102" s="10" t="str">
        <f t="shared" si="50"/>
        <v/>
      </c>
      <c r="BJ102" s="10" t="str">
        <f t="shared" si="51"/>
        <v>:; :; :; :</v>
      </c>
      <c r="BP102" s="10">
        <v>298</v>
      </c>
      <c r="BQ102" s="10">
        <v>300</v>
      </c>
      <c r="BT102" s="10" t="s">
        <v>51</v>
      </c>
      <c r="BU102" s="10" t="s">
        <v>52</v>
      </c>
      <c r="BV102" s="10" t="s">
        <v>53</v>
      </c>
      <c r="BW102" s="10" t="s">
        <v>252</v>
      </c>
      <c r="BX102" s="10" t="s">
        <v>253</v>
      </c>
      <c r="BY102" s="10" t="s">
        <v>56</v>
      </c>
      <c r="BZ102" s="10" t="str">
        <f t="shared" si="52"/>
        <v>YİNELE(C298;1)</v>
      </c>
      <c r="CA102" s="10" t="str">
        <f t="shared" si="53"/>
        <v>YİNELE(C300;1)</v>
      </c>
    </row>
    <row r="103" spans="2:79" ht="15" customHeight="1">
      <c r="E103" s="76" t="str">
        <f>IF(ISBLANK(D103),"",VLOOKUP(D103,#REF!,2,FALSE))</f>
        <v/>
      </c>
      <c r="F103" s="107" t="str">
        <f>IF(F102=" ",CONCATENATE(N36,"  ",O36," ","M",P36),BJ36)</f>
        <v>08.10.2022   M</v>
      </c>
      <c r="I103" s="11"/>
      <c r="J103" s="10"/>
      <c r="K103" s="254">
        <v>96</v>
      </c>
      <c r="M103" s="94">
        <v>101</v>
      </c>
      <c r="N103" s="95" t="s">
        <v>491</v>
      </c>
      <c r="O103" s="95"/>
      <c r="P103" s="95"/>
      <c r="Q103" s="94" t="s">
        <v>508</v>
      </c>
      <c r="R103" s="120" t="e">
        <f>REPT(AZ75,1)</f>
        <v>#REF!</v>
      </c>
      <c r="S103" s="60" t="e">
        <f>REPT(AZ76,1)</f>
        <v>#REF!</v>
      </c>
      <c r="T103" s="109">
        <f t="shared" si="54"/>
        <v>0</v>
      </c>
      <c r="U103" s="110">
        <f t="shared" si="54"/>
        <v>0</v>
      </c>
      <c r="V103" s="123"/>
      <c r="W103" s="124"/>
      <c r="X103" s="124"/>
      <c r="Y103" s="124"/>
      <c r="Z103" s="124"/>
      <c r="AA103" s="124"/>
      <c r="AB103" s="124"/>
      <c r="AC103" s="124"/>
      <c r="AD103" s="124"/>
      <c r="AE103" s="125"/>
      <c r="AF103" s="126"/>
      <c r="AG103" s="127"/>
      <c r="AH103" s="127"/>
      <c r="AI103" s="129"/>
      <c r="AK103" s="10">
        <f t="shared" si="31"/>
        <v>0</v>
      </c>
      <c r="AL103" s="10">
        <f t="shared" si="32"/>
        <v>0</v>
      </c>
      <c r="AM103" s="10">
        <f t="shared" si="33"/>
        <v>0</v>
      </c>
      <c r="AN103" s="10">
        <f t="shared" si="34"/>
        <v>0</v>
      </c>
      <c r="AO103" s="10">
        <f t="shared" si="35"/>
        <v>0</v>
      </c>
      <c r="AP103" s="10">
        <f t="shared" si="36"/>
        <v>0</v>
      </c>
      <c r="AQ103" s="10">
        <f t="shared" si="37"/>
        <v>0</v>
      </c>
      <c r="AR103" s="10">
        <f t="shared" si="38"/>
        <v>0</v>
      </c>
      <c r="AS103" s="10">
        <f t="shared" si="39"/>
        <v>0</v>
      </c>
      <c r="AT103" s="10">
        <f t="shared" si="40"/>
        <v>0</v>
      </c>
      <c r="AU103" s="10">
        <f t="shared" si="28"/>
        <v>0</v>
      </c>
      <c r="AV103" s="10">
        <f t="shared" si="29"/>
        <v>0</v>
      </c>
      <c r="AW103" s="10">
        <f t="shared" si="30"/>
        <v>0</v>
      </c>
      <c r="AX103" s="10">
        <f t="shared" si="41"/>
        <v>0</v>
      </c>
      <c r="AZ103" s="10" t="e">
        <f t="shared" si="42"/>
        <v>#REF!</v>
      </c>
      <c r="BA103" s="10" t="e">
        <f t="shared" si="43"/>
        <v>#REF!</v>
      </c>
      <c r="BC103" s="10" t="str">
        <f t="shared" si="44"/>
        <v>:</v>
      </c>
      <c r="BD103" s="10" t="str">
        <f t="shared" si="45"/>
        <v>:</v>
      </c>
      <c r="BE103" s="10" t="str">
        <f t="shared" si="46"/>
        <v>:</v>
      </c>
      <c r="BF103" s="10" t="str">
        <f t="shared" si="47"/>
        <v>:</v>
      </c>
      <c r="BG103" s="10" t="str">
        <f t="shared" si="48"/>
        <v/>
      </c>
      <c r="BH103" s="10" t="str">
        <f t="shared" si="49"/>
        <v/>
      </c>
      <c r="BI103" s="10" t="str">
        <f t="shared" si="50"/>
        <v/>
      </c>
      <c r="BJ103" s="10" t="str">
        <f t="shared" si="51"/>
        <v>:; :; :; :</v>
      </c>
      <c r="BP103" s="10">
        <v>301</v>
      </c>
      <c r="BQ103" s="10">
        <v>303</v>
      </c>
      <c r="BT103" s="10" t="s">
        <v>51</v>
      </c>
      <c r="BU103" s="10" t="s">
        <v>52</v>
      </c>
      <c r="BV103" s="10" t="s">
        <v>53</v>
      </c>
      <c r="BW103" s="10" t="s">
        <v>254</v>
      </c>
      <c r="BX103" s="10" t="s">
        <v>255</v>
      </c>
      <c r="BY103" s="10" t="s">
        <v>56</v>
      </c>
      <c r="BZ103" s="10" t="str">
        <f t="shared" si="52"/>
        <v>YİNELE(C301;1)</v>
      </c>
      <c r="CA103" s="10" t="str">
        <f t="shared" si="53"/>
        <v>YİNELE(C303;1)</v>
      </c>
    </row>
    <row r="104" spans="2:79" ht="15" customHeight="1">
      <c r="E104" s="76" t="str">
        <f>IF(ISBLANK(D104),"",VLOOKUP(D104,#REF!,2,FALSE))</f>
        <v/>
      </c>
      <c r="I104" s="11"/>
      <c r="J104" s="10"/>
      <c r="K104" s="253">
        <v>97</v>
      </c>
      <c r="M104" s="94">
        <v>102</v>
      </c>
      <c r="N104" s="95" t="s">
        <v>491</v>
      </c>
      <c r="O104" s="95"/>
      <c r="P104" s="95"/>
      <c r="Q104" s="94" t="s">
        <v>508</v>
      </c>
      <c r="R104" s="120" t="e">
        <f>REPT(AZ77,1)</f>
        <v>#REF!</v>
      </c>
      <c r="S104" s="60" t="e">
        <f>REPT(AZ78,1)</f>
        <v>#REF!</v>
      </c>
      <c r="T104" s="109">
        <f t="shared" si="54"/>
        <v>0</v>
      </c>
      <c r="U104" s="110">
        <f t="shared" si="54"/>
        <v>0</v>
      </c>
      <c r="V104" s="123"/>
      <c r="W104" s="124"/>
      <c r="X104" s="124"/>
      <c r="Y104" s="124"/>
      <c r="Z104" s="124"/>
      <c r="AA104" s="124"/>
      <c r="AB104" s="124"/>
      <c r="AC104" s="124"/>
      <c r="AD104" s="124"/>
      <c r="AE104" s="125"/>
      <c r="AF104" s="126"/>
      <c r="AG104" s="127"/>
      <c r="AH104" s="127"/>
      <c r="AI104" s="129"/>
      <c r="AK104" s="10">
        <f t="shared" si="31"/>
        <v>0</v>
      </c>
      <c r="AL104" s="10">
        <f t="shared" si="32"/>
        <v>0</v>
      </c>
      <c r="AM104" s="10">
        <f t="shared" si="33"/>
        <v>0</v>
      </c>
      <c r="AN104" s="10">
        <f t="shared" si="34"/>
        <v>0</v>
      </c>
      <c r="AO104" s="10">
        <f t="shared" si="35"/>
        <v>0</v>
      </c>
      <c r="AP104" s="10">
        <f t="shared" si="36"/>
        <v>0</v>
      </c>
      <c r="AQ104" s="10">
        <f t="shared" si="37"/>
        <v>0</v>
      </c>
      <c r="AR104" s="10">
        <f t="shared" si="38"/>
        <v>0</v>
      </c>
      <c r="AS104" s="10">
        <f t="shared" si="39"/>
        <v>0</v>
      </c>
      <c r="AT104" s="10">
        <f t="shared" si="40"/>
        <v>0</v>
      </c>
      <c r="AU104" s="10">
        <f t="shared" si="28"/>
        <v>0</v>
      </c>
      <c r="AV104" s="10">
        <f t="shared" si="29"/>
        <v>0</v>
      </c>
      <c r="AW104" s="10">
        <f t="shared" si="30"/>
        <v>0</v>
      </c>
      <c r="AX104" s="10">
        <f t="shared" si="41"/>
        <v>0</v>
      </c>
      <c r="AZ104" s="10" t="e">
        <f t="shared" si="42"/>
        <v>#REF!</v>
      </c>
      <c r="BA104" s="10" t="e">
        <f t="shared" si="43"/>
        <v>#REF!</v>
      </c>
      <c r="BC104" s="10" t="str">
        <f t="shared" si="44"/>
        <v>:</v>
      </c>
      <c r="BD104" s="10" t="str">
        <f t="shared" si="45"/>
        <v>:</v>
      </c>
      <c r="BE104" s="10" t="str">
        <f t="shared" si="46"/>
        <v>:</v>
      </c>
      <c r="BF104" s="10" t="str">
        <f t="shared" si="47"/>
        <v>:</v>
      </c>
      <c r="BG104" s="10" t="str">
        <f t="shared" si="48"/>
        <v/>
      </c>
      <c r="BH104" s="10" t="str">
        <f t="shared" si="49"/>
        <v/>
      </c>
      <c r="BI104" s="10" t="str">
        <f t="shared" si="50"/>
        <v/>
      </c>
      <c r="BJ104" s="10" t="str">
        <f t="shared" si="51"/>
        <v>:; :; :; :</v>
      </c>
      <c r="BP104" s="10">
        <v>304</v>
      </c>
      <c r="BQ104" s="10">
        <v>306</v>
      </c>
      <c r="BT104" s="10" t="s">
        <v>51</v>
      </c>
      <c r="BU104" s="10" t="s">
        <v>52</v>
      </c>
      <c r="BV104" s="10" t="s">
        <v>53</v>
      </c>
      <c r="BW104" s="10" t="s">
        <v>256</v>
      </c>
      <c r="BX104" s="10" t="s">
        <v>257</v>
      </c>
      <c r="BY104" s="10" t="s">
        <v>56</v>
      </c>
      <c r="BZ104" s="10" t="str">
        <f t="shared" si="52"/>
        <v>YİNELE(C304;1)</v>
      </c>
      <c r="CA104" s="10" t="str">
        <f t="shared" si="53"/>
        <v>YİNELE(C306;1)</v>
      </c>
    </row>
    <row r="105" spans="2:79" ht="15" customHeight="1">
      <c r="E105" s="92"/>
      <c r="F105" s="93" t="str">
        <f>CONCATENATE(AZ37," ",BA37)</f>
        <v xml:space="preserve"> </v>
      </c>
      <c r="G105" s="178" t="s">
        <v>350</v>
      </c>
      <c r="I105" s="11"/>
      <c r="J105" s="10"/>
      <c r="K105" s="253">
        <v>97</v>
      </c>
      <c r="M105" s="94">
        <v>103</v>
      </c>
      <c r="N105" s="95" t="s">
        <v>491</v>
      </c>
      <c r="O105" s="95"/>
      <c r="P105" s="95"/>
      <c r="Q105" s="94" t="s">
        <v>508</v>
      </c>
      <c r="R105" s="120" t="e">
        <f>REPT(AZ79,1)</f>
        <v>#REF!</v>
      </c>
      <c r="S105" s="60" t="e">
        <f>REPT(AZ80,1)</f>
        <v>#REF!</v>
      </c>
      <c r="T105" s="109">
        <f t="shared" si="54"/>
        <v>0</v>
      </c>
      <c r="U105" s="110">
        <f t="shared" si="54"/>
        <v>0</v>
      </c>
      <c r="V105" s="123"/>
      <c r="W105" s="124"/>
      <c r="X105" s="124"/>
      <c r="Y105" s="124"/>
      <c r="Z105" s="124"/>
      <c r="AA105" s="124"/>
      <c r="AB105" s="124"/>
      <c r="AC105" s="124"/>
      <c r="AD105" s="124"/>
      <c r="AE105" s="125"/>
      <c r="AF105" s="126"/>
      <c r="AG105" s="127"/>
      <c r="AH105" s="127"/>
      <c r="AI105" s="129"/>
      <c r="AK105" s="10">
        <f t="shared" si="31"/>
        <v>0</v>
      </c>
      <c r="AL105" s="10">
        <f t="shared" si="32"/>
        <v>0</v>
      </c>
      <c r="AM105" s="10">
        <f t="shared" si="33"/>
        <v>0</v>
      </c>
      <c r="AN105" s="10">
        <f t="shared" si="34"/>
        <v>0</v>
      </c>
      <c r="AO105" s="10">
        <f t="shared" si="35"/>
        <v>0</v>
      </c>
      <c r="AP105" s="10">
        <f t="shared" si="36"/>
        <v>0</v>
      </c>
      <c r="AQ105" s="10">
        <f t="shared" si="37"/>
        <v>0</v>
      </c>
      <c r="AR105" s="10">
        <f t="shared" si="38"/>
        <v>0</v>
      </c>
      <c r="AS105" s="10">
        <f t="shared" si="39"/>
        <v>0</v>
      </c>
      <c r="AT105" s="10">
        <f t="shared" si="40"/>
        <v>0</v>
      </c>
      <c r="AU105" s="10">
        <f t="shared" si="28"/>
        <v>0</v>
      </c>
      <c r="AV105" s="10">
        <f t="shared" si="29"/>
        <v>0</v>
      </c>
      <c r="AW105" s="10">
        <f t="shared" si="30"/>
        <v>0</v>
      </c>
      <c r="AX105" s="10">
        <f t="shared" si="41"/>
        <v>0</v>
      </c>
      <c r="AZ105" s="10" t="e">
        <f t="shared" si="42"/>
        <v>#REF!</v>
      </c>
      <c r="BA105" s="10" t="e">
        <f t="shared" si="43"/>
        <v>#REF!</v>
      </c>
      <c r="BC105" s="10" t="str">
        <f t="shared" si="44"/>
        <v>:</v>
      </c>
      <c r="BD105" s="10" t="str">
        <f t="shared" si="45"/>
        <v>:</v>
      </c>
      <c r="BE105" s="10" t="str">
        <f t="shared" si="46"/>
        <v>:</v>
      </c>
      <c r="BF105" s="10" t="str">
        <f t="shared" si="47"/>
        <v>:</v>
      </c>
      <c r="BG105" s="10" t="str">
        <f t="shared" si="48"/>
        <v/>
      </c>
      <c r="BH105" s="10" t="str">
        <f t="shared" si="49"/>
        <v/>
      </c>
      <c r="BI105" s="10" t="str">
        <f t="shared" si="50"/>
        <v/>
      </c>
      <c r="BJ105" s="10" t="str">
        <f t="shared" si="51"/>
        <v>:; :; :; :</v>
      </c>
      <c r="BP105" s="10">
        <v>307</v>
      </c>
      <c r="BQ105" s="10">
        <v>309</v>
      </c>
      <c r="BT105" s="10" t="s">
        <v>51</v>
      </c>
      <c r="BU105" s="10" t="s">
        <v>52</v>
      </c>
      <c r="BV105" s="10" t="s">
        <v>53</v>
      </c>
      <c r="BW105" s="10" t="s">
        <v>258</v>
      </c>
      <c r="BX105" s="10" t="s">
        <v>259</v>
      </c>
      <c r="BY105" s="10" t="s">
        <v>56</v>
      </c>
      <c r="BZ105" s="10" t="str">
        <f t="shared" si="52"/>
        <v>YİNELE(C307;1)</v>
      </c>
      <c r="CA105" s="10" t="str">
        <f t="shared" si="53"/>
        <v>YİNELE(C309;1)</v>
      </c>
    </row>
    <row r="106" spans="2:79" ht="15" customHeight="1">
      <c r="B106" s="178"/>
      <c r="E106" s="76" t="str">
        <f>IF(ISBLANK(D106),"",VLOOKUP(D106,#REF!,2,FALSE))</f>
        <v/>
      </c>
      <c r="F106" s="107" t="str">
        <f>IF(F105=" ",CONCATENATE(N37,"  ",O37," ","M",P37),BJ37)</f>
        <v>08.10.2022   M</v>
      </c>
      <c r="I106" s="11"/>
      <c r="J106" s="10"/>
      <c r="K106" s="253">
        <v>98</v>
      </c>
      <c r="M106" s="94">
        <v>104</v>
      </c>
      <c r="N106" s="95" t="s">
        <v>491</v>
      </c>
      <c r="O106" s="95"/>
      <c r="P106" s="95"/>
      <c r="Q106" s="94" t="s">
        <v>508</v>
      </c>
      <c r="R106" s="120" t="e">
        <f>REPT(AZ81,1)</f>
        <v>#REF!</v>
      </c>
      <c r="S106" s="60" t="e">
        <f>REPT(AZ82,1)</f>
        <v>#REF!</v>
      </c>
      <c r="T106" s="109">
        <f t="shared" si="54"/>
        <v>0</v>
      </c>
      <c r="U106" s="110">
        <f t="shared" si="54"/>
        <v>0</v>
      </c>
      <c r="V106" s="123"/>
      <c r="W106" s="124"/>
      <c r="X106" s="124"/>
      <c r="Y106" s="124"/>
      <c r="Z106" s="124"/>
      <c r="AA106" s="124"/>
      <c r="AB106" s="124"/>
      <c r="AC106" s="124"/>
      <c r="AD106" s="124"/>
      <c r="AE106" s="125"/>
      <c r="AF106" s="126"/>
      <c r="AG106" s="127"/>
      <c r="AH106" s="127"/>
      <c r="AI106" s="129"/>
      <c r="AK106" s="10">
        <f t="shared" si="31"/>
        <v>0</v>
      </c>
      <c r="AL106" s="10">
        <f t="shared" si="32"/>
        <v>0</v>
      </c>
      <c r="AM106" s="10">
        <f t="shared" si="33"/>
        <v>0</v>
      </c>
      <c r="AN106" s="10">
        <f t="shared" si="34"/>
        <v>0</v>
      </c>
      <c r="AO106" s="10">
        <f t="shared" si="35"/>
        <v>0</v>
      </c>
      <c r="AP106" s="10">
        <f t="shared" si="36"/>
        <v>0</v>
      </c>
      <c r="AQ106" s="10">
        <f t="shared" si="37"/>
        <v>0</v>
      </c>
      <c r="AR106" s="10">
        <f t="shared" si="38"/>
        <v>0</v>
      </c>
      <c r="AS106" s="10">
        <f t="shared" si="39"/>
        <v>0</v>
      </c>
      <c r="AT106" s="10">
        <f t="shared" si="40"/>
        <v>0</v>
      </c>
      <c r="AU106" s="10">
        <f t="shared" si="28"/>
        <v>0</v>
      </c>
      <c r="AV106" s="10">
        <f t="shared" si="29"/>
        <v>0</v>
      </c>
      <c r="AW106" s="10">
        <f t="shared" si="30"/>
        <v>0</v>
      </c>
      <c r="AX106" s="10">
        <f t="shared" si="41"/>
        <v>0</v>
      </c>
      <c r="AZ106" s="10" t="e">
        <f t="shared" si="42"/>
        <v>#REF!</v>
      </c>
      <c r="BA106" s="10" t="e">
        <f t="shared" si="43"/>
        <v>#REF!</v>
      </c>
      <c r="BC106" s="10" t="str">
        <f t="shared" si="44"/>
        <v>:</v>
      </c>
      <c r="BD106" s="10" t="str">
        <f t="shared" si="45"/>
        <v>:</v>
      </c>
      <c r="BE106" s="10" t="str">
        <f t="shared" si="46"/>
        <v>:</v>
      </c>
      <c r="BF106" s="10" t="str">
        <f t="shared" si="47"/>
        <v>:</v>
      </c>
      <c r="BG106" s="10" t="str">
        <f t="shared" si="48"/>
        <v/>
      </c>
      <c r="BH106" s="10" t="str">
        <f t="shared" si="49"/>
        <v/>
      </c>
      <c r="BI106" s="10" t="str">
        <f t="shared" si="50"/>
        <v/>
      </c>
      <c r="BJ106" s="10" t="str">
        <f t="shared" si="51"/>
        <v>:; :; :; :</v>
      </c>
      <c r="BP106" s="10">
        <v>310</v>
      </c>
      <c r="BQ106" s="10">
        <v>312</v>
      </c>
      <c r="BT106" s="10" t="s">
        <v>51</v>
      </c>
      <c r="BU106" s="10" t="s">
        <v>52</v>
      </c>
      <c r="BV106" s="10" t="s">
        <v>53</v>
      </c>
      <c r="BW106" s="10" t="s">
        <v>260</v>
      </c>
      <c r="BX106" s="10" t="s">
        <v>261</v>
      </c>
      <c r="BY106" s="10" t="s">
        <v>56</v>
      </c>
      <c r="BZ106" s="10" t="str">
        <f t="shared" si="52"/>
        <v>YİNELE(C310;1)</v>
      </c>
      <c r="CA106" s="10" t="str">
        <f t="shared" si="53"/>
        <v>YİNELE(C312;1)</v>
      </c>
    </row>
    <row r="107" spans="2:79" ht="15" customHeight="1">
      <c r="E107" s="76" t="str">
        <f>IF(ISBLANK(D107),"",VLOOKUP(D107,#REF!,2,FALSE))</f>
        <v/>
      </c>
      <c r="I107" s="116"/>
      <c r="J107" s="10"/>
      <c r="K107" s="254">
        <v>99</v>
      </c>
      <c r="M107" s="94">
        <v>105</v>
      </c>
      <c r="N107" s="95" t="s">
        <v>491</v>
      </c>
      <c r="O107" s="95"/>
      <c r="P107" s="95"/>
      <c r="Q107" s="94" t="s">
        <v>508</v>
      </c>
      <c r="R107" s="120" t="str">
        <f>REPT(AZ83,1)</f>
        <v/>
      </c>
      <c r="S107" s="60" t="str">
        <f>REPT(AZ84,1)</f>
        <v/>
      </c>
      <c r="T107" s="109">
        <f t="shared" si="54"/>
        <v>0</v>
      </c>
      <c r="U107" s="110">
        <f t="shared" si="54"/>
        <v>0</v>
      </c>
      <c r="V107" s="123"/>
      <c r="W107" s="124"/>
      <c r="X107" s="124"/>
      <c r="Y107" s="124"/>
      <c r="Z107" s="124"/>
      <c r="AA107" s="124"/>
      <c r="AB107" s="124"/>
      <c r="AC107" s="124"/>
      <c r="AD107" s="124"/>
      <c r="AE107" s="125"/>
      <c r="AF107" s="126"/>
      <c r="AG107" s="127"/>
      <c r="AH107" s="127"/>
      <c r="AI107" s="129"/>
      <c r="AK107" s="10">
        <f t="shared" si="31"/>
        <v>0</v>
      </c>
      <c r="AL107" s="10">
        <f t="shared" si="32"/>
        <v>0</v>
      </c>
      <c r="AM107" s="10">
        <f t="shared" si="33"/>
        <v>0</v>
      </c>
      <c r="AN107" s="10">
        <f t="shared" si="34"/>
        <v>0</v>
      </c>
      <c r="AO107" s="10">
        <f t="shared" si="35"/>
        <v>0</v>
      </c>
      <c r="AP107" s="10">
        <f t="shared" si="36"/>
        <v>0</v>
      </c>
      <c r="AQ107" s="10">
        <f t="shared" si="37"/>
        <v>0</v>
      </c>
      <c r="AR107" s="10">
        <f t="shared" si="38"/>
        <v>0</v>
      </c>
      <c r="AS107" s="10">
        <f t="shared" si="39"/>
        <v>0</v>
      </c>
      <c r="AT107" s="10">
        <f t="shared" si="40"/>
        <v>0</v>
      </c>
      <c r="AU107" s="10">
        <f t="shared" si="28"/>
        <v>0</v>
      </c>
      <c r="AV107" s="10">
        <f t="shared" si="29"/>
        <v>0</v>
      </c>
      <c r="AW107" s="10">
        <f t="shared" si="30"/>
        <v>0</v>
      </c>
      <c r="AX107" s="10">
        <f t="shared" si="41"/>
        <v>0</v>
      </c>
      <c r="AZ107" s="10" t="str">
        <f t="shared" si="42"/>
        <v/>
      </c>
      <c r="BA107" s="10" t="str">
        <f t="shared" si="43"/>
        <v/>
      </c>
      <c r="BC107" s="10" t="str">
        <f t="shared" si="44"/>
        <v>:</v>
      </c>
      <c r="BD107" s="10" t="str">
        <f t="shared" si="45"/>
        <v>:</v>
      </c>
      <c r="BE107" s="10" t="str">
        <f t="shared" si="46"/>
        <v>:</v>
      </c>
      <c r="BF107" s="10" t="str">
        <f t="shared" si="47"/>
        <v>:</v>
      </c>
      <c r="BG107" s="10" t="str">
        <f t="shared" si="48"/>
        <v/>
      </c>
      <c r="BH107" s="10" t="str">
        <f t="shared" si="49"/>
        <v/>
      </c>
      <c r="BI107" s="10" t="str">
        <f t="shared" si="50"/>
        <v/>
      </c>
      <c r="BJ107" s="10" t="str">
        <f t="shared" si="51"/>
        <v>:; :; :; :</v>
      </c>
      <c r="BP107" s="10">
        <v>313</v>
      </c>
      <c r="BQ107" s="10">
        <v>315</v>
      </c>
      <c r="BT107" s="10" t="s">
        <v>51</v>
      </c>
      <c r="BU107" s="10" t="s">
        <v>52</v>
      </c>
      <c r="BV107" s="10" t="s">
        <v>53</v>
      </c>
      <c r="BW107" s="10" t="s">
        <v>262</v>
      </c>
      <c r="BX107" s="10" t="s">
        <v>263</v>
      </c>
      <c r="BY107" s="10" t="s">
        <v>56</v>
      </c>
      <c r="BZ107" s="10" t="str">
        <f t="shared" si="52"/>
        <v>YİNELE(C313;1)</v>
      </c>
      <c r="CA107" s="10" t="str">
        <f t="shared" si="53"/>
        <v>YİNELE(C315;1)</v>
      </c>
    </row>
    <row r="108" spans="2:79" ht="15" customHeight="1">
      <c r="E108" s="92"/>
      <c r="F108" s="93" t="str">
        <f>CONCATENATE(AZ38," ",BA38)</f>
        <v xml:space="preserve"> </v>
      </c>
      <c r="G108" s="178" t="s">
        <v>321</v>
      </c>
      <c r="I108" s="11"/>
      <c r="J108" s="10"/>
      <c r="K108" s="254">
        <v>100</v>
      </c>
      <c r="M108" s="94">
        <v>106</v>
      </c>
      <c r="N108" s="95" t="s">
        <v>491</v>
      </c>
      <c r="O108" s="95"/>
      <c r="P108" s="95"/>
      <c r="Q108" s="94" t="s">
        <v>508</v>
      </c>
      <c r="R108" s="120" t="str">
        <f>REPT(AZ85,1)</f>
        <v/>
      </c>
      <c r="S108" s="60" t="str">
        <f>REPT(AZ86,1)</f>
        <v/>
      </c>
      <c r="T108" s="109">
        <f t="shared" si="54"/>
        <v>0</v>
      </c>
      <c r="U108" s="110">
        <f t="shared" si="54"/>
        <v>0</v>
      </c>
      <c r="V108" s="123"/>
      <c r="W108" s="124"/>
      <c r="X108" s="124"/>
      <c r="Y108" s="124"/>
      <c r="Z108" s="124"/>
      <c r="AA108" s="124"/>
      <c r="AB108" s="124"/>
      <c r="AC108" s="124"/>
      <c r="AD108" s="124"/>
      <c r="AE108" s="125"/>
      <c r="AF108" s="126"/>
      <c r="AG108" s="127"/>
      <c r="AH108" s="127"/>
      <c r="AI108" s="129"/>
      <c r="AK108" s="10">
        <f t="shared" si="31"/>
        <v>0</v>
      </c>
      <c r="AL108" s="10">
        <f t="shared" si="32"/>
        <v>0</v>
      </c>
      <c r="AM108" s="10">
        <f t="shared" si="33"/>
        <v>0</v>
      </c>
      <c r="AN108" s="10">
        <f t="shared" si="34"/>
        <v>0</v>
      </c>
      <c r="AO108" s="10">
        <f t="shared" si="35"/>
        <v>0</v>
      </c>
      <c r="AP108" s="10">
        <f t="shared" si="36"/>
        <v>0</v>
      </c>
      <c r="AQ108" s="10">
        <f t="shared" si="37"/>
        <v>0</v>
      </c>
      <c r="AR108" s="10">
        <f t="shared" si="38"/>
        <v>0</v>
      </c>
      <c r="AS108" s="10">
        <f t="shared" si="39"/>
        <v>0</v>
      </c>
      <c r="AT108" s="10">
        <f t="shared" si="40"/>
        <v>0</v>
      </c>
      <c r="AU108" s="10">
        <f t="shared" si="28"/>
        <v>0</v>
      </c>
      <c r="AV108" s="10">
        <f t="shared" si="29"/>
        <v>0</v>
      </c>
      <c r="AW108" s="10">
        <f t="shared" si="30"/>
        <v>0</v>
      </c>
      <c r="AX108" s="10">
        <f t="shared" si="41"/>
        <v>0</v>
      </c>
      <c r="AZ108" s="10" t="str">
        <f t="shared" si="42"/>
        <v/>
      </c>
      <c r="BA108" s="10" t="str">
        <f t="shared" si="43"/>
        <v/>
      </c>
      <c r="BC108" s="10" t="str">
        <f t="shared" si="44"/>
        <v>:</v>
      </c>
      <c r="BD108" s="10" t="str">
        <f t="shared" si="45"/>
        <v>:</v>
      </c>
      <c r="BE108" s="10" t="str">
        <f t="shared" si="46"/>
        <v>:</v>
      </c>
      <c r="BF108" s="10" t="str">
        <f t="shared" si="47"/>
        <v>:</v>
      </c>
      <c r="BG108" s="10" t="str">
        <f t="shared" si="48"/>
        <v/>
      </c>
      <c r="BH108" s="10" t="str">
        <f t="shared" si="49"/>
        <v/>
      </c>
      <c r="BI108" s="10" t="str">
        <f t="shared" si="50"/>
        <v/>
      </c>
      <c r="BJ108" s="10" t="str">
        <f t="shared" si="51"/>
        <v>:; :; :; :</v>
      </c>
      <c r="BP108" s="10">
        <v>316</v>
      </c>
      <c r="BQ108" s="10">
        <v>318</v>
      </c>
      <c r="BT108" s="10" t="s">
        <v>51</v>
      </c>
      <c r="BU108" s="10" t="s">
        <v>52</v>
      </c>
      <c r="BV108" s="10" t="s">
        <v>53</v>
      </c>
      <c r="BW108" s="10" t="s">
        <v>264</v>
      </c>
      <c r="BX108" s="10" t="s">
        <v>265</v>
      </c>
      <c r="BY108" s="10" t="s">
        <v>56</v>
      </c>
      <c r="BZ108" s="10" t="str">
        <f t="shared" si="52"/>
        <v>YİNELE(C316;1)</v>
      </c>
      <c r="CA108" s="10" t="str">
        <f t="shared" si="53"/>
        <v>YİNELE(C318;1)</v>
      </c>
    </row>
    <row r="109" spans="2:79" ht="15" customHeight="1">
      <c r="E109" s="76" t="str">
        <f>IF(ISBLANK(D109),"",VLOOKUP(D109,#REF!,2,FALSE))</f>
        <v/>
      </c>
      <c r="F109" s="107" t="str">
        <f>IF(F108=" ",CONCATENATE(N38,"  ",O38," ","M",P38),BJ38)</f>
        <v>08.10.2022   M</v>
      </c>
      <c r="I109" s="11"/>
      <c r="J109" s="10"/>
      <c r="K109" s="253">
        <v>101</v>
      </c>
      <c r="M109" s="94">
        <v>107</v>
      </c>
      <c r="N109" s="95" t="s">
        <v>491</v>
      </c>
      <c r="O109" s="95"/>
      <c r="P109" s="95"/>
      <c r="Q109" s="94" t="s">
        <v>508</v>
      </c>
      <c r="R109" s="120" t="str">
        <f>REPT(AZ87,1)</f>
        <v/>
      </c>
      <c r="S109" s="60" t="str">
        <f>REPT(AZ88,1)</f>
        <v/>
      </c>
      <c r="T109" s="109">
        <f t="shared" si="54"/>
        <v>0</v>
      </c>
      <c r="U109" s="110">
        <f t="shared" si="54"/>
        <v>0</v>
      </c>
      <c r="V109" s="123"/>
      <c r="W109" s="124"/>
      <c r="X109" s="124"/>
      <c r="Y109" s="124"/>
      <c r="Z109" s="124"/>
      <c r="AA109" s="124"/>
      <c r="AB109" s="124"/>
      <c r="AC109" s="124"/>
      <c r="AD109" s="124"/>
      <c r="AE109" s="125"/>
      <c r="AF109" s="126"/>
      <c r="AG109" s="127"/>
      <c r="AH109" s="120"/>
      <c r="AI109" s="121"/>
      <c r="AK109" s="10">
        <f t="shared" si="31"/>
        <v>0</v>
      </c>
      <c r="AL109" s="10">
        <f t="shared" si="32"/>
        <v>0</v>
      </c>
      <c r="AM109" s="10">
        <f t="shared" si="33"/>
        <v>0</v>
      </c>
      <c r="AN109" s="10">
        <f t="shared" si="34"/>
        <v>0</v>
      </c>
      <c r="AO109" s="10">
        <f t="shared" si="35"/>
        <v>0</v>
      </c>
      <c r="AP109" s="10">
        <f t="shared" si="36"/>
        <v>0</v>
      </c>
      <c r="AQ109" s="10">
        <f t="shared" si="37"/>
        <v>0</v>
      </c>
      <c r="AR109" s="10">
        <f t="shared" si="38"/>
        <v>0</v>
      </c>
      <c r="AS109" s="10">
        <f t="shared" si="39"/>
        <v>0</v>
      </c>
      <c r="AT109" s="10">
        <f t="shared" si="40"/>
        <v>0</v>
      </c>
      <c r="AU109" s="10">
        <f t="shared" si="28"/>
        <v>0</v>
      </c>
      <c r="AV109" s="10">
        <f t="shared" si="29"/>
        <v>0</v>
      </c>
      <c r="AW109" s="10">
        <f t="shared" si="30"/>
        <v>0</v>
      </c>
      <c r="AX109" s="10">
        <f t="shared" si="41"/>
        <v>0</v>
      </c>
      <c r="AZ109" s="10" t="str">
        <f t="shared" si="42"/>
        <v/>
      </c>
      <c r="BA109" s="10" t="str">
        <f t="shared" si="43"/>
        <v/>
      </c>
      <c r="BC109" s="10" t="str">
        <f t="shared" si="44"/>
        <v>:</v>
      </c>
      <c r="BD109" s="10" t="str">
        <f t="shared" si="45"/>
        <v>:</v>
      </c>
      <c r="BE109" s="10" t="str">
        <f t="shared" si="46"/>
        <v>:</v>
      </c>
      <c r="BF109" s="10" t="str">
        <f t="shared" si="47"/>
        <v>:</v>
      </c>
      <c r="BG109" s="10" t="str">
        <f t="shared" si="48"/>
        <v/>
      </c>
      <c r="BH109" s="10" t="str">
        <f t="shared" si="49"/>
        <v/>
      </c>
      <c r="BI109" s="10" t="str">
        <f t="shared" si="50"/>
        <v/>
      </c>
      <c r="BJ109" s="10" t="str">
        <f t="shared" si="51"/>
        <v>:; :; :; :</v>
      </c>
      <c r="BP109" s="10">
        <v>319</v>
      </c>
      <c r="BQ109" s="10">
        <v>321</v>
      </c>
      <c r="BT109" s="10" t="s">
        <v>51</v>
      </c>
      <c r="BU109" s="10" t="s">
        <v>52</v>
      </c>
      <c r="BV109" s="10" t="s">
        <v>53</v>
      </c>
      <c r="BW109" s="10" t="s">
        <v>266</v>
      </c>
      <c r="BX109" s="10" t="s">
        <v>267</v>
      </c>
      <c r="BY109" s="10" t="s">
        <v>56</v>
      </c>
      <c r="BZ109" s="10" t="str">
        <f t="shared" si="52"/>
        <v>YİNELE(C319;1)</v>
      </c>
      <c r="CA109" s="10" t="str">
        <f t="shared" si="53"/>
        <v>YİNELE(C321;1)</v>
      </c>
    </row>
    <row r="110" spans="2:79" ht="15" customHeight="1">
      <c r="E110" s="76" t="str">
        <f>IF(ISBLANK(D110),"",VLOOKUP(D110,#REF!,2,FALSE))</f>
        <v/>
      </c>
      <c r="I110" s="11"/>
      <c r="J110" s="10"/>
      <c r="K110" s="254">
        <v>101</v>
      </c>
      <c r="M110" s="94">
        <v>108</v>
      </c>
      <c r="N110" s="95" t="s">
        <v>491</v>
      </c>
      <c r="O110" s="95"/>
      <c r="P110" s="95"/>
      <c r="Q110" s="94" t="s">
        <v>508</v>
      </c>
      <c r="R110" s="120" t="str">
        <f>REPT(AZ89,1)</f>
        <v/>
      </c>
      <c r="S110" s="60" t="str">
        <f>REPT(AZ90,1)</f>
        <v/>
      </c>
      <c r="T110" s="109">
        <f t="shared" si="54"/>
        <v>0</v>
      </c>
      <c r="U110" s="110">
        <f t="shared" si="54"/>
        <v>0</v>
      </c>
      <c r="V110" s="123"/>
      <c r="W110" s="124"/>
      <c r="X110" s="124"/>
      <c r="Y110" s="124"/>
      <c r="Z110" s="124"/>
      <c r="AA110" s="124"/>
      <c r="AB110" s="124"/>
      <c r="AC110" s="124"/>
      <c r="AD110" s="124"/>
      <c r="AE110" s="125"/>
      <c r="AF110" s="126"/>
      <c r="AG110" s="127"/>
      <c r="AH110" s="120"/>
      <c r="AI110" s="121"/>
      <c r="AK110" s="10">
        <f t="shared" si="31"/>
        <v>0</v>
      </c>
      <c r="AL110" s="10">
        <f t="shared" si="32"/>
        <v>0</v>
      </c>
      <c r="AM110" s="10">
        <f t="shared" si="33"/>
        <v>0</v>
      </c>
      <c r="AN110" s="10">
        <f t="shared" si="34"/>
        <v>0</v>
      </c>
      <c r="AO110" s="10">
        <f t="shared" si="35"/>
        <v>0</v>
      </c>
      <c r="AP110" s="10">
        <f t="shared" si="36"/>
        <v>0</v>
      </c>
      <c r="AQ110" s="10">
        <f t="shared" si="37"/>
        <v>0</v>
      </c>
      <c r="AR110" s="10">
        <f t="shared" si="38"/>
        <v>0</v>
      </c>
      <c r="AS110" s="10">
        <f t="shared" si="39"/>
        <v>0</v>
      </c>
      <c r="AT110" s="10">
        <f t="shared" si="40"/>
        <v>0</v>
      </c>
      <c r="AU110" s="10">
        <f t="shared" si="28"/>
        <v>0</v>
      </c>
      <c r="AV110" s="10">
        <f t="shared" si="29"/>
        <v>0</v>
      </c>
      <c r="AW110" s="10">
        <f t="shared" si="30"/>
        <v>0</v>
      </c>
      <c r="AX110" s="10">
        <f t="shared" si="41"/>
        <v>0</v>
      </c>
      <c r="AZ110" s="10" t="str">
        <f t="shared" si="42"/>
        <v/>
      </c>
      <c r="BA110" s="10" t="str">
        <f t="shared" si="43"/>
        <v/>
      </c>
      <c r="BC110" s="10" t="str">
        <f t="shared" si="44"/>
        <v>:</v>
      </c>
      <c r="BD110" s="10" t="str">
        <f t="shared" si="45"/>
        <v>:</v>
      </c>
      <c r="BE110" s="10" t="str">
        <f t="shared" si="46"/>
        <v>:</v>
      </c>
      <c r="BF110" s="10" t="str">
        <f t="shared" si="47"/>
        <v>:</v>
      </c>
      <c r="BG110" s="10" t="str">
        <f t="shared" si="48"/>
        <v/>
      </c>
      <c r="BH110" s="10" t="str">
        <f t="shared" si="49"/>
        <v/>
      </c>
      <c r="BI110" s="10" t="str">
        <f t="shared" si="50"/>
        <v/>
      </c>
      <c r="BJ110" s="10" t="str">
        <f t="shared" si="51"/>
        <v>:; :; :; :</v>
      </c>
      <c r="BP110" s="10">
        <v>322</v>
      </c>
      <c r="BQ110" s="10">
        <v>324</v>
      </c>
      <c r="BT110" s="10" t="s">
        <v>51</v>
      </c>
      <c r="BU110" s="10" t="s">
        <v>52</v>
      </c>
      <c r="BV110" s="10" t="s">
        <v>53</v>
      </c>
      <c r="BW110" s="10" t="s">
        <v>268</v>
      </c>
      <c r="BX110" s="10" t="s">
        <v>269</v>
      </c>
      <c r="BY110" s="10" t="s">
        <v>56</v>
      </c>
      <c r="BZ110" s="10" t="str">
        <f t="shared" si="52"/>
        <v>YİNELE(C322;1)</v>
      </c>
      <c r="CA110" s="10" t="str">
        <f t="shared" si="53"/>
        <v>YİNELE(C324;1)</v>
      </c>
    </row>
    <row r="111" spans="2:79" ht="15" customHeight="1">
      <c r="E111" s="92"/>
      <c r="F111" s="93" t="str">
        <f>CONCATENATE(AZ39," ",BA39)</f>
        <v xml:space="preserve"> </v>
      </c>
      <c r="G111" s="178" t="s">
        <v>338</v>
      </c>
      <c r="I111" s="11"/>
      <c r="J111" s="10"/>
      <c r="K111" s="253">
        <v>102</v>
      </c>
      <c r="M111" s="94">
        <v>109</v>
      </c>
      <c r="N111" s="95" t="s">
        <v>491</v>
      </c>
      <c r="O111" s="95"/>
      <c r="P111" s="95"/>
      <c r="Q111" s="94" t="s">
        <v>508</v>
      </c>
      <c r="R111" s="120" t="str">
        <f>REPT(AZ91,1)</f>
        <v/>
      </c>
      <c r="S111" s="60" t="str">
        <f>REPT(AZ92,1)</f>
        <v/>
      </c>
      <c r="T111" s="109">
        <f t="shared" si="54"/>
        <v>0</v>
      </c>
      <c r="U111" s="110">
        <f t="shared" si="54"/>
        <v>0</v>
      </c>
      <c r="V111" s="123"/>
      <c r="W111" s="124"/>
      <c r="X111" s="124"/>
      <c r="Y111" s="124"/>
      <c r="Z111" s="124"/>
      <c r="AA111" s="124"/>
      <c r="AB111" s="124"/>
      <c r="AC111" s="124"/>
      <c r="AD111" s="124"/>
      <c r="AE111" s="125"/>
      <c r="AF111" s="126"/>
      <c r="AG111" s="127"/>
      <c r="AH111" s="120"/>
      <c r="AI111" s="121"/>
      <c r="AK111" s="10">
        <f t="shared" si="31"/>
        <v>0</v>
      </c>
      <c r="AL111" s="10">
        <f t="shared" si="32"/>
        <v>0</v>
      </c>
      <c r="AM111" s="10">
        <f t="shared" si="33"/>
        <v>0</v>
      </c>
      <c r="AN111" s="10">
        <f t="shared" si="34"/>
        <v>0</v>
      </c>
      <c r="AO111" s="10">
        <f t="shared" si="35"/>
        <v>0</v>
      </c>
      <c r="AP111" s="10">
        <f t="shared" si="36"/>
        <v>0</v>
      </c>
      <c r="AQ111" s="10">
        <f t="shared" si="37"/>
        <v>0</v>
      </c>
      <c r="AR111" s="10">
        <f t="shared" si="38"/>
        <v>0</v>
      </c>
      <c r="AS111" s="10">
        <f t="shared" si="39"/>
        <v>0</v>
      </c>
      <c r="AT111" s="10">
        <f t="shared" si="40"/>
        <v>0</v>
      </c>
      <c r="AU111" s="10">
        <f t="shared" si="28"/>
        <v>0</v>
      </c>
      <c r="AV111" s="10">
        <f t="shared" si="29"/>
        <v>0</v>
      </c>
      <c r="AW111" s="10">
        <f t="shared" si="30"/>
        <v>0</v>
      </c>
      <c r="AX111" s="10">
        <f t="shared" si="41"/>
        <v>0</v>
      </c>
      <c r="AZ111" s="10" t="str">
        <f t="shared" si="42"/>
        <v/>
      </c>
      <c r="BA111" s="10" t="str">
        <f t="shared" si="43"/>
        <v/>
      </c>
      <c r="BC111" s="10" t="str">
        <f t="shared" si="44"/>
        <v>:</v>
      </c>
      <c r="BD111" s="10" t="str">
        <f t="shared" si="45"/>
        <v>:</v>
      </c>
      <c r="BE111" s="10" t="str">
        <f t="shared" si="46"/>
        <v>:</v>
      </c>
      <c r="BF111" s="10" t="str">
        <f t="shared" si="47"/>
        <v>:</v>
      </c>
      <c r="BG111" s="10" t="str">
        <f t="shared" si="48"/>
        <v/>
      </c>
      <c r="BH111" s="10" t="str">
        <f t="shared" si="49"/>
        <v/>
      </c>
      <c r="BI111" s="10" t="str">
        <f t="shared" si="50"/>
        <v/>
      </c>
      <c r="BJ111" s="10" t="str">
        <f t="shared" si="51"/>
        <v>:; :; :; :</v>
      </c>
      <c r="BP111" s="10">
        <v>325</v>
      </c>
      <c r="BQ111" s="10">
        <v>327</v>
      </c>
      <c r="BT111" s="10" t="s">
        <v>51</v>
      </c>
      <c r="BU111" s="10" t="s">
        <v>52</v>
      </c>
      <c r="BV111" s="10" t="s">
        <v>53</v>
      </c>
      <c r="BW111" s="10" t="s">
        <v>270</v>
      </c>
      <c r="BX111" s="10" t="s">
        <v>271</v>
      </c>
      <c r="BY111" s="10" t="s">
        <v>56</v>
      </c>
      <c r="BZ111" s="10" t="str">
        <f t="shared" si="52"/>
        <v>YİNELE(C325;1)</v>
      </c>
      <c r="CA111" s="10" t="str">
        <f t="shared" si="53"/>
        <v>YİNELE(C327;1)</v>
      </c>
    </row>
    <row r="112" spans="2:79" ht="15" customHeight="1">
      <c r="B112" s="178"/>
      <c r="E112" s="76" t="str">
        <f>IF(ISBLANK(D112),"",VLOOKUP(D112,#REF!,2,FALSE))</f>
        <v/>
      </c>
      <c r="F112" s="107" t="str">
        <f>IF(F111=" ",CONCATENATE(N39,"  ",O39," ","M",P39),BJ39)</f>
        <v>08.10.2022   M</v>
      </c>
      <c r="I112" s="11"/>
      <c r="J112" s="10"/>
      <c r="K112" s="254">
        <v>102</v>
      </c>
      <c r="M112" s="94">
        <v>110</v>
      </c>
      <c r="N112" s="95" t="s">
        <v>491</v>
      </c>
      <c r="O112" s="95"/>
      <c r="P112" s="95"/>
      <c r="Q112" s="94" t="s">
        <v>508</v>
      </c>
      <c r="R112" s="120" t="str">
        <f>REPT(AZ93,1)</f>
        <v/>
      </c>
      <c r="S112" s="60" t="str">
        <f>REPT(AZ94,1)</f>
        <v/>
      </c>
      <c r="T112" s="109">
        <f t="shared" si="54"/>
        <v>0</v>
      </c>
      <c r="U112" s="110">
        <f t="shared" si="54"/>
        <v>0</v>
      </c>
      <c r="V112" s="123"/>
      <c r="W112" s="124"/>
      <c r="X112" s="124"/>
      <c r="Y112" s="124"/>
      <c r="Z112" s="124"/>
      <c r="AA112" s="124"/>
      <c r="AB112" s="124"/>
      <c r="AC112" s="124"/>
      <c r="AD112" s="124"/>
      <c r="AE112" s="125"/>
      <c r="AF112" s="126"/>
      <c r="AG112" s="127"/>
      <c r="AH112" s="120"/>
      <c r="AI112" s="121"/>
      <c r="AK112" s="10">
        <f t="shared" si="31"/>
        <v>0</v>
      </c>
      <c r="AL112" s="10">
        <f t="shared" si="32"/>
        <v>0</v>
      </c>
      <c r="AM112" s="10">
        <f t="shared" si="33"/>
        <v>0</v>
      </c>
      <c r="AN112" s="10">
        <f t="shared" si="34"/>
        <v>0</v>
      </c>
      <c r="AO112" s="10">
        <f t="shared" si="35"/>
        <v>0</v>
      </c>
      <c r="AP112" s="10">
        <f t="shared" si="36"/>
        <v>0</v>
      </c>
      <c r="AQ112" s="10">
        <f t="shared" si="37"/>
        <v>0</v>
      </c>
      <c r="AR112" s="10">
        <f t="shared" si="38"/>
        <v>0</v>
      </c>
      <c r="AS112" s="10">
        <f t="shared" si="39"/>
        <v>0</v>
      </c>
      <c r="AT112" s="10">
        <f t="shared" si="40"/>
        <v>0</v>
      </c>
      <c r="AU112" s="10">
        <f t="shared" si="28"/>
        <v>0</v>
      </c>
      <c r="AV112" s="10">
        <f t="shared" si="29"/>
        <v>0</v>
      </c>
      <c r="AW112" s="10">
        <f t="shared" si="30"/>
        <v>0</v>
      </c>
      <c r="AX112" s="10">
        <f t="shared" si="41"/>
        <v>0</v>
      </c>
      <c r="AZ112" s="10" t="str">
        <f t="shared" si="42"/>
        <v/>
      </c>
      <c r="BA112" s="10" t="str">
        <f t="shared" si="43"/>
        <v/>
      </c>
      <c r="BC112" s="10" t="str">
        <f t="shared" si="44"/>
        <v>:</v>
      </c>
      <c r="BD112" s="10" t="str">
        <f t="shared" si="45"/>
        <v>:</v>
      </c>
      <c r="BE112" s="10" t="str">
        <f t="shared" si="46"/>
        <v>:</v>
      </c>
      <c r="BF112" s="10" t="str">
        <f t="shared" si="47"/>
        <v>:</v>
      </c>
      <c r="BG112" s="10" t="str">
        <f t="shared" si="48"/>
        <v/>
      </c>
      <c r="BH112" s="10" t="str">
        <f t="shared" si="49"/>
        <v/>
      </c>
      <c r="BI112" s="10" t="str">
        <f t="shared" si="50"/>
        <v/>
      </c>
      <c r="BJ112" s="10" t="str">
        <f t="shared" si="51"/>
        <v>:; :; :; :</v>
      </c>
      <c r="BP112" s="10">
        <v>328</v>
      </c>
      <c r="BQ112" s="10">
        <v>330</v>
      </c>
      <c r="BT112" s="10" t="s">
        <v>51</v>
      </c>
      <c r="BU112" s="10" t="s">
        <v>52</v>
      </c>
      <c r="BV112" s="10" t="s">
        <v>53</v>
      </c>
      <c r="BW112" s="10" t="s">
        <v>272</v>
      </c>
      <c r="BX112" s="10" t="s">
        <v>273</v>
      </c>
      <c r="BY112" s="10" t="s">
        <v>56</v>
      </c>
      <c r="BZ112" s="10" t="str">
        <f t="shared" si="52"/>
        <v>YİNELE(C328;1)</v>
      </c>
      <c r="CA112" s="10" t="str">
        <f t="shared" si="53"/>
        <v>YİNELE(C330;1)</v>
      </c>
    </row>
    <row r="113" spans="2:79" ht="15" customHeight="1">
      <c r="B113" s="178"/>
      <c r="E113" s="76" t="str">
        <f>IF(ISBLANK(D113),"",VLOOKUP(D113,#REF!,2,FALSE))</f>
        <v/>
      </c>
      <c r="I113" s="116"/>
      <c r="J113" s="10"/>
      <c r="K113" s="253">
        <v>103</v>
      </c>
      <c r="M113" s="94">
        <v>111</v>
      </c>
      <c r="N113" s="95" t="s">
        <v>491</v>
      </c>
      <c r="O113" s="159"/>
      <c r="P113" s="159"/>
      <c r="Q113" s="94" t="s">
        <v>508</v>
      </c>
      <c r="R113" s="160" t="str">
        <f>REPT(AZ95,1)</f>
        <v/>
      </c>
      <c r="S113" s="61" t="str">
        <f>REPT(AZ96,1)</f>
        <v/>
      </c>
      <c r="T113" s="109">
        <f t="shared" si="54"/>
        <v>0</v>
      </c>
      <c r="U113" s="110">
        <f t="shared" si="54"/>
        <v>0</v>
      </c>
      <c r="V113" s="161"/>
      <c r="W113" s="139"/>
      <c r="X113" s="139"/>
      <c r="Y113" s="139"/>
      <c r="Z113" s="139"/>
      <c r="AA113" s="139"/>
      <c r="AB113" s="139"/>
      <c r="AC113" s="139"/>
      <c r="AD113" s="139"/>
      <c r="AE113" s="140"/>
      <c r="AF113" s="141"/>
      <c r="AG113" s="142"/>
      <c r="AH113" s="160"/>
      <c r="AI113" s="162"/>
      <c r="AK113" s="10">
        <f t="shared" si="31"/>
        <v>0</v>
      </c>
      <c r="AL113" s="10">
        <f t="shared" si="32"/>
        <v>0</v>
      </c>
      <c r="AM113" s="10">
        <f t="shared" si="33"/>
        <v>0</v>
      </c>
      <c r="AN113" s="10">
        <f t="shared" si="34"/>
        <v>0</v>
      </c>
      <c r="AO113" s="10">
        <f t="shared" si="35"/>
        <v>0</v>
      </c>
      <c r="AP113" s="10">
        <f t="shared" si="36"/>
        <v>0</v>
      </c>
      <c r="AQ113" s="10">
        <f t="shared" si="37"/>
        <v>0</v>
      </c>
      <c r="AR113" s="10">
        <f t="shared" si="38"/>
        <v>0</v>
      </c>
      <c r="AS113" s="10">
        <f t="shared" si="39"/>
        <v>0</v>
      </c>
      <c r="AT113" s="10">
        <f t="shared" si="40"/>
        <v>0</v>
      </c>
      <c r="AU113" s="10">
        <f t="shared" si="28"/>
        <v>0</v>
      </c>
      <c r="AV113" s="10">
        <f t="shared" si="29"/>
        <v>0</v>
      </c>
      <c r="AW113" s="10">
        <f t="shared" si="30"/>
        <v>0</v>
      </c>
      <c r="AX113" s="10">
        <f t="shared" si="41"/>
        <v>0</v>
      </c>
      <c r="AZ113" s="10" t="str">
        <f t="shared" si="42"/>
        <v/>
      </c>
      <c r="BA113" s="10" t="str">
        <f t="shared" si="43"/>
        <v/>
      </c>
      <c r="BC113" s="10" t="str">
        <f t="shared" si="44"/>
        <v>:</v>
      </c>
      <c r="BD113" s="10" t="str">
        <f t="shared" si="45"/>
        <v>:</v>
      </c>
      <c r="BE113" s="10" t="str">
        <f t="shared" si="46"/>
        <v>:</v>
      </c>
      <c r="BF113" s="10" t="str">
        <f t="shared" si="47"/>
        <v>:</v>
      </c>
      <c r="BG113" s="10" t="str">
        <f t="shared" si="48"/>
        <v/>
      </c>
      <c r="BH113" s="10" t="str">
        <f t="shared" si="49"/>
        <v/>
      </c>
      <c r="BI113" s="10" t="str">
        <f t="shared" si="50"/>
        <v/>
      </c>
      <c r="BJ113" s="10" t="str">
        <f t="shared" si="51"/>
        <v>:; :; :; :</v>
      </c>
      <c r="BP113" s="10">
        <v>331</v>
      </c>
      <c r="BQ113" s="10">
        <v>333</v>
      </c>
      <c r="BT113" s="10" t="s">
        <v>51</v>
      </c>
      <c r="BU113" s="10" t="s">
        <v>52</v>
      </c>
      <c r="BV113" s="10" t="s">
        <v>53</v>
      </c>
      <c r="BW113" s="10" t="s">
        <v>274</v>
      </c>
      <c r="BX113" s="10" t="s">
        <v>275</v>
      </c>
      <c r="BY113" s="10" t="s">
        <v>56</v>
      </c>
      <c r="BZ113" s="10" t="str">
        <f t="shared" si="52"/>
        <v>YİNELE(C331;1)</v>
      </c>
      <c r="CA113" s="10" t="str">
        <f t="shared" si="53"/>
        <v>YİNELE(C333;1)</v>
      </c>
    </row>
    <row r="114" spans="2:79" ht="15" customHeight="1" thickBot="1">
      <c r="E114" s="92"/>
      <c r="F114" s="93" t="str">
        <f>CONCATENATE(AZ40," ",BA40)</f>
        <v xml:space="preserve"> </v>
      </c>
      <c r="G114" s="178" t="s">
        <v>333</v>
      </c>
      <c r="I114" s="15"/>
      <c r="J114" s="10"/>
      <c r="K114" s="254">
        <v>103</v>
      </c>
      <c r="M114" s="94">
        <v>112</v>
      </c>
      <c r="N114" s="95" t="s">
        <v>491</v>
      </c>
      <c r="O114" s="133"/>
      <c r="P114" s="133"/>
      <c r="Q114" s="134" t="s">
        <v>508</v>
      </c>
      <c r="R114" s="122" t="str">
        <f>REPT(AZ97,1)</f>
        <v/>
      </c>
      <c r="S114" s="57" t="str">
        <f>REPT(AZ98,1)</f>
        <v/>
      </c>
      <c r="T114" s="135">
        <f t="shared" si="54"/>
        <v>0</v>
      </c>
      <c r="U114" s="136">
        <f t="shared" si="54"/>
        <v>0</v>
      </c>
      <c r="V114" s="137"/>
      <c r="W114" s="138"/>
      <c r="X114" s="138"/>
      <c r="Y114" s="138"/>
      <c r="Z114" s="138"/>
      <c r="AA114" s="138"/>
      <c r="AB114" s="138"/>
      <c r="AC114" s="138"/>
      <c r="AD114" s="138"/>
      <c r="AE114" s="153"/>
      <c r="AF114" s="154"/>
      <c r="AG114" s="155"/>
      <c r="AH114" s="155"/>
      <c r="AI114" s="163"/>
      <c r="AK114" s="10">
        <f t="shared" si="31"/>
        <v>0</v>
      </c>
      <c r="AL114" s="10">
        <f t="shared" si="32"/>
        <v>0</v>
      </c>
      <c r="AM114" s="10">
        <f t="shared" si="33"/>
        <v>0</v>
      </c>
      <c r="AN114" s="10">
        <f t="shared" si="34"/>
        <v>0</v>
      </c>
      <c r="AO114" s="10">
        <f t="shared" si="35"/>
        <v>0</v>
      </c>
      <c r="AP114" s="10">
        <f t="shared" si="36"/>
        <v>0</v>
      </c>
      <c r="AQ114" s="10">
        <f t="shared" si="37"/>
        <v>0</v>
      </c>
      <c r="AR114" s="10">
        <f t="shared" si="38"/>
        <v>0</v>
      </c>
      <c r="AS114" s="10">
        <f t="shared" si="39"/>
        <v>0</v>
      </c>
      <c r="AT114" s="10">
        <f t="shared" si="40"/>
        <v>0</v>
      </c>
      <c r="AU114" s="10">
        <f t="shared" si="28"/>
        <v>0</v>
      </c>
      <c r="AV114" s="10">
        <f t="shared" si="29"/>
        <v>0</v>
      </c>
      <c r="AW114" s="10">
        <f t="shared" si="30"/>
        <v>0</v>
      </c>
      <c r="AX114" s="10">
        <f t="shared" si="41"/>
        <v>0</v>
      </c>
      <c r="AZ114" s="10" t="str">
        <f t="shared" si="42"/>
        <v/>
      </c>
      <c r="BA114" s="10" t="str">
        <f t="shared" si="43"/>
        <v/>
      </c>
      <c r="BC114" s="10" t="str">
        <f t="shared" si="44"/>
        <v>:</v>
      </c>
      <c r="BD114" s="10" t="str">
        <f t="shared" si="45"/>
        <v>:</v>
      </c>
      <c r="BE114" s="10" t="str">
        <f t="shared" si="46"/>
        <v>:</v>
      </c>
      <c r="BF114" s="10" t="str">
        <f t="shared" si="47"/>
        <v>:</v>
      </c>
      <c r="BG114" s="10" t="str">
        <f t="shared" si="48"/>
        <v/>
      </c>
      <c r="BH114" s="10" t="str">
        <f t="shared" si="49"/>
        <v/>
      </c>
      <c r="BI114" s="10" t="str">
        <f t="shared" si="50"/>
        <v/>
      </c>
      <c r="BJ114" s="10" t="str">
        <f t="shared" si="51"/>
        <v>:; :; :; :</v>
      </c>
      <c r="BP114" s="10">
        <v>334</v>
      </c>
      <c r="BQ114" s="10">
        <v>336</v>
      </c>
      <c r="BT114" s="10" t="s">
        <v>51</v>
      </c>
      <c r="BU114" s="10" t="s">
        <v>52</v>
      </c>
      <c r="BV114" s="10" t="s">
        <v>53</v>
      </c>
      <c r="BW114" s="10" t="s">
        <v>276</v>
      </c>
      <c r="BX114" s="10" t="s">
        <v>277</v>
      </c>
      <c r="BY114" s="10" t="s">
        <v>56</v>
      </c>
      <c r="BZ114" s="10" t="str">
        <f t="shared" si="52"/>
        <v>YİNELE(C334;1)</v>
      </c>
      <c r="CA114" s="10" t="str">
        <f t="shared" si="53"/>
        <v>YİNELE(C336;1)</v>
      </c>
    </row>
    <row r="115" spans="2:79" ht="15" customHeight="1">
      <c r="E115" s="76" t="str">
        <f>IF(ISBLANK(D115),"",VLOOKUP(D115,#REF!,2,FALSE))</f>
        <v/>
      </c>
      <c r="F115" s="107" t="str">
        <f>IF(F114=" ",CONCATENATE(N40,"  ",O40," ","M",P40),BJ40)</f>
        <v>08.10.2022   M</v>
      </c>
      <c r="I115" s="11"/>
      <c r="J115" s="13"/>
      <c r="K115" s="253">
        <v>104</v>
      </c>
      <c r="M115" s="94">
        <v>113</v>
      </c>
      <c r="N115" s="108"/>
      <c r="O115" s="108"/>
      <c r="P115" s="108"/>
      <c r="Q115" s="144" t="s">
        <v>509</v>
      </c>
      <c r="R115" s="106" t="e">
        <f>REPT(AZ99,1)</f>
        <v>#REF!</v>
      </c>
      <c r="S115" s="56" t="e">
        <f>REPT(AZ100,1)</f>
        <v>#REF!</v>
      </c>
      <c r="T115" s="145">
        <f t="shared" si="54"/>
        <v>0</v>
      </c>
      <c r="U115" s="146">
        <f t="shared" si="54"/>
        <v>0</v>
      </c>
      <c r="V115" s="100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49"/>
      <c r="AG115" s="150"/>
      <c r="AH115" s="150"/>
      <c r="AI115" s="151"/>
      <c r="AK115" s="10">
        <f t="shared" si="31"/>
        <v>0</v>
      </c>
      <c r="AL115" s="10">
        <f t="shared" si="32"/>
        <v>0</v>
      </c>
      <c r="AM115" s="10">
        <f t="shared" si="33"/>
        <v>0</v>
      </c>
      <c r="AN115" s="10">
        <f t="shared" si="34"/>
        <v>0</v>
      </c>
      <c r="AO115" s="10">
        <f t="shared" si="35"/>
        <v>0</v>
      </c>
      <c r="AP115" s="10">
        <f t="shared" si="36"/>
        <v>0</v>
      </c>
      <c r="AQ115" s="10">
        <f t="shared" si="37"/>
        <v>0</v>
      </c>
      <c r="AR115" s="10">
        <f t="shared" si="38"/>
        <v>0</v>
      </c>
      <c r="AS115" s="10">
        <f t="shared" si="39"/>
        <v>0</v>
      </c>
      <c r="AT115" s="10">
        <f t="shared" si="40"/>
        <v>0</v>
      </c>
      <c r="AU115" s="10">
        <f t="shared" si="28"/>
        <v>0</v>
      </c>
      <c r="AV115" s="10">
        <f t="shared" si="29"/>
        <v>0</v>
      </c>
      <c r="AW115" s="10">
        <f t="shared" si="30"/>
        <v>0</v>
      </c>
      <c r="AX115" s="10">
        <f t="shared" si="41"/>
        <v>0</v>
      </c>
      <c r="AZ115" s="10" t="e">
        <f t="shared" si="42"/>
        <v>#REF!</v>
      </c>
      <c r="BA115" s="10" t="e">
        <f t="shared" si="43"/>
        <v>#REF!</v>
      </c>
      <c r="BC115" s="10" t="str">
        <f t="shared" si="44"/>
        <v>:</v>
      </c>
      <c r="BD115" s="10" t="str">
        <f t="shared" si="45"/>
        <v>:</v>
      </c>
      <c r="BE115" s="10" t="str">
        <f t="shared" si="46"/>
        <v>:</v>
      </c>
      <c r="BF115" s="10" t="str">
        <f t="shared" si="47"/>
        <v>:</v>
      </c>
      <c r="BG115" s="10" t="str">
        <f t="shared" si="48"/>
        <v/>
      </c>
      <c r="BH115" s="10" t="str">
        <f t="shared" si="49"/>
        <v/>
      </c>
      <c r="BI115" s="10" t="str">
        <f t="shared" si="50"/>
        <v/>
      </c>
      <c r="BJ115" s="10" t="str">
        <f t="shared" si="51"/>
        <v>:; :; :; :</v>
      </c>
      <c r="BP115" s="10">
        <v>337</v>
      </c>
      <c r="BQ115" s="10">
        <v>339</v>
      </c>
      <c r="BT115" s="10" t="s">
        <v>51</v>
      </c>
      <c r="BU115" s="10" t="s">
        <v>52</v>
      </c>
      <c r="BV115" s="10" t="s">
        <v>53</v>
      </c>
      <c r="BW115" s="10" t="s">
        <v>278</v>
      </c>
      <c r="BX115" s="10" t="s">
        <v>279</v>
      </c>
      <c r="BY115" s="10" t="s">
        <v>56</v>
      </c>
      <c r="BZ115" s="10" t="str">
        <f t="shared" si="52"/>
        <v>YİNELE(C337;1)</v>
      </c>
      <c r="CA115" s="10" t="str">
        <f t="shared" si="53"/>
        <v>YİNELE(C339;1)</v>
      </c>
    </row>
    <row r="116" spans="2:79" ht="15" customHeight="1">
      <c r="E116" s="76" t="str">
        <f>IF(ISBLANK(D116),"",VLOOKUP(D116,#REF!,2,FALSE))</f>
        <v/>
      </c>
      <c r="I116" s="11"/>
      <c r="J116" s="10"/>
      <c r="K116" s="253">
        <v>104</v>
      </c>
      <c r="M116" s="94">
        <v>114</v>
      </c>
      <c r="N116" s="95"/>
      <c r="O116" s="95"/>
      <c r="P116" s="95"/>
      <c r="Q116" s="94" t="s">
        <v>509</v>
      </c>
      <c r="R116" s="120" t="e">
        <f>REPT(AZ101,1)</f>
        <v>#REF!</v>
      </c>
      <c r="S116" s="60" t="e">
        <f>REPT(AZ102,1)</f>
        <v>#REF!</v>
      </c>
      <c r="T116" s="109">
        <f t="shared" si="54"/>
        <v>0</v>
      </c>
      <c r="U116" s="110">
        <f t="shared" si="54"/>
        <v>0</v>
      </c>
      <c r="V116" s="123"/>
      <c r="W116" s="124"/>
      <c r="X116" s="124"/>
      <c r="Y116" s="124"/>
      <c r="Z116" s="124"/>
      <c r="AA116" s="124"/>
      <c r="AB116" s="124"/>
      <c r="AC116" s="124"/>
      <c r="AD116" s="124"/>
      <c r="AE116" s="125"/>
      <c r="AF116" s="126"/>
      <c r="AG116" s="127"/>
      <c r="AH116" s="127"/>
      <c r="AI116" s="129"/>
      <c r="AK116" s="10">
        <f t="shared" si="31"/>
        <v>0</v>
      </c>
      <c r="AL116" s="10">
        <f t="shared" si="32"/>
        <v>0</v>
      </c>
      <c r="AM116" s="10">
        <f t="shared" si="33"/>
        <v>0</v>
      </c>
      <c r="AN116" s="10">
        <f t="shared" si="34"/>
        <v>0</v>
      </c>
      <c r="AO116" s="10">
        <f t="shared" si="35"/>
        <v>0</v>
      </c>
      <c r="AP116" s="10">
        <f t="shared" si="36"/>
        <v>0</v>
      </c>
      <c r="AQ116" s="10">
        <f t="shared" si="37"/>
        <v>0</v>
      </c>
      <c r="AR116" s="10">
        <f t="shared" si="38"/>
        <v>0</v>
      </c>
      <c r="AS116" s="10">
        <f t="shared" si="39"/>
        <v>0</v>
      </c>
      <c r="AT116" s="10">
        <f t="shared" si="40"/>
        <v>0</v>
      </c>
      <c r="AU116" s="10">
        <f t="shared" si="28"/>
        <v>0</v>
      </c>
      <c r="AV116" s="10">
        <f t="shared" si="29"/>
        <v>0</v>
      </c>
      <c r="AW116" s="10">
        <f t="shared" si="30"/>
        <v>0</v>
      </c>
      <c r="AX116" s="10">
        <f t="shared" si="41"/>
        <v>0</v>
      </c>
      <c r="AZ116" s="10" t="e">
        <f t="shared" si="42"/>
        <v>#REF!</v>
      </c>
      <c r="BA116" s="10" t="e">
        <f t="shared" si="43"/>
        <v>#REF!</v>
      </c>
      <c r="BC116" s="10" t="str">
        <f t="shared" si="44"/>
        <v>:</v>
      </c>
      <c r="BD116" s="10" t="str">
        <f t="shared" si="45"/>
        <v>:</v>
      </c>
      <c r="BE116" s="10" t="str">
        <f t="shared" si="46"/>
        <v>:</v>
      </c>
      <c r="BF116" s="10" t="str">
        <f t="shared" si="47"/>
        <v>:</v>
      </c>
      <c r="BG116" s="10" t="str">
        <f t="shared" si="48"/>
        <v/>
      </c>
      <c r="BH116" s="10" t="str">
        <f t="shared" si="49"/>
        <v/>
      </c>
      <c r="BI116" s="10" t="str">
        <f t="shared" si="50"/>
        <v/>
      </c>
      <c r="BJ116" s="10" t="str">
        <f t="shared" si="51"/>
        <v>:; :; :; :</v>
      </c>
      <c r="BP116" s="10">
        <v>340</v>
      </c>
      <c r="BQ116" s="10">
        <v>342</v>
      </c>
      <c r="BT116" s="10" t="s">
        <v>51</v>
      </c>
      <c r="BU116" s="10" t="s">
        <v>52</v>
      </c>
      <c r="BV116" s="10" t="s">
        <v>53</v>
      </c>
      <c r="BW116" s="10" t="s">
        <v>280</v>
      </c>
      <c r="BX116" s="10" t="s">
        <v>281</v>
      </c>
      <c r="BY116" s="10" t="s">
        <v>56</v>
      </c>
      <c r="BZ116" s="10" t="str">
        <f t="shared" si="52"/>
        <v>YİNELE(C340;1)</v>
      </c>
      <c r="CA116" s="10" t="str">
        <f t="shared" si="53"/>
        <v>YİNELE(C342;1)</v>
      </c>
    </row>
    <row r="117" spans="2:79" ht="15" customHeight="1">
      <c r="E117" s="92"/>
      <c r="F117" s="93" t="str">
        <f>CONCATENATE(AZ41," ",BA41)</f>
        <v xml:space="preserve"> </v>
      </c>
      <c r="G117" s="178" t="s">
        <v>355</v>
      </c>
      <c r="I117" s="11"/>
      <c r="J117" s="10"/>
      <c r="K117" s="253">
        <v>105</v>
      </c>
      <c r="M117" s="94">
        <v>115</v>
      </c>
      <c r="N117" s="95"/>
      <c r="O117" s="95"/>
      <c r="P117" s="95"/>
      <c r="Q117" s="94" t="s">
        <v>509</v>
      </c>
      <c r="R117" s="120" t="e">
        <f>REPT(AZ103,1)</f>
        <v>#REF!</v>
      </c>
      <c r="S117" s="60" t="e">
        <f>REPT(AZ104,1)</f>
        <v>#REF!</v>
      </c>
      <c r="T117" s="109">
        <f t="shared" si="54"/>
        <v>0</v>
      </c>
      <c r="U117" s="110">
        <f t="shared" si="54"/>
        <v>0</v>
      </c>
      <c r="V117" s="123"/>
      <c r="W117" s="124"/>
      <c r="X117" s="124"/>
      <c r="Y117" s="124"/>
      <c r="Z117" s="124"/>
      <c r="AA117" s="124"/>
      <c r="AB117" s="124"/>
      <c r="AC117" s="124"/>
      <c r="AD117" s="124"/>
      <c r="AE117" s="125"/>
      <c r="AF117" s="126"/>
      <c r="AG117" s="127"/>
      <c r="AH117" s="127"/>
      <c r="AI117" s="129"/>
      <c r="AK117" s="10">
        <f t="shared" si="31"/>
        <v>0</v>
      </c>
      <c r="AL117" s="10">
        <f t="shared" si="32"/>
        <v>0</v>
      </c>
      <c r="AM117" s="10">
        <f t="shared" si="33"/>
        <v>0</v>
      </c>
      <c r="AN117" s="10">
        <f t="shared" si="34"/>
        <v>0</v>
      </c>
      <c r="AO117" s="10">
        <f t="shared" si="35"/>
        <v>0</v>
      </c>
      <c r="AP117" s="10">
        <f t="shared" si="36"/>
        <v>0</v>
      </c>
      <c r="AQ117" s="10">
        <f t="shared" si="37"/>
        <v>0</v>
      </c>
      <c r="AR117" s="10">
        <f t="shared" si="38"/>
        <v>0</v>
      </c>
      <c r="AS117" s="10">
        <f t="shared" si="39"/>
        <v>0</v>
      </c>
      <c r="AT117" s="10">
        <f t="shared" si="40"/>
        <v>0</v>
      </c>
      <c r="AU117" s="10">
        <f t="shared" si="28"/>
        <v>0</v>
      </c>
      <c r="AV117" s="10">
        <f t="shared" si="29"/>
        <v>0</v>
      </c>
      <c r="AW117" s="10">
        <f t="shared" si="30"/>
        <v>0</v>
      </c>
      <c r="AX117" s="10">
        <f t="shared" si="41"/>
        <v>0</v>
      </c>
      <c r="AZ117" s="10" t="e">
        <f t="shared" si="42"/>
        <v>#REF!</v>
      </c>
      <c r="BA117" s="10" t="e">
        <f t="shared" si="43"/>
        <v>#REF!</v>
      </c>
      <c r="BC117" s="10" t="str">
        <f t="shared" si="44"/>
        <v>:</v>
      </c>
      <c r="BD117" s="10" t="str">
        <f t="shared" si="45"/>
        <v>:</v>
      </c>
      <c r="BE117" s="10" t="str">
        <f t="shared" si="46"/>
        <v>:</v>
      </c>
      <c r="BF117" s="10" t="str">
        <f t="shared" si="47"/>
        <v>:</v>
      </c>
      <c r="BG117" s="10" t="str">
        <f t="shared" si="48"/>
        <v/>
      </c>
      <c r="BH117" s="10" t="str">
        <f t="shared" si="49"/>
        <v/>
      </c>
      <c r="BI117" s="10" t="str">
        <f t="shared" si="50"/>
        <v/>
      </c>
      <c r="BJ117" s="10" t="str">
        <f t="shared" si="51"/>
        <v>:; :; :; :</v>
      </c>
      <c r="BP117" s="10">
        <v>343</v>
      </c>
      <c r="BQ117" s="10">
        <v>345</v>
      </c>
      <c r="BT117" s="10" t="s">
        <v>51</v>
      </c>
      <c r="BU117" s="10" t="s">
        <v>52</v>
      </c>
      <c r="BV117" s="10" t="s">
        <v>53</v>
      </c>
      <c r="BW117" s="10" t="s">
        <v>282</v>
      </c>
      <c r="BX117" s="10" t="s">
        <v>283</v>
      </c>
      <c r="BY117" s="10" t="s">
        <v>56</v>
      </c>
      <c r="BZ117" s="10" t="str">
        <f t="shared" si="52"/>
        <v>YİNELE(C343;1)</v>
      </c>
      <c r="CA117" s="10" t="str">
        <f t="shared" si="53"/>
        <v>YİNELE(C345;1)</v>
      </c>
    </row>
    <row r="118" spans="2:79" ht="15" customHeight="1">
      <c r="B118" s="178"/>
      <c r="E118" s="76" t="str">
        <f>IF(ISBLANK(D118),"",VLOOKUP(D118,#REF!,2,FALSE))</f>
        <v/>
      </c>
      <c r="F118" s="107" t="str">
        <f>IF(F117=" ",CONCATENATE(N41,"  ",O41," ","M",P41),BJ41)</f>
        <v>08.10.2022   M</v>
      </c>
      <c r="I118" s="11"/>
      <c r="J118" s="10"/>
      <c r="K118" s="253">
        <v>105</v>
      </c>
      <c r="M118" s="94">
        <v>116</v>
      </c>
      <c r="N118" s="95"/>
      <c r="O118" s="95"/>
      <c r="P118" s="95"/>
      <c r="Q118" s="94" t="s">
        <v>509</v>
      </c>
      <c r="R118" s="120" t="e">
        <f>REPT(AZ105,1)</f>
        <v>#REF!</v>
      </c>
      <c r="S118" s="60" t="e">
        <f>REPT(AZ106,1)</f>
        <v>#REF!</v>
      </c>
      <c r="T118" s="109">
        <f t="shared" si="54"/>
        <v>0</v>
      </c>
      <c r="U118" s="110">
        <f t="shared" si="54"/>
        <v>0</v>
      </c>
      <c r="V118" s="123"/>
      <c r="W118" s="124"/>
      <c r="X118" s="124"/>
      <c r="Y118" s="124"/>
      <c r="Z118" s="124"/>
      <c r="AA118" s="124"/>
      <c r="AB118" s="124"/>
      <c r="AC118" s="124"/>
      <c r="AD118" s="124"/>
      <c r="AE118" s="125"/>
      <c r="AF118" s="126"/>
      <c r="AG118" s="127"/>
      <c r="AH118" s="127"/>
      <c r="AI118" s="129"/>
      <c r="AK118" s="10">
        <f t="shared" si="31"/>
        <v>0</v>
      </c>
      <c r="AL118" s="10">
        <f t="shared" si="32"/>
        <v>0</v>
      </c>
      <c r="AM118" s="10">
        <f t="shared" si="33"/>
        <v>0</v>
      </c>
      <c r="AN118" s="10">
        <f t="shared" si="34"/>
        <v>0</v>
      </c>
      <c r="AO118" s="10">
        <f t="shared" si="35"/>
        <v>0</v>
      </c>
      <c r="AP118" s="10">
        <f t="shared" si="36"/>
        <v>0</v>
      </c>
      <c r="AQ118" s="10">
        <f t="shared" si="37"/>
        <v>0</v>
      </c>
      <c r="AR118" s="10">
        <f t="shared" si="38"/>
        <v>0</v>
      </c>
      <c r="AS118" s="10">
        <f t="shared" si="39"/>
        <v>0</v>
      </c>
      <c r="AT118" s="10">
        <f t="shared" si="40"/>
        <v>0</v>
      </c>
      <c r="AU118" s="10">
        <f t="shared" si="28"/>
        <v>0</v>
      </c>
      <c r="AV118" s="10">
        <f t="shared" si="29"/>
        <v>0</v>
      </c>
      <c r="AW118" s="10">
        <f t="shared" si="30"/>
        <v>0</v>
      </c>
      <c r="AX118" s="10">
        <f t="shared" si="41"/>
        <v>0</v>
      </c>
      <c r="AZ118" s="10" t="e">
        <f t="shared" si="42"/>
        <v>#REF!</v>
      </c>
      <c r="BA118" s="10" t="e">
        <f t="shared" si="43"/>
        <v>#REF!</v>
      </c>
      <c r="BC118" s="10" t="str">
        <f t="shared" si="44"/>
        <v>:</v>
      </c>
      <c r="BD118" s="10" t="str">
        <f t="shared" si="45"/>
        <v>:</v>
      </c>
      <c r="BE118" s="10" t="str">
        <f t="shared" si="46"/>
        <v>:</v>
      </c>
      <c r="BF118" s="10" t="str">
        <f t="shared" si="47"/>
        <v>:</v>
      </c>
      <c r="BG118" s="10" t="str">
        <f t="shared" si="48"/>
        <v/>
      </c>
      <c r="BH118" s="10" t="str">
        <f t="shared" si="49"/>
        <v/>
      </c>
      <c r="BI118" s="10" t="str">
        <f t="shared" si="50"/>
        <v/>
      </c>
      <c r="BJ118" s="10" t="str">
        <f t="shared" si="51"/>
        <v>:; :; :; :</v>
      </c>
      <c r="BP118" s="10">
        <v>346</v>
      </c>
      <c r="BQ118" s="10">
        <v>348</v>
      </c>
      <c r="BT118" s="10" t="s">
        <v>51</v>
      </c>
      <c r="BU118" s="10" t="s">
        <v>52</v>
      </c>
      <c r="BV118" s="10" t="s">
        <v>53</v>
      </c>
      <c r="BW118" s="10" t="s">
        <v>284</v>
      </c>
      <c r="BX118" s="10" t="s">
        <v>285</v>
      </c>
      <c r="BY118" s="10" t="s">
        <v>56</v>
      </c>
      <c r="BZ118" s="10" t="str">
        <f t="shared" si="52"/>
        <v>YİNELE(C346;1)</v>
      </c>
      <c r="CA118" s="10" t="str">
        <f t="shared" si="53"/>
        <v>YİNELE(C348;1)</v>
      </c>
    </row>
    <row r="119" spans="2:79" ht="15" customHeight="1">
      <c r="E119" s="76" t="str">
        <f>IF(ISBLANK(D119),"",VLOOKUP(D119,#REF!,2,FALSE))</f>
        <v/>
      </c>
      <c r="I119" s="116"/>
      <c r="J119" s="10"/>
      <c r="K119" s="253">
        <v>106</v>
      </c>
      <c r="M119" s="94">
        <v>117</v>
      </c>
      <c r="N119" s="95"/>
      <c r="O119" s="95"/>
      <c r="P119" s="95"/>
      <c r="Q119" s="94" t="s">
        <v>509</v>
      </c>
      <c r="R119" s="120" t="str">
        <f>REPT(AZ107,1)</f>
        <v/>
      </c>
      <c r="S119" s="60" t="str">
        <f>REPT(AZ108,1)</f>
        <v/>
      </c>
      <c r="T119" s="109">
        <f t="shared" si="54"/>
        <v>0</v>
      </c>
      <c r="U119" s="110">
        <f t="shared" si="54"/>
        <v>0</v>
      </c>
      <c r="V119" s="123"/>
      <c r="W119" s="124"/>
      <c r="X119" s="124"/>
      <c r="Y119" s="124"/>
      <c r="Z119" s="124"/>
      <c r="AA119" s="124"/>
      <c r="AB119" s="124"/>
      <c r="AC119" s="124"/>
      <c r="AD119" s="124"/>
      <c r="AE119" s="125"/>
      <c r="AF119" s="126"/>
      <c r="AG119" s="127"/>
      <c r="AH119" s="127"/>
      <c r="AI119" s="129"/>
      <c r="AK119" s="10">
        <f t="shared" si="31"/>
        <v>0</v>
      </c>
      <c r="AL119" s="10">
        <f t="shared" si="32"/>
        <v>0</v>
      </c>
      <c r="AM119" s="10">
        <f t="shared" si="33"/>
        <v>0</v>
      </c>
      <c r="AN119" s="10">
        <f t="shared" si="34"/>
        <v>0</v>
      </c>
      <c r="AO119" s="10">
        <f t="shared" si="35"/>
        <v>0</v>
      </c>
      <c r="AP119" s="10">
        <f t="shared" si="36"/>
        <v>0</v>
      </c>
      <c r="AQ119" s="10">
        <f t="shared" si="37"/>
        <v>0</v>
      </c>
      <c r="AR119" s="10">
        <f t="shared" si="38"/>
        <v>0</v>
      </c>
      <c r="AS119" s="10">
        <f t="shared" si="39"/>
        <v>0</v>
      </c>
      <c r="AT119" s="10">
        <f t="shared" si="40"/>
        <v>0</v>
      </c>
      <c r="AU119" s="10">
        <f t="shared" si="28"/>
        <v>0</v>
      </c>
      <c r="AV119" s="10">
        <f t="shared" si="29"/>
        <v>0</v>
      </c>
      <c r="AW119" s="10">
        <f t="shared" si="30"/>
        <v>0</v>
      </c>
      <c r="AX119" s="10">
        <f t="shared" si="41"/>
        <v>0</v>
      </c>
      <c r="AZ119" s="10" t="str">
        <f t="shared" si="42"/>
        <v/>
      </c>
      <c r="BA119" s="10" t="str">
        <f t="shared" si="43"/>
        <v/>
      </c>
      <c r="BC119" s="10" t="str">
        <f t="shared" si="44"/>
        <v>:</v>
      </c>
      <c r="BD119" s="10" t="str">
        <f t="shared" si="45"/>
        <v>:</v>
      </c>
      <c r="BE119" s="10" t="str">
        <f t="shared" si="46"/>
        <v>:</v>
      </c>
      <c r="BF119" s="10" t="str">
        <f t="shared" si="47"/>
        <v>:</v>
      </c>
      <c r="BG119" s="10" t="str">
        <f t="shared" si="48"/>
        <v/>
      </c>
      <c r="BH119" s="10" t="str">
        <f t="shared" si="49"/>
        <v/>
      </c>
      <c r="BI119" s="10" t="str">
        <f t="shared" si="50"/>
        <v/>
      </c>
      <c r="BJ119" s="10" t="str">
        <f t="shared" si="51"/>
        <v>:; :; :; :</v>
      </c>
      <c r="BP119" s="10">
        <v>349</v>
      </c>
      <c r="BQ119" s="10">
        <v>351</v>
      </c>
      <c r="BT119" s="10" t="s">
        <v>51</v>
      </c>
      <c r="BU119" s="10" t="s">
        <v>52</v>
      </c>
      <c r="BV119" s="10" t="s">
        <v>53</v>
      </c>
      <c r="BW119" s="10" t="s">
        <v>286</v>
      </c>
      <c r="BX119" s="10" t="s">
        <v>287</v>
      </c>
      <c r="BY119" s="10" t="s">
        <v>56</v>
      </c>
      <c r="BZ119" s="10" t="str">
        <f t="shared" si="52"/>
        <v>YİNELE(C349;1)</v>
      </c>
      <c r="CA119" s="10" t="str">
        <f t="shared" si="53"/>
        <v>YİNELE(C351;1)</v>
      </c>
    </row>
    <row r="120" spans="2:79" ht="15" customHeight="1">
      <c r="E120" s="92"/>
      <c r="F120" s="93" t="str">
        <f>CONCATENATE(AZ42," ",BA42)</f>
        <v xml:space="preserve"> </v>
      </c>
      <c r="G120" s="178" t="s">
        <v>316</v>
      </c>
      <c r="I120" s="11"/>
      <c r="J120" s="10"/>
      <c r="K120" s="253">
        <v>106</v>
      </c>
      <c r="M120" s="94">
        <v>118</v>
      </c>
      <c r="N120" s="95"/>
      <c r="O120" s="95"/>
      <c r="P120" s="95"/>
      <c r="Q120" s="94" t="s">
        <v>509</v>
      </c>
      <c r="R120" s="120" t="str">
        <f>REPT(AZ109,1)</f>
        <v/>
      </c>
      <c r="S120" s="60" t="str">
        <f>REPT(AZ110,1)</f>
        <v/>
      </c>
      <c r="T120" s="109">
        <f t="shared" si="54"/>
        <v>0</v>
      </c>
      <c r="U120" s="110">
        <f t="shared" si="54"/>
        <v>0</v>
      </c>
      <c r="V120" s="123"/>
      <c r="W120" s="124"/>
      <c r="X120" s="124"/>
      <c r="Y120" s="124"/>
      <c r="Z120" s="124"/>
      <c r="AA120" s="124"/>
      <c r="AB120" s="124"/>
      <c r="AC120" s="124"/>
      <c r="AD120" s="124"/>
      <c r="AE120" s="125"/>
      <c r="AF120" s="126"/>
      <c r="AG120" s="127"/>
      <c r="AH120" s="127"/>
      <c r="AI120" s="129"/>
      <c r="AK120" s="10">
        <f t="shared" si="31"/>
        <v>0</v>
      </c>
      <c r="AL120" s="10">
        <f t="shared" si="32"/>
        <v>0</v>
      </c>
      <c r="AM120" s="10">
        <f t="shared" si="33"/>
        <v>0</v>
      </c>
      <c r="AN120" s="10">
        <f t="shared" si="34"/>
        <v>0</v>
      </c>
      <c r="AO120" s="10">
        <f t="shared" si="35"/>
        <v>0</v>
      </c>
      <c r="AP120" s="10">
        <f t="shared" si="36"/>
        <v>0</v>
      </c>
      <c r="AQ120" s="10">
        <f t="shared" si="37"/>
        <v>0</v>
      </c>
      <c r="AR120" s="10">
        <f t="shared" si="38"/>
        <v>0</v>
      </c>
      <c r="AS120" s="10">
        <f t="shared" si="39"/>
        <v>0</v>
      </c>
      <c r="AT120" s="10">
        <f t="shared" si="40"/>
        <v>0</v>
      </c>
      <c r="AU120" s="10">
        <f t="shared" si="28"/>
        <v>0</v>
      </c>
      <c r="AV120" s="10">
        <f t="shared" si="29"/>
        <v>0</v>
      </c>
      <c r="AW120" s="10">
        <f t="shared" si="30"/>
        <v>0</v>
      </c>
      <c r="AX120" s="10">
        <f t="shared" si="41"/>
        <v>0</v>
      </c>
      <c r="AZ120" s="10" t="str">
        <f t="shared" si="42"/>
        <v/>
      </c>
      <c r="BA120" s="10" t="str">
        <f t="shared" si="43"/>
        <v/>
      </c>
      <c r="BC120" s="10" t="str">
        <f t="shared" si="44"/>
        <v>:</v>
      </c>
      <c r="BD120" s="10" t="str">
        <f t="shared" si="45"/>
        <v>:</v>
      </c>
      <c r="BE120" s="10" t="str">
        <f t="shared" si="46"/>
        <v>:</v>
      </c>
      <c r="BF120" s="10" t="str">
        <f t="shared" si="47"/>
        <v>:</v>
      </c>
      <c r="BG120" s="10" t="str">
        <f t="shared" si="48"/>
        <v/>
      </c>
      <c r="BH120" s="10" t="str">
        <f t="shared" si="49"/>
        <v/>
      </c>
      <c r="BI120" s="10" t="str">
        <f t="shared" si="50"/>
        <v/>
      </c>
      <c r="BJ120" s="10" t="str">
        <f t="shared" si="51"/>
        <v>:; :; :; :</v>
      </c>
      <c r="BP120" s="10">
        <v>352</v>
      </c>
      <c r="BQ120" s="10">
        <v>354</v>
      </c>
      <c r="BT120" s="10" t="s">
        <v>51</v>
      </c>
      <c r="BU120" s="10" t="s">
        <v>52</v>
      </c>
      <c r="BV120" s="10" t="s">
        <v>53</v>
      </c>
      <c r="BW120" s="10" t="s">
        <v>288</v>
      </c>
      <c r="BX120" s="10" t="s">
        <v>289</v>
      </c>
      <c r="BY120" s="10" t="s">
        <v>56</v>
      </c>
      <c r="BZ120" s="10" t="str">
        <f t="shared" si="52"/>
        <v>YİNELE(C352;1)</v>
      </c>
      <c r="CA120" s="10" t="str">
        <f t="shared" si="53"/>
        <v>YİNELE(C354;1)</v>
      </c>
    </row>
    <row r="121" spans="2:79" ht="15" customHeight="1">
      <c r="E121" s="76" t="str">
        <f>IF(ISBLANK(D121),"",VLOOKUP(D121,#REF!,2,FALSE))</f>
        <v/>
      </c>
      <c r="F121" s="107" t="str">
        <f>IF(F120=" ",CONCATENATE(N42,"  ",O42," ","M",P42),BJ42)</f>
        <v>08.10.2022   M</v>
      </c>
      <c r="I121" s="11"/>
      <c r="J121" s="10"/>
      <c r="K121" s="253">
        <v>107</v>
      </c>
      <c r="M121" s="94">
        <v>119</v>
      </c>
      <c r="N121" s="95"/>
      <c r="O121" s="95"/>
      <c r="P121" s="95"/>
      <c r="Q121" s="94" t="s">
        <v>509</v>
      </c>
      <c r="R121" s="120" t="str">
        <f>REPT(AZ111,1)</f>
        <v/>
      </c>
      <c r="S121" s="60" t="str">
        <f>REPT(AZ112,1)</f>
        <v/>
      </c>
      <c r="T121" s="109">
        <f t="shared" si="54"/>
        <v>0</v>
      </c>
      <c r="U121" s="110">
        <f t="shared" si="54"/>
        <v>0</v>
      </c>
      <c r="V121" s="123"/>
      <c r="W121" s="124"/>
      <c r="X121" s="124"/>
      <c r="Y121" s="124"/>
      <c r="Z121" s="124"/>
      <c r="AA121" s="124"/>
      <c r="AB121" s="124"/>
      <c r="AC121" s="124"/>
      <c r="AD121" s="124"/>
      <c r="AE121" s="125"/>
      <c r="AF121" s="126"/>
      <c r="AG121" s="127"/>
      <c r="AH121" s="127"/>
      <c r="AI121" s="129"/>
      <c r="AK121" s="10">
        <f t="shared" si="31"/>
        <v>0</v>
      </c>
      <c r="AL121" s="10">
        <f t="shared" si="32"/>
        <v>0</v>
      </c>
      <c r="AM121" s="10">
        <f t="shared" si="33"/>
        <v>0</v>
      </c>
      <c r="AN121" s="10">
        <f t="shared" si="34"/>
        <v>0</v>
      </c>
      <c r="AO121" s="10">
        <f t="shared" si="35"/>
        <v>0</v>
      </c>
      <c r="AP121" s="10">
        <f t="shared" si="36"/>
        <v>0</v>
      </c>
      <c r="AQ121" s="10">
        <f t="shared" si="37"/>
        <v>0</v>
      </c>
      <c r="AR121" s="10">
        <f t="shared" si="38"/>
        <v>0</v>
      </c>
      <c r="AS121" s="10">
        <f t="shared" si="39"/>
        <v>0</v>
      </c>
      <c r="AT121" s="10">
        <f t="shared" si="40"/>
        <v>0</v>
      </c>
      <c r="AU121" s="10">
        <f t="shared" si="28"/>
        <v>0</v>
      </c>
      <c r="AV121" s="10">
        <f t="shared" si="29"/>
        <v>0</v>
      </c>
      <c r="AW121" s="10">
        <f t="shared" si="30"/>
        <v>0</v>
      </c>
      <c r="AX121" s="10">
        <f t="shared" si="41"/>
        <v>0</v>
      </c>
      <c r="AZ121" s="10" t="str">
        <f t="shared" si="42"/>
        <v/>
      </c>
      <c r="BA121" s="10" t="str">
        <f t="shared" si="43"/>
        <v/>
      </c>
      <c r="BC121" s="10" t="str">
        <f t="shared" si="44"/>
        <v>:</v>
      </c>
      <c r="BD121" s="10" t="str">
        <f t="shared" si="45"/>
        <v>:</v>
      </c>
      <c r="BE121" s="10" t="str">
        <f t="shared" si="46"/>
        <v>:</v>
      </c>
      <c r="BF121" s="10" t="str">
        <f t="shared" si="47"/>
        <v>:</v>
      </c>
      <c r="BG121" s="10" t="str">
        <f t="shared" si="48"/>
        <v/>
      </c>
      <c r="BH121" s="10" t="str">
        <f t="shared" si="49"/>
        <v/>
      </c>
      <c r="BI121" s="10" t="str">
        <f t="shared" si="50"/>
        <v/>
      </c>
      <c r="BJ121" s="10" t="str">
        <f t="shared" si="51"/>
        <v>:; :; :; :</v>
      </c>
      <c r="BP121" s="10">
        <v>355</v>
      </c>
      <c r="BQ121" s="10">
        <v>357</v>
      </c>
      <c r="BT121" s="10" t="s">
        <v>51</v>
      </c>
      <c r="BU121" s="10" t="s">
        <v>52</v>
      </c>
      <c r="BV121" s="10" t="s">
        <v>53</v>
      </c>
      <c r="BW121" s="10" t="s">
        <v>290</v>
      </c>
      <c r="BX121" s="10" t="s">
        <v>291</v>
      </c>
      <c r="BY121" s="10" t="s">
        <v>56</v>
      </c>
      <c r="BZ121" s="10" t="str">
        <f t="shared" si="52"/>
        <v>YİNELE(C355;1)</v>
      </c>
      <c r="CA121" s="10" t="str">
        <f t="shared" si="53"/>
        <v>YİNELE(C357;1)</v>
      </c>
    </row>
    <row r="122" spans="2:79" ht="15" customHeight="1" thickBot="1">
      <c r="E122" s="76" t="str">
        <f>IF(ISBLANK(D122),"",VLOOKUP(D122,#REF!,2,FALSE))</f>
        <v/>
      </c>
      <c r="I122" s="12"/>
      <c r="J122" s="10"/>
      <c r="K122" s="253">
        <v>107</v>
      </c>
      <c r="M122" s="94">
        <v>120</v>
      </c>
      <c r="N122" s="164"/>
      <c r="O122" s="164"/>
      <c r="P122" s="164"/>
      <c r="Q122" s="134" t="s">
        <v>509</v>
      </c>
      <c r="R122" s="165" t="str">
        <f>REPT(AZ113,1)</f>
        <v/>
      </c>
      <c r="S122" s="59" t="str">
        <f>REPT(AZ114,1)</f>
        <v/>
      </c>
      <c r="T122" s="135">
        <f t="shared" si="54"/>
        <v>0</v>
      </c>
      <c r="U122" s="136">
        <f t="shared" si="54"/>
        <v>0</v>
      </c>
      <c r="V122" s="166"/>
      <c r="W122" s="167"/>
      <c r="X122" s="167"/>
      <c r="Y122" s="167"/>
      <c r="Z122" s="167"/>
      <c r="AA122" s="167"/>
      <c r="AB122" s="139"/>
      <c r="AC122" s="139"/>
      <c r="AD122" s="139"/>
      <c r="AE122" s="140"/>
      <c r="AF122" s="126"/>
      <c r="AG122" s="127"/>
      <c r="AH122" s="127"/>
      <c r="AI122" s="129"/>
      <c r="AK122" s="10">
        <f t="shared" si="31"/>
        <v>0</v>
      </c>
      <c r="AL122" s="10">
        <f t="shared" si="32"/>
        <v>0</v>
      </c>
      <c r="AM122" s="10">
        <f t="shared" si="33"/>
        <v>0</v>
      </c>
      <c r="AN122" s="10">
        <f t="shared" si="34"/>
        <v>0</v>
      </c>
      <c r="AO122" s="10">
        <f t="shared" si="35"/>
        <v>0</v>
      </c>
      <c r="AP122" s="10">
        <f t="shared" si="36"/>
        <v>0</v>
      </c>
      <c r="AQ122" s="10">
        <f t="shared" si="37"/>
        <v>0</v>
      </c>
      <c r="AR122" s="10">
        <f t="shared" si="38"/>
        <v>0</v>
      </c>
      <c r="AS122" s="10">
        <f t="shared" si="39"/>
        <v>0</v>
      </c>
      <c r="AT122" s="10">
        <f t="shared" si="40"/>
        <v>0</v>
      </c>
      <c r="AU122" s="10">
        <f t="shared" si="28"/>
        <v>0</v>
      </c>
      <c r="AV122" s="10">
        <f t="shared" si="29"/>
        <v>0</v>
      </c>
      <c r="AW122" s="10">
        <f t="shared" si="30"/>
        <v>0</v>
      </c>
      <c r="AX122" s="10">
        <f t="shared" si="41"/>
        <v>0</v>
      </c>
      <c r="AZ122" s="10" t="str">
        <f t="shared" si="42"/>
        <v/>
      </c>
      <c r="BA122" s="10" t="str">
        <f t="shared" si="43"/>
        <v/>
      </c>
      <c r="BC122" s="10" t="str">
        <f t="shared" si="44"/>
        <v>:</v>
      </c>
      <c r="BD122" s="10" t="str">
        <f t="shared" si="45"/>
        <v>:</v>
      </c>
      <c r="BE122" s="10" t="str">
        <f t="shared" si="46"/>
        <v>:</v>
      </c>
      <c r="BF122" s="10" t="str">
        <f t="shared" si="47"/>
        <v>:</v>
      </c>
      <c r="BG122" s="10" t="str">
        <f t="shared" si="48"/>
        <v/>
      </c>
      <c r="BH122" s="10" t="str">
        <f t="shared" si="49"/>
        <v/>
      </c>
      <c r="BI122" s="10" t="str">
        <f t="shared" si="50"/>
        <v/>
      </c>
      <c r="BJ122" s="10" t="str">
        <f t="shared" si="51"/>
        <v>:; :; :; :</v>
      </c>
      <c r="BP122" s="10">
        <v>355</v>
      </c>
      <c r="BQ122" s="10">
        <v>357</v>
      </c>
      <c r="BT122" s="10" t="s">
        <v>51</v>
      </c>
      <c r="BU122" s="10" t="s">
        <v>52</v>
      </c>
      <c r="BV122" s="10" t="s">
        <v>53</v>
      </c>
      <c r="BW122" s="10" t="s">
        <v>290</v>
      </c>
      <c r="BX122" s="10" t="s">
        <v>291</v>
      </c>
      <c r="BY122" s="10" t="s">
        <v>56</v>
      </c>
      <c r="BZ122" s="10" t="str">
        <f>CONCATENATE(BU122,BV122,BW122,BY122)</f>
        <v>YİNELE(C355;1)</v>
      </c>
      <c r="CA122" s="10" t="str">
        <f>CONCATENATE(BU122,BV122,BX122,BY122)</f>
        <v>YİNELE(C357;1)</v>
      </c>
    </row>
    <row r="123" spans="2:79" ht="15" customHeight="1">
      <c r="E123" s="92"/>
      <c r="F123" s="93" t="str">
        <f>CONCATENATE(AZ43," ",BA43)</f>
        <v xml:space="preserve"> </v>
      </c>
      <c r="G123" s="178" t="s">
        <v>344</v>
      </c>
      <c r="I123" s="11"/>
      <c r="J123" s="10" t="str">
        <f>CONCATENATE(AZ125," ",BA125)</f>
        <v xml:space="preserve"> </v>
      </c>
      <c r="K123" s="253">
        <v>108</v>
      </c>
      <c r="M123" s="94">
        <v>121</v>
      </c>
      <c r="N123" s="96"/>
      <c r="O123" s="96"/>
      <c r="P123" s="96"/>
      <c r="Q123" s="144" t="s">
        <v>503</v>
      </c>
      <c r="R123" s="157" t="e">
        <f>REPT(AZ115,1)</f>
        <v>#REF!</v>
      </c>
      <c r="S123" s="58" t="e">
        <f>REPT(AZ116,1)</f>
        <v>#REF!</v>
      </c>
      <c r="T123" s="145">
        <f t="shared" si="54"/>
        <v>0</v>
      </c>
      <c r="U123" s="146">
        <f t="shared" si="54"/>
        <v>0</v>
      </c>
      <c r="V123" s="158"/>
      <c r="W123" s="147"/>
      <c r="X123" s="147"/>
      <c r="Y123" s="147"/>
      <c r="Z123" s="147"/>
      <c r="AA123" s="147"/>
      <c r="AB123" s="147"/>
      <c r="AC123" s="147"/>
      <c r="AD123" s="147"/>
      <c r="AE123" s="148"/>
      <c r="AF123" s="126"/>
      <c r="AG123" s="127"/>
      <c r="AH123" s="127"/>
      <c r="AI123" s="129"/>
      <c r="AK123" s="10">
        <f t="shared" si="31"/>
        <v>0</v>
      </c>
      <c r="AL123" s="10">
        <f t="shared" si="32"/>
        <v>0</v>
      </c>
      <c r="AM123" s="10">
        <f t="shared" si="33"/>
        <v>0</v>
      </c>
      <c r="AN123" s="10">
        <f t="shared" si="34"/>
        <v>0</v>
      </c>
      <c r="AO123" s="10">
        <f t="shared" si="35"/>
        <v>0</v>
      </c>
      <c r="AP123" s="10">
        <f t="shared" si="36"/>
        <v>0</v>
      </c>
      <c r="AQ123" s="10">
        <f t="shared" si="37"/>
        <v>0</v>
      </c>
      <c r="AR123" s="10">
        <f t="shared" si="38"/>
        <v>0</v>
      </c>
      <c r="AS123" s="10">
        <f t="shared" si="39"/>
        <v>0</v>
      </c>
      <c r="AT123" s="10">
        <f t="shared" si="40"/>
        <v>0</v>
      </c>
      <c r="AU123" s="10">
        <f t="shared" si="28"/>
        <v>0</v>
      </c>
      <c r="AV123" s="10">
        <f t="shared" si="29"/>
        <v>0</v>
      </c>
      <c r="AW123" s="10">
        <f t="shared" si="30"/>
        <v>0</v>
      </c>
      <c r="AX123" s="10">
        <f t="shared" si="41"/>
        <v>0</v>
      </c>
      <c r="AZ123" s="10" t="e">
        <f t="shared" si="42"/>
        <v>#REF!</v>
      </c>
      <c r="BA123" s="10" t="e">
        <f t="shared" si="43"/>
        <v>#REF!</v>
      </c>
      <c r="BC123" s="10" t="str">
        <f t="shared" si="44"/>
        <v>:</v>
      </c>
      <c r="BD123" s="10" t="str">
        <f t="shared" si="45"/>
        <v>:</v>
      </c>
      <c r="BE123" s="10" t="str">
        <f t="shared" si="46"/>
        <v>:</v>
      </c>
      <c r="BF123" s="10" t="str">
        <f t="shared" si="47"/>
        <v>:</v>
      </c>
      <c r="BG123" s="10" t="str">
        <f t="shared" si="48"/>
        <v/>
      </c>
      <c r="BH123" s="10" t="str">
        <f t="shared" si="49"/>
        <v/>
      </c>
      <c r="BI123" s="10" t="str">
        <f t="shared" si="50"/>
        <v/>
      </c>
      <c r="BJ123" s="10" t="str">
        <f t="shared" si="51"/>
        <v>:; :; :; :</v>
      </c>
      <c r="BP123" s="10">
        <v>358</v>
      </c>
      <c r="BQ123" s="10">
        <v>36</v>
      </c>
      <c r="BT123" s="10" t="s">
        <v>51</v>
      </c>
      <c r="BU123" s="10" t="s">
        <v>52</v>
      </c>
      <c r="BV123" s="10" t="s">
        <v>53</v>
      </c>
      <c r="BW123" s="10" t="s">
        <v>292</v>
      </c>
      <c r="BX123" s="10" t="s">
        <v>78</v>
      </c>
      <c r="BY123" s="10" t="s">
        <v>56</v>
      </c>
      <c r="BZ123" s="10" t="str">
        <f t="shared" si="52"/>
        <v>YİNELE(C358;1)</v>
      </c>
      <c r="CA123" s="10" t="str">
        <f t="shared" si="53"/>
        <v>YİNELE(C36;1)</v>
      </c>
    </row>
    <row r="124" spans="2:79" ht="15" customHeight="1">
      <c r="E124" s="76" t="str">
        <f>IF(ISBLANK(D124),"",VLOOKUP(D124,#REF!,2,FALSE))</f>
        <v/>
      </c>
      <c r="F124" s="107" t="str">
        <f>IF(F123=" ",CONCATENATE(N43,"  ",O43," ","M",P43),BJ43)</f>
        <v>08.10.2022   M</v>
      </c>
      <c r="I124" s="11"/>
      <c r="J124" s="10"/>
      <c r="K124" s="254">
        <v>108</v>
      </c>
      <c r="M124" s="94">
        <v>122</v>
      </c>
      <c r="N124" s="95"/>
      <c r="O124" s="95"/>
      <c r="P124" s="95"/>
      <c r="Q124" s="94" t="s">
        <v>503</v>
      </c>
      <c r="R124" s="120" t="e">
        <f>REPT(AZ117,1)</f>
        <v>#REF!</v>
      </c>
      <c r="S124" s="60" t="e">
        <f>REPT(AZ118,1)</f>
        <v>#REF!</v>
      </c>
      <c r="T124" s="109">
        <f t="shared" si="54"/>
        <v>0</v>
      </c>
      <c r="U124" s="110">
        <f t="shared" si="54"/>
        <v>0</v>
      </c>
      <c r="V124" s="123"/>
      <c r="W124" s="124"/>
      <c r="X124" s="124"/>
      <c r="Y124" s="124"/>
      <c r="Z124" s="124"/>
      <c r="AA124" s="124"/>
      <c r="AB124" s="124"/>
      <c r="AC124" s="124"/>
      <c r="AD124" s="124"/>
      <c r="AE124" s="125"/>
      <c r="AF124" s="126"/>
      <c r="AG124" s="127"/>
      <c r="AH124" s="120"/>
      <c r="AI124" s="121"/>
      <c r="AK124" s="10">
        <f t="shared" si="31"/>
        <v>0</v>
      </c>
      <c r="AL124" s="10">
        <f t="shared" si="32"/>
        <v>0</v>
      </c>
      <c r="AM124" s="10">
        <f t="shared" si="33"/>
        <v>0</v>
      </c>
      <c r="AN124" s="10">
        <f t="shared" si="34"/>
        <v>0</v>
      </c>
      <c r="AO124" s="10">
        <f t="shared" si="35"/>
        <v>0</v>
      </c>
      <c r="AP124" s="10">
        <f t="shared" si="36"/>
        <v>0</v>
      </c>
      <c r="AQ124" s="10">
        <f t="shared" si="37"/>
        <v>0</v>
      </c>
      <c r="AR124" s="10">
        <f t="shared" si="38"/>
        <v>0</v>
      </c>
      <c r="AS124" s="10">
        <f t="shared" si="39"/>
        <v>0</v>
      </c>
      <c r="AT124" s="10">
        <f t="shared" si="40"/>
        <v>0</v>
      </c>
      <c r="AU124" s="10">
        <f t="shared" si="28"/>
        <v>0</v>
      </c>
      <c r="AV124" s="10">
        <f t="shared" si="29"/>
        <v>0</v>
      </c>
      <c r="AW124" s="10">
        <f t="shared" si="30"/>
        <v>0</v>
      </c>
      <c r="AX124" s="10">
        <f t="shared" si="41"/>
        <v>0</v>
      </c>
      <c r="AZ124" s="10" t="e">
        <f t="shared" si="42"/>
        <v>#REF!</v>
      </c>
      <c r="BA124" s="10" t="e">
        <f t="shared" si="43"/>
        <v>#REF!</v>
      </c>
      <c r="BC124" s="10" t="str">
        <f t="shared" si="44"/>
        <v>:</v>
      </c>
      <c r="BD124" s="10" t="str">
        <f t="shared" si="45"/>
        <v>:</v>
      </c>
      <c r="BE124" s="10" t="str">
        <f t="shared" si="46"/>
        <v>:</v>
      </c>
      <c r="BF124" s="10" t="str">
        <f t="shared" si="47"/>
        <v>:</v>
      </c>
      <c r="BG124" s="10" t="str">
        <f t="shared" si="48"/>
        <v/>
      </c>
      <c r="BH124" s="10" t="str">
        <f t="shared" si="49"/>
        <v/>
      </c>
      <c r="BI124" s="10" t="str">
        <f t="shared" si="50"/>
        <v/>
      </c>
      <c r="BJ124" s="10" t="str">
        <f t="shared" si="51"/>
        <v>:; :; :; :</v>
      </c>
      <c r="BP124" s="10">
        <v>361</v>
      </c>
      <c r="BQ124" s="10">
        <v>363</v>
      </c>
      <c r="BT124" s="10" t="s">
        <v>51</v>
      </c>
      <c r="BU124" s="10" t="s">
        <v>52</v>
      </c>
      <c r="BV124" s="10" t="s">
        <v>53</v>
      </c>
      <c r="BW124" s="10" t="s">
        <v>293</v>
      </c>
      <c r="BX124" s="10" t="s">
        <v>294</v>
      </c>
      <c r="BY124" s="10" t="s">
        <v>56</v>
      </c>
      <c r="BZ124" s="10" t="str">
        <f t="shared" si="52"/>
        <v>YİNELE(C361;1)</v>
      </c>
      <c r="CA124" s="10" t="str">
        <f t="shared" si="53"/>
        <v>YİNELE(C363;1)</v>
      </c>
    </row>
    <row r="125" spans="2:79" ht="15" customHeight="1">
      <c r="B125" s="178"/>
      <c r="E125" s="76" t="str">
        <f>IF(ISBLANK(D125),"",VLOOKUP(D125,#REF!,2,FALSE))</f>
        <v/>
      </c>
      <c r="I125" s="116"/>
      <c r="J125" s="10"/>
      <c r="K125" s="253">
        <v>109</v>
      </c>
      <c r="M125" s="94">
        <v>123</v>
      </c>
      <c r="N125" s="95"/>
      <c r="O125" s="95"/>
      <c r="P125" s="95"/>
      <c r="Q125" s="94" t="s">
        <v>503</v>
      </c>
      <c r="R125" s="120" t="str">
        <f>REPT(AZ119,1)</f>
        <v/>
      </c>
      <c r="S125" s="60" t="str">
        <f>REPT(AZ120,1)</f>
        <v/>
      </c>
      <c r="T125" s="109">
        <f t="shared" si="54"/>
        <v>0</v>
      </c>
      <c r="U125" s="110">
        <f t="shared" si="54"/>
        <v>0</v>
      </c>
      <c r="V125" s="123"/>
      <c r="W125" s="124"/>
      <c r="X125" s="124"/>
      <c r="Y125" s="124"/>
      <c r="Z125" s="124"/>
      <c r="AA125" s="124"/>
      <c r="AB125" s="124"/>
      <c r="AC125" s="124"/>
      <c r="AD125" s="124"/>
      <c r="AE125" s="125"/>
      <c r="AF125" s="126"/>
      <c r="AG125" s="127"/>
      <c r="AH125" s="120"/>
      <c r="AI125" s="121"/>
      <c r="AK125" s="10">
        <f t="shared" si="31"/>
        <v>0</v>
      </c>
      <c r="AL125" s="10">
        <f t="shared" si="32"/>
        <v>0</v>
      </c>
      <c r="AM125" s="10">
        <f t="shared" si="33"/>
        <v>0</v>
      </c>
      <c r="AN125" s="10">
        <f t="shared" si="34"/>
        <v>0</v>
      </c>
      <c r="AO125" s="10">
        <f t="shared" si="35"/>
        <v>0</v>
      </c>
      <c r="AP125" s="10">
        <f t="shared" si="36"/>
        <v>0</v>
      </c>
      <c r="AQ125" s="10">
        <f t="shared" si="37"/>
        <v>0</v>
      </c>
      <c r="AR125" s="10">
        <f t="shared" si="38"/>
        <v>0</v>
      </c>
      <c r="AS125" s="10">
        <f t="shared" si="39"/>
        <v>0</v>
      </c>
      <c r="AT125" s="10">
        <f t="shared" si="40"/>
        <v>0</v>
      </c>
      <c r="AU125" s="10">
        <f t="shared" si="28"/>
        <v>0</v>
      </c>
      <c r="AV125" s="10">
        <f t="shared" si="29"/>
        <v>0</v>
      </c>
      <c r="AW125" s="10">
        <f t="shared" si="30"/>
        <v>0</v>
      </c>
      <c r="AX125" s="10">
        <f t="shared" si="41"/>
        <v>0</v>
      </c>
      <c r="AZ125" s="10" t="str">
        <f t="shared" si="42"/>
        <v/>
      </c>
      <c r="BA125" s="10" t="str">
        <f t="shared" si="43"/>
        <v/>
      </c>
      <c r="BC125" s="10" t="str">
        <f t="shared" si="44"/>
        <v>:</v>
      </c>
      <c r="BD125" s="10" t="str">
        <f t="shared" si="45"/>
        <v>:</v>
      </c>
      <c r="BE125" s="10" t="str">
        <f t="shared" si="46"/>
        <v>:</v>
      </c>
      <c r="BF125" s="10" t="str">
        <f t="shared" si="47"/>
        <v>:</v>
      </c>
      <c r="BG125" s="10" t="str">
        <f t="shared" si="48"/>
        <v/>
      </c>
      <c r="BH125" s="10" t="str">
        <f t="shared" si="49"/>
        <v/>
      </c>
      <c r="BI125" s="10" t="str">
        <f t="shared" si="50"/>
        <v/>
      </c>
      <c r="BJ125" s="10" t="str">
        <f t="shared" si="51"/>
        <v>:; :; :; :</v>
      </c>
      <c r="BP125" s="10">
        <v>364</v>
      </c>
      <c r="BQ125" s="10">
        <v>366</v>
      </c>
      <c r="BT125" s="10" t="s">
        <v>51</v>
      </c>
      <c r="BU125" s="10" t="s">
        <v>52</v>
      </c>
      <c r="BV125" s="10" t="s">
        <v>53</v>
      </c>
      <c r="BW125" s="10" t="s">
        <v>295</v>
      </c>
      <c r="BX125" s="10" t="s">
        <v>296</v>
      </c>
      <c r="BY125" s="10" t="s">
        <v>56</v>
      </c>
      <c r="BZ125" s="10" t="str">
        <f t="shared" si="52"/>
        <v>YİNELE(C364;1)</v>
      </c>
      <c r="CA125" s="10" t="str">
        <f t="shared" si="53"/>
        <v>YİNELE(C366;1)</v>
      </c>
    </row>
    <row r="126" spans="2:79" ht="15" customHeight="1" thickBot="1">
      <c r="E126" s="92"/>
      <c r="F126" s="93" t="str">
        <f>CONCATENATE(AZ44," ",BA44)</f>
        <v xml:space="preserve"> </v>
      </c>
      <c r="G126" s="178" t="s">
        <v>327</v>
      </c>
      <c r="I126" s="11"/>
      <c r="J126" s="10"/>
      <c r="K126" s="253">
        <v>109</v>
      </c>
      <c r="M126" s="94">
        <v>124</v>
      </c>
      <c r="N126" s="133"/>
      <c r="O126" s="133"/>
      <c r="P126" s="133"/>
      <c r="Q126" s="134" t="s">
        <v>503</v>
      </c>
      <c r="R126" s="122" t="str">
        <f>REPT(AZ121,1)</f>
        <v/>
      </c>
      <c r="S126" s="57" t="str">
        <f>REPT(AZ122,1)</f>
        <v/>
      </c>
      <c r="T126" s="135">
        <f t="shared" si="54"/>
        <v>0</v>
      </c>
      <c r="U126" s="136">
        <f t="shared" si="54"/>
        <v>0</v>
      </c>
      <c r="V126" s="137"/>
      <c r="W126" s="138"/>
      <c r="X126" s="138"/>
      <c r="Y126" s="138"/>
      <c r="Z126" s="138"/>
      <c r="AA126" s="138"/>
      <c r="AB126" s="138"/>
      <c r="AC126" s="138"/>
      <c r="AD126" s="138"/>
      <c r="AE126" s="153"/>
      <c r="AF126" s="126"/>
      <c r="AG126" s="127"/>
      <c r="AH126" s="120"/>
      <c r="AI126" s="121"/>
      <c r="AK126" s="10">
        <f t="shared" si="31"/>
        <v>0</v>
      </c>
      <c r="AL126" s="10">
        <f t="shared" si="32"/>
        <v>0</v>
      </c>
      <c r="AM126" s="10">
        <f t="shared" si="33"/>
        <v>0</v>
      </c>
      <c r="AN126" s="10">
        <f t="shared" si="34"/>
        <v>0</v>
      </c>
      <c r="AO126" s="10">
        <f t="shared" si="35"/>
        <v>0</v>
      </c>
      <c r="AP126" s="10">
        <f t="shared" si="36"/>
        <v>0</v>
      </c>
      <c r="AQ126" s="10">
        <f t="shared" si="37"/>
        <v>0</v>
      </c>
      <c r="AR126" s="10">
        <f t="shared" si="38"/>
        <v>0</v>
      </c>
      <c r="AS126" s="10">
        <f t="shared" si="39"/>
        <v>0</v>
      </c>
      <c r="AT126" s="10">
        <f t="shared" si="40"/>
        <v>0</v>
      </c>
      <c r="AU126" s="10">
        <f t="shared" si="28"/>
        <v>0</v>
      </c>
      <c r="AV126" s="10">
        <f t="shared" si="29"/>
        <v>0</v>
      </c>
      <c r="AW126" s="10">
        <f t="shared" si="30"/>
        <v>0</v>
      </c>
      <c r="AX126" s="10">
        <f t="shared" si="41"/>
        <v>0</v>
      </c>
      <c r="AZ126" s="10" t="str">
        <f t="shared" si="42"/>
        <v/>
      </c>
      <c r="BA126" s="10" t="str">
        <f t="shared" si="43"/>
        <v/>
      </c>
      <c r="BC126" s="10" t="str">
        <f t="shared" si="44"/>
        <v>:</v>
      </c>
      <c r="BD126" s="10" t="str">
        <f t="shared" si="45"/>
        <v>:</v>
      </c>
      <c r="BE126" s="10" t="str">
        <f t="shared" si="46"/>
        <v>:</v>
      </c>
      <c r="BF126" s="10" t="str">
        <f t="shared" si="47"/>
        <v>:</v>
      </c>
      <c r="BG126" s="10" t="str">
        <f t="shared" si="48"/>
        <v/>
      </c>
      <c r="BH126" s="10" t="str">
        <f t="shared" si="49"/>
        <v/>
      </c>
      <c r="BI126" s="10" t="str">
        <f t="shared" si="50"/>
        <v/>
      </c>
      <c r="BJ126" s="10" t="str">
        <f t="shared" si="51"/>
        <v>:; :; :; :</v>
      </c>
      <c r="BP126" s="10">
        <v>367</v>
      </c>
      <c r="BQ126" s="10">
        <v>369</v>
      </c>
      <c r="BT126" s="10" t="s">
        <v>51</v>
      </c>
      <c r="BU126" s="10" t="s">
        <v>52</v>
      </c>
      <c r="BV126" s="10" t="s">
        <v>53</v>
      </c>
      <c r="BW126" s="10" t="s">
        <v>297</v>
      </c>
      <c r="BX126" s="10" t="s">
        <v>298</v>
      </c>
      <c r="BY126" s="10" t="s">
        <v>56</v>
      </c>
      <c r="BZ126" s="10" t="str">
        <f t="shared" si="52"/>
        <v>YİNELE(C367;1)</v>
      </c>
      <c r="CA126" s="10" t="str">
        <f t="shared" si="53"/>
        <v>YİNELE(C369;1)</v>
      </c>
    </row>
    <row r="127" spans="2:79" ht="15" customHeight="1">
      <c r="E127" s="76" t="str">
        <f>IF(ISBLANK(D127),"",VLOOKUP(D127,#REF!,2,FALSE))</f>
        <v/>
      </c>
      <c r="F127" s="107" t="str">
        <f>IF(F126=" ",CONCATENATE(N44,"  ",O44," ","M",P44),BJ44)</f>
        <v>08.10.2022   M</v>
      </c>
      <c r="I127" s="11"/>
      <c r="J127" s="10"/>
      <c r="K127" s="253">
        <v>110</v>
      </c>
      <c r="M127" s="94">
        <v>125</v>
      </c>
      <c r="N127" s="96"/>
      <c r="O127" s="96"/>
      <c r="P127" s="96"/>
      <c r="Q127" s="144" t="s">
        <v>504</v>
      </c>
      <c r="R127" s="157" t="e">
        <f>REPT(AZ123,1)</f>
        <v>#REF!</v>
      </c>
      <c r="S127" s="58" t="e">
        <f>REPT(AZ124,1)</f>
        <v>#REF!</v>
      </c>
      <c r="T127" s="145">
        <f t="shared" si="54"/>
        <v>0</v>
      </c>
      <c r="U127" s="146">
        <f t="shared" si="54"/>
        <v>0</v>
      </c>
      <c r="V127" s="100"/>
      <c r="W127" s="101"/>
      <c r="X127" s="101"/>
      <c r="Y127" s="101"/>
      <c r="Z127" s="101"/>
      <c r="AA127" s="101"/>
      <c r="AB127" s="101"/>
      <c r="AC127" s="101"/>
      <c r="AD127" s="101"/>
      <c r="AE127" s="102"/>
      <c r="AF127" s="126"/>
      <c r="AG127" s="127"/>
      <c r="AH127" s="120"/>
      <c r="AI127" s="121"/>
      <c r="AK127" s="10">
        <f t="shared" si="31"/>
        <v>0</v>
      </c>
      <c r="AL127" s="10">
        <f t="shared" si="32"/>
        <v>0</v>
      </c>
      <c r="AM127" s="10">
        <f t="shared" si="33"/>
        <v>0</v>
      </c>
      <c r="AN127" s="10">
        <f t="shared" si="34"/>
        <v>0</v>
      </c>
      <c r="AO127" s="10">
        <f t="shared" si="35"/>
        <v>0</v>
      </c>
      <c r="AP127" s="10">
        <f t="shared" si="36"/>
        <v>0</v>
      </c>
      <c r="AQ127" s="10">
        <f t="shared" si="37"/>
        <v>0</v>
      </c>
      <c r="AR127" s="10">
        <f t="shared" si="38"/>
        <v>0</v>
      </c>
      <c r="AS127" s="10">
        <f t="shared" si="39"/>
        <v>0</v>
      </c>
      <c r="AT127" s="10">
        <f t="shared" si="40"/>
        <v>0</v>
      </c>
      <c r="AU127" s="10">
        <f t="shared" si="28"/>
        <v>0</v>
      </c>
      <c r="AV127" s="10">
        <f t="shared" si="29"/>
        <v>0</v>
      </c>
      <c r="AW127" s="10">
        <f t="shared" si="30"/>
        <v>0</v>
      </c>
      <c r="AX127" s="10">
        <f t="shared" si="41"/>
        <v>0</v>
      </c>
      <c r="AZ127" s="10" t="e">
        <f t="shared" si="42"/>
        <v>#REF!</v>
      </c>
      <c r="BA127" s="10" t="e">
        <f t="shared" si="43"/>
        <v>#REF!</v>
      </c>
      <c r="BC127" s="10" t="str">
        <f t="shared" si="44"/>
        <v>:</v>
      </c>
      <c r="BD127" s="10" t="str">
        <f t="shared" si="45"/>
        <v>:</v>
      </c>
      <c r="BE127" s="10" t="str">
        <f t="shared" si="46"/>
        <v>:</v>
      </c>
      <c r="BF127" s="10" t="str">
        <f t="shared" si="47"/>
        <v>:</v>
      </c>
      <c r="BG127" s="10" t="str">
        <f t="shared" si="48"/>
        <v/>
      </c>
      <c r="BH127" s="10" t="str">
        <f t="shared" si="49"/>
        <v/>
      </c>
      <c r="BI127" s="10" t="str">
        <f t="shared" si="50"/>
        <v/>
      </c>
      <c r="BJ127" s="10" t="str">
        <f t="shared" si="51"/>
        <v>:; :; :; :</v>
      </c>
      <c r="BP127" s="10">
        <v>370</v>
      </c>
      <c r="BQ127" s="10">
        <v>372</v>
      </c>
      <c r="BT127" s="10" t="s">
        <v>51</v>
      </c>
      <c r="BU127" s="10" t="s">
        <v>52</v>
      </c>
      <c r="BV127" s="10" t="s">
        <v>53</v>
      </c>
      <c r="BW127" s="10" t="s">
        <v>299</v>
      </c>
      <c r="BX127" s="10" t="s">
        <v>300</v>
      </c>
      <c r="BY127" s="10" t="s">
        <v>56</v>
      </c>
      <c r="BZ127" s="10" t="str">
        <f t="shared" si="52"/>
        <v>YİNELE(C370;1)</v>
      </c>
      <c r="CA127" s="10" t="str">
        <f t="shared" si="53"/>
        <v>YİNELE(C372;1)</v>
      </c>
    </row>
    <row r="128" spans="2:79" ht="15" customHeight="1" thickBot="1">
      <c r="E128" s="76" t="str">
        <f>IF(ISBLANK(D128),"",VLOOKUP(D128,#REF!,2,FALSE))</f>
        <v/>
      </c>
      <c r="I128" s="11"/>
      <c r="J128" s="10"/>
      <c r="K128" s="253">
        <v>111</v>
      </c>
      <c r="M128" s="94">
        <v>126</v>
      </c>
      <c r="N128" s="133"/>
      <c r="O128" s="133"/>
      <c r="P128" s="133"/>
      <c r="Q128" s="134" t="s">
        <v>504</v>
      </c>
      <c r="R128" s="122" t="str">
        <f>REPT(AZ125,1)</f>
        <v/>
      </c>
      <c r="S128" s="57" t="str">
        <f>REPT(AZ126,1)</f>
        <v/>
      </c>
      <c r="T128" s="135">
        <f t="shared" si="54"/>
        <v>0</v>
      </c>
      <c r="U128" s="136">
        <f t="shared" si="54"/>
        <v>0</v>
      </c>
      <c r="V128" s="161"/>
      <c r="W128" s="139"/>
      <c r="X128" s="139"/>
      <c r="Y128" s="139"/>
      <c r="Z128" s="139"/>
      <c r="AA128" s="139"/>
      <c r="AB128" s="139"/>
      <c r="AC128" s="139"/>
      <c r="AD128" s="139"/>
      <c r="AE128" s="140"/>
      <c r="AF128" s="126"/>
      <c r="AG128" s="127"/>
      <c r="AH128" s="127"/>
      <c r="AI128" s="156"/>
      <c r="AK128" s="10">
        <f t="shared" si="31"/>
        <v>0</v>
      </c>
      <c r="AL128" s="10">
        <f t="shared" si="32"/>
        <v>0</v>
      </c>
      <c r="AM128" s="10">
        <f t="shared" si="33"/>
        <v>0</v>
      </c>
      <c r="AN128" s="10">
        <f t="shared" si="34"/>
        <v>0</v>
      </c>
      <c r="AO128" s="10">
        <f t="shared" si="35"/>
        <v>0</v>
      </c>
      <c r="AP128" s="10">
        <f t="shared" si="36"/>
        <v>0</v>
      </c>
      <c r="AQ128" s="10">
        <f t="shared" si="37"/>
        <v>0</v>
      </c>
      <c r="AR128" s="10">
        <f t="shared" si="38"/>
        <v>0</v>
      </c>
      <c r="AS128" s="10">
        <f t="shared" si="39"/>
        <v>0</v>
      </c>
      <c r="AT128" s="10">
        <f t="shared" si="40"/>
        <v>0</v>
      </c>
      <c r="AU128" s="10">
        <f t="shared" si="28"/>
        <v>0</v>
      </c>
      <c r="AV128" s="10">
        <f t="shared" si="29"/>
        <v>0</v>
      </c>
      <c r="AW128" s="10">
        <f t="shared" si="30"/>
        <v>0</v>
      </c>
      <c r="AX128" s="10">
        <f t="shared" si="41"/>
        <v>0</v>
      </c>
      <c r="AZ128" s="10" t="str">
        <f t="shared" si="42"/>
        <v/>
      </c>
      <c r="BA128" s="10" t="str">
        <f t="shared" si="43"/>
        <v/>
      </c>
      <c r="BC128" s="10" t="str">
        <f t="shared" si="44"/>
        <v>:</v>
      </c>
      <c r="BD128" s="10" t="str">
        <f t="shared" si="45"/>
        <v>:</v>
      </c>
      <c r="BE128" s="10" t="str">
        <f t="shared" si="46"/>
        <v>:</v>
      </c>
      <c r="BF128" s="10" t="str">
        <f t="shared" si="47"/>
        <v>:</v>
      </c>
      <c r="BG128" s="10" t="str">
        <f t="shared" si="48"/>
        <v/>
      </c>
      <c r="BH128" s="10" t="str">
        <f t="shared" si="49"/>
        <v/>
      </c>
      <c r="BI128" s="10" t="str">
        <f t="shared" si="50"/>
        <v/>
      </c>
      <c r="BJ128" s="10" t="str">
        <f t="shared" si="51"/>
        <v>:; :; :; :</v>
      </c>
      <c r="BP128" s="10">
        <v>373</v>
      </c>
      <c r="BQ128" s="10">
        <v>375</v>
      </c>
      <c r="BT128" s="10" t="s">
        <v>51</v>
      </c>
      <c r="BU128" s="10" t="s">
        <v>52</v>
      </c>
      <c r="BV128" s="10" t="s">
        <v>53</v>
      </c>
      <c r="BW128" s="10" t="s">
        <v>301</v>
      </c>
      <c r="BX128" s="10" t="s">
        <v>302</v>
      </c>
      <c r="BY128" s="10" t="s">
        <v>56</v>
      </c>
      <c r="BZ128" s="10" t="str">
        <f t="shared" si="52"/>
        <v>YİNELE(C373;1)</v>
      </c>
      <c r="CA128" s="10" t="str">
        <f t="shared" si="53"/>
        <v>YİNELE(C375;1)</v>
      </c>
    </row>
    <row r="129" spans="2:79" ht="15" customHeight="1" thickBot="1">
      <c r="E129" s="92"/>
      <c r="F129" s="93" t="str">
        <f>CONCATENATE(AZ45," ",BA45)</f>
        <v xml:space="preserve"> </v>
      </c>
      <c r="G129" s="178" t="s">
        <v>349</v>
      </c>
      <c r="I129" s="11"/>
      <c r="J129" s="10"/>
      <c r="K129" s="254">
        <v>111</v>
      </c>
      <c r="M129" s="94">
        <v>127</v>
      </c>
      <c r="N129" s="168"/>
      <c r="O129" s="168"/>
      <c r="P129" s="168"/>
      <c r="Q129" s="169" t="s">
        <v>505</v>
      </c>
      <c r="R129" s="170" t="e">
        <f>REPT(AZ127,1)</f>
        <v>#REF!</v>
      </c>
      <c r="S129" s="57" t="str">
        <f>REPT(AZ128,1)</f>
        <v/>
      </c>
      <c r="T129" s="171">
        <f t="shared" si="54"/>
        <v>0</v>
      </c>
      <c r="U129" s="172">
        <f t="shared" si="54"/>
        <v>0</v>
      </c>
      <c r="V129" s="173"/>
      <c r="W129" s="174"/>
      <c r="X129" s="174"/>
      <c r="Y129" s="174"/>
      <c r="Z129" s="174"/>
      <c r="AA129" s="174"/>
      <c r="AB129" s="174"/>
      <c r="AC129" s="174"/>
      <c r="AD129" s="174"/>
      <c r="AE129" s="175"/>
      <c r="AF129" s="126"/>
      <c r="AG129" s="127"/>
      <c r="AH129" s="120"/>
      <c r="AI129" s="176"/>
      <c r="AK129" s="10">
        <f t="shared" si="31"/>
        <v>0</v>
      </c>
      <c r="AL129" s="10">
        <f t="shared" si="32"/>
        <v>0</v>
      </c>
      <c r="AM129" s="10">
        <f t="shared" si="33"/>
        <v>0</v>
      </c>
      <c r="AN129" s="10">
        <f t="shared" si="34"/>
        <v>0</v>
      </c>
      <c r="AO129" s="10">
        <f t="shared" si="35"/>
        <v>0</v>
      </c>
      <c r="AP129" s="10">
        <f t="shared" si="36"/>
        <v>0</v>
      </c>
      <c r="AQ129" s="10">
        <f t="shared" si="37"/>
        <v>0</v>
      </c>
      <c r="AR129" s="10">
        <f t="shared" si="38"/>
        <v>0</v>
      </c>
      <c r="AS129" s="10">
        <f t="shared" si="39"/>
        <v>0</v>
      </c>
      <c r="AT129" s="10">
        <f t="shared" si="40"/>
        <v>0</v>
      </c>
      <c r="AU129" s="10">
        <f t="shared" si="28"/>
        <v>0</v>
      </c>
      <c r="AV129" s="10">
        <f t="shared" si="29"/>
        <v>0</v>
      </c>
      <c r="AW129" s="10">
        <f t="shared" si="30"/>
        <v>0</v>
      </c>
      <c r="AX129" s="10">
        <f t="shared" si="41"/>
        <v>0</v>
      </c>
      <c r="AZ129" s="10" t="e">
        <f t="shared" si="42"/>
        <v>#REF!</v>
      </c>
      <c r="BA129" s="10" t="e">
        <f t="shared" si="43"/>
        <v>#REF!</v>
      </c>
      <c r="BC129" s="10" t="str">
        <f t="shared" si="44"/>
        <v>:</v>
      </c>
      <c r="BD129" s="10" t="str">
        <f t="shared" si="45"/>
        <v>:</v>
      </c>
      <c r="BE129" s="10" t="str">
        <f t="shared" si="46"/>
        <v>:</v>
      </c>
      <c r="BF129" s="10" t="str">
        <f t="shared" si="47"/>
        <v>:</v>
      </c>
      <c r="BG129" s="10" t="str">
        <f t="shared" si="48"/>
        <v/>
      </c>
      <c r="BH129" s="10" t="str">
        <f t="shared" si="49"/>
        <v/>
      </c>
      <c r="BI129" s="10" t="str">
        <f t="shared" si="50"/>
        <v/>
      </c>
      <c r="BJ129" s="10" t="str">
        <f t="shared" si="51"/>
        <v>:; :; :; :</v>
      </c>
      <c r="BP129" s="10">
        <v>376</v>
      </c>
      <c r="BQ129" s="10">
        <v>378</v>
      </c>
      <c r="BT129" s="10" t="s">
        <v>51</v>
      </c>
      <c r="BU129" s="10" t="s">
        <v>52</v>
      </c>
      <c r="BV129" s="10" t="s">
        <v>53</v>
      </c>
      <c r="BW129" s="10" t="s">
        <v>303</v>
      </c>
      <c r="BX129" s="10" t="s">
        <v>304</v>
      </c>
      <c r="BY129" s="10" t="s">
        <v>56</v>
      </c>
      <c r="BZ129" s="10" t="str">
        <f t="shared" si="52"/>
        <v>YİNELE(C376;1)</v>
      </c>
      <c r="CA129" s="10" t="str">
        <f t="shared" si="53"/>
        <v>YİNELE(C378;1)</v>
      </c>
    </row>
    <row r="130" spans="2:79" ht="15" customHeight="1">
      <c r="B130" s="178"/>
      <c r="E130" s="76" t="str">
        <f>IF(ISBLANK(D130),"",VLOOKUP(D130,#REF!,2,FALSE))</f>
        <v/>
      </c>
      <c r="F130" s="107" t="str">
        <f>IF(F129=" ",CONCATENATE(N45,"  ",O45," ","M",P45),BJ45)</f>
        <v>08.10.2022   M</v>
      </c>
      <c r="I130" s="11"/>
      <c r="J130" s="10"/>
      <c r="K130" s="253">
        <v>112</v>
      </c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0"/>
      <c r="AI130" s="10"/>
    </row>
    <row r="131" spans="2:79" ht="15" customHeight="1">
      <c r="B131" s="178"/>
      <c r="E131" s="76" t="str">
        <f>IF(ISBLANK(D131),"",VLOOKUP(D131,#REF!,2,FALSE))</f>
        <v/>
      </c>
      <c r="I131" s="116"/>
      <c r="J131" s="10"/>
      <c r="K131" s="253">
        <v>113</v>
      </c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0"/>
      <c r="AI131" s="10"/>
    </row>
    <row r="132" spans="2:79" ht="15" customHeight="1">
      <c r="E132" s="92"/>
      <c r="F132" s="93" t="str">
        <f>CONCATENATE(AZ46," ",BA46)</f>
        <v xml:space="preserve"> </v>
      </c>
      <c r="G132" s="178" t="s">
        <v>322</v>
      </c>
      <c r="I132" s="11"/>
      <c r="J132" s="10"/>
      <c r="K132" s="253">
        <v>114</v>
      </c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0"/>
      <c r="AI132" s="10"/>
    </row>
    <row r="133" spans="2:79" ht="15" customHeight="1">
      <c r="E133" s="76" t="str">
        <f>IF(ISBLANK(D133),"",VLOOKUP(D133,#REF!,2,FALSE))</f>
        <v/>
      </c>
      <c r="F133" s="107" t="str">
        <f>IF(F132=" ",CONCATENATE(N46,"  ",O46," ","M",P46),BJ46)</f>
        <v>08.10.2022   M</v>
      </c>
      <c r="I133" s="11"/>
      <c r="J133" s="10"/>
      <c r="K133" s="253">
        <v>115</v>
      </c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0"/>
      <c r="AI133" s="10"/>
    </row>
    <row r="134" spans="2:79" ht="15" customHeight="1">
      <c r="E134" s="76" t="str">
        <f>IF(ISBLANK(D134),"",VLOOKUP(D134,#REF!,2,FALSE))</f>
        <v/>
      </c>
      <c r="I134" s="11"/>
      <c r="J134" s="10"/>
      <c r="K134" s="253">
        <v>116</v>
      </c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0"/>
      <c r="AI134" s="10"/>
    </row>
    <row r="135" spans="2:79" ht="15" customHeight="1">
      <c r="E135" s="92"/>
      <c r="F135" s="93" t="str">
        <f>CONCATENATE(AZ47," ",BA47)</f>
        <v xml:space="preserve"> </v>
      </c>
      <c r="G135" s="178" t="s">
        <v>358</v>
      </c>
      <c r="I135" s="11"/>
      <c r="J135" s="10"/>
      <c r="K135" s="253">
        <v>117</v>
      </c>
    </row>
    <row r="136" spans="2:79" ht="15" customHeight="1">
      <c r="B136" s="178"/>
      <c r="E136" s="76" t="str">
        <f>IF(ISBLANK(D136),"",VLOOKUP(D136,#REF!,2,FALSE))</f>
        <v/>
      </c>
      <c r="F136" s="107" t="str">
        <f>IF(F135=" ",CONCATENATE(N47,"  ",O47," ","M",P47),BJ47)</f>
        <v>08.10.2022   M</v>
      </c>
      <c r="I136" s="11"/>
      <c r="J136" s="10"/>
      <c r="K136" s="254">
        <v>117</v>
      </c>
    </row>
    <row r="137" spans="2:79" ht="15" customHeight="1">
      <c r="B137" s="178"/>
      <c r="E137" s="76" t="str">
        <f>IF(ISBLANK(D137),"",VLOOKUP(D137,#REF!,2,FALSE))</f>
        <v/>
      </c>
      <c r="I137" s="116"/>
      <c r="J137" s="10"/>
      <c r="K137" s="253">
        <v>118</v>
      </c>
    </row>
    <row r="138" spans="2:79" ht="15" customHeight="1">
      <c r="E138" s="92"/>
      <c r="F138" s="93" t="str">
        <f>CONCATENATE(AZ48," ",BA48)</f>
        <v xml:space="preserve"> </v>
      </c>
      <c r="G138" s="178" t="s">
        <v>359</v>
      </c>
      <c r="I138" s="15"/>
      <c r="J138" s="10"/>
      <c r="K138" s="253">
        <v>118</v>
      </c>
    </row>
    <row r="139" spans="2:79" ht="15" customHeight="1">
      <c r="E139" s="76" t="str">
        <f>IF(ISBLANK(D139),"",VLOOKUP(D139,#REF!,2,FALSE))</f>
        <v/>
      </c>
      <c r="F139" s="107" t="str">
        <f>IF(F138=" ",CONCATENATE(N48,"  ",O48," ","M",P48),BJ48)</f>
        <v>08.10.2022   M</v>
      </c>
      <c r="I139" s="11"/>
      <c r="J139" s="10"/>
      <c r="K139" s="253">
        <v>119</v>
      </c>
    </row>
    <row r="140" spans="2:79" ht="15" customHeight="1">
      <c r="E140" s="76" t="str">
        <f>IF(ISBLANK(D140),"",VLOOKUP(D140,#REF!,2,FALSE))</f>
        <v/>
      </c>
      <c r="I140" s="11"/>
      <c r="J140" s="10"/>
      <c r="K140" s="254">
        <v>119</v>
      </c>
    </row>
    <row r="141" spans="2:79" ht="15" customHeight="1">
      <c r="E141" s="92"/>
      <c r="F141" s="93" t="str">
        <f>CONCATENATE(AZ49," ",BA49)</f>
        <v xml:space="preserve"> </v>
      </c>
      <c r="G141" s="178" t="s">
        <v>360</v>
      </c>
      <c r="I141" s="11"/>
      <c r="J141" s="10"/>
      <c r="K141" s="253">
        <v>120</v>
      </c>
    </row>
    <row r="142" spans="2:79" ht="15" customHeight="1">
      <c r="B142" s="178"/>
      <c r="E142" s="76" t="str">
        <f>IF(ISBLANK(D142),"",VLOOKUP(D142,#REF!,2,FALSE))</f>
        <v/>
      </c>
      <c r="F142" s="107" t="str">
        <f>IF(F141=" ",CONCATENATE(N49,"  ",O49," ","M",P49),BJ49)</f>
        <v>08.10.2022   M</v>
      </c>
      <c r="I142" s="11"/>
      <c r="J142" s="10"/>
      <c r="K142" s="253">
        <v>121</v>
      </c>
    </row>
    <row r="143" spans="2:79" ht="15" customHeight="1">
      <c r="E143" s="76" t="str">
        <f>IF(ISBLANK(D143),"",VLOOKUP(D143,#REF!,2,FALSE))</f>
        <v/>
      </c>
      <c r="I143" s="116"/>
      <c r="J143" s="10"/>
      <c r="K143" s="254">
        <v>121</v>
      </c>
    </row>
    <row r="144" spans="2:79" ht="15" customHeight="1">
      <c r="E144" s="92"/>
      <c r="F144" s="93" t="str">
        <f>CONCATENATE(AZ50," ",BA50)</f>
        <v xml:space="preserve"> </v>
      </c>
      <c r="G144" s="178" t="s">
        <v>315</v>
      </c>
      <c r="I144" s="11"/>
      <c r="J144" s="10"/>
      <c r="K144" s="254">
        <v>122</v>
      </c>
    </row>
    <row r="145" spans="2:11" ht="15" customHeight="1">
      <c r="E145" s="76" t="str">
        <f>IF(ISBLANK(D145),"",VLOOKUP(D145,#REF!,2,FALSE))</f>
        <v/>
      </c>
      <c r="F145" s="107" t="str">
        <f>IF(F144=" ",CONCATENATE(N50,"  ",O50," ","M",P50),BJ50)</f>
        <v>08.10.2022   M</v>
      </c>
      <c r="I145" s="11"/>
      <c r="J145" s="10"/>
      <c r="K145" s="253">
        <v>122</v>
      </c>
    </row>
    <row r="146" spans="2:11" ht="15" customHeight="1">
      <c r="E146" s="76" t="str">
        <f>IF(ISBLANK(D146),"",VLOOKUP(D146,#REF!,2,FALSE))</f>
        <v/>
      </c>
      <c r="G146" s="180"/>
      <c r="H146" s="13"/>
      <c r="I146" s="13"/>
      <c r="J146" s="13"/>
      <c r="K146" s="253">
        <v>123</v>
      </c>
    </row>
    <row r="147" spans="2:11" ht="15" customHeight="1">
      <c r="E147" s="92"/>
      <c r="F147" s="93" t="str">
        <f>CONCATENATE(AZ51," ",BA51)</f>
        <v xml:space="preserve"> </v>
      </c>
      <c r="G147" s="178" t="s">
        <v>361</v>
      </c>
      <c r="H147" s="13"/>
      <c r="I147" s="13"/>
      <c r="J147" s="53"/>
      <c r="K147" s="253">
        <v>124</v>
      </c>
    </row>
    <row r="148" spans="2:11" ht="15" customHeight="1">
      <c r="E148" s="76" t="str">
        <f>IF(ISBLANK(D148),"",VLOOKUP(D148,#REF!,2,FALSE))</f>
        <v/>
      </c>
      <c r="F148" s="107" t="str">
        <f>IF(F147=" ",CONCATENATE(N51,"  ",O51," ","M",P51),BJ51)</f>
        <v>08.10.2022   M</v>
      </c>
      <c r="G148" s="180"/>
      <c r="H148" s="10"/>
      <c r="I148" s="10"/>
      <c r="J148" s="53"/>
      <c r="K148" s="253">
        <v>124</v>
      </c>
    </row>
    <row r="149" spans="2:11" ht="15" customHeight="1">
      <c r="B149" s="178"/>
      <c r="E149" s="76" t="str">
        <f>IF(ISBLANK(D149),"",VLOOKUP(D149,#REF!,2,FALSE))</f>
        <v/>
      </c>
      <c r="I149" s="116"/>
      <c r="J149" s="14"/>
      <c r="K149" s="253">
        <v>125</v>
      </c>
    </row>
    <row r="150" spans="2:11" ht="15" customHeight="1">
      <c r="E150" s="92"/>
      <c r="F150" s="93" t="str">
        <f>CONCATENATE(AZ52," ",BA52)</f>
        <v xml:space="preserve"> </v>
      </c>
      <c r="G150" s="178" t="s">
        <v>362</v>
      </c>
      <c r="I150" s="16"/>
      <c r="J150" s="16"/>
      <c r="K150" s="253">
        <v>125</v>
      </c>
    </row>
    <row r="151" spans="2:11" ht="15" customHeight="1">
      <c r="E151" s="76" t="str">
        <f>IF(ISBLANK(D151),"",VLOOKUP(D151,#REF!,2,FALSE))</f>
        <v/>
      </c>
      <c r="F151" s="107" t="str">
        <f>IF(F150=" ",CONCATENATE(N52,"  ",O52," ","M",P52),BJ52)</f>
        <v>08.10.2022   M</v>
      </c>
      <c r="I151" s="11"/>
      <c r="J151" s="10"/>
      <c r="K151" s="253">
        <v>126</v>
      </c>
    </row>
    <row r="152" spans="2:11" ht="15" customHeight="1">
      <c r="E152" s="76" t="str">
        <f>IF(ISBLANK(D152),"",VLOOKUP(D152,#REF!,2,FALSE))</f>
        <v/>
      </c>
      <c r="I152" s="11"/>
      <c r="J152" s="10"/>
      <c r="K152" s="254">
        <v>126</v>
      </c>
    </row>
    <row r="153" spans="2:11" ht="15" customHeight="1">
      <c r="E153" s="92"/>
      <c r="F153" s="93" t="str">
        <f>CONCATENATE(AZ53," ",BA53)</f>
        <v xml:space="preserve"> </v>
      </c>
      <c r="I153" s="11"/>
      <c r="J153" s="10"/>
      <c r="K153" s="253">
        <v>127</v>
      </c>
    </row>
    <row r="154" spans="2:11" ht="15" customHeight="1">
      <c r="B154" s="178"/>
      <c r="E154" s="76" t="str">
        <f>IF(ISBLANK(D154),"",VLOOKUP(D154,#REF!,2,FALSE))</f>
        <v/>
      </c>
      <c r="F154" s="107" t="str">
        <f>IF(F153=" ",CONCATENATE(N53,"  ",O53," ","M",P53),BJ53)</f>
        <v>08.10.2022   M</v>
      </c>
      <c r="I154" s="11"/>
      <c r="J154" s="10"/>
      <c r="K154" s="253">
        <v>127</v>
      </c>
    </row>
    <row r="155" spans="2:11" ht="15" customHeight="1">
      <c r="B155" s="178"/>
      <c r="E155" s="76" t="str">
        <f>IF(ISBLANK(D155),"",VLOOKUP(D155,#REF!,2,FALSE))</f>
        <v/>
      </c>
      <c r="I155" s="116"/>
      <c r="J155" s="10"/>
      <c r="K155" s="253">
        <v>128</v>
      </c>
    </row>
    <row r="156" spans="2:11" ht="15" customHeight="1">
      <c r="E156" s="92"/>
      <c r="F156" s="93" t="str">
        <f>CONCATENATE(AZ54," ",BA54)</f>
        <v xml:space="preserve"> </v>
      </c>
      <c r="I156" s="11"/>
      <c r="J156" s="10"/>
      <c r="K156" s="253">
        <v>128</v>
      </c>
    </row>
    <row r="157" spans="2:11" ht="15" customHeight="1">
      <c r="E157" s="76" t="str">
        <f>IF(ISBLANK(D157),"",VLOOKUP(D157,#REF!,2,FALSE))</f>
        <v/>
      </c>
      <c r="F157" s="107" t="str">
        <f>IF(F156=" ",CONCATENATE(N54,"  ",O54," ","M",P54),BJ54)</f>
        <v>08.10.2022   M</v>
      </c>
      <c r="I157" s="11"/>
      <c r="J157" s="10"/>
      <c r="K157" s="253">
        <v>129</v>
      </c>
    </row>
    <row r="158" spans="2:11" ht="15" customHeight="1">
      <c r="E158" s="76" t="str">
        <f>IF(ISBLANK(D158),"",VLOOKUP(D158,#REF!,2,FALSE))</f>
        <v/>
      </c>
      <c r="I158" s="11"/>
      <c r="J158" s="10"/>
      <c r="K158" s="253">
        <v>130</v>
      </c>
    </row>
    <row r="159" spans="2:11" ht="15" customHeight="1">
      <c r="E159" s="92"/>
      <c r="F159" s="93" t="str">
        <f>CONCATENATE(AZ55," ",BA55)</f>
        <v xml:space="preserve"> </v>
      </c>
      <c r="I159" s="11"/>
      <c r="J159" s="10"/>
      <c r="K159" s="253">
        <v>131</v>
      </c>
    </row>
    <row r="160" spans="2:11" ht="15" customHeight="1">
      <c r="B160" s="178"/>
      <c r="E160" s="76" t="str">
        <f>IF(ISBLANK(D160),"",VLOOKUP(D160,#REF!,2,FALSE))</f>
        <v/>
      </c>
      <c r="F160" s="107" t="str">
        <f>IF(F159=" ",CONCATENATE(N55,"  ",O55," ","M",P55),BJ55)</f>
        <v>08.10.2022   M</v>
      </c>
      <c r="I160" s="11"/>
      <c r="J160" s="10"/>
      <c r="K160" s="253">
        <v>132</v>
      </c>
    </row>
    <row r="161" spans="2:11" ht="15" customHeight="1">
      <c r="B161" s="178"/>
      <c r="E161" s="76" t="str">
        <f>IF(ISBLANK(D161),"",VLOOKUP(D161,#REF!,2,FALSE))</f>
        <v/>
      </c>
      <c r="I161" s="116"/>
      <c r="J161" s="10"/>
      <c r="K161" s="253">
        <v>132</v>
      </c>
    </row>
    <row r="162" spans="2:11" ht="15" customHeight="1">
      <c r="E162" s="92"/>
      <c r="F162" s="93" t="str">
        <f>CONCATENATE(AZ56," ",BA56)</f>
        <v xml:space="preserve"> </v>
      </c>
      <c r="I162" s="15"/>
      <c r="J162" s="10"/>
      <c r="K162" s="253">
        <v>133</v>
      </c>
    </row>
    <row r="163" spans="2:11" ht="15" customHeight="1">
      <c r="E163" s="76" t="str">
        <f>IF(ISBLANK(D163),"",VLOOKUP(D163,#REF!,2,FALSE))</f>
        <v/>
      </c>
      <c r="F163" s="107" t="str">
        <f>IF(F162=" ",CONCATENATE(N56,"  ",O56," ","M",P56),BJ56)</f>
        <v>08.10.2022   M</v>
      </c>
      <c r="I163" s="11"/>
      <c r="J163" s="10"/>
      <c r="K163" s="253">
        <v>133</v>
      </c>
    </row>
    <row r="164" spans="2:11" ht="15" customHeight="1">
      <c r="E164" s="76" t="str">
        <f>IF(ISBLANK(D164),"",VLOOKUP(D164,#REF!,2,FALSE))</f>
        <v/>
      </c>
      <c r="I164" s="11"/>
      <c r="J164" s="10"/>
      <c r="K164" s="254">
        <v>134</v>
      </c>
    </row>
    <row r="165" spans="2:11" ht="15" customHeight="1">
      <c r="E165" s="92"/>
      <c r="F165" s="93" t="str">
        <f>CONCATENATE(AZ57," ",BA57)</f>
        <v xml:space="preserve"> </v>
      </c>
      <c r="I165" s="11"/>
      <c r="J165" s="10"/>
      <c r="K165" s="253">
        <v>134</v>
      </c>
    </row>
    <row r="166" spans="2:11" ht="15" customHeight="1">
      <c r="B166" s="178"/>
      <c r="E166" s="76" t="str">
        <f>IF(ISBLANK(D166),"",VLOOKUP(D166,#REF!,2,FALSE))</f>
        <v/>
      </c>
      <c r="F166" s="107" t="str">
        <f>IF(F165=" ",CONCATENATE(N57,"  ",O57," ","M",P57),BJ57)</f>
        <v>08.10.2022   M</v>
      </c>
      <c r="I166" s="11"/>
      <c r="J166" s="10"/>
      <c r="K166" s="254">
        <v>135</v>
      </c>
    </row>
    <row r="167" spans="2:11" ht="15" customHeight="1">
      <c r="E167" s="76" t="str">
        <f>IF(ISBLANK(D167),"",VLOOKUP(D167,#REF!,2,FALSE))</f>
        <v/>
      </c>
      <c r="I167" s="116"/>
      <c r="J167" s="10"/>
      <c r="K167" s="253">
        <v>136</v>
      </c>
    </row>
    <row r="168" spans="2:11" ht="15" customHeight="1">
      <c r="E168" s="92"/>
      <c r="F168" s="93" t="str">
        <f>CONCATENATE(AZ58," ",BA58)</f>
        <v xml:space="preserve"> </v>
      </c>
      <c r="I168" s="11"/>
      <c r="J168" s="10"/>
      <c r="K168" s="253">
        <v>136</v>
      </c>
    </row>
    <row r="169" spans="2:11" ht="15" customHeight="1">
      <c r="E169" s="76" t="str">
        <f>IF(ISBLANK(D169),"",VLOOKUP(D169,#REF!,2,FALSE))</f>
        <v/>
      </c>
      <c r="F169" s="107" t="str">
        <f>IF(F168=" ",CONCATENATE(N58,"  ",O58," ","M",P58),BJ58)</f>
        <v>08.10.2022   M</v>
      </c>
      <c r="I169" s="11"/>
      <c r="J169" s="10"/>
      <c r="K169" s="253">
        <v>137</v>
      </c>
    </row>
    <row r="170" spans="2:11" ht="15" customHeight="1">
      <c r="E170" s="76" t="str">
        <f>IF(ISBLANK(D170),"",VLOOKUP(D170,#REF!,2,FALSE))</f>
        <v/>
      </c>
      <c r="I170" s="12"/>
      <c r="J170" s="10"/>
      <c r="K170" s="254">
        <v>137</v>
      </c>
    </row>
    <row r="171" spans="2:11" ht="15" customHeight="1">
      <c r="E171" s="92"/>
      <c r="F171" s="93" t="str">
        <f>CONCATENATE(AZ59," ",BA59)</f>
        <v xml:space="preserve"> </v>
      </c>
      <c r="I171" s="11"/>
      <c r="J171" s="10"/>
      <c r="K171" s="253">
        <v>138</v>
      </c>
    </row>
    <row r="172" spans="2:11" ht="15" customHeight="1">
      <c r="E172" s="76" t="str">
        <f>IF(ISBLANK(D172),"",VLOOKUP(D172,#REF!,2,FALSE))</f>
        <v/>
      </c>
      <c r="F172" s="107" t="str">
        <f>IF(F171=" ",CONCATENATE(N59,"  ",O59," ","M",P59),BJ59)</f>
        <v>08.10.2022   M</v>
      </c>
      <c r="I172" s="11"/>
      <c r="J172" s="10"/>
      <c r="K172" s="253">
        <v>139</v>
      </c>
    </row>
    <row r="173" spans="2:11" ht="15" customHeight="1">
      <c r="B173" s="178"/>
      <c r="E173" s="76" t="str">
        <f>IF(ISBLANK(D173),"",VLOOKUP(D173,#REF!,2,FALSE))</f>
        <v/>
      </c>
      <c r="I173" s="116"/>
      <c r="J173" s="10"/>
      <c r="K173" s="253">
        <v>139</v>
      </c>
    </row>
    <row r="174" spans="2:11" ht="15" customHeight="1">
      <c r="E174" s="92"/>
      <c r="F174" s="93" t="str">
        <f>CONCATENATE(AZ60," ",BA60)</f>
        <v xml:space="preserve"> </v>
      </c>
      <c r="I174" s="11"/>
      <c r="J174" s="10"/>
      <c r="K174" s="253">
        <v>140</v>
      </c>
    </row>
    <row r="175" spans="2:11" ht="15" customHeight="1">
      <c r="E175" s="76" t="str">
        <f>IF(ISBLANK(D175),"",VLOOKUP(D175,#REF!,2,FALSE))</f>
        <v/>
      </c>
      <c r="F175" s="107" t="str">
        <f>IF(F174=" ",CONCATENATE(N60,"  ",O60," ","M",P60),BJ60)</f>
        <v>08.10.2022   M</v>
      </c>
      <c r="I175" s="11"/>
      <c r="J175" s="10"/>
      <c r="K175" s="254">
        <v>140</v>
      </c>
    </row>
    <row r="176" spans="2:11" ht="15" customHeight="1">
      <c r="E176" s="76" t="str">
        <f>IF(ISBLANK(D176),"",VLOOKUP(D176,#REF!,2,FALSE))</f>
        <v/>
      </c>
      <c r="I176" s="11"/>
      <c r="J176" s="10"/>
      <c r="K176" s="253">
        <v>141</v>
      </c>
    </row>
    <row r="177" spans="2:11" ht="15" customHeight="1">
      <c r="E177" s="92"/>
      <c r="F177" s="93" t="str">
        <f>CONCATENATE(AZ61," ",BA61)</f>
        <v xml:space="preserve"> </v>
      </c>
      <c r="I177" s="11"/>
      <c r="J177" s="10"/>
      <c r="K177" s="253">
        <v>142</v>
      </c>
    </row>
    <row r="178" spans="2:11" ht="15" customHeight="1">
      <c r="B178" s="178"/>
      <c r="E178" s="76" t="str">
        <f>IF(ISBLANK(D178),"",VLOOKUP(D178,#REF!,2,FALSE))</f>
        <v/>
      </c>
      <c r="F178" s="107" t="str">
        <f>IF(F177=" ",CONCATENATE(N61,"  ",O61," ","M",P61),BJ61)</f>
        <v>08.10.2022   M</v>
      </c>
      <c r="I178" s="11"/>
      <c r="J178" s="10"/>
      <c r="K178" s="253">
        <v>143</v>
      </c>
    </row>
    <row r="179" spans="2:11" ht="15" customHeight="1">
      <c r="B179" s="178"/>
      <c r="E179" s="76" t="str">
        <f>IF(ISBLANK(D179),"",VLOOKUP(D179,#REF!,2,FALSE))</f>
        <v/>
      </c>
      <c r="I179" s="116"/>
      <c r="J179" s="10"/>
      <c r="K179" s="254">
        <v>143</v>
      </c>
    </row>
    <row r="180" spans="2:11" ht="15" customHeight="1">
      <c r="E180" s="92"/>
      <c r="F180" s="93" t="str">
        <f>CONCATENATE(AZ62," ",BA62)</f>
        <v xml:space="preserve"> </v>
      </c>
      <c r="I180" s="11"/>
      <c r="J180" s="10"/>
      <c r="K180" s="253">
        <v>144</v>
      </c>
    </row>
    <row r="181" spans="2:11" ht="15" customHeight="1">
      <c r="E181" s="76" t="str">
        <f>IF(ISBLANK(D181),"",VLOOKUP(D181,#REF!,2,FALSE))</f>
        <v/>
      </c>
      <c r="F181" s="107" t="str">
        <f>IF(F180=" ",CONCATENATE(N62,"  ",O62," ","M",P62),BJ62)</f>
        <v>08.10.2022   M</v>
      </c>
      <c r="I181" s="11"/>
      <c r="J181" s="10"/>
      <c r="K181" s="254">
        <v>144</v>
      </c>
    </row>
    <row r="182" spans="2:11" ht="15" customHeight="1">
      <c r="E182" s="76" t="str">
        <f>IF(ISBLANK(D182),"",VLOOKUP(D182,#REF!,2,FALSE))</f>
        <v/>
      </c>
      <c r="I182" s="11"/>
      <c r="J182" s="10"/>
      <c r="K182" s="253">
        <v>145</v>
      </c>
    </row>
    <row r="183" spans="2:11" ht="15" customHeight="1">
      <c r="E183" s="92"/>
      <c r="F183" s="93" t="str">
        <f>CONCATENATE(AZ63," ",BA63)</f>
        <v xml:space="preserve"> </v>
      </c>
      <c r="I183" s="11"/>
      <c r="J183" s="10"/>
      <c r="K183" s="253">
        <v>146</v>
      </c>
    </row>
    <row r="184" spans="2:11" ht="15" customHeight="1">
      <c r="E184" s="76" t="str">
        <f>IF(ISBLANK(D184),"",VLOOKUP(D184,#REF!,2,FALSE))</f>
        <v/>
      </c>
      <c r="F184" s="107" t="str">
        <f>IF(F183=" ",CONCATENATE(N63,"  ",O63," ","M",P63),BJ63)</f>
        <v>08.10.2022   M</v>
      </c>
      <c r="I184" s="11"/>
      <c r="J184" s="10"/>
      <c r="K184" s="253">
        <v>146</v>
      </c>
    </row>
    <row r="185" spans="2:11" ht="15" customHeight="1">
      <c r="B185" s="178"/>
      <c r="E185" s="76" t="str">
        <f>IF(ISBLANK(D185),"",VLOOKUP(D185,#REF!,2,FALSE))</f>
        <v/>
      </c>
      <c r="I185" s="116"/>
      <c r="J185" s="10"/>
      <c r="K185" s="254">
        <v>147</v>
      </c>
    </row>
    <row r="186" spans="2:11" ht="15" customHeight="1">
      <c r="E186" s="92"/>
      <c r="F186" s="93" t="str">
        <f>CONCATENATE(AZ64," ",BA64)</f>
        <v xml:space="preserve"> </v>
      </c>
      <c r="I186" s="15"/>
      <c r="J186" s="10"/>
      <c r="K186" s="253">
        <v>148</v>
      </c>
    </row>
    <row r="187" spans="2:11" ht="15" customHeight="1">
      <c r="E187" s="76" t="str">
        <f>IF(ISBLANK(D187),"",VLOOKUP(D187,#REF!,2,FALSE))</f>
        <v/>
      </c>
      <c r="F187" s="107" t="str">
        <f>IF(F186=" ",CONCATENATE(N64,"  ",O64," ","M",P64),BJ64)</f>
        <v>08.10.2022   M</v>
      </c>
      <c r="I187" s="11"/>
      <c r="J187" s="10"/>
      <c r="K187" s="253">
        <v>149</v>
      </c>
    </row>
    <row r="188" spans="2:11" ht="15" customHeight="1">
      <c r="E188" s="76" t="str">
        <f>IF(ISBLANK(D188),"",VLOOKUP(D188,#REF!,2,FALSE))</f>
        <v/>
      </c>
      <c r="I188" s="11"/>
      <c r="J188" s="10"/>
      <c r="K188" s="253">
        <v>150</v>
      </c>
    </row>
    <row r="189" spans="2:11" ht="15" customHeight="1">
      <c r="E189" s="92"/>
      <c r="F189" s="93" t="str">
        <f>CONCATENATE(AZ65," ",BA65)</f>
        <v xml:space="preserve"> </v>
      </c>
      <c r="I189" s="11"/>
      <c r="J189" s="10"/>
      <c r="K189" s="253">
        <v>151</v>
      </c>
    </row>
    <row r="190" spans="2:11" ht="15" customHeight="1">
      <c r="B190" s="178"/>
      <c r="E190" s="76" t="str">
        <f>IF(ISBLANK(D190),"",VLOOKUP(D190,#REF!,2,FALSE))</f>
        <v/>
      </c>
      <c r="F190" s="107" t="str">
        <f>IF(F189=" ",CONCATENATE(N65,"  ",O65," ","M",P65),BJ65)</f>
        <v>08.10.2022   M</v>
      </c>
      <c r="I190" s="11"/>
      <c r="J190" s="10"/>
      <c r="K190" s="253">
        <v>152</v>
      </c>
    </row>
    <row r="191" spans="2:11" ht="15" customHeight="1">
      <c r="E191" s="76" t="str">
        <f>IF(ISBLANK(D191),"",VLOOKUP(D191,#REF!,2,FALSE))</f>
        <v/>
      </c>
      <c r="I191" s="116"/>
      <c r="J191" s="10"/>
      <c r="K191" s="253">
        <v>153</v>
      </c>
    </row>
    <row r="192" spans="2:11" ht="15" customHeight="1">
      <c r="E192" s="92"/>
      <c r="F192" s="93" t="str">
        <f>CONCATENATE(AZ66," ",BA66)</f>
        <v xml:space="preserve"> </v>
      </c>
      <c r="I192" s="11"/>
      <c r="J192" s="10"/>
      <c r="K192" s="254">
        <v>153</v>
      </c>
    </row>
    <row r="193" spans="3:91" ht="15" customHeight="1">
      <c r="E193" s="76" t="str">
        <f>IF(ISBLANK(D193),"",VLOOKUP(D193,#REF!,2,FALSE))</f>
        <v/>
      </c>
      <c r="F193" s="107" t="str">
        <f>IF(F192=" ",CONCATENATE(N66,"  ",O66," ","M",P66),BJ66)</f>
        <v>08.10.2022   M</v>
      </c>
      <c r="I193" s="11"/>
      <c r="J193" s="10"/>
      <c r="K193" s="253">
        <v>154</v>
      </c>
    </row>
    <row r="194" spans="3:91" ht="15" customHeight="1">
      <c r="H194" s="12"/>
      <c r="I194" s="11"/>
      <c r="J194" s="10"/>
      <c r="K194" s="253">
        <v>155</v>
      </c>
    </row>
    <row r="195" spans="3:91" ht="15" customHeight="1">
      <c r="I195" s="15"/>
      <c r="J195" s="10"/>
      <c r="K195" s="253">
        <v>156</v>
      </c>
    </row>
    <row r="196" spans="3:91" ht="15" customHeight="1">
      <c r="I196" s="12"/>
      <c r="J196" s="10"/>
      <c r="K196" s="253">
        <v>157</v>
      </c>
    </row>
    <row r="197" spans="3:91" ht="15" customHeight="1">
      <c r="I197" s="11"/>
      <c r="J197" s="10"/>
      <c r="K197" s="253">
        <v>158</v>
      </c>
    </row>
    <row r="198" spans="3:91" ht="15" customHeight="1">
      <c r="I198" s="11"/>
      <c r="J198" s="10"/>
      <c r="K198" s="253">
        <v>159</v>
      </c>
    </row>
    <row r="199" spans="3:91" ht="15" customHeight="1">
      <c r="H199" s="12"/>
      <c r="I199" s="11"/>
      <c r="J199" s="10"/>
      <c r="K199" s="253">
        <v>160</v>
      </c>
    </row>
    <row r="200" spans="3:91" ht="15" customHeight="1">
      <c r="I200" s="11"/>
      <c r="J200" s="10"/>
      <c r="K200" s="253">
        <v>161</v>
      </c>
    </row>
    <row r="201" spans="3:91" ht="15" customHeight="1">
      <c r="I201" s="11"/>
      <c r="J201" s="10"/>
      <c r="K201" s="253">
        <v>162</v>
      </c>
    </row>
    <row r="202" spans="3:91" ht="15" customHeight="1">
      <c r="K202" s="253">
        <v>163</v>
      </c>
    </row>
    <row r="203" spans="3:91" ht="15" customHeight="1">
      <c r="K203" s="253">
        <v>163</v>
      </c>
    </row>
    <row r="204" spans="3:91" ht="15" customHeight="1">
      <c r="K204" s="253">
        <v>164</v>
      </c>
    </row>
    <row r="205" spans="3:91" ht="15" customHeight="1">
      <c r="K205" s="254">
        <v>164</v>
      </c>
    </row>
    <row r="206" spans="3:91" ht="15" customHeight="1">
      <c r="K206" s="253">
        <v>165</v>
      </c>
    </row>
    <row r="207" spans="3:91" ht="15" customHeight="1">
      <c r="K207" s="253">
        <v>166</v>
      </c>
    </row>
    <row r="208" spans="3:91" ht="15" customHeight="1">
      <c r="C208" s="10"/>
      <c r="K208" s="253">
        <v>167</v>
      </c>
      <c r="CM208" s="10"/>
    </row>
    <row r="209" spans="1:91" ht="15" customHeight="1">
      <c r="A209" s="10"/>
      <c r="B209" s="10"/>
      <c r="C209" s="10"/>
      <c r="D209" s="258"/>
      <c r="E209" s="10"/>
      <c r="F209" s="10"/>
      <c r="G209" s="180"/>
      <c r="H209" s="10"/>
      <c r="I209" s="10"/>
      <c r="J209" s="10"/>
      <c r="K209" s="253">
        <v>168</v>
      </c>
      <c r="L209" s="10"/>
      <c r="M209" s="10"/>
      <c r="N209" s="10"/>
      <c r="O209" s="10"/>
      <c r="P209" s="10"/>
      <c r="Q209" s="10"/>
      <c r="CM209" s="10"/>
    </row>
    <row r="210" spans="1:91" ht="15" customHeight="1">
      <c r="A210" s="10"/>
      <c r="B210" s="10"/>
      <c r="C210" s="10"/>
      <c r="D210" s="258"/>
      <c r="E210" s="10"/>
      <c r="F210" s="10"/>
      <c r="G210" s="180"/>
      <c r="H210" s="10"/>
      <c r="I210" s="10"/>
      <c r="J210" s="10"/>
      <c r="K210" s="253">
        <v>169</v>
      </c>
      <c r="L210" s="10"/>
      <c r="M210" s="10"/>
      <c r="N210" s="10"/>
      <c r="O210" s="10"/>
      <c r="P210" s="10"/>
      <c r="Q210" s="10"/>
      <c r="CM210" s="10"/>
    </row>
    <row r="211" spans="1:91" ht="15" customHeight="1">
      <c r="A211" s="10"/>
      <c r="B211" s="10"/>
      <c r="C211" s="10"/>
      <c r="D211" s="258"/>
      <c r="E211" s="10"/>
      <c r="F211" s="10"/>
      <c r="G211" s="180"/>
      <c r="H211" s="10"/>
      <c r="I211" s="10"/>
      <c r="J211" s="10"/>
      <c r="K211" s="253">
        <v>169</v>
      </c>
      <c r="L211" s="10"/>
      <c r="M211" s="10"/>
      <c r="N211" s="10"/>
      <c r="O211" s="10"/>
      <c r="P211" s="10"/>
      <c r="Q211" s="10"/>
      <c r="CM211" s="10"/>
    </row>
    <row r="212" spans="1:91" ht="15" customHeight="1">
      <c r="A212" s="10"/>
      <c r="B212" s="10"/>
      <c r="C212" s="10"/>
      <c r="D212" s="258"/>
      <c r="E212" s="10"/>
      <c r="F212" s="10"/>
      <c r="G212" s="180"/>
      <c r="H212" s="10"/>
      <c r="I212" s="10"/>
      <c r="J212" s="10"/>
      <c r="K212" s="255">
        <v>170</v>
      </c>
      <c r="L212" s="10"/>
      <c r="M212" s="10"/>
      <c r="N212" s="10"/>
      <c r="O212" s="10"/>
      <c r="P212" s="10"/>
      <c r="Q212" s="10"/>
      <c r="CM212" s="10"/>
    </row>
    <row r="213" spans="1:91" ht="15" customHeight="1">
      <c r="A213" s="10"/>
      <c r="B213" s="10"/>
      <c r="C213" s="10"/>
      <c r="D213" s="258"/>
      <c r="E213" s="10"/>
      <c r="F213" s="10"/>
      <c r="G213" s="180"/>
      <c r="H213" s="10"/>
      <c r="I213" s="10"/>
      <c r="J213" s="10"/>
      <c r="K213" s="254">
        <v>170</v>
      </c>
      <c r="L213" s="10"/>
      <c r="M213" s="10"/>
      <c r="N213" s="10"/>
      <c r="O213" s="10"/>
      <c r="P213" s="10"/>
      <c r="Q213" s="10"/>
      <c r="CM213" s="10"/>
    </row>
    <row r="214" spans="1:91" ht="15" customHeight="1">
      <c r="A214" s="10"/>
      <c r="B214" s="10"/>
      <c r="C214" s="10"/>
      <c r="D214" s="258"/>
      <c r="E214" s="10"/>
      <c r="F214" s="10"/>
      <c r="G214" s="180"/>
      <c r="H214" s="10"/>
      <c r="I214" s="10"/>
      <c r="J214" s="10"/>
      <c r="L214" s="10"/>
      <c r="M214" s="10"/>
      <c r="N214" s="10"/>
      <c r="O214" s="10"/>
      <c r="P214" s="10"/>
      <c r="Q214" s="10"/>
      <c r="CM214" s="10"/>
    </row>
    <row r="215" spans="1:91" ht="15" customHeight="1">
      <c r="A215" s="10"/>
      <c r="B215" s="10"/>
      <c r="C215" s="10"/>
      <c r="D215" s="258"/>
      <c r="E215" s="10"/>
      <c r="F215" s="10"/>
      <c r="G215" s="180"/>
      <c r="H215" s="10"/>
      <c r="I215" s="10"/>
      <c r="J215" s="10"/>
      <c r="L215" s="10"/>
      <c r="M215" s="10"/>
      <c r="N215" s="10"/>
      <c r="O215" s="10"/>
      <c r="P215" s="10"/>
      <c r="Q215" s="10"/>
      <c r="CM215" s="10"/>
    </row>
    <row r="216" spans="1:91" ht="15" customHeight="1">
      <c r="A216" s="10"/>
      <c r="B216" s="10"/>
      <c r="C216" s="10"/>
      <c r="D216" s="258"/>
      <c r="E216" s="10"/>
      <c r="F216" s="10"/>
      <c r="G216" s="180"/>
      <c r="H216" s="10"/>
      <c r="I216" s="10"/>
      <c r="J216" s="10"/>
      <c r="K216" s="254"/>
      <c r="L216" s="10"/>
      <c r="M216" s="10"/>
      <c r="N216" s="10"/>
      <c r="O216" s="10"/>
      <c r="P216" s="10"/>
      <c r="Q216" s="10"/>
      <c r="CM216" s="10"/>
    </row>
    <row r="217" spans="1:91" ht="15" customHeight="1">
      <c r="A217" s="10"/>
      <c r="B217" s="10"/>
      <c r="C217" s="10"/>
      <c r="D217" s="258"/>
      <c r="E217" s="10"/>
      <c r="F217" s="10"/>
      <c r="G217" s="180"/>
      <c r="H217" s="10"/>
      <c r="I217" s="10"/>
      <c r="J217" s="10"/>
      <c r="K217" s="254"/>
      <c r="L217" s="10"/>
      <c r="M217" s="10"/>
      <c r="N217" s="10"/>
      <c r="O217" s="10"/>
      <c r="P217" s="10"/>
      <c r="Q217" s="10"/>
      <c r="CM217" s="10"/>
    </row>
    <row r="218" spans="1:91" ht="15" customHeight="1">
      <c r="A218" s="10"/>
      <c r="B218" s="10"/>
      <c r="C218" s="10"/>
      <c r="D218" s="258"/>
      <c r="E218" s="10"/>
      <c r="F218" s="10"/>
      <c r="G218" s="180"/>
      <c r="H218" s="10"/>
      <c r="I218" s="10"/>
      <c r="J218" s="10"/>
      <c r="K218" s="254"/>
      <c r="L218" s="10"/>
      <c r="M218" s="10"/>
      <c r="N218" s="10"/>
      <c r="O218" s="10"/>
      <c r="P218" s="10"/>
      <c r="Q218" s="10"/>
      <c r="CM218" s="10"/>
    </row>
    <row r="219" spans="1:91" ht="15" customHeight="1">
      <c r="A219" s="10"/>
      <c r="B219" s="10"/>
      <c r="C219" s="10"/>
      <c r="D219" s="258"/>
      <c r="E219" s="10"/>
      <c r="F219" s="10"/>
      <c r="G219" s="180"/>
      <c r="H219" s="10"/>
      <c r="I219" s="10"/>
      <c r="J219" s="10"/>
      <c r="L219" s="10"/>
      <c r="M219" s="10"/>
      <c r="N219" s="10"/>
      <c r="O219" s="10"/>
      <c r="P219" s="10"/>
      <c r="Q219" s="10"/>
      <c r="CM219" s="10"/>
    </row>
    <row r="220" spans="1:91" ht="15" customHeight="1">
      <c r="A220" s="10"/>
      <c r="B220" s="10"/>
      <c r="C220" s="10"/>
      <c r="D220" s="258"/>
      <c r="E220" s="10"/>
      <c r="F220" s="10"/>
      <c r="G220" s="180"/>
      <c r="H220" s="10"/>
      <c r="I220" s="10"/>
      <c r="J220" s="10"/>
      <c r="L220" s="10"/>
      <c r="M220" s="10"/>
      <c r="N220" s="10"/>
      <c r="O220" s="10"/>
      <c r="P220" s="10"/>
      <c r="Q220" s="10"/>
      <c r="CM220" s="10"/>
    </row>
    <row r="221" spans="1:91" ht="15" customHeight="1">
      <c r="A221" s="10"/>
      <c r="B221" s="10"/>
      <c r="C221" s="10"/>
      <c r="D221" s="258"/>
      <c r="E221" s="10"/>
      <c r="F221" s="10"/>
      <c r="G221" s="180"/>
      <c r="H221" s="10"/>
      <c r="I221" s="10"/>
      <c r="J221" s="10"/>
      <c r="K221" s="255"/>
      <c r="L221" s="10"/>
      <c r="M221" s="10"/>
      <c r="N221" s="10"/>
      <c r="O221" s="10"/>
      <c r="P221" s="10"/>
      <c r="Q221" s="10"/>
      <c r="CM221" s="10"/>
    </row>
    <row r="222" spans="1:91" ht="15" customHeight="1">
      <c r="A222" s="10"/>
      <c r="B222" s="10"/>
      <c r="C222" s="10"/>
      <c r="D222" s="258"/>
      <c r="E222" s="10"/>
      <c r="F222" s="10"/>
      <c r="G222" s="180"/>
      <c r="H222" s="10"/>
      <c r="I222" s="10"/>
      <c r="J222" s="10"/>
      <c r="L222" s="10"/>
      <c r="M222" s="10"/>
      <c r="N222" s="10"/>
      <c r="O222" s="10"/>
      <c r="P222" s="10"/>
      <c r="Q222" s="10"/>
      <c r="CM222" s="10"/>
    </row>
    <row r="223" spans="1:91" ht="15" customHeight="1">
      <c r="A223" s="10"/>
      <c r="B223" s="10"/>
      <c r="C223" s="10"/>
      <c r="D223" s="258"/>
      <c r="E223" s="10"/>
      <c r="F223" s="10"/>
      <c r="G223" s="180"/>
      <c r="H223" s="10"/>
      <c r="I223" s="10"/>
      <c r="J223" s="10"/>
      <c r="L223" s="10"/>
      <c r="M223" s="10"/>
      <c r="N223" s="10"/>
      <c r="O223" s="10"/>
      <c r="P223" s="10"/>
      <c r="Q223" s="10"/>
      <c r="CM223" s="10"/>
    </row>
    <row r="224" spans="1:91" ht="15" customHeight="1">
      <c r="A224" s="10"/>
      <c r="B224" s="10"/>
      <c r="C224" s="10"/>
      <c r="D224" s="258"/>
      <c r="E224" s="10"/>
      <c r="F224" s="10"/>
      <c r="G224" s="180"/>
      <c r="H224" s="10"/>
      <c r="I224" s="10"/>
      <c r="J224" s="10"/>
      <c r="K224" s="255"/>
      <c r="L224" s="10"/>
      <c r="M224" s="10"/>
      <c r="N224" s="10"/>
      <c r="O224" s="10"/>
      <c r="P224" s="10"/>
      <c r="Q224" s="10"/>
      <c r="CM224" s="10"/>
    </row>
    <row r="225" spans="1:91" ht="15" customHeight="1">
      <c r="A225" s="10"/>
      <c r="B225" s="10"/>
      <c r="C225" s="10"/>
      <c r="D225" s="258"/>
      <c r="E225" s="10"/>
      <c r="F225" s="10"/>
      <c r="G225" s="180"/>
      <c r="H225" s="10"/>
      <c r="I225" s="10"/>
      <c r="J225" s="10"/>
      <c r="L225" s="10"/>
      <c r="M225" s="10"/>
      <c r="N225" s="10"/>
      <c r="O225" s="10"/>
      <c r="P225" s="10"/>
      <c r="Q225" s="10"/>
      <c r="CM225" s="10"/>
    </row>
    <row r="226" spans="1:91" ht="15" customHeight="1">
      <c r="A226" s="10"/>
      <c r="B226" s="10"/>
      <c r="C226" s="10"/>
      <c r="D226" s="258"/>
      <c r="E226" s="10"/>
      <c r="F226" s="10"/>
      <c r="G226" s="180"/>
      <c r="H226" s="10"/>
      <c r="I226" s="10"/>
      <c r="J226" s="10"/>
      <c r="L226" s="10"/>
      <c r="M226" s="10"/>
      <c r="N226" s="10"/>
      <c r="O226" s="10"/>
      <c r="P226" s="10"/>
      <c r="Q226" s="10"/>
      <c r="CM226" s="10"/>
    </row>
    <row r="227" spans="1:91" ht="15" customHeight="1">
      <c r="A227" s="10"/>
      <c r="B227" s="10"/>
      <c r="C227" s="10"/>
      <c r="D227" s="258"/>
      <c r="E227" s="10"/>
      <c r="F227" s="10"/>
      <c r="G227" s="180"/>
      <c r="H227" s="10"/>
      <c r="I227" s="10"/>
      <c r="J227" s="10"/>
      <c r="L227" s="10"/>
      <c r="M227" s="10"/>
      <c r="N227" s="10"/>
      <c r="O227" s="10"/>
      <c r="P227" s="10"/>
      <c r="Q227" s="10"/>
      <c r="CM227" s="10"/>
    </row>
    <row r="228" spans="1:91" ht="15" customHeight="1">
      <c r="A228" s="10"/>
      <c r="B228" s="10"/>
      <c r="C228" s="10"/>
      <c r="D228" s="258"/>
      <c r="E228" s="10"/>
      <c r="F228" s="10"/>
      <c r="G228" s="180"/>
      <c r="H228" s="10"/>
      <c r="I228" s="10"/>
      <c r="J228" s="10"/>
      <c r="L228" s="10"/>
      <c r="M228" s="10"/>
      <c r="N228" s="10"/>
      <c r="O228" s="10"/>
      <c r="P228" s="10"/>
      <c r="Q228" s="10"/>
      <c r="CM228" s="10"/>
    </row>
    <row r="229" spans="1:91" ht="15" customHeight="1">
      <c r="A229" s="10"/>
      <c r="B229" s="10"/>
      <c r="C229" s="10"/>
      <c r="D229" s="258"/>
      <c r="E229" s="10"/>
      <c r="F229" s="10"/>
      <c r="G229" s="180"/>
      <c r="H229" s="10"/>
      <c r="I229" s="10"/>
      <c r="J229" s="10"/>
      <c r="L229" s="10"/>
      <c r="M229" s="10"/>
      <c r="N229" s="10"/>
      <c r="O229" s="10"/>
      <c r="P229" s="10"/>
      <c r="Q229" s="10"/>
      <c r="CM229" s="10"/>
    </row>
    <row r="230" spans="1:91" ht="15" customHeight="1">
      <c r="A230" s="10"/>
      <c r="B230" s="10"/>
      <c r="C230" s="10"/>
      <c r="D230" s="258"/>
      <c r="E230" s="10"/>
      <c r="F230" s="10"/>
      <c r="G230" s="180"/>
      <c r="H230" s="10"/>
      <c r="I230" s="10"/>
      <c r="J230" s="10"/>
      <c r="L230" s="10"/>
      <c r="M230" s="10"/>
      <c r="N230" s="10"/>
      <c r="O230" s="10"/>
      <c r="P230" s="10"/>
      <c r="Q230" s="10"/>
      <c r="CM230" s="10"/>
    </row>
    <row r="231" spans="1:91" ht="15" customHeight="1">
      <c r="A231" s="10"/>
      <c r="B231" s="10"/>
      <c r="C231" s="10"/>
      <c r="D231" s="258"/>
      <c r="E231" s="10"/>
      <c r="F231" s="10"/>
      <c r="G231" s="180"/>
      <c r="H231" s="10"/>
      <c r="I231" s="10"/>
      <c r="J231" s="10"/>
      <c r="L231" s="10"/>
      <c r="M231" s="10"/>
      <c r="N231" s="10"/>
      <c r="O231" s="10"/>
      <c r="P231" s="10"/>
      <c r="Q231" s="10"/>
      <c r="CM231" s="10"/>
    </row>
    <row r="232" spans="1:91" ht="15" customHeight="1">
      <c r="A232" s="10"/>
      <c r="B232" s="10"/>
      <c r="C232" s="10"/>
      <c r="D232" s="258"/>
      <c r="E232" s="10"/>
      <c r="F232" s="10"/>
      <c r="G232" s="180"/>
      <c r="H232" s="10"/>
      <c r="I232" s="10"/>
      <c r="J232" s="10"/>
      <c r="L232" s="10"/>
      <c r="M232" s="10"/>
      <c r="N232" s="10"/>
      <c r="O232" s="10"/>
      <c r="P232" s="10"/>
      <c r="Q232" s="10"/>
      <c r="CM232" s="10"/>
    </row>
    <row r="233" spans="1:91" ht="15" customHeight="1">
      <c r="A233" s="10"/>
      <c r="B233" s="10"/>
      <c r="C233" s="10"/>
      <c r="D233" s="258"/>
      <c r="E233" s="10"/>
      <c r="F233" s="10"/>
      <c r="G233" s="180"/>
      <c r="H233" s="10"/>
      <c r="I233" s="10"/>
      <c r="J233" s="10"/>
      <c r="L233" s="10"/>
      <c r="M233" s="10"/>
      <c r="N233" s="10"/>
      <c r="O233" s="10"/>
      <c r="P233" s="10"/>
      <c r="Q233" s="10"/>
      <c r="CM233" s="10"/>
    </row>
    <row r="234" spans="1:91" ht="15" customHeight="1">
      <c r="A234" s="10"/>
      <c r="B234" s="10"/>
      <c r="C234" s="10"/>
      <c r="D234" s="258"/>
      <c r="E234" s="10"/>
      <c r="F234" s="10"/>
      <c r="G234" s="180"/>
      <c r="H234" s="10"/>
      <c r="I234" s="10"/>
      <c r="J234" s="10"/>
      <c r="L234" s="10"/>
      <c r="M234" s="10"/>
      <c r="N234" s="10"/>
      <c r="O234" s="10"/>
      <c r="P234" s="10"/>
      <c r="Q234" s="10"/>
      <c r="CM234" s="10"/>
    </row>
    <row r="235" spans="1:91" ht="15" customHeight="1">
      <c r="A235" s="10"/>
      <c r="B235" s="10"/>
      <c r="C235" s="10"/>
      <c r="D235" s="258"/>
      <c r="E235" s="10"/>
      <c r="F235" s="10"/>
      <c r="G235" s="180"/>
      <c r="H235" s="10"/>
      <c r="I235" s="10"/>
      <c r="J235" s="10"/>
      <c r="L235" s="10"/>
      <c r="M235" s="10"/>
      <c r="N235" s="10"/>
      <c r="O235" s="10"/>
      <c r="P235" s="10"/>
      <c r="Q235" s="10"/>
      <c r="CM235" s="10"/>
    </row>
    <row r="236" spans="1:91" ht="15" customHeight="1">
      <c r="A236" s="10"/>
      <c r="B236" s="10"/>
      <c r="C236" s="10"/>
      <c r="D236" s="258"/>
      <c r="E236" s="10"/>
      <c r="F236" s="10"/>
      <c r="G236" s="180"/>
      <c r="H236" s="10"/>
      <c r="I236" s="10"/>
      <c r="J236" s="10"/>
      <c r="L236" s="10"/>
      <c r="M236" s="10"/>
      <c r="N236" s="10"/>
      <c r="O236" s="10"/>
      <c r="P236" s="10"/>
      <c r="Q236" s="10"/>
      <c r="CM236" s="10"/>
    </row>
    <row r="237" spans="1:91" ht="15" customHeight="1">
      <c r="A237" s="10"/>
      <c r="B237" s="10"/>
      <c r="C237" s="10"/>
      <c r="D237" s="258"/>
      <c r="E237" s="10"/>
      <c r="F237" s="10"/>
      <c r="G237" s="180"/>
      <c r="H237" s="10"/>
      <c r="I237" s="10"/>
      <c r="J237" s="10"/>
      <c r="L237" s="10"/>
      <c r="M237" s="10"/>
      <c r="N237" s="10"/>
      <c r="O237" s="10"/>
      <c r="P237" s="10"/>
      <c r="Q237" s="10"/>
      <c r="CM237" s="10"/>
    </row>
    <row r="238" spans="1:91" ht="15" customHeight="1">
      <c r="A238" s="10"/>
      <c r="B238" s="10"/>
      <c r="C238" s="10"/>
      <c r="D238" s="258"/>
      <c r="E238" s="10"/>
      <c r="F238" s="10"/>
      <c r="G238" s="180"/>
      <c r="H238" s="10"/>
      <c r="I238" s="10"/>
      <c r="J238" s="10"/>
      <c r="L238" s="10"/>
      <c r="M238" s="10"/>
      <c r="N238" s="10"/>
      <c r="O238" s="10"/>
      <c r="P238" s="10"/>
      <c r="Q238" s="10"/>
      <c r="CM238" s="10"/>
    </row>
    <row r="239" spans="1:91" ht="15" customHeight="1">
      <c r="A239" s="10"/>
      <c r="B239" s="10"/>
      <c r="C239" s="10"/>
      <c r="D239" s="258"/>
      <c r="E239" s="10"/>
      <c r="F239" s="10"/>
      <c r="G239" s="180"/>
      <c r="H239" s="10"/>
      <c r="I239" s="10"/>
      <c r="J239" s="10"/>
      <c r="L239" s="10"/>
      <c r="M239" s="10"/>
      <c r="N239" s="10"/>
      <c r="O239" s="10"/>
      <c r="P239" s="10"/>
      <c r="Q239" s="10"/>
      <c r="CM239" s="10"/>
    </row>
    <row r="240" spans="1:91" ht="15" customHeight="1">
      <c r="A240" s="10"/>
      <c r="B240" s="10"/>
      <c r="C240" s="10"/>
      <c r="D240" s="258"/>
      <c r="E240" s="10"/>
      <c r="F240" s="10"/>
      <c r="G240" s="180"/>
      <c r="H240" s="10"/>
      <c r="I240" s="10"/>
      <c r="J240" s="10"/>
      <c r="L240" s="10"/>
      <c r="M240" s="10"/>
      <c r="N240" s="10"/>
      <c r="O240" s="10"/>
      <c r="P240" s="10"/>
      <c r="Q240" s="10"/>
      <c r="CM240" s="10"/>
    </row>
    <row r="241" spans="1:91" ht="15" customHeight="1">
      <c r="A241" s="10"/>
      <c r="B241" s="10"/>
      <c r="C241" s="10"/>
      <c r="D241" s="258"/>
      <c r="E241" s="10"/>
      <c r="F241" s="10"/>
      <c r="G241" s="180"/>
      <c r="H241" s="10"/>
      <c r="I241" s="10"/>
      <c r="J241" s="10"/>
      <c r="L241" s="10"/>
      <c r="M241" s="10"/>
      <c r="N241" s="10"/>
      <c r="O241" s="10"/>
      <c r="P241" s="10"/>
      <c r="Q241" s="10"/>
      <c r="CM241" s="10"/>
    </row>
    <row r="242" spans="1:91" ht="15" customHeight="1">
      <c r="A242" s="10"/>
      <c r="B242" s="10"/>
      <c r="C242" s="10"/>
      <c r="D242" s="258"/>
      <c r="E242" s="10"/>
      <c r="F242" s="10"/>
      <c r="G242" s="180"/>
      <c r="H242" s="10"/>
      <c r="I242" s="10"/>
      <c r="J242" s="10"/>
      <c r="L242" s="10"/>
      <c r="M242" s="10"/>
      <c r="N242" s="10"/>
      <c r="O242" s="10"/>
      <c r="P242" s="10"/>
      <c r="Q242" s="10"/>
      <c r="CM242" s="10"/>
    </row>
    <row r="243" spans="1:91" ht="15" customHeight="1">
      <c r="A243" s="10"/>
      <c r="B243" s="10"/>
      <c r="C243" s="10"/>
      <c r="D243" s="258"/>
      <c r="E243" s="10"/>
      <c r="F243" s="10"/>
      <c r="G243" s="180"/>
      <c r="H243" s="10"/>
      <c r="I243" s="10"/>
      <c r="J243" s="10"/>
      <c r="L243" s="10"/>
      <c r="M243" s="10"/>
      <c r="N243" s="10"/>
      <c r="O243" s="10"/>
      <c r="P243" s="10"/>
      <c r="Q243" s="10"/>
      <c r="CM243" s="10"/>
    </row>
    <row r="244" spans="1:91" ht="15" customHeight="1">
      <c r="A244" s="10"/>
      <c r="B244" s="10"/>
      <c r="C244" s="10"/>
      <c r="D244" s="258"/>
      <c r="E244" s="10"/>
      <c r="F244" s="10"/>
      <c r="G244" s="180"/>
      <c r="H244" s="10"/>
      <c r="I244" s="10"/>
      <c r="J244" s="10"/>
      <c r="L244" s="10"/>
      <c r="M244" s="10"/>
      <c r="N244" s="10"/>
      <c r="O244" s="10"/>
      <c r="P244" s="10"/>
      <c r="Q244" s="10"/>
      <c r="CM244" s="10"/>
    </row>
    <row r="245" spans="1:91" ht="15" customHeight="1">
      <c r="A245" s="10"/>
      <c r="B245" s="10"/>
      <c r="C245" s="10"/>
      <c r="D245" s="258"/>
      <c r="E245" s="10"/>
      <c r="F245" s="10"/>
      <c r="G245" s="180"/>
      <c r="H245" s="10"/>
      <c r="I245" s="10"/>
      <c r="J245" s="10"/>
      <c r="L245" s="10"/>
      <c r="M245" s="10"/>
      <c r="N245" s="10"/>
      <c r="O245" s="10"/>
      <c r="P245" s="10"/>
      <c r="Q245" s="10"/>
      <c r="CM245" s="10"/>
    </row>
    <row r="246" spans="1:91" ht="15" customHeight="1">
      <c r="A246" s="10"/>
      <c r="B246" s="10"/>
      <c r="C246" s="10"/>
      <c r="D246" s="258"/>
      <c r="E246" s="10"/>
      <c r="F246" s="10"/>
      <c r="G246" s="180"/>
      <c r="H246" s="10"/>
      <c r="I246" s="10"/>
      <c r="J246" s="10"/>
      <c r="L246" s="10"/>
      <c r="M246" s="10"/>
      <c r="N246" s="10"/>
      <c r="O246" s="10"/>
      <c r="P246" s="10"/>
      <c r="Q246" s="10"/>
      <c r="CM246" s="10"/>
    </row>
    <row r="247" spans="1:91" ht="15" customHeight="1">
      <c r="A247" s="10"/>
      <c r="B247" s="10"/>
      <c r="C247" s="10"/>
      <c r="D247" s="258"/>
      <c r="E247" s="10"/>
      <c r="F247" s="10"/>
      <c r="G247" s="180"/>
      <c r="H247" s="10"/>
      <c r="I247" s="10"/>
      <c r="J247" s="10"/>
      <c r="L247" s="10"/>
      <c r="M247" s="10"/>
      <c r="N247" s="10"/>
      <c r="O247" s="10"/>
      <c r="P247" s="10"/>
      <c r="Q247" s="10"/>
      <c r="CM247" s="10"/>
    </row>
    <row r="248" spans="1:91" ht="15" customHeight="1">
      <c r="A248" s="10"/>
      <c r="B248" s="10"/>
      <c r="C248" s="10"/>
      <c r="D248" s="258"/>
      <c r="E248" s="10"/>
      <c r="F248" s="10"/>
      <c r="G248" s="180"/>
      <c r="H248" s="10"/>
      <c r="I248" s="10"/>
      <c r="J248" s="10"/>
      <c r="L248" s="10"/>
      <c r="M248" s="10"/>
      <c r="N248" s="10"/>
      <c r="O248" s="10"/>
      <c r="P248" s="10"/>
      <c r="Q248" s="10"/>
      <c r="CM248" s="10"/>
    </row>
    <row r="249" spans="1:91" ht="15" customHeight="1">
      <c r="A249" s="10"/>
      <c r="B249" s="10"/>
      <c r="C249" s="10"/>
      <c r="D249" s="258"/>
      <c r="E249" s="10"/>
      <c r="F249" s="10"/>
      <c r="G249" s="180"/>
      <c r="H249" s="10"/>
      <c r="I249" s="10"/>
      <c r="J249" s="10"/>
      <c r="L249" s="10"/>
      <c r="M249" s="10"/>
      <c r="N249" s="10"/>
      <c r="O249" s="10"/>
      <c r="P249" s="10"/>
      <c r="Q249" s="10"/>
      <c r="CM249" s="10"/>
    </row>
    <row r="250" spans="1:91" ht="15" customHeight="1">
      <c r="A250" s="10"/>
      <c r="B250" s="10"/>
      <c r="C250" s="10"/>
      <c r="D250" s="258"/>
      <c r="E250" s="10"/>
      <c r="F250" s="10"/>
      <c r="G250" s="180"/>
      <c r="H250" s="10"/>
      <c r="I250" s="10"/>
      <c r="J250" s="10"/>
      <c r="L250" s="10"/>
      <c r="M250" s="10"/>
      <c r="N250" s="10"/>
      <c r="O250" s="10"/>
      <c r="P250" s="10"/>
      <c r="Q250" s="10"/>
      <c r="CM250" s="10"/>
    </row>
    <row r="251" spans="1:91" ht="15" customHeight="1">
      <c r="A251" s="10"/>
      <c r="B251" s="10"/>
      <c r="C251" s="10"/>
      <c r="D251" s="258"/>
      <c r="E251" s="10"/>
      <c r="F251" s="10"/>
      <c r="G251" s="180"/>
      <c r="H251" s="10"/>
      <c r="I251" s="10"/>
      <c r="J251" s="10"/>
      <c r="L251" s="10"/>
      <c r="M251" s="10"/>
      <c r="N251" s="10"/>
      <c r="O251" s="10"/>
      <c r="P251" s="10"/>
      <c r="Q251" s="10"/>
      <c r="CM251" s="10"/>
    </row>
    <row r="252" spans="1:91" ht="15" customHeight="1">
      <c r="A252" s="10"/>
      <c r="B252" s="10"/>
      <c r="C252" s="10"/>
      <c r="D252" s="258"/>
      <c r="E252" s="10"/>
      <c r="F252" s="10"/>
      <c r="G252" s="180"/>
      <c r="H252" s="10"/>
      <c r="I252" s="10"/>
      <c r="J252" s="10"/>
      <c r="L252" s="10"/>
      <c r="M252" s="10"/>
      <c r="N252" s="10"/>
      <c r="O252" s="10"/>
      <c r="P252" s="10"/>
      <c r="Q252" s="10"/>
      <c r="CM252" s="10"/>
    </row>
    <row r="253" spans="1:91" ht="15" customHeight="1">
      <c r="A253" s="10"/>
      <c r="B253" s="10"/>
      <c r="C253" s="10"/>
      <c r="D253" s="258"/>
      <c r="E253" s="10"/>
      <c r="F253" s="10"/>
      <c r="G253" s="180"/>
      <c r="H253" s="10"/>
      <c r="I253" s="10"/>
      <c r="J253" s="10"/>
      <c r="L253" s="10"/>
      <c r="M253" s="10"/>
      <c r="N253" s="10"/>
      <c r="O253" s="10"/>
      <c r="P253" s="10"/>
      <c r="Q253" s="10"/>
      <c r="CM253" s="10"/>
    </row>
    <row r="254" spans="1:91" ht="15" customHeight="1">
      <c r="A254" s="10"/>
      <c r="B254" s="10"/>
      <c r="C254" s="10"/>
      <c r="D254" s="258"/>
      <c r="E254" s="10"/>
      <c r="F254" s="10"/>
      <c r="G254" s="180"/>
      <c r="H254" s="10"/>
      <c r="I254" s="10"/>
      <c r="J254" s="10"/>
      <c r="L254" s="10"/>
      <c r="M254" s="10"/>
      <c r="N254" s="10"/>
      <c r="O254" s="10"/>
      <c r="P254" s="10"/>
      <c r="Q254" s="10"/>
      <c r="CM254" s="10"/>
    </row>
    <row r="255" spans="1:91" ht="15" customHeight="1">
      <c r="A255" s="10"/>
      <c r="B255" s="10"/>
      <c r="C255" s="10"/>
      <c r="D255" s="258"/>
      <c r="E255" s="10"/>
      <c r="F255" s="10"/>
      <c r="G255" s="180"/>
      <c r="H255" s="10"/>
      <c r="I255" s="10"/>
      <c r="J255" s="10"/>
      <c r="L255" s="10"/>
      <c r="M255" s="10"/>
      <c r="N255" s="10"/>
      <c r="O255" s="10"/>
      <c r="P255" s="10"/>
      <c r="Q255" s="10"/>
      <c r="CM255" s="10"/>
    </row>
    <row r="256" spans="1:91" ht="15" customHeight="1">
      <c r="A256" s="10"/>
      <c r="B256" s="10"/>
      <c r="C256" s="10"/>
      <c r="D256" s="258"/>
      <c r="E256" s="10"/>
      <c r="F256" s="10"/>
      <c r="G256" s="180"/>
      <c r="H256" s="10"/>
      <c r="I256" s="10"/>
      <c r="J256" s="10"/>
      <c r="L256" s="10"/>
      <c r="M256" s="10"/>
      <c r="N256" s="10"/>
      <c r="O256" s="10"/>
      <c r="P256" s="10"/>
      <c r="Q256" s="10"/>
      <c r="CM256" s="10"/>
    </row>
    <row r="257" spans="1:91" ht="15" customHeight="1">
      <c r="A257" s="10"/>
      <c r="B257" s="10"/>
      <c r="C257" s="10"/>
      <c r="D257" s="258"/>
      <c r="E257" s="10"/>
      <c r="F257" s="10"/>
      <c r="G257" s="180"/>
      <c r="H257" s="10"/>
      <c r="I257" s="10"/>
      <c r="J257" s="10"/>
      <c r="L257" s="10"/>
      <c r="M257" s="10"/>
      <c r="N257" s="10"/>
      <c r="O257" s="10"/>
      <c r="P257" s="10"/>
      <c r="Q257" s="10"/>
      <c r="CM257" s="10"/>
    </row>
    <row r="258" spans="1:91" ht="15" customHeight="1">
      <c r="A258" s="10"/>
      <c r="B258" s="10"/>
      <c r="C258" s="10"/>
      <c r="D258" s="258"/>
      <c r="E258" s="10"/>
      <c r="F258" s="10"/>
      <c r="G258" s="180"/>
      <c r="H258" s="10"/>
      <c r="I258" s="10"/>
      <c r="J258" s="10"/>
      <c r="L258" s="10"/>
      <c r="M258" s="10"/>
      <c r="N258" s="10"/>
      <c r="O258" s="10"/>
      <c r="P258" s="10"/>
      <c r="Q258" s="10"/>
      <c r="CM258" s="10"/>
    </row>
    <row r="259" spans="1:91" ht="15" customHeight="1">
      <c r="A259" s="10"/>
      <c r="B259" s="10"/>
      <c r="C259" s="10"/>
      <c r="D259" s="258"/>
      <c r="E259" s="10"/>
      <c r="F259" s="10"/>
      <c r="G259" s="180"/>
      <c r="H259" s="10"/>
      <c r="I259" s="10"/>
      <c r="J259" s="10"/>
      <c r="L259" s="10"/>
      <c r="M259" s="10"/>
      <c r="N259" s="10"/>
      <c r="O259" s="10"/>
      <c r="P259" s="10"/>
      <c r="Q259" s="10"/>
      <c r="CM259" s="10"/>
    </row>
    <row r="260" spans="1:91" ht="15" customHeight="1">
      <c r="A260" s="10"/>
      <c r="B260" s="10"/>
      <c r="C260" s="10"/>
      <c r="D260" s="258"/>
      <c r="E260" s="10"/>
      <c r="F260" s="10"/>
      <c r="G260" s="180"/>
      <c r="H260" s="10"/>
      <c r="I260" s="10"/>
      <c r="J260" s="10"/>
      <c r="L260" s="10"/>
      <c r="M260" s="10"/>
      <c r="N260" s="10"/>
      <c r="O260" s="10"/>
      <c r="P260" s="10"/>
      <c r="Q260" s="10"/>
      <c r="CM260" s="10"/>
    </row>
    <row r="261" spans="1:91" ht="15" customHeight="1">
      <c r="A261" s="10"/>
      <c r="B261" s="10"/>
      <c r="C261" s="10"/>
      <c r="D261" s="258"/>
      <c r="E261" s="10"/>
      <c r="F261" s="10"/>
      <c r="G261" s="180"/>
      <c r="H261" s="10"/>
      <c r="I261" s="10"/>
      <c r="J261" s="10"/>
      <c r="L261" s="10"/>
      <c r="M261" s="10"/>
      <c r="N261" s="10"/>
      <c r="O261" s="10"/>
      <c r="P261" s="10"/>
      <c r="Q261" s="10"/>
      <c r="CM261" s="10"/>
    </row>
    <row r="262" spans="1:91" ht="15" customHeight="1">
      <c r="A262" s="10"/>
      <c r="B262" s="10"/>
      <c r="C262" s="10"/>
      <c r="D262" s="258"/>
      <c r="E262" s="10"/>
      <c r="F262" s="10"/>
      <c r="G262" s="180"/>
      <c r="H262" s="10"/>
      <c r="I262" s="10"/>
      <c r="J262" s="10"/>
      <c r="L262" s="10"/>
      <c r="M262" s="10"/>
      <c r="N262" s="10"/>
      <c r="O262" s="10"/>
      <c r="P262" s="10"/>
      <c r="Q262" s="10"/>
      <c r="CM262" s="10"/>
    </row>
    <row r="263" spans="1:91" ht="15" customHeight="1">
      <c r="A263" s="10"/>
      <c r="B263" s="10"/>
      <c r="C263" s="10"/>
      <c r="D263" s="258"/>
      <c r="E263" s="10"/>
      <c r="F263" s="10"/>
      <c r="G263" s="180"/>
      <c r="H263" s="10"/>
      <c r="I263" s="10"/>
      <c r="J263" s="10"/>
      <c r="L263" s="10"/>
      <c r="M263" s="10"/>
      <c r="N263" s="10"/>
      <c r="O263" s="10"/>
      <c r="P263" s="10"/>
      <c r="Q263" s="10"/>
      <c r="CM263" s="10"/>
    </row>
    <row r="264" spans="1:91" ht="15" customHeight="1">
      <c r="A264" s="10"/>
      <c r="B264" s="10"/>
      <c r="C264" s="10"/>
      <c r="D264" s="258"/>
      <c r="E264" s="10"/>
      <c r="F264" s="10"/>
      <c r="G264" s="180"/>
      <c r="H264" s="10"/>
      <c r="I264" s="10"/>
      <c r="J264" s="10"/>
      <c r="L264" s="10"/>
      <c r="M264" s="10"/>
      <c r="N264" s="10"/>
      <c r="O264" s="10"/>
      <c r="P264" s="10"/>
      <c r="Q264" s="10"/>
      <c r="CM264" s="10"/>
    </row>
    <row r="265" spans="1:91" ht="15" customHeight="1">
      <c r="A265" s="10"/>
      <c r="B265" s="10"/>
      <c r="C265" s="10"/>
      <c r="D265" s="258"/>
      <c r="E265" s="10"/>
      <c r="F265" s="10"/>
      <c r="G265" s="180"/>
      <c r="H265" s="10"/>
      <c r="I265" s="10"/>
      <c r="J265" s="10"/>
      <c r="L265" s="10"/>
      <c r="M265" s="10"/>
      <c r="N265" s="10"/>
      <c r="O265" s="10"/>
      <c r="P265" s="10"/>
      <c r="Q265" s="10"/>
      <c r="CM265" s="10"/>
    </row>
    <row r="266" spans="1:91" ht="15" customHeight="1">
      <c r="A266" s="10"/>
      <c r="B266" s="10"/>
      <c r="C266" s="10"/>
      <c r="D266" s="258"/>
      <c r="E266" s="10"/>
      <c r="F266" s="10"/>
      <c r="G266" s="180"/>
      <c r="H266" s="10"/>
      <c r="I266" s="10"/>
      <c r="J266" s="10"/>
      <c r="L266" s="10"/>
      <c r="M266" s="10"/>
      <c r="N266" s="10"/>
      <c r="O266" s="10"/>
      <c r="P266" s="10"/>
      <c r="Q266" s="10"/>
      <c r="CM266" s="10"/>
    </row>
    <row r="267" spans="1:91" ht="15" customHeight="1">
      <c r="A267" s="10"/>
      <c r="B267" s="10"/>
      <c r="C267" s="10"/>
      <c r="D267" s="258"/>
      <c r="E267" s="10"/>
      <c r="F267" s="10"/>
      <c r="G267" s="180"/>
      <c r="H267" s="10"/>
      <c r="I267" s="10"/>
      <c r="J267" s="10"/>
      <c r="L267" s="10"/>
      <c r="M267" s="10"/>
      <c r="N267" s="10"/>
      <c r="O267" s="10"/>
      <c r="P267" s="10"/>
      <c r="Q267" s="10"/>
      <c r="CM267" s="10"/>
    </row>
    <row r="268" spans="1:91" ht="15" customHeight="1">
      <c r="A268" s="10"/>
      <c r="B268" s="10"/>
      <c r="C268" s="10"/>
      <c r="D268" s="258"/>
      <c r="E268" s="10"/>
      <c r="F268" s="10"/>
      <c r="G268" s="180"/>
      <c r="H268" s="10"/>
      <c r="I268" s="10"/>
      <c r="J268" s="10"/>
      <c r="L268" s="10"/>
      <c r="M268" s="10"/>
      <c r="N268" s="10"/>
      <c r="O268" s="10"/>
      <c r="P268" s="10"/>
      <c r="Q268" s="10"/>
      <c r="CM268" s="10"/>
    </row>
    <row r="269" spans="1:91" ht="15" customHeight="1">
      <c r="A269" s="10"/>
      <c r="B269" s="10"/>
      <c r="C269" s="10"/>
      <c r="D269" s="258"/>
      <c r="E269" s="10"/>
      <c r="F269" s="10"/>
      <c r="G269" s="180"/>
      <c r="H269" s="10"/>
      <c r="I269" s="10"/>
      <c r="J269" s="10"/>
      <c r="L269" s="10"/>
      <c r="M269" s="10"/>
      <c r="N269" s="10"/>
      <c r="O269" s="10"/>
      <c r="P269" s="10"/>
      <c r="Q269" s="10"/>
      <c r="CM269" s="10"/>
    </row>
    <row r="270" spans="1:91" ht="15" customHeight="1">
      <c r="A270" s="10"/>
      <c r="B270" s="10"/>
      <c r="C270" s="10"/>
      <c r="D270" s="258"/>
      <c r="E270" s="10"/>
      <c r="F270" s="10"/>
      <c r="G270" s="180"/>
      <c r="H270" s="10"/>
      <c r="I270" s="10"/>
      <c r="J270" s="10"/>
      <c r="L270" s="10"/>
      <c r="M270" s="10"/>
      <c r="N270" s="10"/>
      <c r="O270" s="10"/>
      <c r="P270" s="10"/>
      <c r="Q270" s="10"/>
      <c r="CM270" s="10"/>
    </row>
    <row r="271" spans="1:91" ht="15" customHeight="1">
      <c r="A271" s="10"/>
      <c r="B271" s="10"/>
      <c r="C271" s="10"/>
      <c r="D271" s="258"/>
      <c r="E271" s="10"/>
      <c r="F271" s="10"/>
      <c r="G271" s="180"/>
      <c r="H271" s="10"/>
      <c r="I271" s="10"/>
      <c r="J271" s="10"/>
      <c r="L271" s="10"/>
      <c r="M271" s="10"/>
      <c r="N271" s="10"/>
      <c r="O271" s="10"/>
      <c r="P271" s="10"/>
      <c r="Q271" s="10"/>
      <c r="CM271" s="10"/>
    </row>
    <row r="272" spans="1:91" ht="15" customHeight="1">
      <c r="A272" s="10"/>
      <c r="B272" s="10"/>
      <c r="C272" s="10"/>
      <c r="D272" s="258"/>
      <c r="E272" s="10"/>
      <c r="F272" s="10"/>
      <c r="G272" s="180"/>
      <c r="H272" s="10"/>
      <c r="I272" s="10"/>
      <c r="J272" s="10"/>
      <c r="L272" s="10"/>
      <c r="M272" s="10"/>
      <c r="N272" s="10"/>
      <c r="O272" s="10"/>
      <c r="P272" s="10"/>
      <c r="Q272" s="10"/>
      <c r="CM272" s="10"/>
    </row>
    <row r="273" spans="1:91" ht="15" customHeight="1">
      <c r="A273" s="10"/>
      <c r="B273" s="10"/>
      <c r="C273" s="10"/>
      <c r="D273" s="258"/>
      <c r="E273" s="10"/>
      <c r="F273" s="10"/>
      <c r="G273" s="180"/>
      <c r="H273" s="10"/>
      <c r="I273" s="10"/>
      <c r="J273" s="10"/>
      <c r="L273" s="10"/>
      <c r="M273" s="10"/>
      <c r="N273" s="10"/>
      <c r="O273" s="10"/>
      <c r="P273" s="10"/>
      <c r="Q273" s="10"/>
      <c r="CM273" s="10"/>
    </row>
    <row r="274" spans="1:91" ht="15" customHeight="1">
      <c r="A274" s="10"/>
      <c r="B274" s="10"/>
      <c r="C274" s="10"/>
      <c r="D274" s="258"/>
      <c r="E274" s="10"/>
      <c r="F274" s="10"/>
      <c r="G274" s="180"/>
      <c r="H274" s="10"/>
      <c r="I274" s="10"/>
      <c r="J274" s="10"/>
      <c r="L274" s="10"/>
      <c r="M274" s="10"/>
      <c r="N274" s="10"/>
      <c r="O274" s="10"/>
      <c r="P274" s="10"/>
      <c r="Q274" s="10"/>
      <c r="CM274" s="10"/>
    </row>
    <row r="275" spans="1:91" ht="15" customHeight="1">
      <c r="A275" s="10"/>
      <c r="B275" s="10"/>
      <c r="C275" s="10"/>
      <c r="D275" s="258"/>
      <c r="E275" s="10"/>
      <c r="F275" s="10"/>
      <c r="G275" s="180"/>
      <c r="H275" s="10"/>
      <c r="I275" s="10"/>
      <c r="J275" s="10"/>
      <c r="L275" s="10"/>
      <c r="M275" s="10"/>
      <c r="N275" s="10"/>
      <c r="O275" s="10"/>
      <c r="P275" s="10"/>
      <c r="Q275" s="10"/>
      <c r="CM275" s="10"/>
    </row>
    <row r="276" spans="1:91" ht="15" customHeight="1">
      <c r="A276" s="10"/>
      <c r="B276" s="10"/>
      <c r="C276" s="10"/>
      <c r="D276" s="258"/>
      <c r="E276" s="10"/>
      <c r="F276" s="10"/>
      <c r="G276" s="180"/>
      <c r="H276" s="10"/>
      <c r="I276" s="10"/>
      <c r="J276" s="10"/>
      <c r="L276" s="10"/>
      <c r="M276" s="10"/>
      <c r="N276" s="10"/>
      <c r="O276" s="10"/>
      <c r="P276" s="10"/>
      <c r="Q276" s="10"/>
      <c r="CM276" s="10"/>
    </row>
    <row r="277" spans="1:91" ht="15" customHeight="1">
      <c r="A277" s="10"/>
      <c r="B277" s="10"/>
      <c r="C277" s="10"/>
      <c r="D277" s="258"/>
      <c r="E277" s="10"/>
      <c r="F277" s="10"/>
      <c r="G277" s="180"/>
      <c r="H277" s="10"/>
      <c r="I277" s="10"/>
      <c r="J277" s="10"/>
      <c r="L277" s="10"/>
      <c r="M277" s="10"/>
      <c r="N277" s="10"/>
      <c r="O277" s="10"/>
      <c r="P277" s="10"/>
      <c r="Q277" s="10"/>
      <c r="CM277" s="10"/>
    </row>
    <row r="278" spans="1:91" ht="15" customHeight="1">
      <c r="A278" s="10"/>
      <c r="B278" s="10"/>
      <c r="C278" s="10"/>
      <c r="D278" s="258"/>
      <c r="E278" s="10"/>
      <c r="F278" s="10"/>
      <c r="G278" s="180"/>
      <c r="H278" s="10"/>
      <c r="I278" s="10"/>
      <c r="J278" s="10"/>
      <c r="L278" s="10"/>
      <c r="M278" s="10"/>
      <c r="N278" s="10"/>
      <c r="O278" s="10"/>
      <c r="P278" s="10"/>
      <c r="Q278" s="10"/>
      <c r="CM278" s="10"/>
    </row>
    <row r="279" spans="1:91" ht="15" customHeight="1">
      <c r="A279" s="10"/>
      <c r="B279" s="10"/>
      <c r="C279" s="10"/>
      <c r="D279" s="258"/>
      <c r="E279" s="10"/>
      <c r="F279" s="10"/>
      <c r="G279" s="180"/>
      <c r="H279" s="10"/>
      <c r="I279" s="10"/>
      <c r="J279" s="10"/>
      <c r="L279" s="10"/>
      <c r="M279" s="10"/>
      <c r="N279" s="10"/>
      <c r="O279" s="10"/>
      <c r="P279" s="10"/>
      <c r="Q279" s="10"/>
      <c r="CM279" s="10"/>
    </row>
    <row r="280" spans="1:91" ht="15" customHeight="1">
      <c r="A280" s="10"/>
      <c r="B280" s="10"/>
      <c r="C280" s="10"/>
      <c r="D280" s="258"/>
      <c r="E280" s="10"/>
      <c r="F280" s="10"/>
      <c r="G280" s="180"/>
      <c r="H280" s="10"/>
      <c r="I280" s="10"/>
      <c r="J280" s="10"/>
      <c r="L280" s="10"/>
      <c r="M280" s="10"/>
      <c r="N280" s="10"/>
      <c r="O280" s="10"/>
      <c r="P280" s="10"/>
      <c r="Q280" s="10"/>
      <c r="CM280" s="10"/>
    </row>
    <row r="281" spans="1:91" ht="15" customHeight="1">
      <c r="A281" s="10"/>
      <c r="B281" s="10"/>
      <c r="C281" s="10"/>
      <c r="D281" s="258"/>
      <c r="E281" s="10"/>
      <c r="F281" s="10"/>
      <c r="G281" s="180"/>
      <c r="H281" s="10"/>
      <c r="I281" s="10"/>
      <c r="J281" s="10"/>
      <c r="L281" s="10"/>
      <c r="M281" s="10"/>
      <c r="N281" s="10"/>
      <c r="O281" s="10"/>
      <c r="P281" s="10"/>
      <c r="Q281" s="10"/>
      <c r="CM281" s="10"/>
    </row>
    <row r="282" spans="1:91" ht="15" customHeight="1">
      <c r="A282" s="10"/>
      <c r="B282" s="10"/>
      <c r="C282" s="10"/>
      <c r="D282" s="258"/>
      <c r="E282" s="10"/>
      <c r="F282" s="10"/>
      <c r="G282" s="180"/>
      <c r="H282" s="10"/>
      <c r="I282" s="10"/>
      <c r="J282" s="10"/>
      <c r="L282" s="10"/>
      <c r="M282" s="10"/>
      <c r="N282" s="10"/>
      <c r="O282" s="10"/>
      <c r="P282" s="10"/>
      <c r="Q282" s="10"/>
      <c r="CM282" s="10"/>
    </row>
    <row r="283" spans="1:91" ht="15" customHeight="1">
      <c r="A283" s="10"/>
      <c r="B283" s="10"/>
      <c r="C283" s="10"/>
      <c r="D283" s="258"/>
      <c r="E283" s="10"/>
      <c r="F283" s="10"/>
      <c r="G283" s="180"/>
      <c r="H283" s="10"/>
      <c r="I283" s="10"/>
      <c r="J283" s="10"/>
      <c r="L283" s="10"/>
      <c r="M283" s="10"/>
      <c r="N283" s="10"/>
      <c r="O283" s="10"/>
      <c r="P283" s="10"/>
      <c r="Q283" s="10"/>
      <c r="CM283" s="10"/>
    </row>
    <row r="284" spans="1:91" ht="15" customHeight="1">
      <c r="A284" s="10"/>
      <c r="B284" s="10"/>
      <c r="C284" s="10"/>
      <c r="D284" s="258"/>
      <c r="E284" s="10"/>
      <c r="F284" s="10"/>
      <c r="G284" s="180"/>
      <c r="H284" s="10"/>
      <c r="I284" s="10"/>
      <c r="J284" s="10"/>
      <c r="L284" s="10"/>
      <c r="M284" s="10"/>
      <c r="N284" s="10"/>
      <c r="O284" s="10"/>
      <c r="P284" s="10"/>
      <c r="Q284" s="10"/>
      <c r="CM284" s="10"/>
    </row>
    <row r="285" spans="1:91" ht="15" customHeight="1">
      <c r="A285" s="10"/>
      <c r="B285" s="10"/>
      <c r="C285" s="10"/>
      <c r="D285" s="258"/>
      <c r="E285" s="10"/>
      <c r="F285" s="10"/>
      <c r="G285" s="180"/>
      <c r="H285" s="10"/>
      <c r="I285" s="10"/>
      <c r="J285" s="10"/>
      <c r="L285" s="10"/>
      <c r="M285" s="10"/>
      <c r="N285" s="10"/>
      <c r="O285" s="10"/>
      <c r="P285" s="10"/>
      <c r="Q285" s="10"/>
      <c r="CM285" s="10"/>
    </row>
    <row r="286" spans="1:91" ht="15" customHeight="1">
      <c r="A286" s="10"/>
      <c r="B286" s="10"/>
      <c r="C286" s="10"/>
      <c r="D286" s="258"/>
      <c r="E286" s="10"/>
      <c r="F286" s="10"/>
      <c r="G286" s="180"/>
      <c r="H286" s="10"/>
      <c r="I286" s="10"/>
      <c r="J286" s="10"/>
      <c r="K286" s="254"/>
      <c r="L286" s="10"/>
      <c r="M286" s="10"/>
      <c r="N286" s="10"/>
      <c r="O286" s="10"/>
      <c r="P286" s="10"/>
      <c r="Q286" s="10"/>
      <c r="CM286" s="10"/>
    </row>
    <row r="287" spans="1:91" ht="15" customHeight="1">
      <c r="A287" s="10"/>
      <c r="B287" s="10"/>
      <c r="C287" s="10"/>
      <c r="D287" s="258"/>
      <c r="E287" s="10"/>
      <c r="F287" s="10"/>
      <c r="G287" s="180"/>
      <c r="H287" s="10"/>
      <c r="I287" s="10"/>
      <c r="J287" s="10"/>
      <c r="K287" s="254"/>
      <c r="L287" s="10"/>
      <c r="M287" s="10"/>
      <c r="N287" s="10"/>
      <c r="O287" s="10"/>
      <c r="P287" s="10"/>
      <c r="Q287" s="10"/>
      <c r="CM287" s="10"/>
    </row>
    <row r="288" spans="1:91" ht="15" customHeight="1">
      <c r="A288" s="10"/>
      <c r="B288" s="10"/>
      <c r="C288" s="10"/>
      <c r="D288" s="258"/>
      <c r="E288" s="10"/>
      <c r="F288" s="10"/>
      <c r="G288" s="180"/>
      <c r="H288" s="10"/>
      <c r="I288" s="10"/>
      <c r="J288" s="10"/>
      <c r="K288" s="254"/>
      <c r="L288" s="10"/>
      <c r="M288" s="10"/>
      <c r="N288" s="10"/>
      <c r="O288" s="10"/>
      <c r="P288" s="10"/>
      <c r="Q288" s="10"/>
      <c r="CM288" s="10"/>
    </row>
    <row r="289" spans="1:91" ht="15" customHeight="1">
      <c r="A289" s="10"/>
      <c r="B289" s="10"/>
      <c r="C289" s="10"/>
      <c r="D289" s="258"/>
      <c r="E289" s="10"/>
      <c r="F289" s="10"/>
      <c r="G289" s="180"/>
      <c r="H289" s="10"/>
      <c r="I289" s="10"/>
      <c r="J289" s="10"/>
      <c r="K289" s="254"/>
      <c r="L289" s="10"/>
      <c r="M289" s="10"/>
      <c r="N289" s="10"/>
      <c r="O289" s="10"/>
      <c r="P289" s="10"/>
      <c r="Q289" s="10"/>
      <c r="CM289" s="10"/>
    </row>
    <row r="290" spans="1:91" ht="15" customHeight="1">
      <c r="A290" s="10"/>
      <c r="B290" s="10"/>
      <c r="C290" s="10"/>
      <c r="D290" s="258"/>
      <c r="E290" s="10"/>
      <c r="F290" s="10"/>
      <c r="G290" s="180"/>
      <c r="H290" s="10"/>
      <c r="I290" s="10"/>
      <c r="J290" s="10"/>
      <c r="K290" s="254"/>
      <c r="L290" s="10"/>
      <c r="M290" s="10"/>
      <c r="N290" s="10"/>
      <c r="O290" s="10"/>
      <c r="P290" s="10"/>
      <c r="Q290" s="10"/>
      <c r="CM290" s="10"/>
    </row>
    <row r="291" spans="1:91" ht="15" customHeight="1">
      <c r="A291" s="10"/>
      <c r="B291" s="10"/>
      <c r="C291" s="10"/>
      <c r="D291" s="258"/>
      <c r="E291" s="10"/>
      <c r="F291" s="10"/>
      <c r="G291" s="180"/>
      <c r="H291" s="10"/>
      <c r="I291" s="10"/>
      <c r="J291" s="10"/>
      <c r="K291" s="254"/>
      <c r="L291" s="10"/>
      <c r="M291" s="10"/>
      <c r="N291" s="10"/>
      <c r="O291" s="10"/>
      <c r="P291" s="10"/>
      <c r="Q291" s="10"/>
      <c r="CM291" s="10"/>
    </row>
    <row r="292" spans="1:91">
      <c r="K292" s="254"/>
    </row>
    <row r="293" spans="1:91">
      <c r="K293" s="254"/>
    </row>
    <row r="294" spans="1:91">
      <c r="K294" s="254"/>
    </row>
    <row r="295" spans="1:91">
      <c r="K295" s="254"/>
    </row>
    <row r="296" spans="1:91">
      <c r="K296" s="254"/>
    </row>
    <row r="297" spans="1:91">
      <c r="K297" s="254"/>
    </row>
    <row r="298" spans="1:91">
      <c r="K298" s="254"/>
    </row>
    <row r="299" spans="1:91">
      <c r="K299" s="254"/>
    </row>
    <row r="300" spans="1:91">
      <c r="K300" s="254"/>
    </row>
    <row r="301" spans="1:91">
      <c r="K301" s="254"/>
    </row>
    <row r="302" spans="1:91">
      <c r="K302" s="254"/>
    </row>
    <row r="303" spans="1:91">
      <c r="K303" s="254"/>
    </row>
    <row r="304" spans="1:91">
      <c r="K304" s="254"/>
    </row>
    <row r="305" spans="11:11">
      <c r="K305" s="254"/>
    </row>
    <row r="306" spans="11:11">
      <c r="K306" s="254"/>
    </row>
    <row r="307" spans="11:11">
      <c r="K307" s="254"/>
    </row>
    <row r="308" spans="11:11">
      <c r="K308" s="254"/>
    </row>
    <row r="309" spans="11:11">
      <c r="K309" s="254"/>
    </row>
    <row r="310" spans="11:11">
      <c r="K310" s="254"/>
    </row>
    <row r="311" spans="11:11">
      <c r="K311" s="254"/>
    </row>
    <row r="312" spans="11:11">
      <c r="K312" s="254"/>
    </row>
    <row r="313" spans="11:11">
      <c r="K313" s="254"/>
    </row>
  </sheetData>
  <sortState ref="K1:K324">
    <sortCondition ref="K131"/>
  </sortState>
  <pageMargins left="0.7" right="0.7" top="0.75" bottom="0.75" header="0.3" footer="0.3"/>
  <pageSetup paperSize="9" orientation="portrait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O192"/>
  <sheetViews>
    <sheetView showGridLines="0" workbookViewId="0">
      <selection activeCell="N3" sqref="N1:N1048576"/>
    </sheetView>
  </sheetViews>
  <sheetFormatPr defaultColWidth="8.85546875" defaultRowHeight="15.75" customHeight="1" outlineLevelCol="1"/>
  <cols>
    <col min="1" max="1" width="2.7109375" style="193" customWidth="1" outlineLevel="1"/>
    <col min="2" max="2" width="3.42578125" style="195" bestFit="1" customWidth="1" outlineLevel="1"/>
    <col min="3" max="3" width="23.85546875" style="11" bestFit="1" customWidth="1"/>
    <col min="4" max="4" width="23" style="14" bestFit="1" customWidth="1"/>
    <col min="5" max="5" width="3.28515625" style="196" customWidth="1"/>
    <col min="6" max="6" width="1.28515625" customWidth="1"/>
    <col min="7" max="7" width="2.7109375" style="193" customWidth="1" outlineLevel="1"/>
    <col min="8" max="8" width="3.28515625" style="195" customWidth="1" outlineLevel="1"/>
    <col min="9" max="9" width="25.42578125" style="11" bestFit="1" customWidth="1"/>
    <col min="10" max="10" width="26.140625" style="14" customWidth="1"/>
    <col min="11" max="11" width="3.42578125" style="196" bestFit="1" customWidth="1"/>
    <col min="15" max="15" width="8.85546875" style="269"/>
  </cols>
  <sheetData>
    <row r="1" spans="1:15" ht="15.75" customHeight="1">
      <c r="A1" s="339" t="s">
        <v>28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O1" s="73"/>
    </row>
    <row r="2" spans="1:15" ht="15.75" customHeight="1">
      <c r="A2" s="339" t="e">
        <f>#REF!</f>
        <v>#REF!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O2" s="72"/>
    </row>
    <row r="3" spans="1:15" ht="15.75" customHeight="1" thickBot="1">
      <c r="A3" s="340" t="s">
        <v>499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O3" s="72"/>
    </row>
    <row r="4" spans="1:15" ht="6" customHeight="1" thickTop="1">
      <c r="A4" s="192"/>
      <c r="B4" s="192"/>
      <c r="C4" s="186"/>
      <c r="D4" s="186"/>
      <c r="E4" s="192"/>
      <c r="F4" s="186"/>
      <c r="G4" s="192"/>
      <c r="H4" s="192"/>
      <c r="I4" s="186"/>
      <c r="J4" s="186"/>
      <c r="K4" s="192"/>
      <c r="O4" s="72"/>
    </row>
    <row r="5" spans="1:15" ht="15.75" customHeight="1">
      <c r="B5" s="194"/>
      <c r="C5" s="76"/>
      <c r="I5" s="76"/>
      <c r="O5" s="72"/>
    </row>
    <row r="6" spans="1:15" ht="15.75" customHeight="1">
      <c r="C6" s="92"/>
      <c r="D6" s="93"/>
      <c r="E6" s="197" t="s">
        <v>342</v>
      </c>
      <c r="I6" s="92"/>
      <c r="J6" s="93"/>
      <c r="K6" s="196" t="s">
        <v>331</v>
      </c>
      <c r="O6" s="72"/>
    </row>
    <row r="7" spans="1:15" ht="15.75" customHeight="1">
      <c r="B7" s="194"/>
      <c r="C7" s="76"/>
      <c r="D7" s="107"/>
      <c r="I7" s="76"/>
      <c r="J7" s="128"/>
      <c r="O7" s="72"/>
    </row>
    <row r="8" spans="1:15" ht="15.75" customHeight="1">
      <c r="B8" s="194"/>
      <c r="C8" s="76"/>
      <c r="I8" s="76"/>
      <c r="O8" s="72"/>
    </row>
    <row r="9" spans="1:15" ht="15.75" customHeight="1">
      <c r="C9" s="92"/>
      <c r="D9" s="93"/>
      <c r="E9" s="197" t="s">
        <v>329</v>
      </c>
      <c r="I9" s="92"/>
      <c r="J9" s="93"/>
      <c r="K9" s="196" t="s">
        <v>354</v>
      </c>
      <c r="O9" s="72"/>
    </row>
    <row r="10" spans="1:15" ht="15.75" customHeight="1">
      <c r="B10" s="194"/>
      <c r="C10" s="76"/>
      <c r="D10" s="107"/>
      <c r="I10" s="76"/>
      <c r="J10" s="128"/>
      <c r="O10" s="72"/>
    </row>
    <row r="11" spans="1:15" ht="15.75" customHeight="1">
      <c r="B11" s="194"/>
      <c r="C11" s="76"/>
      <c r="I11" s="76"/>
      <c r="O11" s="72"/>
    </row>
    <row r="12" spans="1:15" ht="15.75" customHeight="1">
      <c r="C12" s="92"/>
      <c r="D12" s="93"/>
      <c r="E12" s="197" t="s">
        <v>352</v>
      </c>
      <c r="I12" s="92"/>
      <c r="J12" s="93"/>
      <c r="K12" s="196" t="s">
        <v>318</v>
      </c>
      <c r="O12" s="72"/>
    </row>
    <row r="13" spans="1:15" ht="15.75" customHeight="1">
      <c r="B13" s="194"/>
      <c r="C13" s="76"/>
      <c r="D13" s="107"/>
      <c r="I13" s="76"/>
      <c r="J13" s="128"/>
      <c r="O13" s="72"/>
    </row>
    <row r="14" spans="1:15" ht="15.75" customHeight="1">
      <c r="B14" s="194"/>
      <c r="C14" s="76"/>
      <c r="I14" s="76"/>
      <c r="O14" s="72"/>
    </row>
    <row r="15" spans="1:15" ht="15.75" customHeight="1">
      <c r="C15" s="92"/>
      <c r="D15" s="93"/>
      <c r="E15" s="197" t="s">
        <v>320</v>
      </c>
      <c r="I15" s="92"/>
      <c r="J15" s="93"/>
      <c r="K15" s="196" t="s">
        <v>346</v>
      </c>
      <c r="O15" s="72"/>
    </row>
    <row r="16" spans="1:15" ht="15.75" customHeight="1">
      <c r="B16" s="194"/>
      <c r="C16" s="76"/>
      <c r="D16" s="107"/>
      <c r="I16" s="76"/>
      <c r="J16" s="128"/>
      <c r="O16" s="72"/>
    </row>
    <row r="17" spans="2:15" ht="15.75" customHeight="1">
      <c r="B17" s="194"/>
      <c r="C17" s="76"/>
      <c r="I17" s="76"/>
      <c r="O17" s="72"/>
    </row>
    <row r="18" spans="2:15" ht="15.75" customHeight="1">
      <c r="C18" s="92"/>
      <c r="D18" s="93"/>
      <c r="E18" s="197" t="s">
        <v>339</v>
      </c>
      <c r="I18" s="92"/>
      <c r="J18" s="93"/>
      <c r="K18" s="196" t="s">
        <v>325</v>
      </c>
      <c r="O18" s="72"/>
    </row>
    <row r="19" spans="2:15" ht="15.75" customHeight="1">
      <c r="B19" s="194"/>
      <c r="C19" s="76"/>
      <c r="D19" s="107"/>
      <c r="I19" s="76"/>
      <c r="J19" s="128"/>
      <c r="O19" s="72"/>
    </row>
    <row r="20" spans="2:15" ht="15.75" customHeight="1">
      <c r="B20" s="194"/>
      <c r="C20" s="76"/>
      <c r="I20" s="76"/>
      <c r="O20" s="72"/>
    </row>
    <row r="21" spans="2:15" ht="15.75" customHeight="1">
      <c r="C21" s="92"/>
      <c r="D21" s="93"/>
      <c r="E21" s="197" t="s">
        <v>332</v>
      </c>
      <c r="I21" s="92"/>
      <c r="J21" s="93"/>
      <c r="K21" s="196" t="s">
        <v>347</v>
      </c>
      <c r="O21" s="72"/>
    </row>
    <row r="22" spans="2:15" ht="15.75" customHeight="1">
      <c r="B22" s="194"/>
      <c r="C22" s="76"/>
      <c r="D22" s="107"/>
      <c r="I22" s="76"/>
      <c r="J22" s="128"/>
      <c r="O22" s="72"/>
    </row>
    <row r="23" spans="2:15" ht="15.75" customHeight="1">
      <c r="B23" s="194"/>
      <c r="C23" s="76"/>
      <c r="I23" s="76"/>
      <c r="O23" s="72"/>
    </row>
    <row r="24" spans="2:15" ht="15.75" customHeight="1">
      <c r="C24" s="92"/>
      <c r="D24" s="93"/>
      <c r="E24" s="197" t="s">
        <v>351</v>
      </c>
      <c r="I24" s="92"/>
      <c r="J24" s="93"/>
      <c r="K24" s="196" t="s">
        <v>324</v>
      </c>
      <c r="O24" s="72"/>
    </row>
    <row r="25" spans="2:15" ht="15.75" customHeight="1">
      <c r="B25" s="194"/>
      <c r="C25" s="76"/>
      <c r="D25" s="107"/>
      <c r="I25" s="76"/>
      <c r="J25" s="128"/>
      <c r="O25" s="72"/>
    </row>
    <row r="26" spans="2:15" ht="15.75" customHeight="1">
      <c r="B26" s="194"/>
      <c r="C26" s="76"/>
      <c r="I26" s="76"/>
      <c r="O26" s="72"/>
    </row>
    <row r="27" spans="2:15" ht="15.75" customHeight="1">
      <c r="C27" s="92"/>
      <c r="D27" s="93"/>
      <c r="E27" s="197" t="s">
        <v>317</v>
      </c>
      <c r="I27" s="92"/>
      <c r="J27" s="93"/>
      <c r="K27" s="196" t="s">
        <v>336</v>
      </c>
      <c r="O27" s="72"/>
    </row>
    <row r="28" spans="2:15" ht="15.75" customHeight="1">
      <c r="B28" s="194"/>
      <c r="C28" s="76"/>
      <c r="D28" s="107"/>
      <c r="I28" s="76"/>
      <c r="J28" s="128"/>
      <c r="O28" s="72"/>
    </row>
    <row r="29" spans="2:15" ht="15.75" customHeight="1">
      <c r="B29" s="194"/>
      <c r="C29" s="76"/>
      <c r="I29" s="76"/>
      <c r="O29" s="72"/>
    </row>
    <row r="30" spans="2:15" ht="15.75" customHeight="1">
      <c r="C30" s="92"/>
      <c r="D30" s="93"/>
      <c r="E30" s="197" t="s">
        <v>345</v>
      </c>
      <c r="I30" s="92"/>
      <c r="J30" s="93"/>
      <c r="K30" s="196" t="s">
        <v>335</v>
      </c>
      <c r="O30" s="72"/>
    </row>
    <row r="31" spans="2:15" ht="15.75" customHeight="1">
      <c r="B31" s="194"/>
      <c r="C31" s="76"/>
      <c r="D31" s="107"/>
      <c r="I31" s="76"/>
      <c r="J31" s="128"/>
      <c r="O31" s="72"/>
    </row>
    <row r="32" spans="2:15" ht="15.75" customHeight="1">
      <c r="B32" s="194"/>
      <c r="C32" s="76"/>
      <c r="I32" s="76"/>
      <c r="O32" s="72"/>
    </row>
    <row r="33" spans="2:15" ht="15.75" customHeight="1">
      <c r="C33" s="92"/>
      <c r="D33" s="93"/>
      <c r="E33" s="197" t="s">
        <v>326</v>
      </c>
      <c r="I33" s="92"/>
      <c r="J33" s="93"/>
      <c r="K33" s="196" t="s">
        <v>357</v>
      </c>
      <c r="O33" s="72"/>
    </row>
    <row r="34" spans="2:15" ht="15.75" customHeight="1">
      <c r="B34" s="194"/>
      <c r="C34" s="76"/>
      <c r="D34" s="107"/>
      <c r="I34" s="76"/>
      <c r="J34" s="128"/>
      <c r="O34" s="72"/>
    </row>
    <row r="35" spans="2:15" ht="15.75" customHeight="1">
      <c r="B35" s="194"/>
      <c r="C35" s="76"/>
      <c r="I35" s="76"/>
      <c r="O35" s="72"/>
    </row>
    <row r="36" spans="2:15" ht="15.75" customHeight="1">
      <c r="C36" s="92"/>
      <c r="D36" s="93"/>
      <c r="E36" s="197" t="s">
        <v>348</v>
      </c>
      <c r="I36" s="92"/>
      <c r="J36" s="93"/>
      <c r="K36" s="196" t="s">
        <v>313</v>
      </c>
      <c r="O36" s="72"/>
    </row>
    <row r="37" spans="2:15" ht="15.75" customHeight="1">
      <c r="B37" s="194"/>
      <c r="C37" s="76"/>
      <c r="D37" s="107"/>
      <c r="I37" s="76"/>
      <c r="J37" s="128"/>
      <c r="O37" s="72"/>
    </row>
    <row r="38" spans="2:15" ht="15.75" customHeight="1">
      <c r="B38" s="194"/>
      <c r="C38" s="76"/>
      <c r="I38" s="76"/>
      <c r="O38" s="72"/>
    </row>
    <row r="39" spans="2:15" ht="15.75" customHeight="1">
      <c r="C39" s="92"/>
      <c r="D39" s="93"/>
      <c r="E39" s="197" t="s">
        <v>323</v>
      </c>
      <c r="I39" s="92"/>
      <c r="J39" s="93"/>
      <c r="K39" s="196" t="s">
        <v>343</v>
      </c>
      <c r="O39" s="72"/>
    </row>
    <row r="40" spans="2:15" ht="15.75" customHeight="1">
      <c r="B40" s="194"/>
      <c r="C40" s="76"/>
      <c r="D40" s="107"/>
      <c r="I40" s="76"/>
      <c r="J40" s="128"/>
      <c r="O40" s="72"/>
    </row>
    <row r="41" spans="2:15" ht="15.75" customHeight="1">
      <c r="B41" s="194"/>
      <c r="C41" s="76"/>
      <c r="I41" s="76"/>
      <c r="O41" s="72"/>
    </row>
    <row r="42" spans="2:15" ht="15.75" customHeight="1">
      <c r="C42" s="92"/>
      <c r="D42" s="93"/>
      <c r="E42" s="197" t="s">
        <v>337</v>
      </c>
      <c r="I42" s="92"/>
      <c r="J42" s="93"/>
      <c r="K42" s="196" t="s">
        <v>328</v>
      </c>
      <c r="O42" s="72"/>
    </row>
    <row r="43" spans="2:15" ht="15.75" customHeight="1">
      <c r="B43" s="194"/>
      <c r="C43" s="76"/>
      <c r="D43" s="107"/>
      <c r="I43" s="76"/>
      <c r="J43" s="128"/>
      <c r="O43" s="72"/>
    </row>
    <row r="44" spans="2:15" ht="15.75" customHeight="1">
      <c r="B44" s="194"/>
      <c r="C44" s="76"/>
      <c r="I44" s="76"/>
      <c r="O44" s="72"/>
    </row>
    <row r="45" spans="2:15" ht="15.75" customHeight="1">
      <c r="C45" s="92"/>
      <c r="D45" s="93"/>
      <c r="E45" s="197" t="s">
        <v>334</v>
      </c>
      <c r="I45" s="92"/>
      <c r="J45" s="93"/>
      <c r="K45" s="196" t="s">
        <v>350</v>
      </c>
      <c r="O45" s="72"/>
    </row>
    <row r="46" spans="2:15" ht="15.75" customHeight="1">
      <c r="B46" s="194"/>
      <c r="C46" s="76"/>
      <c r="D46" s="107"/>
      <c r="I46" s="76"/>
      <c r="J46" s="128"/>
      <c r="O46" s="72"/>
    </row>
    <row r="47" spans="2:15" ht="15.75" customHeight="1">
      <c r="B47" s="194"/>
      <c r="C47" s="76"/>
      <c r="I47" s="76"/>
      <c r="O47" s="72"/>
    </row>
    <row r="48" spans="2:15" ht="15.75" customHeight="1">
      <c r="C48" s="92"/>
      <c r="D48" s="93"/>
      <c r="E48" s="197" t="s">
        <v>356</v>
      </c>
      <c r="I48" s="92"/>
      <c r="J48" s="93"/>
      <c r="K48" s="196" t="s">
        <v>321</v>
      </c>
      <c r="O48" s="72"/>
    </row>
    <row r="49" spans="2:15" ht="15.75" customHeight="1">
      <c r="B49" s="194"/>
      <c r="C49" s="76"/>
      <c r="D49" s="107"/>
      <c r="I49" s="76"/>
      <c r="J49" s="128"/>
      <c r="O49" s="72"/>
    </row>
    <row r="50" spans="2:15" ht="15.75" customHeight="1">
      <c r="B50" s="194"/>
      <c r="C50" s="76"/>
      <c r="I50" s="76"/>
      <c r="O50" s="72"/>
    </row>
    <row r="51" spans="2:15" ht="15.75" customHeight="1">
      <c r="C51" s="92"/>
      <c r="D51" s="93"/>
      <c r="E51" s="197" t="s">
        <v>314</v>
      </c>
      <c r="I51" s="92"/>
      <c r="J51" s="93"/>
      <c r="K51" s="196" t="s">
        <v>338</v>
      </c>
      <c r="O51" s="72"/>
    </row>
    <row r="52" spans="2:15" ht="15.75" customHeight="1">
      <c r="B52" s="194"/>
      <c r="C52" s="76"/>
      <c r="D52" s="107"/>
      <c r="I52" s="76"/>
      <c r="J52" s="128"/>
      <c r="O52" s="72"/>
    </row>
    <row r="53" spans="2:15" ht="15.75" customHeight="1">
      <c r="B53" s="194"/>
      <c r="C53" s="76"/>
      <c r="I53" s="76"/>
      <c r="O53" s="72"/>
    </row>
    <row r="54" spans="2:15" ht="15.75" customHeight="1">
      <c r="C54" s="92"/>
      <c r="D54" s="93"/>
      <c r="E54" s="197" t="s">
        <v>341</v>
      </c>
      <c r="I54" s="92"/>
      <c r="J54" s="93"/>
      <c r="K54" s="196" t="s">
        <v>333</v>
      </c>
      <c r="O54" s="72"/>
    </row>
    <row r="55" spans="2:15" ht="15.75" customHeight="1">
      <c r="B55" s="194"/>
      <c r="C55" s="76"/>
      <c r="D55" s="107"/>
      <c r="I55" s="76"/>
      <c r="J55" s="128"/>
      <c r="O55" s="72"/>
    </row>
    <row r="56" spans="2:15" ht="15.75" customHeight="1">
      <c r="B56" s="194"/>
      <c r="C56" s="76"/>
      <c r="I56" s="76"/>
      <c r="O56" s="72"/>
    </row>
    <row r="57" spans="2:15" ht="15.75" customHeight="1">
      <c r="C57" s="92"/>
      <c r="D57" s="93"/>
      <c r="E57" s="197" t="s">
        <v>330</v>
      </c>
      <c r="I57" s="92"/>
      <c r="J57" s="93"/>
      <c r="K57" s="196" t="s">
        <v>355</v>
      </c>
      <c r="O57" s="72"/>
    </row>
    <row r="58" spans="2:15" ht="15.75" customHeight="1">
      <c r="B58" s="194"/>
      <c r="C58" s="76"/>
      <c r="D58" s="107"/>
      <c r="I58" s="76"/>
      <c r="J58" s="128"/>
      <c r="O58" s="72"/>
    </row>
    <row r="59" spans="2:15" ht="15.75" customHeight="1">
      <c r="B59" s="194"/>
      <c r="C59" s="76"/>
      <c r="I59" s="76"/>
      <c r="O59" s="72"/>
    </row>
    <row r="60" spans="2:15" ht="15.75" customHeight="1">
      <c r="C60" s="92"/>
      <c r="D60" s="93"/>
      <c r="E60" s="197" t="s">
        <v>353</v>
      </c>
      <c r="I60" s="92"/>
      <c r="J60" s="93"/>
      <c r="K60" s="196" t="s">
        <v>316</v>
      </c>
      <c r="O60" s="72"/>
    </row>
    <row r="61" spans="2:15" ht="15.75" customHeight="1">
      <c r="B61" s="194"/>
      <c r="C61" s="76"/>
      <c r="D61" s="107"/>
      <c r="I61" s="76"/>
      <c r="J61" s="128"/>
      <c r="O61" s="72"/>
    </row>
    <row r="62" spans="2:15" ht="15.75" customHeight="1">
      <c r="B62" s="194"/>
      <c r="C62" s="76"/>
      <c r="I62" s="76"/>
      <c r="O62" s="72"/>
    </row>
    <row r="63" spans="2:15" ht="15.75" customHeight="1">
      <c r="C63" s="92"/>
      <c r="D63" s="93"/>
      <c r="E63" s="197" t="s">
        <v>319</v>
      </c>
      <c r="I63" s="92"/>
      <c r="J63" s="93"/>
      <c r="K63" s="196" t="s">
        <v>344</v>
      </c>
      <c r="O63" s="72"/>
    </row>
    <row r="64" spans="2:15" ht="15.75" customHeight="1">
      <c r="B64" s="194"/>
      <c r="C64" s="76"/>
      <c r="D64" s="107"/>
      <c r="I64" s="76"/>
      <c r="J64" s="128"/>
      <c r="O64" s="72"/>
    </row>
    <row r="65" spans="2:15" ht="15.75" customHeight="1">
      <c r="B65" s="194"/>
      <c r="C65" s="76"/>
      <c r="I65" s="76"/>
      <c r="O65" s="72"/>
    </row>
    <row r="66" spans="2:15" ht="15.75" customHeight="1">
      <c r="C66" s="92"/>
      <c r="D66" s="93"/>
      <c r="E66" s="197" t="s">
        <v>340</v>
      </c>
      <c r="I66" s="92"/>
      <c r="J66" s="93"/>
      <c r="K66" s="196" t="s">
        <v>327</v>
      </c>
      <c r="O66" s="72"/>
    </row>
    <row r="67" spans="2:15" ht="15.75" customHeight="1">
      <c r="B67" s="194"/>
      <c r="C67" s="76"/>
      <c r="D67" s="107"/>
      <c r="I67" s="76"/>
      <c r="J67" s="128"/>
      <c r="O67" s="72"/>
    </row>
    <row r="68" spans="2:15" ht="15.75" customHeight="1">
      <c r="O68" s="72"/>
    </row>
    <row r="69" spans="2:15" ht="15.75" customHeight="1">
      <c r="O69" s="72"/>
    </row>
    <row r="70" spans="2:15" ht="15.75" customHeight="1">
      <c r="O70" s="72"/>
    </row>
    <row r="71" spans="2:15" ht="15.75" customHeight="1">
      <c r="O71" s="72"/>
    </row>
    <row r="72" spans="2:15" ht="15.75" customHeight="1">
      <c r="O72" s="72"/>
    </row>
    <row r="73" spans="2:15" ht="15.75" customHeight="1">
      <c r="O73" s="72"/>
    </row>
    <row r="74" spans="2:15" ht="15.75" customHeight="1">
      <c r="O74" s="72"/>
    </row>
    <row r="75" spans="2:15" ht="15.75" customHeight="1">
      <c r="O75" s="72"/>
    </row>
    <row r="76" spans="2:15" ht="15.75" customHeight="1">
      <c r="O76" s="72"/>
    </row>
    <row r="77" spans="2:15" ht="15.75" customHeight="1">
      <c r="O77" s="72"/>
    </row>
    <row r="78" spans="2:15" ht="15.75" customHeight="1">
      <c r="O78" s="72"/>
    </row>
    <row r="79" spans="2:15" ht="15.75" customHeight="1">
      <c r="O79" s="72"/>
    </row>
    <row r="80" spans="2:15" ht="15.75" customHeight="1">
      <c r="O80" s="72"/>
    </row>
    <row r="81" spans="15:15" ht="15.75" customHeight="1">
      <c r="O81" s="72"/>
    </row>
    <row r="82" spans="15:15" ht="15.75" customHeight="1">
      <c r="O82" s="72"/>
    </row>
    <row r="83" spans="15:15" ht="15.75" customHeight="1">
      <c r="O83" s="72"/>
    </row>
    <row r="84" spans="15:15" ht="15.75" customHeight="1">
      <c r="O84" s="72"/>
    </row>
    <row r="85" spans="15:15" ht="15.75" customHeight="1">
      <c r="O85" s="72"/>
    </row>
    <row r="86" spans="15:15" ht="15.75" customHeight="1">
      <c r="O86" s="73"/>
    </row>
    <row r="87" spans="15:15" ht="15.75" customHeight="1">
      <c r="O87" s="72"/>
    </row>
    <row r="88" spans="15:15" ht="15.75" customHeight="1">
      <c r="O88" s="72"/>
    </row>
    <row r="89" spans="15:15" ht="15.75" customHeight="1">
      <c r="O89" s="72"/>
    </row>
    <row r="90" spans="15:15" ht="15.75" customHeight="1">
      <c r="O90" s="72"/>
    </row>
    <row r="91" spans="15:15" ht="15.75" customHeight="1">
      <c r="O91" s="72"/>
    </row>
    <row r="92" spans="15:15" ht="15.75" customHeight="1">
      <c r="O92" s="72"/>
    </row>
    <row r="93" spans="15:15" ht="15.75" customHeight="1">
      <c r="O93" s="72"/>
    </row>
    <row r="94" spans="15:15" ht="15.75" customHeight="1">
      <c r="O94" s="72"/>
    </row>
    <row r="95" spans="15:15" ht="15.75" customHeight="1">
      <c r="O95" s="72"/>
    </row>
    <row r="96" spans="15:15" ht="15.75" customHeight="1">
      <c r="O96" s="72"/>
    </row>
    <row r="97" spans="15:15" ht="15.75" customHeight="1">
      <c r="O97" s="72"/>
    </row>
    <row r="98" spans="15:15" ht="15.75" customHeight="1">
      <c r="O98" s="72"/>
    </row>
    <row r="99" spans="15:15" ht="15.75" customHeight="1">
      <c r="O99" s="72"/>
    </row>
    <row r="100" spans="15:15" ht="15.75" customHeight="1">
      <c r="O100" s="72"/>
    </row>
    <row r="101" spans="15:15" ht="15.75" customHeight="1">
      <c r="O101" s="72"/>
    </row>
    <row r="102" spans="15:15" ht="15.75" customHeight="1">
      <c r="O102" s="72"/>
    </row>
    <row r="103" spans="15:15" ht="15.75" customHeight="1">
      <c r="O103" s="72"/>
    </row>
    <row r="104" spans="15:15" ht="15.75" customHeight="1">
      <c r="O104" s="72"/>
    </row>
    <row r="105" spans="15:15" ht="15.75" customHeight="1">
      <c r="O105" s="72"/>
    </row>
    <row r="106" spans="15:15" ht="15.75" customHeight="1">
      <c r="O106" s="72"/>
    </row>
    <row r="107" spans="15:15" ht="15.75" customHeight="1">
      <c r="O107" s="72"/>
    </row>
    <row r="108" spans="15:15" ht="15.75" customHeight="1">
      <c r="O108" s="73"/>
    </row>
    <row r="109" spans="15:15" ht="15.75" customHeight="1">
      <c r="O109" s="72"/>
    </row>
    <row r="110" spans="15:15" ht="15.75" customHeight="1">
      <c r="O110" s="72"/>
    </row>
    <row r="111" spans="15:15" ht="15.75" customHeight="1">
      <c r="O111" s="72"/>
    </row>
    <row r="112" spans="15:15" ht="15.75" customHeight="1">
      <c r="O112" s="72"/>
    </row>
    <row r="113" spans="15:15" ht="15.75" customHeight="1">
      <c r="O113" s="72"/>
    </row>
    <row r="114" spans="15:15" ht="15.75" customHeight="1">
      <c r="O114" s="72"/>
    </row>
    <row r="115" spans="15:15" ht="15.75" customHeight="1">
      <c r="O115" s="72"/>
    </row>
    <row r="116" spans="15:15" ht="15.75" customHeight="1">
      <c r="O116" s="72"/>
    </row>
    <row r="117" spans="15:15" ht="15.75" customHeight="1">
      <c r="O117" s="72"/>
    </row>
    <row r="118" spans="15:15" ht="15.75" customHeight="1">
      <c r="O118" s="72"/>
    </row>
    <row r="119" spans="15:15" ht="15.75" customHeight="1">
      <c r="O119" s="72"/>
    </row>
    <row r="120" spans="15:15" ht="15.75" customHeight="1">
      <c r="O120" s="72"/>
    </row>
    <row r="121" spans="15:15" ht="15.75" customHeight="1">
      <c r="O121" s="72"/>
    </row>
    <row r="122" spans="15:15" ht="15.75" customHeight="1">
      <c r="O122" s="72"/>
    </row>
    <row r="123" spans="15:15" ht="15.75" customHeight="1">
      <c r="O123" s="72"/>
    </row>
    <row r="124" spans="15:15" ht="15.75" customHeight="1">
      <c r="O124" s="72"/>
    </row>
    <row r="125" spans="15:15" ht="15.75" customHeight="1">
      <c r="O125" s="72"/>
    </row>
    <row r="126" spans="15:15" ht="15.75" customHeight="1">
      <c r="O126" s="72"/>
    </row>
    <row r="127" spans="15:15" ht="15.75" customHeight="1">
      <c r="O127" s="72"/>
    </row>
    <row r="128" spans="15:15" ht="15.75" customHeight="1">
      <c r="O128" s="72"/>
    </row>
    <row r="129" spans="15:15" ht="15.75" customHeight="1">
      <c r="O129" s="72"/>
    </row>
    <row r="130" spans="15:15" ht="15.75" customHeight="1">
      <c r="O130" s="72"/>
    </row>
    <row r="131" spans="15:15" ht="15.75" customHeight="1">
      <c r="O131" s="72"/>
    </row>
    <row r="132" spans="15:15" ht="15.75" customHeight="1">
      <c r="O132" s="72"/>
    </row>
    <row r="133" spans="15:15" ht="15.75" customHeight="1">
      <c r="O133" s="72"/>
    </row>
    <row r="134" spans="15:15" ht="15.75" customHeight="1">
      <c r="O134" s="72"/>
    </row>
    <row r="135" spans="15:15" ht="15.75" customHeight="1">
      <c r="O135" s="72"/>
    </row>
    <row r="136" spans="15:15" ht="15.75" customHeight="1">
      <c r="O136" s="72"/>
    </row>
    <row r="137" spans="15:15" ht="15.75" customHeight="1">
      <c r="O137" s="72"/>
    </row>
    <row r="138" spans="15:15" ht="15.75" customHeight="1">
      <c r="O138" s="72"/>
    </row>
    <row r="139" spans="15:15" ht="15.75" customHeight="1">
      <c r="O139" s="73"/>
    </row>
    <row r="140" spans="15:15" ht="15.75" customHeight="1">
      <c r="O140" s="72"/>
    </row>
    <row r="141" spans="15:15" ht="15.75" customHeight="1">
      <c r="O141" s="72"/>
    </row>
    <row r="142" spans="15:15" ht="15.75" customHeight="1">
      <c r="O142" s="72"/>
    </row>
    <row r="143" spans="15:15" ht="15.75" customHeight="1">
      <c r="O143" s="72"/>
    </row>
    <row r="144" spans="15:15" ht="15.75" customHeight="1">
      <c r="O144" s="72"/>
    </row>
    <row r="145" spans="15:15" ht="15.75" customHeight="1">
      <c r="O145" s="72"/>
    </row>
    <row r="146" spans="15:15" ht="15.75" customHeight="1">
      <c r="O146" s="72"/>
    </row>
    <row r="147" spans="15:15" ht="15.75" customHeight="1">
      <c r="O147" s="72"/>
    </row>
    <row r="148" spans="15:15" ht="15.75" customHeight="1">
      <c r="O148" s="72"/>
    </row>
    <row r="149" spans="15:15" ht="15.75" customHeight="1">
      <c r="O149" s="72"/>
    </row>
    <row r="150" spans="15:15" ht="15.75" customHeight="1">
      <c r="O150" s="72"/>
    </row>
    <row r="151" spans="15:15" ht="15.75" customHeight="1">
      <c r="O151" s="73"/>
    </row>
    <row r="152" spans="15:15" ht="15.75" customHeight="1">
      <c r="O152" s="72"/>
    </row>
    <row r="153" spans="15:15" ht="15.75" customHeight="1">
      <c r="O153" s="72"/>
    </row>
    <row r="154" spans="15:15" ht="15.75" customHeight="1">
      <c r="O154" s="72"/>
    </row>
    <row r="155" spans="15:15" ht="15.75" customHeight="1">
      <c r="O155" s="72"/>
    </row>
    <row r="156" spans="15:15" ht="15.75" customHeight="1">
      <c r="O156" s="72"/>
    </row>
    <row r="157" spans="15:15" ht="15.75" customHeight="1">
      <c r="O157" s="72"/>
    </row>
    <row r="158" spans="15:15" ht="15.75" customHeight="1">
      <c r="O158" s="72"/>
    </row>
    <row r="159" spans="15:15" ht="15.75" customHeight="1">
      <c r="O159" s="72"/>
    </row>
    <row r="160" spans="15:15" ht="15.75" customHeight="1">
      <c r="O160" s="72"/>
    </row>
    <row r="161" spans="15:15" ht="15.75" customHeight="1">
      <c r="O161" s="72"/>
    </row>
    <row r="162" spans="15:15" ht="15.75" customHeight="1">
      <c r="O162" s="72"/>
    </row>
    <row r="163" spans="15:15" ht="15.75" customHeight="1">
      <c r="O163" s="72"/>
    </row>
    <row r="164" spans="15:15" ht="15.75" customHeight="1">
      <c r="O164" s="72"/>
    </row>
    <row r="165" spans="15:15" ht="15.75" customHeight="1">
      <c r="O165" s="72"/>
    </row>
    <row r="166" spans="15:15" ht="15.75" customHeight="1">
      <c r="O166" s="72"/>
    </row>
    <row r="167" spans="15:15" ht="15.75" customHeight="1">
      <c r="O167" s="72"/>
    </row>
    <row r="168" spans="15:15" ht="15.75" customHeight="1">
      <c r="O168" s="72"/>
    </row>
    <row r="169" spans="15:15" ht="15.75" customHeight="1">
      <c r="O169" s="72"/>
    </row>
    <row r="170" spans="15:15" ht="15.75" customHeight="1">
      <c r="O170" s="72"/>
    </row>
    <row r="171" spans="15:15" ht="15.75" customHeight="1">
      <c r="O171" s="73"/>
    </row>
    <row r="172" spans="15:15" ht="15.75" customHeight="1">
      <c r="O172" s="73"/>
    </row>
    <row r="173" spans="15:15" ht="15.75" customHeight="1">
      <c r="O173" s="72"/>
    </row>
    <row r="174" spans="15:15" ht="15.75" customHeight="1">
      <c r="O174" s="72"/>
    </row>
    <row r="175" spans="15:15" ht="15.75" customHeight="1">
      <c r="O175" s="72"/>
    </row>
    <row r="176" spans="15:15" ht="15.75" customHeight="1">
      <c r="O176" s="72"/>
    </row>
    <row r="177" spans="15:15" ht="15.75" customHeight="1">
      <c r="O177" s="72"/>
    </row>
    <row r="178" spans="15:15" ht="15.75" customHeight="1">
      <c r="O178" s="72"/>
    </row>
    <row r="179" spans="15:15" ht="15.75" customHeight="1">
      <c r="O179" s="72"/>
    </row>
    <row r="180" spans="15:15" ht="15.75" customHeight="1">
      <c r="O180" s="72"/>
    </row>
    <row r="181" spans="15:15" ht="15.75" customHeight="1">
      <c r="O181" s="72"/>
    </row>
    <row r="182" spans="15:15" ht="15.75" customHeight="1">
      <c r="O182" s="72"/>
    </row>
    <row r="183" spans="15:15" ht="15.75" customHeight="1">
      <c r="O183" s="72"/>
    </row>
    <row r="184" spans="15:15" ht="15.75" customHeight="1">
      <c r="O184" s="72"/>
    </row>
    <row r="185" spans="15:15" ht="15.75" customHeight="1">
      <c r="O185" s="72"/>
    </row>
    <row r="186" spans="15:15" ht="15.75" customHeight="1">
      <c r="O186" s="72"/>
    </row>
    <row r="187" spans="15:15" ht="15.75" customHeight="1">
      <c r="O187" s="72"/>
    </row>
    <row r="188" spans="15:15" ht="15.75" customHeight="1">
      <c r="O188" s="72"/>
    </row>
    <row r="189" spans="15:15" ht="15.75" customHeight="1">
      <c r="O189" s="72"/>
    </row>
    <row r="190" spans="15:15" ht="15.75" customHeight="1">
      <c r="O190" s="72"/>
    </row>
    <row r="191" spans="15:15" ht="15.75" customHeight="1">
      <c r="O191" s="72"/>
    </row>
    <row r="192" spans="15:15" ht="15.75" customHeight="1">
      <c r="O192" s="72"/>
    </row>
  </sheetData>
  <sortState ref="O1:O304">
    <sortCondition ref="O1:O304"/>
  </sortState>
  <mergeCells count="3">
    <mergeCell ref="A1:K1"/>
    <mergeCell ref="A2:K2"/>
    <mergeCell ref="A3:K3"/>
  </mergeCells>
  <printOptions horizontalCentered="1"/>
  <pageMargins left="0" right="0" top="0.39370078740157483" bottom="0" header="0" footer="0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pageSetUpPr fitToPage="1"/>
  </sheetPr>
  <dimension ref="A1:AJ32"/>
  <sheetViews>
    <sheetView zoomScale="75" zoomScaleNormal="75" workbookViewId="0">
      <selection activeCell="N3" sqref="N1:N1048576"/>
    </sheetView>
  </sheetViews>
  <sheetFormatPr defaultColWidth="11.42578125" defaultRowHeight="12.75"/>
  <cols>
    <col min="1" max="12" width="4.28515625" style="19" customWidth="1"/>
    <col min="13" max="13" width="5.42578125" style="19" bestFit="1" customWidth="1"/>
    <col min="14" max="15" width="4.28515625" style="19" customWidth="1"/>
    <col min="16" max="16" width="4.42578125" style="19" customWidth="1"/>
    <col min="17" max="17" width="5.140625" style="19" bestFit="1" customWidth="1"/>
    <col min="18" max="19" width="3.28515625" style="19" customWidth="1"/>
    <col min="20" max="33" width="4.28515625" style="19" customWidth="1"/>
    <col min="34" max="35" width="4.85546875" style="19" customWidth="1"/>
    <col min="36" max="36" width="4.28515625" style="19" customWidth="1"/>
    <col min="37" max="16384" width="11.42578125" style="19"/>
  </cols>
  <sheetData>
    <row r="1" spans="1:36" ht="22.5" customHeight="1">
      <c r="A1" s="341" t="e">
        <f>#REF!</f>
        <v>#REF!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3"/>
      <c r="R1" s="17"/>
      <c r="S1" s="18"/>
      <c r="T1" s="344" t="e">
        <f>A1</f>
        <v>#REF!</v>
      </c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6"/>
    </row>
    <row r="2" spans="1:36" ht="21" customHeight="1">
      <c r="A2" s="347" t="e">
        <f>#REF!</f>
        <v>#REF!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9"/>
      <c r="R2" s="17"/>
      <c r="S2" s="18"/>
      <c r="T2" s="347" t="e">
        <f>A2</f>
        <v>#REF!</v>
      </c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9"/>
    </row>
    <row r="3" spans="1:36" ht="12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17"/>
      <c r="S3" s="18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ht="16.5" customHeight="1">
      <c r="A4" s="350" t="s">
        <v>13</v>
      </c>
      <c r="B4" s="351"/>
      <c r="C4" s="352" t="s">
        <v>24</v>
      </c>
      <c r="D4" s="353"/>
      <c r="E4" s="353"/>
      <c r="F4" s="353"/>
      <c r="G4" s="353"/>
      <c r="H4" s="353"/>
      <c r="I4" s="353"/>
      <c r="J4" s="354"/>
      <c r="K4" s="352" t="s">
        <v>14</v>
      </c>
      <c r="L4" s="353"/>
      <c r="M4" s="354"/>
      <c r="N4" s="352" t="s">
        <v>15</v>
      </c>
      <c r="O4" s="354"/>
      <c r="P4" s="352" t="s">
        <v>16</v>
      </c>
      <c r="Q4" s="355"/>
      <c r="R4" s="17"/>
      <c r="S4" s="18"/>
      <c r="T4" s="350" t="s">
        <v>13</v>
      </c>
      <c r="U4" s="351"/>
      <c r="V4" s="352" t="s">
        <v>24</v>
      </c>
      <c r="W4" s="353"/>
      <c r="X4" s="353"/>
      <c r="Y4" s="353"/>
      <c r="Z4" s="353"/>
      <c r="AA4" s="353"/>
      <c r="AB4" s="353"/>
      <c r="AC4" s="354"/>
      <c r="AD4" s="352" t="s">
        <v>14</v>
      </c>
      <c r="AE4" s="353"/>
      <c r="AF4" s="354"/>
      <c r="AG4" s="352" t="s">
        <v>15</v>
      </c>
      <c r="AH4" s="354"/>
      <c r="AI4" s="352" t="s">
        <v>16</v>
      </c>
      <c r="AJ4" s="355"/>
    </row>
    <row r="5" spans="1:36" ht="30" customHeight="1">
      <c r="A5" s="356">
        <v>77</v>
      </c>
      <c r="B5" s="357"/>
      <c r="C5" s="358" t="str">
        <f>VLOOKUP(A5,MEÖE!M3:S197,5,FALSE)</f>
        <v xml:space="preserve"> Minik Erkek Ön Eleme- 2. Tur</v>
      </c>
      <c r="D5" s="359"/>
      <c r="E5" s="359"/>
      <c r="F5" s="359"/>
      <c r="G5" s="359"/>
      <c r="H5" s="359"/>
      <c r="I5" s="359"/>
      <c r="J5" s="360"/>
      <c r="K5" s="361" t="str">
        <f>VLOOKUP(A5,MEÖE!M3:S197,2,FALSE)</f>
        <v>08.10.2022</v>
      </c>
      <c r="L5" s="348"/>
      <c r="M5" s="362" t="e">
        <v>#N/A</v>
      </c>
      <c r="N5" s="363"/>
      <c r="O5" s="364" t="e">
        <v>#N/A</v>
      </c>
      <c r="P5" s="361"/>
      <c r="Q5" s="349"/>
      <c r="R5" s="17"/>
      <c r="S5" s="18"/>
      <c r="T5" s="365">
        <f>A5+1</f>
        <v>78</v>
      </c>
      <c r="U5" s="366"/>
      <c r="V5" s="358" t="str">
        <f>VLOOKUP(T5,MEÖE!M3:S197,5,FALSE)</f>
        <v xml:space="preserve"> Minik Erkek Ön Eleme- 2. Tur</v>
      </c>
      <c r="W5" s="359"/>
      <c r="X5" s="359"/>
      <c r="Y5" s="359"/>
      <c r="Z5" s="359"/>
      <c r="AA5" s="359"/>
      <c r="AB5" s="359"/>
      <c r="AC5" s="360"/>
      <c r="AD5" s="361" t="str">
        <f>VLOOKUP(T5,MEÖE!M3:S197,2,FALSE)</f>
        <v>08.10.2022</v>
      </c>
      <c r="AE5" s="348"/>
      <c r="AF5" s="362"/>
      <c r="AG5" s="363"/>
      <c r="AH5" s="364"/>
      <c r="AI5" s="361"/>
      <c r="AJ5" s="349"/>
    </row>
    <row r="6" spans="1:36" ht="12.75" hidden="1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2"/>
      <c r="N6" s="22"/>
      <c r="O6" s="22"/>
      <c r="P6" s="22"/>
      <c r="Q6" s="22"/>
      <c r="R6" s="17"/>
      <c r="S6" s="18"/>
      <c r="T6" s="20"/>
      <c r="U6" s="20"/>
      <c r="V6" s="20"/>
      <c r="W6" s="20"/>
      <c r="X6" s="20"/>
      <c r="Y6" s="20"/>
      <c r="Z6" s="20"/>
      <c r="AA6" s="20"/>
      <c r="AB6" s="20"/>
      <c r="AC6" s="20"/>
      <c r="AD6" s="23"/>
      <c r="AE6" s="23"/>
      <c r="AF6" s="62"/>
      <c r="AG6" s="62"/>
      <c r="AH6" s="62"/>
      <c r="AI6" s="62"/>
      <c r="AJ6" s="62"/>
    </row>
    <row r="7" spans="1:36" ht="12.75" customHeight="1" thickBot="1">
      <c r="I7" s="367" t="s">
        <v>22</v>
      </c>
      <c r="J7" s="368"/>
      <c r="K7" s="368"/>
      <c r="L7" s="368"/>
      <c r="M7" s="368"/>
      <c r="N7" s="343"/>
      <c r="O7" s="367" t="s">
        <v>25</v>
      </c>
      <c r="P7" s="369"/>
      <c r="Q7" s="63" t="s">
        <v>27</v>
      </c>
      <c r="R7" s="17"/>
      <c r="S7" s="18"/>
      <c r="AB7" s="367" t="s">
        <v>22</v>
      </c>
      <c r="AC7" s="368"/>
      <c r="AD7" s="368"/>
      <c r="AE7" s="368"/>
      <c r="AF7" s="368"/>
      <c r="AG7" s="343"/>
      <c r="AH7" s="367" t="s">
        <v>25</v>
      </c>
      <c r="AI7" s="369"/>
      <c r="AJ7" s="63" t="s">
        <v>27</v>
      </c>
    </row>
    <row r="8" spans="1:36" ht="16.5" customHeight="1">
      <c r="A8" s="24"/>
      <c r="B8" s="25" t="s">
        <v>10</v>
      </c>
      <c r="C8" s="370" t="s">
        <v>17</v>
      </c>
      <c r="D8" s="368"/>
      <c r="E8" s="368"/>
      <c r="F8" s="368"/>
      <c r="G8" s="368"/>
      <c r="H8" s="368"/>
      <c r="I8" s="24" t="s">
        <v>7</v>
      </c>
      <c r="J8" s="26" t="s">
        <v>8</v>
      </c>
      <c r="K8" s="26" t="s">
        <v>9</v>
      </c>
      <c r="L8" s="26" t="s">
        <v>18</v>
      </c>
      <c r="M8" s="26" t="s">
        <v>19</v>
      </c>
      <c r="N8" s="183" t="s">
        <v>20</v>
      </c>
      <c r="O8" s="63" t="s">
        <v>4</v>
      </c>
      <c r="P8" s="27" t="s">
        <v>21</v>
      </c>
      <c r="Q8" s="27" t="s">
        <v>26</v>
      </c>
      <c r="R8" s="17"/>
      <c r="S8" s="18"/>
      <c r="T8" s="24"/>
      <c r="U8" s="25" t="s">
        <v>10</v>
      </c>
      <c r="V8" s="370" t="s">
        <v>17</v>
      </c>
      <c r="W8" s="368"/>
      <c r="X8" s="368"/>
      <c r="Y8" s="368"/>
      <c r="Z8" s="368"/>
      <c r="AA8" s="371"/>
      <c r="AB8" s="24" t="s">
        <v>7</v>
      </c>
      <c r="AC8" s="26" t="s">
        <v>8</v>
      </c>
      <c r="AD8" s="26" t="s">
        <v>9</v>
      </c>
      <c r="AE8" s="26" t="s">
        <v>18</v>
      </c>
      <c r="AF8" s="26" t="s">
        <v>19</v>
      </c>
      <c r="AG8" s="183" t="s">
        <v>20</v>
      </c>
      <c r="AH8" s="63" t="s">
        <v>4</v>
      </c>
      <c r="AI8" s="27" t="s">
        <v>21</v>
      </c>
      <c r="AJ8" s="27" t="s">
        <v>26</v>
      </c>
    </row>
    <row r="9" spans="1:36" ht="30" customHeight="1">
      <c r="A9" s="65" t="s">
        <v>0</v>
      </c>
      <c r="B9" s="28"/>
      <c r="C9" s="372" t="e">
        <f>VLOOKUP(A5,MEÖE!M3:S197,6,FALSE)</f>
        <v>#REF!</v>
      </c>
      <c r="D9" s="373"/>
      <c r="E9" s="373"/>
      <c r="F9" s="373"/>
      <c r="G9" s="373"/>
      <c r="H9" s="373"/>
      <c r="I9" s="29"/>
      <c r="J9" s="30"/>
      <c r="K9" s="31"/>
      <c r="L9" s="32"/>
      <c r="M9" s="32"/>
      <c r="N9" s="33"/>
      <c r="O9" s="34"/>
      <c r="P9" s="35"/>
      <c r="Q9" s="35"/>
      <c r="R9" s="17"/>
      <c r="S9" s="18"/>
      <c r="T9" s="65" t="s">
        <v>0</v>
      </c>
      <c r="U9" s="28"/>
      <c r="V9" s="372" t="e">
        <f>VLOOKUP(T5,MEÖE!M3:S1197,6,FALSE)</f>
        <v>#REF!</v>
      </c>
      <c r="W9" s="373"/>
      <c r="X9" s="373"/>
      <c r="Y9" s="373"/>
      <c r="Z9" s="373"/>
      <c r="AA9" s="374"/>
      <c r="AB9" s="29"/>
      <c r="AC9" s="30"/>
      <c r="AD9" s="31"/>
      <c r="AE9" s="32"/>
      <c r="AF9" s="32"/>
      <c r="AG9" s="33"/>
      <c r="AH9" s="34"/>
      <c r="AI9" s="35"/>
      <c r="AJ9" s="35"/>
    </row>
    <row r="10" spans="1:36" ht="30" customHeight="1" thickBot="1">
      <c r="A10" s="36" t="s">
        <v>11</v>
      </c>
      <c r="B10" s="37"/>
      <c r="C10" s="375" t="e">
        <f>VLOOKUP(A5,MEÖE!M3:S197,7,FALSE)</f>
        <v>#REF!</v>
      </c>
      <c r="D10" s="376"/>
      <c r="E10" s="376"/>
      <c r="F10" s="376"/>
      <c r="G10" s="376"/>
      <c r="H10" s="376"/>
      <c r="I10" s="38"/>
      <c r="J10" s="39"/>
      <c r="K10" s="40"/>
      <c r="L10" s="41"/>
      <c r="M10" s="41"/>
      <c r="N10" s="42"/>
      <c r="O10" s="43"/>
      <c r="P10" s="44"/>
      <c r="Q10" s="44"/>
      <c r="R10" s="17"/>
      <c r="S10" s="18"/>
      <c r="T10" s="36" t="s">
        <v>11</v>
      </c>
      <c r="U10" s="37"/>
      <c r="V10" s="375" t="e">
        <f>VLOOKUP(T5,MEÖE!M3:S197,7,FALSE)</f>
        <v>#REF!</v>
      </c>
      <c r="W10" s="376"/>
      <c r="X10" s="376"/>
      <c r="Y10" s="376"/>
      <c r="Z10" s="376"/>
      <c r="AA10" s="377"/>
      <c r="AB10" s="38"/>
      <c r="AC10" s="39"/>
      <c r="AD10" s="40"/>
      <c r="AE10" s="41"/>
      <c r="AF10" s="41"/>
      <c r="AG10" s="42"/>
      <c r="AH10" s="43"/>
      <c r="AI10" s="44"/>
      <c r="AJ10" s="44"/>
    </row>
    <row r="11" spans="1:36" ht="12.75" customHeight="1">
      <c r="R11" s="17"/>
      <c r="S11" s="18"/>
    </row>
    <row r="12" spans="1:36" ht="12.75" customHeight="1">
      <c r="A12" s="378" t="s">
        <v>23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17"/>
      <c r="S12" s="18"/>
      <c r="T12" s="378" t="s">
        <v>23</v>
      </c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  <c r="AH12" s="378"/>
      <c r="AI12" s="378"/>
      <c r="AJ12" s="378"/>
    </row>
    <row r="13" spans="1:36" ht="12.75" customHeight="1">
      <c r="R13" s="17"/>
      <c r="S13" s="18"/>
    </row>
    <row r="14" spans="1:36" ht="16.5" customHeight="1">
      <c r="A14" s="24" t="s">
        <v>12</v>
      </c>
      <c r="B14" s="370" t="s">
        <v>305</v>
      </c>
      <c r="C14" s="368"/>
      <c r="D14" s="368"/>
      <c r="E14" s="368"/>
      <c r="F14" s="368"/>
      <c r="G14" s="368"/>
      <c r="H14" s="369"/>
      <c r="I14" s="367" t="s">
        <v>306</v>
      </c>
      <c r="J14" s="369"/>
      <c r="K14" s="367" t="s">
        <v>307</v>
      </c>
      <c r="L14" s="368"/>
      <c r="M14" s="368"/>
      <c r="N14" s="368"/>
      <c r="O14" s="368"/>
      <c r="P14" s="368"/>
      <c r="Q14" s="369"/>
      <c r="R14" s="17"/>
      <c r="S14" s="18"/>
      <c r="T14" s="24" t="s">
        <v>12</v>
      </c>
      <c r="U14" s="370" t="s">
        <v>305</v>
      </c>
      <c r="V14" s="368"/>
      <c r="W14" s="368"/>
      <c r="X14" s="368"/>
      <c r="Y14" s="368"/>
      <c r="Z14" s="368"/>
      <c r="AA14" s="369"/>
      <c r="AB14" s="367" t="s">
        <v>306</v>
      </c>
      <c r="AC14" s="369"/>
      <c r="AD14" s="367" t="s">
        <v>307</v>
      </c>
      <c r="AE14" s="368"/>
      <c r="AF14" s="368"/>
      <c r="AG14" s="368"/>
      <c r="AH14" s="368"/>
      <c r="AI14" s="368"/>
      <c r="AJ14" s="369"/>
    </row>
    <row r="15" spans="1:36" ht="39.950000000000003" customHeight="1">
      <c r="A15" s="24"/>
      <c r="B15" s="370"/>
      <c r="C15" s="368"/>
      <c r="D15" s="368"/>
      <c r="E15" s="368"/>
      <c r="F15" s="368"/>
      <c r="G15" s="368"/>
      <c r="H15" s="369"/>
      <c r="I15" s="379" t="s">
        <v>363</v>
      </c>
      <c r="J15" s="380"/>
      <c r="K15" s="367"/>
      <c r="L15" s="368"/>
      <c r="M15" s="368"/>
      <c r="N15" s="368"/>
      <c r="O15" s="368"/>
      <c r="P15" s="368"/>
      <c r="Q15" s="369"/>
      <c r="R15" s="17"/>
      <c r="S15" s="18"/>
      <c r="T15" s="24"/>
      <c r="U15" s="370"/>
      <c r="V15" s="368"/>
      <c r="W15" s="368"/>
      <c r="X15" s="368"/>
      <c r="Y15" s="368"/>
      <c r="Z15" s="368"/>
      <c r="AA15" s="369"/>
      <c r="AB15" s="379" t="s">
        <v>363</v>
      </c>
      <c r="AC15" s="380"/>
      <c r="AD15" s="367"/>
      <c r="AE15" s="368"/>
      <c r="AF15" s="368"/>
      <c r="AG15" s="368"/>
      <c r="AH15" s="368"/>
      <c r="AI15" s="368"/>
      <c r="AJ15" s="369"/>
    </row>
    <row r="16" spans="1:36" ht="24" customHeight="1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  <c r="S16" s="47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1:36" ht="24" customHeight="1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50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</row>
    <row r="18" spans="1:36" ht="22.5" customHeight="1">
      <c r="A18" s="341" t="e">
        <f>A1</f>
        <v>#REF!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3"/>
      <c r="R18" s="17"/>
      <c r="S18" s="18"/>
      <c r="T18" s="344" t="e">
        <f>A18</f>
        <v>#REF!</v>
      </c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6"/>
    </row>
    <row r="19" spans="1:36" ht="21" customHeight="1">
      <c r="A19" s="347" t="e">
        <f>A2</f>
        <v>#REF!</v>
      </c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9"/>
      <c r="R19" s="17"/>
      <c r="S19" s="18"/>
      <c r="T19" s="347" t="e">
        <f>A19</f>
        <v>#REF!</v>
      </c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9"/>
    </row>
    <row r="20" spans="1:36" ht="12.7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17"/>
      <c r="S20" s="18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6" ht="16.5" customHeight="1">
      <c r="A21" s="350" t="s">
        <v>13</v>
      </c>
      <c r="B21" s="351"/>
      <c r="C21" s="352" t="s">
        <v>24</v>
      </c>
      <c r="D21" s="353"/>
      <c r="E21" s="353"/>
      <c r="F21" s="353"/>
      <c r="G21" s="353"/>
      <c r="H21" s="353"/>
      <c r="I21" s="353"/>
      <c r="J21" s="354"/>
      <c r="K21" s="352" t="s">
        <v>14</v>
      </c>
      <c r="L21" s="353"/>
      <c r="M21" s="354"/>
      <c r="N21" s="352" t="s">
        <v>15</v>
      </c>
      <c r="O21" s="354"/>
      <c r="P21" s="352" t="s">
        <v>16</v>
      </c>
      <c r="Q21" s="355"/>
      <c r="R21" s="17"/>
      <c r="S21" s="18"/>
      <c r="T21" s="350" t="s">
        <v>13</v>
      </c>
      <c r="U21" s="351"/>
      <c r="V21" s="352" t="s">
        <v>24</v>
      </c>
      <c r="W21" s="353"/>
      <c r="X21" s="353"/>
      <c r="Y21" s="353"/>
      <c r="Z21" s="353"/>
      <c r="AA21" s="353"/>
      <c r="AB21" s="353"/>
      <c r="AC21" s="354"/>
      <c r="AD21" s="352" t="s">
        <v>14</v>
      </c>
      <c r="AE21" s="353"/>
      <c r="AF21" s="354"/>
      <c r="AG21" s="352" t="s">
        <v>15</v>
      </c>
      <c r="AH21" s="354"/>
      <c r="AI21" s="352" t="s">
        <v>16</v>
      </c>
      <c r="AJ21" s="355"/>
    </row>
    <row r="22" spans="1:36" ht="30" customHeight="1">
      <c r="A22" s="365">
        <f>A5+2</f>
        <v>79</v>
      </c>
      <c r="B22" s="366"/>
      <c r="C22" s="358" t="str">
        <f>VLOOKUP(A22,MEÖE!M3:S197,5,FALSE)</f>
        <v xml:space="preserve"> Minik Erkek Ön Eleme- 2. Tur</v>
      </c>
      <c r="D22" s="359"/>
      <c r="E22" s="359"/>
      <c r="F22" s="359"/>
      <c r="G22" s="359"/>
      <c r="H22" s="359"/>
      <c r="I22" s="359"/>
      <c r="J22" s="360"/>
      <c r="K22" s="361" t="str">
        <f>VLOOKUP(A22,MEÖE!M3:S197,2,FALSE)</f>
        <v>08.10.2022</v>
      </c>
      <c r="L22" s="348"/>
      <c r="M22" s="362"/>
      <c r="N22" s="363"/>
      <c r="O22" s="364"/>
      <c r="P22" s="361"/>
      <c r="Q22" s="349"/>
      <c r="R22" s="17"/>
      <c r="S22" s="18"/>
      <c r="T22" s="365">
        <f>A5+3</f>
        <v>80</v>
      </c>
      <c r="U22" s="366"/>
      <c r="V22" s="358" t="str">
        <f>VLOOKUP(T22,MEÖE!M3:S197,5,FALSE)</f>
        <v xml:space="preserve"> Minik Erkek Ön Eleme- 2. Tur</v>
      </c>
      <c r="W22" s="359"/>
      <c r="X22" s="359"/>
      <c r="Y22" s="359"/>
      <c r="Z22" s="359"/>
      <c r="AA22" s="359"/>
      <c r="AB22" s="359"/>
      <c r="AC22" s="360"/>
      <c r="AD22" s="361" t="str">
        <f>VLOOKUP(T22,MEÖE!M3:S197,2,FALSE)</f>
        <v>08.10.2022</v>
      </c>
      <c r="AE22" s="348"/>
      <c r="AF22" s="362"/>
      <c r="AG22" s="363"/>
      <c r="AH22" s="364"/>
      <c r="AI22" s="361"/>
      <c r="AJ22" s="349"/>
    </row>
    <row r="23" spans="1:36" ht="12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2"/>
      <c r="N23" s="22"/>
      <c r="O23" s="22"/>
      <c r="P23" s="22"/>
      <c r="Q23" s="22"/>
      <c r="R23" s="17"/>
      <c r="S23" s="18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3"/>
      <c r="AE23" s="23"/>
      <c r="AF23" s="62"/>
      <c r="AG23" s="62"/>
      <c r="AH23" s="62"/>
      <c r="AI23" s="62"/>
      <c r="AJ23" s="62"/>
    </row>
    <row r="24" spans="1:36" ht="12.75" customHeight="1" thickBot="1">
      <c r="I24" s="367" t="s">
        <v>22</v>
      </c>
      <c r="J24" s="368"/>
      <c r="K24" s="368"/>
      <c r="L24" s="368"/>
      <c r="M24" s="368"/>
      <c r="N24" s="343"/>
      <c r="O24" s="367" t="s">
        <v>25</v>
      </c>
      <c r="P24" s="369"/>
      <c r="Q24" s="63" t="s">
        <v>27</v>
      </c>
      <c r="R24" s="17"/>
      <c r="S24" s="18"/>
      <c r="AB24" s="367" t="s">
        <v>22</v>
      </c>
      <c r="AC24" s="368"/>
      <c r="AD24" s="368"/>
      <c r="AE24" s="368"/>
      <c r="AF24" s="368"/>
      <c r="AG24" s="343"/>
      <c r="AH24" s="367" t="s">
        <v>25</v>
      </c>
      <c r="AI24" s="369"/>
      <c r="AJ24" s="63" t="s">
        <v>27</v>
      </c>
    </row>
    <row r="25" spans="1:36" ht="16.5" customHeight="1">
      <c r="A25" s="24"/>
      <c r="B25" s="25" t="s">
        <v>10</v>
      </c>
      <c r="C25" s="370" t="s">
        <v>17</v>
      </c>
      <c r="D25" s="368"/>
      <c r="E25" s="368"/>
      <c r="F25" s="368"/>
      <c r="G25" s="368"/>
      <c r="H25" s="368"/>
      <c r="I25" s="24" t="s">
        <v>7</v>
      </c>
      <c r="J25" s="26" t="s">
        <v>8</v>
      </c>
      <c r="K25" s="26" t="s">
        <v>9</v>
      </c>
      <c r="L25" s="26" t="s">
        <v>18</v>
      </c>
      <c r="M25" s="26" t="s">
        <v>19</v>
      </c>
      <c r="N25" s="183" t="s">
        <v>20</v>
      </c>
      <c r="O25" s="63" t="s">
        <v>4</v>
      </c>
      <c r="P25" s="27" t="s">
        <v>21</v>
      </c>
      <c r="Q25" s="27" t="s">
        <v>26</v>
      </c>
      <c r="R25" s="17"/>
      <c r="S25" s="18"/>
      <c r="T25" s="24"/>
      <c r="U25" s="25" t="s">
        <v>10</v>
      </c>
      <c r="V25" s="370" t="s">
        <v>17</v>
      </c>
      <c r="W25" s="368"/>
      <c r="X25" s="368"/>
      <c r="Y25" s="368"/>
      <c r="Z25" s="368"/>
      <c r="AA25" s="371"/>
      <c r="AB25" s="24" t="s">
        <v>7</v>
      </c>
      <c r="AC25" s="26" t="s">
        <v>8</v>
      </c>
      <c r="AD25" s="26" t="s">
        <v>9</v>
      </c>
      <c r="AE25" s="26" t="s">
        <v>18</v>
      </c>
      <c r="AF25" s="26" t="s">
        <v>19</v>
      </c>
      <c r="AG25" s="183" t="s">
        <v>20</v>
      </c>
      <c r="AH25" s="63" t="s">
        <v>4</v>
      </c>
      <c r="AI25" s="27" t="s">
        <v>21</v>
      </c>
      <c r="AJ25" s="27" t="s">
        <v>26</v>
      </c>
    </row>
    <row r="26" spans="1:36" ht="30" customHeight="1">
      <c r="A26" s="65" t="s">
        <v>0</v>
      </c>
      <c r="B26" s="28"/>
      <c r="C26" s="372" t="e">
        <f>VLOOKUP(A22,MEÖE!M3:S197,6,FALSE)</f>
        <v>#REF!</v>
      </c>
      <c r="D26" s="373"/>
      <c r="E26" s="373"/>
      <c r="F26" s="373"/>
      <c r="G26" s="373"/>
      <c r="H26" s="373"/>
      <c r="I26" s="29"/>
      <c r="J26" s="30"/>
      <c r="K26" s="31"/>
      <c r="L26" s="32"/>
      <c r="M26" s="32"/>
      <c r="N26" s="33"/>
      <c r="O26" s="34"/>
      <c r="P26" s="35"/>
      <c r="Q26" s="35"/>
      <c r="R26" s="17"/>
      <c r="S26" s="18"/>
      <c r="T26" s="65" t="s">
        <v>0</v>
      </c>
      <c r="U26" s="28"/>
      <c r="V26" s="372" t="e">
        <f>VLOOKUP(T22,MEÖE!M3:S197,6,FALSE)</f>
        <v>#REF!</v>
      </c>
      <c r="W26" s="373"/>
      <c r="X26" s="373"/>
      <c r="Y26" s="373"/>
      <c r="Z26" s="373"/>
      <c r="AA26" s="374"/>
      <c r="AB26" s="29"/>
      <c r="AC26" s="30"/>
      <c r="AD26" s="31"/>
      <c r="AE26" s="32"/>
      <c r="AF26" s="32"/>
      <c r="AG26" s="33"/>
      <c r="AH26" s="34"/>
      <c r="AI26" s="35"/>
      <c r="AJ26" s="35"/>
    </row>
    <row r="27" spans="1:36" ht="30" customHeight="1" thickBot="1">
      <c r="A27" s="36" t="s">
        <v>11</v>
      </c>
      <c r="B27" s="37"/>
      <c r="C27" s="375" t="e">
        <f>VLOOKUP(A22,MEÖE!M3:S197,7,FALSE)</f>
        <v>#REF!</v>
      </c>
      <c r="D27" s="376"/>
      <c r="E27" s="376"/>
      <c r="F27" s="376"/>
      <c r="G27" s="376"/>
      <c r="H27" s="376"/>
      <c r="I27" s="38"/>
      <c r="J27" s="39"/>
      <c r="K27" s="40"/>
      <c r="L27" s="41"/>
      <c r="M27" s="41"/>
      <c r="N27" s="42"/>
      <c r="O27" s="43"/>
      <c r="P27" s="44"/>
      <c r="Q27" s="44"/>
      <c r="R27" s="17"/>
      <c r="S27" s="18"/>
      <c r="T27" s="36" t="s">
        <v>11</v>
      </c>
      <c r="U27" s="37"/>
      <c r="V27" s="375" t="e">
        <f>VLOOKUP(T22,MEÖE!M3:S197,7,FALSE)</f>
        <v>#REF!</v>
      </c>
      <c r="W27" s="376"/>
      <c r="X27" s="376"/>
      <c r="Y27" s="376"/>
      <c r="Z27" s="376"/>
      <c r="AA27" s="377"/>
      <c r="AB27" s="38"/>
      <c r="AC27" s="39"/>
      <c r="AD27" s="40"/>
      <c r="AE27" s="41"/>
      <c r="AF27" s="41"/>
      <c r="AG27" s="42"/>
      <c r="AH27" s="43"/>
      <c r="AI27" s="44"/>
      <c r="AJ27" s="44"/>
    </row>
    <row r="28" spans="1:36" ht="12.75" customHeight="1">
      <c r="R28" s="17"/>
      <c r="S28" s="18"/>
    </row>
    <row r="29" spans="1:36" ht="12.75" customHeight="1">
      <c r="A29" s="378" t="s">
        <v>23</v>
      </c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17"/>
      <c r="S29" s="18"/>
      <c r="T29" s="378" t="s">
        <v>23</v>
      </c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78"/>
      <c r="AI29" s="378"/>
      <c r="AJ29" s="378"/>
    </row>
    <row r="30" spans="1:36" ht="12.75" customHeight="1">
      <c r="R30" s="17"/>
      <c r="S30" s="18"/>
    </row>
    <row r="31" spans="1:36" ht="16.5" customHeight="1">
      <c r="A31" s="24" t="s">
        <v>12</v>
      </c>
      <c r="B31" s="370" t="s">
        <v>305</v>
      </c>
      <c r="C31" s="368"/>
      <c r="D31" s="368"/>
      <c r="E31" s="368"/>
      <c r="F31" s="368"/>
      <c r="G31" s="368"/>
      <c r="H31" s="369"/>
      <c r="I31" s="367" t="s">
        <v>306</v>
      </c>
      <c r="J31" s="369"/>
      <c r="K31" s="367" t="s">
        <v>307</v>
      </c>
      <c r="L31" s="368"/>
      <c r="M31" s="368"/>
      <c r="N31" s="368"/>
      <c r="O31" s="368"/>
      <c r="P31" s="368"/>
      <c r="Q31" s="369"/>
      <c r="R31" s="17"/>
      <c r="S31" s="18"/>
      <c r="T31" s="24" t="s">
        <v>12</v>
      </c>
      <c r="U31" s="370" t="s">
        <v>305</v>
      </c>
      <c r="V31" s="368"/>
      <c r="W31" s="368"/>
      <c r="X31" s="368"/>
      <c r="Y31" s="368"/>
      <c r="Z31" s="368"/>
      <c r="AA31" s="369"/>
      <c r="AB31" s="367" t="s">
        <v>306</v>
      </c>
      <c r="AC31" s="369"/>
      <c r="AD31" s="367" t="s">
        <v>307</v>
      </c>
      <c r="AE31" s="368"/>
      <c r="AF31" s="368"/>
      <c r="AG31" s="368"/>
      <c r="AH31" s="368"/>
      <c r="AI31" s="368"/>
      <c r="AJ31" s="369"/>
    </row>
    <row r="32" spans="1:36" ht="39.950000000000003" customHeight="1">
      <c r="A32" s="24"/>
      <c r="B32" s="370"/>
      <c r="C32" s="368"/>
      <c r="D32" s="368"/>
      <c r="E32" s="368"/>
      <c r="F32" s="368"/>
      <c r="G32" s="368"/>
      <c r="H32" s="369"/>
      <c r="I32" s="379" t="s">
        <v>363</v>
      </c>
      <c r="J32" s="380"/>
      <c r="K32" s="367"/>
      <c r="L32" s="368"/>
      <c r="M32" s="368"/>
      <c r="N32" s="368"/>
      <c r="O32" s="368"/>
      <c r="P32" s="368"/>
      <c r="Q32" s="369"/>
      <c r="R32" s="17"/>
      <c r="S32" s="18"/>
      <c r="T32" s="24"/>
      <c r="U32" s="370"/>
      <c r="V32" s="368"/>
      <c r="W32" s="368"/>
      <c r="X32" s="368"/>
      <c r="Y32" s="368"/>
      <c r="Z32" s="368"/>
      <c r="AA32" s="369"/>
      <c r="AB32" s="379" t="s">
        <v>364</v>
      </c>
      <c r="AC32" s="380"/>
      <c r="AD32" s="367"/>
      <c r="AE32" s="368"/>
      <c r="AF32" s="368"/>
      <c r="AG32" s="368"/>
      <c r="AH32" s="368"/>
      <c r="AI32" s="368"/>
      <c r="AJ32" s="369"/>
    </row>
  </sheetData>
  <mergeCells count="96">
    <mergeCell ref="C26:H26"/>
    <mergeCell ref="V26:AA26"/>
    <mergeCell ref="C27:H27"/>
    <mergeCell ref="V27:AA27"/>
    <mergeCell ref="AD32:AJ32"/>
    <mergeCell ref="A29:Q29"/>
    <mergeCell ref="T29:AJ29"/>
    <mergeCell ref="B31:H31"/>
    <mergeCell ref="I31:J31"/>
    <mergeCell ref="K31:Q31"/>
    <mergeCell ref="U31:AA31"/>
    <mergeCell ref="AB31:AC31"/>
    <mergeCell ref="AD31:AJ31"/>
    <mergeCell ref="B32:H32"/>
    <mergeCell ref="I32:J32"/>
    <mergeCell ref="K32:Q32"/>
    <mergeCell ref="U32:AA32"/>
    <mergeCell ref="AB32:AC32"/>
    <mergeCell ref="I24:N24"/>
    <mergeCell ref="O24:P24"/>
    <mergeCell ref="AB24:AG24"/>
    <mergeCell ref="AH24:AI24"/>
    <mergeCell ref="C25:H25"/>
    <mergeCell ref="V25:AA25"/>
    <mergeCell ref="T22:U22"/>
    <mergeCell ref="V22:AC22"/>
    <mergeCell ref="AD22:AF22"/>
    <mergeCell ref="AG22:AH22"/>
    <mergeCell ref="AI22:AJ22"/>
    <mergeCell ref="A22:B22"/>
    <mergeCell ref="C22:J22"/>
    <mergeCell ref="K22:M22"/>
    <mergeCell ref="N22:O22"/>
    <mergeCell ref="P22:Q22"/>
    <mergeCell ref="T21:U21"/>
    <mergeCell ref="V21:AC21"/>
    <mergeCell ref="AD21:AF21"/>
    <mergeCell ref="AG21:AH21"/>
    <mergeCell ref="AI21:AJ21"/>
    <mergeCell ref="A21:B21"/>
    <mergeCell ref="C21:J21"/>
    <mergeCell ref="K21:M21"/>
    <mergeCell ref="N21:O21"/>
    <mergeCell ref="P21:Q21"/>
    <mergeCell ref="U15:AA15"/>
    <mergeCell ref="AB15:AC15"/>
    <mergeCell ref="A18:Q18"/>
    <mergeCell ref="T18:AJ18"/>
    <mergeCell ref="A19:Q19"/>
    <mergeCell ref="T19:AJ19"/>
    <mergeCell ref="C9:H9"/>
    <mergeCell ref="V9:AA9"/>
    <mergeCell ref="C10:H10"/>
    <mergeCell ref="V10:AA10"/>
    <mergeCell ref="AD15:AJ15"/>
    <mergeCell ref="A12:Q12"/>
    <mergeCell ref="T12:AJ12"/>
    <mergeCell ref="B14:H14"/>
    <mergeCell ref="I14:J14"/>
    <mergeCell ref="K14:Q14"/>
    <mergeCell ref="U14:AA14"/>
    <mergeCell ref="AB14:AC14"/>
    <mergeCell ref="AD14:AJ14"/>
    <mergeCell ref="B15:H15"/>
    <mergeCell ref="I15:J15"/>
    <mergeCell ref="K15:Q15"/>
    <mergeCell ref="I7:N7"/>
    <mergeCell ref="O7:P7"/>
    <mergeCell ref="AB7:AG7"/>
    <mergeCell ref="AH7:AI7"/>
    <mergeCell ref="C8:H8"/>
    <mergeCell ref="V8:AA8"/>
    <mergeCell ref="T5:U5"/>
    <mergeCell ref="V5:AC5"/>
    <mergeCell ref="AD5:AF5"/>
    <mergeCell ref="AG5:AH5"/>
    <mergeCell ref="AI5:AJ5"/>
    <mergeCell ref="A5:B5"/>
    <mergeCell ref="C5:J5"/>
    <mergeCell ref="K5:M5"/>
    <mergeCell ref="N5:O5"/>
    <mergeCell ref="P5:Q5"/>
    <mergeCell ref="A1:Q1"/>
    <mergeCell ref="T1:AJ1"/>
    <mergeCell ref="A2:Q2"/>
    <mergeCell ref="T2:AJ2"/>
    <mergeCell ref="A4:B4"/>
    <mergeCell ref="C4:J4"/>
    <mergeCell ref="K4:M4"/>
    <mergeCell ref="N4:O4"/>
    <mergeCell ref="P4:Q4"/>
    <mergeCell ref="T4:U4"/>
    <mergeCell ref="V4:AC4"/>
    <mergeCell ref="AD4:AF4"/>
    <mergeCell ref="AG4:AH4"/>
    <mergeCell ref="AI4:AJ4"/>
  </mergeCells>
  <printOptions horizontalCentered="1"/>
  <pageMargins left="0" right="0" top="0.35433070866141736" bottom="0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pageSetUpPr fitToPage="1"/>
  </sheetPr>
  <dimension ref="A1:M365"/>
  <sheetViews>
    <sheetView showGridLines="0" zoomScale="80" zoomScaleNormal="80" workbookViewId="0">
      <selection activeCell="K158" sqref="K158"/>
    </sheetView>
  </sheetViews>
  <sheetFormatPr defaultColWidth="9.140625" defaultRowHeight="12.75" outlineLevelCol="1"/>
  <cols>
    <col min="1" max="1" width="4" style="67" bestFit="1" customWidth="1" outlineLevel="1"/>
    <col min="2" max="2" width="4" style="185" hidden="1" customWidth="1" outlineLevel="1"/>
    <col min="3" max="3" width="4" style="260" hidden="1" customWidth="1" outlineLevel="1"/>
    <col min="4" max="4" width="3.5703125" style="195" bestFit="1" customWidth="1" outlineLevel="1"/>
    <col min="5" max="5" width="31.28515625" style="11" customWidth="1"/>
    <col min="6" max="6" width="31.28515625" style="14" customWidth="1"/>
    <col min="7" max="7" width="30.7109375" style="14" customWidth="1"/>
    <col min="8" max="8" width="3" style="15" customWidth="1"/>
    <col min="9" max="9" width="24.85546875" style="328" customWidth="1"/>
    <col min="10" max="10" width="4.140625" style="72" bestFit="1" customWidth="1" outlineLevel="1"/>
    <col min="11" max="11" width="8.7109375" style="74" customWidth="1"/>
    <col min="12" max="12" width="2.85546875" style="74" bestFit="1" customWidth="1"/>
    <col min="13" max="13" width="3" style="71" bestFit="1" customWidth="1" outlineLevel="1"/>
    <col min="14" max="14" width="3" style="10" bestFit="1" customWidth="1"/>
    <col min="15" max="16384" width="9.140625" style="10"/>
  </cols>
  <sheetData>
    <row r="1" spans="1:13" customFormat="1" ht="15.75" customHeight="1">
      <c r="A1" s="339" t="s">
        <v>28</v>
      </c>
      <c r="B1" s="339"/>
      <c r="C1" s="339"/>
      <c r="D1" s="339"/>
      <c r="E1" s="339"/>
      <c r="F1" s="339"/>
      <c r="G1" s="339"/>
      <c r="H1" s="339"/>
      <c r="I1" s="325"/>
      <c r="J1" s="264"/>
      <c r="K1" s="264"/>
    </row>
    <row r="2" spans="1:13" customFormat="1" ht="15.75" customHeight="1">
      <c r="A2" s="339" t="s">
        <v>613</v>
      </c>
      <c r="B2" s="339"/>
      <c r="C2" s="339"/>
      <c r="D2" s="339"/>
      <c r="E2" s="339"/>
      <c r="F2" s="339"/>
      <c r="G2" s="339"/>
      <c r="H2" s="339"/>
      <c r="I2" s="325"/>
      <c r="J2" s="264"/>
      <c r="K2" s="264"/>
    </row>
    <row r="3" spans="1:13" customFormat="1" ht="15.75" customHeight="1" thickBot="1">
      <c r="A3" s="340" t="s">
        <v>730</v>
      </c>
      <c r="B3" s="340"/>
      <c r="C3" s="340"/>
      <c r="D3" s="340"/>
      <c r="E3" s="340"/>
      <c r="F3" s="340"/>
      <c r="G3" s="340"/>
      <c r="H3" s="340"/>
      <c r="I3" s="326"/>
      <c r="J3" s="265"/>
      <c r="K3" s="265"/>
    </row>
    <row r="4" spans="1:13" ht="13.5" thickTop="1">
      <c r="D4" s="295" t="s">
        <v>610</v>
      </c>
      <c r="G4" s="132" t="s">
        <v>28</v>
      </c>
      <c r="H4" s="53"/>
      <c r="I4" s="327"/>
      <c r="L4" s="259"/>
      <c r="M4" s="10"/>
    </row>
    <row r="5" spans="1:13" ht="15" customHeight="1">
      <c r="A5" s="116">
        <v>1</v>
      </c>
      <c r="B5" s="260"/>
      <c r="C5" s="260">
        <v>1</v>
      </c>
      <c r="D5" s="194">
        <v>1</v>
      </c>
      <c r="E5" s="270" t="s">
        <v>735</v>
      </c>
      <c r="G5" s="132"/>
      <c r="H5" s="53"/>
      <c r="I5" s="327"/>
      <c r="K5" s="13"/>
      <c r="M5" s="10"/>
    </row>
    <row r="6" spans="1:13" ht="15" customHeight="1">
      <c r="B6" s="260"/>
      <c r="E6" s="92"/>
      <c r="F6" s="271" t="s">
        <v>745</v>
      </c>
      <c r="G6" s="53" t="s">
        <v>731</v>
      </c>
      <c r="H6" s="14"/>
      <c r="I6" s="327"/>
      <c r="J6" s="73"/>
      <c r="K6" s="13"/>
      <c r="M6" s="10"/>
    </row>
    <row r="7" spans="1:13" ht="15" customHeight="1">
      <c r="A7" s="116">
        <v>2</v>
      </c>
      <c r="B7" s="260"/>
      <c r="C7" s="260">
        <v>999</v>
      </c>
      <c r="D7" s="194">
        <v>999</v>
      </c>
      <c r="E7" s="76" t="s">
        <v>45</v>
      </c>
      <c r="F7" s="187" t="s">
        <v>737</v>
      </c>
      <c r="J7" s="73"/>
      <c r="K7" s="10"/>
      <c r="M7" s="10"/>
    </row>
    <row r="8" spans="1:13" ht="15" customHeight="1">
      <c r="A8" s="116">
        <v>3</v>
      </c>
      <c r="B8" s="261"/>
      <c r="C8" s="261">
        <v>999</v>
      </c>
      <c r="D8" s="194">
        <v>999</v>
      </c>
      <c r="E8" s="76" t="s">
        <v>45</v>
      </c>
      <c r="F8" s="188"/>
      <c r="G8" s="271" t="s">
        <v>745</v>
      </c>
      <c r="H8" s="53">
        <v>1</v>
      </c>
      <c r="K8" s="117"/>
      <c r="M8" s="10"/>
    </row>
    <row r="9" spans="1:13" ht="15" customHeight="1">
      <c r="A9" s="116"/>
      <c r="B9" s="260"/>
      <c r="D9" s="194"/>
      <c r="E9" s="92"/>
      <c r="F9" s="189" t="s">
        <v>748</v>
      </c>
      <c r="G9" s="190" t="s">
        <v>737</v>
      </c>
      <c r="H9" s="53"/>
      <c r="J9" s="73"/>
      <c r="K9" s="118"/>
      <c r="M9" s="10"/>
    </row>
    <row r="10" spans="1:13" ht="15" customHeight="1">
      <c r="A10" s="116">
        <v>4</v>
      </c>
      <c r="B10" s="260"/>
      <c r="C10" s="260">
        <v>999</v>
      </c>
      <c r="D10" s="194">
        <v>999</v>
      </c>
      <c r="E10" s="76" t="s">
        <v>45</v>
      </c>
      <c r="F10" s="131" t="s">
        <v>737</v>
      </c>
      <c r="H10" s="53"/>
      <c r="J10" s="73"/>
      <c r="K10" s="118"/>
      <c r="M10" s="10"/>
    </row>
    <row r="11" spans="1:13" ht="15" customHeight="1">
      <c r="A11" s="116">
        <v>5</v>
      </c>
      <c r="B11" s="261"/>
      <c r="D11" s="194">
        <v>71</v>
      </c>
      <c r="E11" s="76" t="s">
        <v>746</v>
      </c>
      <c r="H11" s="53"/>
      <c r="K11" s="118"/>
      <c r="M11" s="10"/>
    </row>
    <row r="12" spans="1:13" ht="15" customHeight="1">
      <c r="A12" s="116"/>
      <c r="B12" s="261"/>
      <c r="D12" s="194"/>
      <c r="E12" s="92"/>
      <c r="F12" s="93" t="s">
        <v>853</v>
      </c>
      <c r="H12" s="53"/>
      <c r="K12" s="118"/>
      <c r="M12" s="10"/>
    </row>
    <row r="13" spans="1:13" ht="15" customHeight="1">
      <c r="A13" s="116">
        <v>6</v>
      </c>
      <c r="B13" s="263" t="s">
        <v>314</v>
      </c>
      <c r="C13" s="261"/>
      <c r="D13" s="195">
        <v>62</v>
      </c>
      <c r="E13" s="76" t="s">
        <v>747</v>
      </c>
      <c r="F13" s="107" t="s">
        <v>737</v>
      </c>
      <c r="G13" s="128"/>
      <c r="H13" s="53"/>
      <c r="K13" s="118"/>
      <c r="M13" s="10"/>
    </row>
    <row r="14" spans="1:13" ht="15" customHeight="1">
      <c r="A14" s="116">
        <v>7</v>
      </c>
      <c r="B14" s="263" t="s">
        <v>336</v>
      </c>
      <c r="C14" s="261"/>
      <c r="D14" s="194">
        <v>80</v>
      </c>
      <c r="E14" s="76" t="s">
        <v>749</v>
      </c>
      <c r="F14" s="188"/>
      <c r="G14" s="93" t="s">
        <v>854</v>
      </c>
      <c r="H14" s="53">
        <v>2</v>
      </c>
      <c r="J14" s="73"/>
      <c r="K14" s="118"/>
      <c r="M14" s="10"/>
    </row>
    <row r="15" spans="1:13" ht="15" customHeight="1">
      <c r="A15" s="116"/>
      <c r="B15" s="260"/>
      <c r="D15" s="194"/>
      <c r="E15" s="92"/>
      <c r="F15" s="189" t="s">
        <v>855</v>
      </c>
      <c r="G15" s="14" t="s">
        <v>737</v>
      </c>
      <c r="H15" s="53"/>
      <c r="K15" s="118"/>
      <c r="M15" s="10"/>
    </row>
    <row r="16" spans="1:13" ht="15" customHeight="1">
      <c r="A16" s="116">
        <v>8</v>
      </c>
      <c r="B16" s="260"/>
      <c r="C16" s="260">
        <v>32</v>
      </c>
      <c r="D16" s="194">
        <v>32</v>
      </c>
      <c r="E16" s="76" t="s">
        <v>750</v>
      </c>
      <c r="F16" s="131" t="s">
        <v>737</v>
      </c>
      <c r="H16" s="53"/>
      <c r="K16" s="118"/>
      <c r="M16" s="10"/>
    </row>
    <row r="17" spans="1:13" ht="15" customHeight="1">
      <c r="A17" s="67">
        <v>9</v>
      </c>
      <c r="B17" s="260"/>
      <c r="C17" s="260">
        <v>17</v>
      </c>
      <c r="D17" s="195">
        <v>17</v>
      </c>
      <c r="E17" s="76" t="s">
        <v>751</v>
      </c>
      <c r="I17" s="327"/>
      <c r="J17" s="73"/>
      <c r="K17" s="118"/>
      <c r="M17" s="10"/>
    </row>
    <row r="18" spans="1:13" ht="15" customHeight="1">
      <c r="B18" s="260"/>
      <c r="E18" s="92"/>
      <c r="F18" s="93" t="s">
        <v>762</v>
      </c>
      <c r="I18" s="327"/>
      <c r="K18" s="118"/>
      <c r="M18" s="10"/>
    </row>
    <row r="19" spans="1:13" ht="15" customHeight="1">
      <c r="A19" s="67">
        <v>10</v>
      </c>
      <c r="B19" s="263" t="s">
        <v>358</v>
      </c>
      <c r="C19" s="261"/>
      <c r="D19" s="294">
        <v>999</v>
      </c>
      <c r="E19" s="76" t="s">
        <v>45</v>
      </c>
      <c r="F19" s="107" t="s">
        <v>737</v>
      </c>
      <c r="G19" s="128"/>
      <c r="I19" s="327"/>
      <c r="K19" s="118"/>
      <c r="M19" s="10"/>
    </row>
    <row r="20" spans="1:13" ht="15" customHeight="1">
      <c r="A20" s="67">
        <v>11</v>
      </c>
      <c r="B20" s="263" t="s">
        <v>317</v>
      </c>
      <c r="C20" s="261"/>
      <c r="D20" s="195">
        <v>999</v>
      </c>
      <c r="E20" s="76" t="s">
        <v>45</v>
      </c>
      <c r="F20" s="188"/>
      <c r="G20" s="93" t="s">
        <v>856</v>
      </c>
      <c r="H20" s="15">
        <v>3</v>
      </c>
      <c r="K20" s="118"/>
      <c r="M20" s="10"/>
    </row>
    <row r="21" spans="1:13" ht="15" customHeight="1">
      <c r="B21" s="260"/>
      <c r="E21" s="92"/>
      <c r="F21" s="189" t="s">
        <v>766</v>
      </c>
      <c r="G21" s="190" t="s">
        <v>737</v>
      </c>
      <c r="I21" s="327"/>
      <c r="K21" s="118"/>
      <c r="M21" s="10"/>
    </row>
    <row r="22" spans="1:13" ht="15" customHeight="1">
      <c r="A22" s="67">
        <v>12</v>
      </c>
      <c r="B22" s="261"/>
      <c r="C22" s="260">
        <v>33</v>
      </c>
      <c r="D22" s="195">
        <v>33</v>
      </c>
      <c r="E22" s="76" t="s">
        <v>752</v>
      </c>
      <c r="F22" s="128" t="s">
        <v>737</v>
      </c>
      <c r="I22" s="327"/>
      <c r="J22" s="73"/>
      <c r="K22" s="118"/>
      <c r="M22" s="10"/>
    </row>
    <row r="23" spans="1:13" ht="15" customHeight="1">
      <c r="A23" s="67">
        <v>13</v>
      </c>
      <c r="B23" s="261"/>
      <c r="D23" s="195">
        <v>43</v>
      </c>
      <c r="E23" s="76" t="s">
        <v>753</v>
      </c>
      <c r="I23" s="327"/>
      <c r="J23" s="73"/>
      <c r="K23" s="118"/>
      <c r="M23" s="10"/>
    </row>
    <row r="24" spans="1:13" ht="15" customHeight="1">
      <c r="B24" s="260"/>
      <c r="E24" s="92"/>
      <c r="F24" s="93" t="s">
        <v>857</v>
      </c>
      <c r="I24" s="327"/>
      <c r="K24" s="118"/>
      <c r="M24" s="10"/>
    </row>
    <row r="25" spans="1:13" ht="15" customHeight="1">
      <c r="A25" s="67">
        <v>14</v>
      </c>
      <c r="B25" s="263" t="s">
        <v>318</v>
      </c>
      <c r="C25" s="261"/>
      <c r="D25" s="195">
        <v>44</v>
      </c>
      <c r="E25" s="76" t="s">
        <v>754</v>
      </c>
      <c r="F25" s="107" t="s">
        <v>737</v>
      </c>
      <c r="G25" s="128"/>
      <c r="I25" s="327"/>
      <c r="J25" s="73"/>
      <c r="K25" s="118"/>
      <c r="M25" s="10"/>
    </row>
    <row r="26" spans="1:13" ht="15" customHeight="1">
      <c r="A26" s="67">
        <v>15</v>
      </c>
      <c r="B26" s="263" t="s">
        <v>360</v>
      </c>
      <c r="C26" s="261"/>
      <c r="D26" s="294">
        <v>999</v>
      </c>
      <c r="E26" s="76" t="s">
        <v>45</v>
      </c>
      <c r="F26" s="188"/>
      <c r="G26" s="93" t="s">
        <v>858</v>
      </c>
      <c r="H26" s="15">
        <v>4</v>
      </c>
      <c r="J26" s="73"/>
      <c r="K26" s="118"/>
      <c r="M26" s="10"/>
    </row>
    <row r="27" spans="1:13" ht="15" customHeight="1">
      <c r="B27" s="260"/>
      <c r="E27" s="92"/>
      <c r="F27" s="189" t="s">
        <v>771</v>
      </c>
      <c r="G27" s="14" t="s">
        <v>737</v>
      </c>
      <c r="I27" s="327"/>
      <c r="K27" s="118"/>
      <c r="M27" s="10"/>
    </row>
    <row r="28" spans="1:13" ht="15" customHeight="1">
      <c r="A28" s="67">
        <v>16</v>
      </c>
      <c r="B28" s="260"/>
      <c r="C28" s="260">
        <v>16</v>
      </c>
      <c r="D28" s="195">
        <v>16</v>
      </c>
      <c r="E28" s="76" t="s">
        <v>755</v>
      </c>
      <c r="F28" s="107" t="s">
        <v>737</v>
      </c>
      <c r="I28" s="327"/>
      <c r="K28" s="118"/>
      <c r="M28" s="10"/>
    </row>
    <row r="29" spans="1:13" ht="15" customHeight="1">
      <c r="A29" s="67">
        <v>17</v>
      </c>
      <c r="B29" s="260"/>
      <c r="C29" s="260">
        <v>9</v>
      </c>
      <c r="D29" s="195">
        <v>9</v>
      </c>
      <c r="E29" s="76" t="s">
        <v>756</v>
      </c>
      <c r="I29" s="327"/>
      <c r="J29" s="73"/>
      <c r="K29" s="130"/>
      <c r="M29" s="10"/>
    </row>
    <row r="30" spans="1:13" ht="15" customHeight="1">
      <c r="B30" s="260"/>
      <c r="E30" s="92"/>
      <c r="F30" s="93" t="s">
        <v>777</v>
      </c>
      <c r="I30" s="327"/>
      <c r="J30" s="73"/>
      <c r="K30" s="130"/>
      <c r="M30" s="10"/>
    </row>
    <row r="31" spans="1:13" ht="15" customHeight="1">
      <c r="A31" s="67">
        <v>18</v>
      </c>
      <c r="B31" s="263" t="s">
        <v>333</v>
      </c>
      <c r="C31" s="261"/>
      <c r="D31" s="195">
        <v>999</v>
      </c>
      <c r="E31" s="76" t="s">
        <v>45</v>
      </c>
      <c r="F31" s="187" t="s">
        <v>737</v>
      </c>
      <c r="I31" s="327"/>
      <c r="K31" s="130"/>
      <c r="M31" s="10"/>
    </row>
    <row r="32" spans="1:13" ht="15" customHeight="1">
      <c r="A32" s="67">
        <v>19</v>
      </c>
      <c r="B32" s="263" t="s">
        <v>319</v>
      </c>
      <c r="C32" s="261"/>
      <c r="D32" s="195">
        <v>45</v>
      </c>
      <c r="E32" s="76" t="s">
        <v>757</v>
      </c>
      <c r="F32" s="188"/>
      <c r="G32" s="93" t="s">
        <v>859</v>
      </c>
      <c r="H32" s="15">
        <v>5</v>
      </c>
      <c r="J32" s="73"/>
      <c r="K32" s="130"/>
      <c r="M32" s="10"/>
    </row>
    <row r="33" spans="1:13" ht="15" customHeight="1">
      <c r="B33" s="260"/>
      <c r="E33" s="92"/>
      <c r="F33" s="189" t="s">
        <v>860</v>
      </c>
      <c r="G33" s="190" t="s">
        <v>737</v>
      </c>
      <c r="I33" s="327"/>
      <c r="J33" s="73"/>
      <c r="K33" s="130"/>
      <c r="M33" s="10"/>
    </row>
    <row r="34" spans="1:13" ht="15" customHeight="1">
      <c r="A34" s="67">
        <v>20</v>
      </c>
      <c r="B34" s="261"/>
      <c r="D34" s="195">
        <v>46</v>
      </c>
      <c r="E34" s="76" t="s">
        <v>758</v>
      </c>
      <c r="F34" s="107" t="s">
        <v>737</v>
      </c>
      <c r="I34" s="327"/>
      <c r="K34" s="130"/>
      <c r="M34" s="10"/>
    </row>
    <row r="35" spans="1:13" ht="15" customHeight="1">
      <c r="A35" s="67">
        <v>21</v>
      </c>
      <c r="B35" s="261"/>
      <c r="C35" s="260">
        <v>40</v>
      </c>
      <c r="D35" s="195">
        <v>40</v>
      </c>
      <c r="E35" s="76" t="s">
        <v>759</v>
      </c>
      <c r="I35" s="327"/>
      <c r="K35" s="130"/>
      <c r="M35" s="10"/>
    </row>
    <row r="36" spans="1:13" ht="15" customHeight="1">
      <c r="B36" s="260"/>
      <c r="E36" s="92"/>
      <c r="F36" s="93" t="s">
        <v>861</v>
      </c>
      <c r="I36" s="327"/>
      <c r="K36" s="130"/>
      <c r="M36" s="10"/>
    </row>
    <row r="37" spans="1:13" ht="15" customHeight="1">
      <c r="A37" s="67">
        <v>22</v>
      </c>
      <c r="B37" s="263" t="s">
        <v>320</v>
      </c>
      <c r="C37" s="261"/>
      <c r="D37" s="195">
        <v>47</v>
      </c>
      <c r="E37" s="76" t="s">
        <v>760</v>
      </c>
      <c r="F37" s="187" t="s">
        <v>737</v>
      </c>
      <c r="I37" s="327"/>
      <c r="K37" s="130"/>
      <c r="M37" s="10"/>
    </row>
    <row r="38" spans="1:13" ht="15" customHeight="1">
      <c r="A38" s="67">
        <v>23</v>
      </c>
      <c r="B38" s="263" t="s">
        <v>355</v>
      </c>
      <c r="C38" s="261"/>
      <c r="D38" s="195">
        <v>999</v>
      </c>
      <c r="E38" s="76" t="s">
        <v>45</v>
      </c>
      <c r="F38" s="188"/>
      <c r="G38" s="93" t="s">
        <v>862</v>
      </c>
      <c r="H38" s="15">
        <v>6</v>
      </c>
      <c r="J38" s="73"/>
      <c r="K38" s="130"/>
      <c r="M38" s="10"/>
    </row>
    <row r="39" spans="1:13" ht="15" customHeight="1">
      <c r="B39" s="260"/>
      <c r="E39" s="92"/>
      <c r="F39" s="189" t="s">
        <v>788</v>
      </c>
      <c r="G39" s="14" t="s">
        <v>737</v>
      </c>
      <c r="I39" s="327"/>
      <c r="J39" s="73"/>
      <c r="K39" s="130"/>
      <c r="M39" s="10"/>
    </row>
    <row r="40" spans="1:13" ht="15" customHeight="1">
      <c r="A40" s="67">
        <v>24</v>
      </c>
      <c r="B40" s="260"/>
      <c r="C40" s="260">
        <v>24</v>
      </c>
      <c r="D40" s="195">
        <v>24</v>
      </c>
      <c r="E40" s="76" t="s">
        <v>761</v>
      </c>
      <c r="F40" s="107" t="s">
        <v>737</v>
      </c>
      <c r="I40" s="327"/>
      <c r="K40" s="130"/>
      <c r="M40" s="10"/>
    </row>
    <row r="41" spans="1:13" ht="15" customHeight="1">
      <c r="A41" s="67">
        <v>25</v>
      </c>
      <c r="B41" s="260"/>
      <c r="C41" s="260">
        <v>25</v>
      </c>
      <c r="D41" s="195">
        <v>25</v>
      </c>
      <c r="E41" s="76" t="s">
        <v>763</v>
      </c>
      <c r="I41" s="327"/>
      <c r="J41" s="73"/>
      <c r="K41" s="130"/>
      <c r="M41" s="10"/>
    </row>
    <row r="42" spans="1:13" ht="15" customHeight="1">
      <c r="B42" s="260"/>
      <c r="E42" s="92"/>
      <c r="F42" s="93" t="s">
        <v>792</v>
      </c>
      <c r="I42" s="327"/>
      <c r="K42" s="130"/>
      <c r="M42" s="10"/>
    </row>
    <row r="43" spans="1:13" ht="15" customHeight="1">
      <c r="A43" s="67">
        <v>26</v>
      </c>
      <c r="B43" s="263" t="s">
        <v>325</v>
      </c>
      <c r="C43" s="261"/>
      <c r="D43" s="195">
        <v>999</v>
      </c>
      <c r="E43" s="76" t="s">
        <v>45</v>
      </c>
      <c r="F43" s="187" t="s">
        <v>737</v>
      </c>
      <c r="I43" s="327"/>
      <c r="K43" s="130"/>
      <c r="M43" s="10"/>
    </row>
    <row r="44" spans="1:13" ht="15" customHeight="1">
      <c r="A44" s="67">
        <v>27</v>
      </c>
      <c r="B44" s="263" t="s">
        <v>323</v>
      </c>
      <c r="C44" s="261"/>
      <c r="D44" s="195">
        <v>48</v>
      </c>
      <c r="E44" s="76" t="s">
        <v>764</v>
      </c>
      <c r="F44" s="188"/>
      <c r="G44" s="93" t="s">
        <v>863</v>
      </c>
      <c r="H44" s="15">
        <v>7</v>
      </c>
      <c r="K44" s="130"/>
      <c r="M44" s="10"/>
    </row>
    <row r="45" spans="1:13" ht="15" customHeight="1">
      <c r="B45" s="260"/>
      <c r="E45" s="92"/>
      <c r="F45" s="93" t="s">
        <v>864</v>
      </c>
      <c r="G45" s="107" t="s">
        <v>737</v>
      </c>
      <c r="I45" s="327"/>
      <c r="J45" s="73"/>
      <c r="K45" s="130"/>
      <c r="M45" s="10"/>
    </row>
    <row r="46" spans="1:13" ht="15" customHeight="1">
      <c r="A46" s="67">
        <v>28</v>
      </c>
      <c r="B46" s="260"/>
      <c r="D46" s="195">
        <v>49</v>
      </c>
      <c r="E46" s="76" t="s">
        <v>765</v>
      </c>
      <c r="F46" s="131" t="s">
        <v>737</v>
      </c>
      <c r="I46" s="327"/>
      <c r="J46" s="73"/>
      <c r="K46" s="130"/>
      <c r="M46" s="10"/>
    </row>
    <row r="47" spans="1:13" ht="15" customHeight="1">
      <c r="A47" s="67">
        <v>29</v>
      </c>
      <c r="B47" s="261"/>
      <c r="C47" s="260">
        <v>999</v>
      </c>
      <c r="D47" s="194">
        <v>999</v>
      </c>
      <c r="E47" s="76" t="s">
        <v>45</v>
      </c>
      <c r="I47" s="327"/>
      <c r="K47" s="130"/>
      <c r="M47" s="10"/>
    </row>
    <row r="48" spans="1:13" ht="15" customHeight="1">
      <c r="B48" s="261"/>
      <c r="E48" s="92"/>
      <c r="F48" s="93" t="s">
        <v>748</v>
      </c>
      <c r="I48" s="327"/>
      <c r="J48" s="73"/>
      <c r="K48" s="130"/>
      <c r="M48" s="10"/>
    </row>
    <row r="49" spans="1:13" ht="15" customHeight="1">
      <c r="A49" s="67">
        <v>30</v>
      </c>
      <c r="B49" s="261"/>
      <c r="C49" s="261">
        <v>999</v>
      </c>
      <c r="D49" s="194">
        <v>999</v>
      </c>
      <c r="E49" s="76" t="s">
        <v>45</v>
      </c>
      <c r="F49" s="187" t="s">
        <v>737</v>
      </c>
      <c r="I49" s="327"/>
      <c r="J49" s="73"/>
      <c r="K49" s="130"/>
      <c r="M49" s="10"/>
    </row>
    <row r="50" spans="1:13" ht="15" customHeight="1">
      <c r="A50" s="67">
        <v>31</v>
      </c>
      <c r="B50" s="260"/>
      <c r="C50" s="260">
        <v>999</v>
      </c>
      <c r="D50" s="194">
        <v>999</v>
      </c>
      <c r="E50" s="76" t="s">
        <v>45</v>
      </c>
      <c r="F50" s="188"/>
      <c r="G50" s="271" t="s">
        <v>806</v>
      </c>
      <c r="H50" s="15">
        <v>8</v>
      </c>
      <c r="K50" s="130"/>
      <c r="M50" s="10"/>
    </row>
    <row r="51" spans="1:13" ht="15" customHeight="1">
      <c r="B51" s="260"/>
      <c r="E51" s="92"/>
      <c r="F51" s="272" t="s">
        <v>806</v>
      </c>
      <c r="G51" s="14" t="s">
        <v>737</v>
      </c>
      <c r="I51" s="327"/>
      <c r="K51" s="130"/>
      <c r="M51" s="10"/>
    </row>
    <row r="52" spans="1:13" ht="15" customHeight="1">
      <c r="A52" s="67">
        <v>32</v>
      </c>
      <c r="B52" s="260"/>
      <c r="C52" s="260">
        <v>8</v>
      </c>
      <c r="D52" s="195">
        <v>8</v>
      </c>
      <c r="E52" s="270" t="s">
        <v>738</v>
      </c>
      <c r="F52" s="107" t="s">
        <v>737</v>
      </c>
      <c r="I52" s="327"/>
      <c r="K52" s="130"/>
      <c r="M52" s="10"/>
    </row>
    <row r="53" spans="1:13" ht="15" customHeight="1">
      <c r="A53" s="67">
        <v>33</v>
      </c>
      <c r="B53" s="260"/>
      <c r="C53" s="260">
        <v>5</v>
      </c>
      <c r="D53" s="195">
        <v>5</v>
      </c>
      <c r="E53" s="270" t="s">
        <v>739</v>
      </c>
      <c r="G53" s="13"/>
      <c r="H53" s="13"/>
      <c r="I53" s="327"/>
      <c r="K53" s="130"/>
      <c r="M53" s="10"/>
    </row>
    <row r="54" spans="1:13" ht="15" customHeight="1">
      <c r="B54" s="260"/>
      <c r="E54" s="92"/>
      <c r="F54" s="271" t="s">
        <v>810</v>
      </c>
      <c r="G54" s="53" t="s">
        <v>732</v>
      </c>
      <c r="H54" s="13"/>
      <c r="I54" s="327"/>
      <c r="J54" s="73"/>
      <c r="K54" s="132"/>
      <c r="M54" s="10"/>
    </row>
    <row r="55" spans="1:13" ht="15" customHeight="1">
      <c r="A55" s="67">
        <v>34</v>
      </c>
      <c r="B55" s="260"/>
      <c r="C55" s="260">
        <v>999</v>
      </c>
      <c r="D55" s="194">
        <v>999</v>
      </c>
      <c r="E55" s="76" t="s">
        <v>45</v>
      </c>
      <c r="F55" s="187" t="s">
        <v>737</v>
      </c>
      <c r="G55" s="191"/>
      <c r="H55" s="10"/>
      <c r="I55" s="327"/>
      <c r="J55" s="73"/>
      <c r="K55" s="130"/>
      <c r="M55" s="10"/>
    </row>
    <row r="56" spans="1:13" ht="15" customHeight="1">
      <c r="A56" s="67">
        <v>35</v>
      </c>
      <c r="B56" s="261"/>
      <c r="C56" s="261">
        <v>999</v>
      </c>
      <c r="D56" s="194">
        <v>999</v>
      </c>
      <c r="E56" s="76" t="s">
        <v>45</v>
      </c>
      <c r="F56" s="188"/>
      <c r="G56" s="271" t="s">
        <v>810</v>
      </c>
      <c r="H56" s="15">
        <v>9</v>
      </c>
      <c r="K56" s="130"/>
      <c r="M56" s="10"/>
    </row>
    <row r="57" spans="1:13" ht="15" customHeight="1">
      <c r="B57" s="260"/>
      <c r="E57" s="92"/>
      <c r="F57" s="189" t="s">
        <v>748</v>
      </c>
      <c r="G57" s="190" t="s">
        <v>737</v>
      </c>
      <c r="I57" s="327"/>
      <c r="J57" s="73"/>
      <c r="K57" s="130"/>
      <c r="M57" s="10"/>
    </row>
    <row r="58" spans="1:13" ht="15" customHeight="1">
      <c r="A58" s="67">
        <v>36</v>
      </c>
      <c r="B58" s="260"/>
      <c r="C58" s="260">
        <v>999</v>
      </c>
      <c r="D58" s="194">
        <v>999</v>
      </c>
      <c r="E58" s="76" t="s">
        <v>45</v>
      </c>
      <c r="F58" s="107" t="s">
        <v>737</v>
      </c>
      <c r="I58" s="327"/>
      <c r="K58" s="130"/>
      <c r="M58" s="10"/>
    </row>
    <row r="59" spans="1:13" ht="15" customHeight="1">
      <c r="A59" s="67">
        <v>37</v>
      </c>
      <c r="B59" s="261"/>
      <c r="D59" s="195">
        <v>50</v>
      </c>
      <c r="E59" s="76" t="s">
        <v>767</v>
      </c>
      <c r="I59" s="327"/>
      <c r="K59" s="130"/>
      <c r="M59" s="10"/>
    </row>
    <row r="60" spans="1:13" ht="15" customHeight="1">
      <c r="B60" s="261"/>
      <c r="E60" s="92"/>
      <c r="F60" s="93" t="s">
        <v>865</v>
      </c>
      <c r="I60" s="327"/>
      <c r="K60" s="130"/>
      <c r="M60" s="10"/>
    </row>
    <row r="61" spans="1:13" ht="15" customHeight="1">
      <c r="A61" s="67">
        <v>38</v>
      </c>
      <c r="B61" s="263" t="s">
        <v>326</v>
      </c>
      <c r="C61" s="261"/>
      <c r="D61" s="195">
        <v>51</v>
      </c>
      <c r="E61" s="76" t="s">
        <v>768</v>
      </c>
      <c r="F61" s="187" t="s">
        <v>737</v>
      </c>
      <c r="I61" s="327"/>
      <c r="J61" s="73"/>
      <c r="K61" s="130"/>
      <c r="M61" s="10"/>
    </row>
    <row r="62" spans="1:13" ht="15" customHeight="1">
      <c r="A62" s="67">
        <v>39</v>
      </c>
      <c r="B62" s="263" t="s">
        <v>350</v>
      </c>
      <c r="C62" s="261"/>
      <c r="D62" s="195">
        <v>999</v>
      </c>
      <c r="E62" s="76" t="s">
        <v>45</v>
      </c>
      <c r="F62" s="188"/>
      <c r="G62" s="93" t="s">
        <v>865</v>
      </c>
      <c r="H62" s="15">
        <v>10</v>
      </c>
      <c r="J62" s="73"/>
      <c r="K62" s="130"/>
      <c r="M62" s="10"/>
    </row>
    <row r="63" spans="1:13" ht="15" customHeight="1">
      <c r="B63" s="260"/>
      <c r="E63" s="92"/>
      <c r="F63" s="189" t="s">
        <v>822</v>
      </c>
      <c r="G63" s="14" t="s">
        <v>737</v>
      </c>
      <c r="I63" s="327"/>
      <c r="K63" s="130"/>
      <c r="M63" s="10"/>
    </row>
    <row r="64" spans="1:13" ht="15" customHeight="1">
      <c r="A64" s="67">
        <v>40</v>
      </c>
      <c r="B64" s="260"/>
      <c r="C64" s="260">
        <v>28</v>
      </c>
      <c r="D64" s="195">
        <v>28</v>
      </c>
      <c r="E64" s="76" t="s">
        <v>769</v>
      </c>
      <c r="F64" s="107" t="s">
        <v>737</v>
      </c>
      <c r="I64" s="327"/>
      <c r="J64" s="73"/>
      <c r="K64" s="130"/>
      <c r="M64" s="10"/>
    </row>
    <row r="65" spans="1:13" ht="15" customHeight="1">
      <c r="A65" s="67">
        <v>41</v>
      </c>
      <c r="B65" s="260"/>
      <c r="C65" s="260">
        <v>21</v>
      </c>
      <c r="D65" s="195">
        <v>21</v>
      </c>
      <c r="E65" s="76" t="s">
        <v>770</v>
      </c>
      <c r="I65" s="327"/>
      <c r="J65" s="73"/>
      <c r="K65" s="130"/>
      <c r="M65" s="10"/>
    </row>
    <row r="66" spans="1:13" ht="15" customHeight="1">
      <c r="B66" s="260"/>
      <c r="E66" s="92"/>
      <c r="F66" s="93" t="s">
        <v>828</v>
      </c>
      <c r="I66" s="327"/>
      <c r="K66" s="130"/>
      <c r="M66" s="10"/>
    </row>
    <row r="67" spans="1:13" ht="15" customHeight="1">
      <c r="A67" s="67">
        <v>42</v>
      </c>
      <c r="B67" s="263" t="s">
        <v>335</v>
      </c>
      <c r="C67" s="261"/>
      <c r="D67" s="195">
        <v>999</v>
      </c>
      <c r="E67" s="76" t="s">
        <v>45</v>
      </c>
      <c r="F67" s="187" t="s">
        <v>737</v>
      </c>
      <c r="I67" s="327"/>
      <c r="K67" s="130"/>
      <c r="M67" s="10"/>
    </row>
    <row r="68" spans="1:13" ht="15" customHeight="1">
      <c r="A68" s="67">
        <v>43</v>
      </c>
      <c r="B68" s="263" t="s">
        <v>329</v>
      </c>
      <c r="C68" s="261"/>
      <c r="D68" s="195">
        <v>52</v>
      </c>
      <c r="E68" s="76" t="s">
        <v>772</v>
      </c>
      <c r="F68" s="188"/>
      <c r="G68" s="93" t="s">
        <v>866</v>
      </c>
      <c r="H68" s="15">
        <v>11</v>
      </c>
      <c r="K68" s="130"/>
      <c r="M68" s="10"/>
    </row>
    <row r="69" spans="1:13" ht="15" customHeight="1">
      <c r="B69" s="260"/>
      <c r="E69" s="92"/>
      <c r="F69" s="189" t="s">
        <v>867</v>
      </c>
      <c r="G69" s="190" t="s">
        <v>737</v>
      </c>
      <c r="I69" s="327"/>
      <c r="J69" s="73"/>
      <c r="K69" s="130"/>
      <c r="M69" s="10"/>
    </row>
    <row r="70" spans="1:13" ht="15" customHeight="1">
      <c r="A70" s="67">
        <v>44</v>
      </c>
      <c r="B70" s="261"/>
      <c r="C70" s="260">
        <v>37</v>
      </c>
      <c r="D70" s="195">
        <v>37</v>
      </c>
      <c r="E70" s="76" t="s">
        <v>773</v>
      </c>
      <c r="F70" s="107" t="s">
        <v>737</v>
      </c>
      <c r="I70" s="327"/>
      <c r="K70" s="130"/>
      <c r="M70" s="10"/>
    </row>
    <row r="71" spans="1:13" ht="15" customHeight="1">
      <c r="A71" s="67">
        <v>45</v>
      </c>
      <c r="B71" s="261"/>
      <c r="D71" s="195">
        <v>53</v>
      </c>
      <c r="E71" s="76" t="s">
        <v>774</v>
      </c>
      <c r="I71" s="327"/>
      <c r="K71" s="130"/>
      <c r="M71" s="10"/>
    </row>
    <row r="72" spans="1:13" ht="15" customHeight="1">
      <c r="B72" s="260"/>
      <c r="E72" s="92"/>
      <c r="F72" s="93" t="s">
        <v>868</v>
      </c>
      <c r="I72" s="327"/>
      <c r="J72" s="73"/>
      <c r="K72" s="130"/>
      <c r="M72" s="10"/>
    </row>
    <row r="73" spans="1:13" ht="15" customHeight="1">
      <c r="A73" s="67">
        <v>46</v>
      </c>
      <c r="B73" s="263" t="s">
        <v>330</v>
      </c>
      <c r="C73" s="261"/>
      <c r="D73" s="195">
        <v>54</v>
      </c>
      <c r="E73" s="76" t="s">
        <v>775</v>
      </c>
      <c r="F73" s="187" t="s">
        <v>737</v>
      </c>
      <c r="I73" s="327"/>
      <c r="K73" s="130"/>
      <c r="M73" s="10"/>
    </row>
    <row r="74" spans="1:13">
      <c r="A74" s="67">
        <v>47</v>
      </c>
      <c r="B74" s="263" t="s">
        <v>328</v>
      </c>
      <c r="C74" s="261"/>
      <c r="D74" s="294">
        <v>999</v>
      </c>
      <c r="E74" s="76" t="s">
        <v>45</v>
      </c>
      <c r="F74" s="188"/>
      <c r="G74" s="93" t="s">
        <v>869</v>
      </c>
      <c r="H74" s="15">
        <v>12</v>
      </c>
      <c r="K74" s="152"/>
      <c r="M74" s="10"/>
    </row>
    <row r="75" spans="1:13" ht="15" customHeight="1">
      <c r="B75" s="260"/>
      <c r="E75" s="92"/>
      <c r="F75" s="189" t="s">
        <v>832</v>
      </c>
      <c r="G75" s="14" t="s">
        <v>737</v>
      </c>
      <c r="I75" s="327"/>
      <c r="K75" s="152"/>
      <c r="M75" s="10"/>
    </row>
    <row r="76" spans="1:13" ht="15" customHeight="1">
      <c r="A76" s="67">
        <v>48</v>
      </c>
      <c r="B76" s="260"/>
      <c r="C76" s="260">
        <v>12</v>
      </c>
      <c r="D76" s="195">
        <v>12</v>
      </c>
      <c r="E76" s="76" t="s">
        <v>776</v>
      </c>
      <c r="F76" s="107" t="s">
        <v>737</v>
      </c>
      <c r="I76" s="327"/>
      <c r="J76" s="73"/>
      <c r="K76" s="152"/>
      <c r="M76" s="10"/>
    </row>
    <row r="77" spans="1:13" ht="15" customHeight="1">
      <c r="A77" s="67">
        <v>49</v>
      </c>
      <c r="B77" s="260"/>
      <c r="C77" s="260">
        <v>13</v>
      </c>
      <c r="D77" s="195">
        <v>13</v>
      </c>
      <c r="E77" s="76" t="s">
        <v>778</v>
      </c>
      <c r="I77" s="327"/>
      <c r="J77" s="73"/>
      <c r="K77" s="152"/>
      <c r="M77" s="10"/>
    </row>
    <row r="78" spans="1:13" ht="15" customHeight="1">
      <c r="B78" s="260"/>
      <c r="E78" s="92"/>
      <c r="F78" s="93" t="s">
        <v>833</v>
      </c>
      <c r="I78" s="327"/>
      <c r="K78" s="152"/>
      <c r="M78" s="10"/>
    </row>
    <row r="79" spans="1:13" ht="15" customHeight="1">
      <c r="A79" s="67">
        <v>50</v>
      </c>
      <c r="B79" s="263" t="s">
        <v>347</v>
      </c>
      <c r="C79" s="261"/>
      <c r="D79" s="294">
        <v>999</v>
      </c>
      <c r="E79" s="76" t="s">
        <v>45</v>
      </c>
      <c r="F79" s="187" t="s">
        <v>737</v>
      </c>
      <c r="I79" s="327"/>
      <c r="K79" s="152"/>
      <c r="M79" s="10"/>
    </row>
    <row r="80" spans="1:13" ht="15" customHeight="1">
      <c r="A80" s="67">
        <v>51</v>
      </c>
      <c r="B80" s="263" t="s">
        <v>331</v>
      </c>
      <c r="C80" s="261"/>
      <c r="D80" s="195">
        <v>55</v>
      </c>
      <c r="E80" s="76" t="s">
        <v>779</v>
      </c>
      <c r="F80" s="188"/>
      <c r="G80" s="93" t="s">
        <v>870</v>
      </c>
      <c r="H80" s="15">
        <v>13</v>
      </c>
      <c r="J80" s="73"/>
      <c r="K80" s="152"/>
      <c r="M80" s="10"/>
    </row>
    <row r="81" spans="1:13" ht="15" customHeight="1">
      <c r="B81" s="260"/>
      <c r="E81" s="92"/>
      <c r="F81" s="189" t="s">
        <v>871</v>
      </c>
      <c r="G81" s="190" t="s">
        <v>737</v>
      </c>
      <c r="I81" s="327"/>
      <c r="J81" s="73"/>
      <c r="K81" s="152"/>
      <c r="M81" s="10"/>
    </row>
    <row r="82" spans="1:13" ht="15" customHeight="1">
      <c r="A82" s="67">
        <v>52</v>
      </c>
      <c r="B82" s="261"/>
      <c r="D82" s="195">
        <v>56</v>
      </c>
      <c r="E82" s="76" t="s">
        <v>780</v>
      </c>
      <c r="F82" s="107" t="s">
        <v>737</v>
      </c>
      <c r="I82" s="327"/>
      <c r="J82" s="73"/>
      <c r="K82" s="152"/>
      <c r="M82" s="10"/>
    </row>
    <row r="83" spans="1:13" ht="15" customHeight="1">
      <c r="A83" s="67">
        <v>53</v>
      </c>
      <c r="B83" s="261"/>
      <c r="C83" s="260">
        <v>36</v>
      </c>
      <c r="D83" s="195">
        <v>36</v>
      </c>
      <c r="E83" s="76" t="s">
        <v>781</v>
      </c>
      <c r="I83" s="327"/>
      <c r="K83" s="152"/>
      <c r="M83" s="10"/>
    </row>
    <row r="84" spans="1:13" ht="15" customHeight="1">
      <c r="B84" s="260"/>
      <c r="E84" s="92"/>
      <c r="F84" s="93" t="s">
        <v>872</v>
      </c>
      <c r="I84" s="327"/>
      <c r="K84" s="152"/>
      <c r="M84" s="10"/>
    </row>
    <row r="85" spans="1:13" ht="15" customHeight="1">
      <c r="A85" s="67">
        <v>54</v>
      </c>
      <c r="B85" s="263" t="s">
        <v>332</v>
      </c>
      <c r="C85" s="261"/>
      <c r="D85" s="195">
        <v>57</v>
      </c>
      <c r="E85" s="76" t="s">
        <v>782</v>
      </c>
      <c r="F85" s="187" t="s">
        <v>737</v>
      </c>
      <c r="I85" s="327"/>
      <c r="J85" s="73"/>
      <c r="K85" s="152"/>
      <c r="M85" s="10"/>
    </row>
    <row r="86" spans="1:13" ht="15" customHeight="1">
      <c r="A86" s="67">
        <v>55</v>
      </c>
      <c r="B86" s="263" t="s">
        <v>321</v>
      </c>
      <c r="C86" s="261"/>
      <c r="D86" s="294">
        <v>999</v>
      </c>
      <c r="E86" s="76" t="s">
        <v>45</v>
      </c>
      <c r="F86" s="188"/>
      <c r="G86" s="93" t="s">
        <v>873</v>
      </c>
      <c r="H86" s="15">
        <v>14</v>
      </c>
      <c r="K86" s="152"/>
      <c r="M86" s="10"/>
    </row>
    <row r="87" spans="1:13" ht="15" customHeight="1">
      <c r="B87" s="260"/>
      <c r="E87" s="92"/>
      <c r="F87" s="189" t="s">
        <v>834</v>
      </c>
      <c r="G87" s="14" t="s">
        <v>737</v>
      </c>
      <c r="I87" s="327"/>
      <c r="K87" s="152"/>
      <c r="M87" s="10"/>
    </row>
    <row r="88" spans="1:13" ht="15" customHeight="1">
      <c r="A88" s="67">
        <v>56</v>
      </c>
      <c r="B88" s="260"/>
      <c r="C88" s="260">
        <v>20</v>
      </c>
      <c r="D88" s="195">
        <v>20</v>
      </c>
      <c r="E88" s="76" t="s">
        <v>783</v>
      </c>
      <c r="F88" s="107" t="s">
        <v>737</v>
      </c>
      <c r="I88" s="327"/>
      <c r="J88" s="73"/>
      <c r="K88" s="152"/>
      <c r="M88" s="10"/>
    </row>
    <row r="89" spans="1:13" ht="15" customHeight="1">
      <c r="A89" s="67">
        <v>57</v>
      </c>
      <c r="B89" s="260"/>
      <c r="C89" s="260">
        <v>29</v>
      </c>
      <c r="D89" s="195">
        <v>29</v>
      </c>
      <c r="E89" s="76" t="s">
        <v>784</v>
      </c>
      <c r="I89" s="327"/>
      <c r="K89" s="152"/>
      <c r="M89" s="10"/>
    </row>
    <row r="90" spans="1:13" ht="15" customHeight="1">
      <c r="B90" s="260"/>
      <c r="E90" s="92"/>
      <c r="F90" s="93" t="s">
        <v>874</v>
      </c>
      <c r="I90" s="327"/>
      <c r="K90" s="118"/>
      <c r="M90" s="10"/>
    </row>
    <row r="91" spans="1:13" ht="15" customHeight="1">
      <c r="A91" s="67">
        <v>58</v>
      </c>
      <c r="B91" s="263" t="s">
        <v>316</v>
      </c>
      <c r="C91" s="261"/>
      <c r="D91" s="195">
        <v>83</v>
      </c>
      <c r="E91" s="76" t="s">
        <v>785</v>
      </c>
      <c r="F91" s="187" t="s">
        <v>737</v>
      </c>
      <c r="I91" s="327"/>
      <c r="K91" s="118"/>
      <c r="M91" s="10"/>
    </row>
    <row r="92" spans="1:13" ht="15" customHeight="1">
      <c r="A92" s="67">
        <v>59</v>
      </c>
      <c r="B92" s="263" t="s">
        <v>334</v>
      </c>
      <c r="C92" s="261"/>
      <c r="D92" s="195">
        <v>58</v>
      </c>
      <c r="E92" s="76" t="s">
        <v>786</v>
      </c>
      <c r="F92" s="188"/>
      <c r="G92" s="93" t="s">
        <v>875</v>
      </c>
      <c r="H92" s="15">
        <v>15</v>
      </c>
      <c r="K92" s="118"/>
      <c r="M92" s="10"/>
    </row>
    <row r="93" spans="1:13" ht="15" customHeight="1">
      <c r="B93" s="260"/>
      <c r="E93" s="92"/>
      <c r="F93" s="189" t="s">
        <v>876</v>
      </c>
      <c r="G93" s="190" t="s">
        <v>737</v>
      </c>
      <c r="I93" s="327"/>
      <c r="K93" s="118"/>
      <c r="M93" s="10"/>
    </row>
    <row r="94" spans="1:13" ht="15" customHeight="1">
      <c r="A94" s="67">
        <v>60</v>
      </c>
      <c r="B94" s="261"/>
      <c r="D94" s="195">
        <v>59</v>
      </c>
      <c r="E94" s="76" t="s">
        <v>787</v>
      </c>
      <c r="F94" s="107" t="s">
        <v>737</v>
      </c>
      <c r="I94" s="327"/>
      <c r="K94" s="118"/>
      <c r="M94" s="10"/>
    </row>
    <row r="95" spans="1:13" ht="15" customHeight="1">
      <c r="A95" s="67">
        <v>61</v>
      </c>
      <c r="B95" s="261"/>
      <c r="C95" s="260">
        <v>999</v>
      </c>
      <c r="D95" s="194">
        <v>999</v>
      </c>
      <c r="E95" s="76" t="s">
        <v>45</v>
      </c>
      <c r="I95" s="327"/>
      <c r="K95" s="118"/>
      <c r="M95" s="10"/>
    </row>
    <row r="96" spans="1:13" ht="15" customHeight="1">
      <c r="B96" s="260"/>
      <c r="E96" s="92"/>
      <c r="F96" s="93" t="s">
        <v>748</v>
      </c>
      <c r="I96" s="327"/>
      <c r="K96" s="118"/>
      <c r="M96" s="10"/>
    </row>
    <row r="97" spans="1:13" ht="15" customHeight="1">
      <c r="A97" s="67">
        <v>62</v>
      </c>
      <c r="B97" s="261"/>
      <c r="C97" s="261">
        <v>999</v>
      </c>
      <c r="D97" s="194">
        <v>999</v>
      </c>
      <c r="E97" s="76" t="s">
        <v>45</v>
      </c>
      <c r="F97" s="107" t="s">
        <v>737</v>
      </c>
      <c r="G97" s="128"/>
      <c r="I97" s="327"/>
      <c r="K97" s="118"/>
      <c r="M97" s="10"/>
    </row>
    <row r="98" spans="1:13" ht="15" customHeight="1">
      <c r="A98" s="67">
        <v>63</v>
      </c>
      <c r="B98" s="260"/>
      <c r="C98" s="260">
        <v>999</v>
      </c>
      <c r="D98" s="194">
        <v>999</v>
      </c>
      <c r="E98" s="76" t="s">
        <v>45</v>
      </c>
      <c r="F98" s="188"/>
      <c r="G98" s="271" t="s">
        <v>835</v>
      </c>
      <c r="H98" s="15">
        <v>16</v>
      </c>
      <c r="J98" s="73"/>
      <c r="K98" s="118"/>
      <c r="M98" s="10"/>
    </row>
    <row r="99" spans="1:13" ht="15" customHeight="1">
      <c r="B99" s="260"/>
      <c r="E99" s="92"/>
      <c r="F99" s="272" t="s">
        <v>835</v>
      </c>
      <c r="G99" s="14" t="s">
        <v>737</v>
      </c>
      <c r="I99" s="327"/>
      <c r="K99" s="118"/>
      <c r="M99" s="10"/>
    </row>
    <row r="100" spans="1:13" ht="15" customHeight="1">
      <c r="A100" s="67">
        <v>64</v>
      </c>
      <c r="B100" s="260"/>
      <c r="C100" s="260">
        <v>4</v>
      </c>
      <c r="D100" s="195">
        <v>4</v>
      </c>
      <c r="E100" s="270" t="s">
        <v>740</v>
      </c>
      <c r="F100" s="107" t="s">
        <v>737</v>
      </c>
      <c r="I100" s="327"/>
      <c r="M100" s="10"/>
    </row>
    <row r="101" spans="1:13" ht="15" customHeight="1">
      <c r="A101" s="67">
        <v>65</v>
      </c>
      <c r="B101" s="260"/>
      <c r="C101" s="260">
        <v>3</v>
      </c>
      <c r="D101" s="195">
        <v>3</v>
      </c>
      <c r="E101" s="270" t="s">
        <v>741</v>
      </c>
      <c r="I101" s="327"/>
      <c r="M101" s="10"/>
    </row>
    <row r="102" spans="1:13" ht="15" customHeight="1">
      <c r="B102" s="260"/>
      <c r="E102" s="92"/>
      <c r="F102" s="271" t="s">
        <v>836</v>
      </c>
      <c r="G102" s="53" t="s">
        <v>733</v>
      </c>
      <c r="H102" s="13"/>
      <c r="I102" s="327"/>
      <c r="J102" s="73"/>
      <c r="K102" s="10"/>
      <c r="M102" s="10"/>
    </row>
    <row r="103" spans="1:13" ht="15" customHeight="1">
      <c r="A103" s="67">
        <v>65.599999999999994</v>
      </c>
      <c r="B103" s="260"/>
      <c r="C103" s="260">
        <v>999</v>
      </c>
      <c r="D103" s="194">
        <v>999</v>
      </c>
      <c r="E103" s="76" t="s">
        <v>45</v>
      </c>
      <c r="F103" s="187" t="s">
        <v>737</v>
      </c>
      <c r="G103" s="53"/>
      <c r="H103" s="13"/>
      <c r="I103" s="327"/>
      <c r="J103" s="73"/>
      <c r="K103" s="13"/>
      <c r="M103" s="10"/>
    </row>
    <row r="104" spans="1:13" ht="15" customHeight="1">
      <c r="A104" s="67">
        <v>67</v>
      </c>
      <c r="B104" s="261"/>
      <c r="C104" s="261">
        <v>999</v>
      </c>
      <c r="D104" s="194">
        <v>999</v>
      </c>
      <c r="E104" s="76" t="s">
        <v>45</v>
      </c>
      <c r="F104" s="188"/>
      <c r="G104" s="271" t="s">
        <v>836</v>
      </c>
      <c r="H104" s="13">
        <v>17</v>
      </c>
      <c r="J104" s="73"/>
      <c r="M104" s="10"/>
    </row>
    <row r="105" spans="1:13" ht="15" customHeight="1">
      <c r="B105" s="260"/>
      <c r="E105" s="92"/>
      <c r="F105" s="189" t="s">
        <v>748</v>
      </c>
      <c r="G105" s="190" t="s">
        <v>737</v>
      </c>
      <c r="I105" s="327"/>
      <c r="M105" s="10"/>
    </row>
    <row r="106" spans="1:13" ht="15" customHeight="1">
      <c r="A106" s="67">
        <v>68</v>
      </c>
      <c r="B106" s="260"/>
      <c r="C106" s="260">
        <v>999</v>
      </c>
      <c r="D106" s="194">
        <v>999</v>
      </c>
      <c r="E106" s="76" t="s">
        <v>45</v>
      </c>
      <c r="F106" s="107" t="s">
        <v>737</v>
      </c>
      <c r="I106" s="327"/>
      <c r="M106" s="10"/>
    </row>
    <row r="107" spans="1:13" ht="15" customHeight="1">
      <c r="A107" s="67">
        <v>69</v>
      </c>
      <c r="B107" s="261"/>
      <c r="D107" s="195">
        <v>60</v>
      </c>
      <c r="E107" s="76" t="s">
        <v>789</v>
      </c>
      <c r="I107" s="327"/>
      <c r="M107" s="10"/>
    </row>
    <row r="108" spans="1:13" ht="15" customHeight="1">
      <c r="B108" s="261"/>
      <c r="E108" s="92"/>
      <c r="F108" s="93" t="s">
        <v>877</v>
      </c>
      <c r="I108" s="327"/>
      <c r="M108" s="10"/>
    </row>
    <row r="109" spans="1:13" ht="15" customHeight="1">
      <c r="A109" s="67">
        <v>70</v>
      </c>
      <c r="B109" s="263" t="s">
        <v>337</v>
      </c>
      <c r="C109" s="261"/>
      <c r="D109" s="195">
        <v>61</v>
      </c>
      <c r="E109" s="76" t="s">
        <v>800</v>
      </c>
      <c r="F109" s="266" t="s">
        <v>737</v>
      </c>
      <c r="I109" s="327"/>
      <c r="M109" s="10"/>
    </row>
    <row r="110" spans="1:13" ht="15" customHeight="1">
      <c r="A110" s="67">
        <v>71</v>
      </c>
      <c r="B110" s="263" t="s">
        <v>338</v>
      </c>
      <c r="C110" s="261"/>
      <c r="D110" s="195">
        <v>999</v>
      </c>
      <c r="E110" s="76" t="s">
        <v>45</v>
      </c>
      <c r="F110" s="188"/>
      <c r="G110" s="93" t="s">
        <v>878</v>
      </c>
      <c r="H110" s="15">
        <v>18</v>
      </c>
      <c r="M110" s="10"/>
    </row>
    <row r="111" spans="1:13" ht="15" customHeight="1">
      <c r="B111" s="260"/>
      <c r="E111" s="92"/>
      <c r="F111" s="189" t="s">
        <v>837</v>
      </c>
      <c r="G111" s="14" t="s">
        <v>737</v>
      </c>
      <c r="I111" s="327"/>
      <c r="M111" s="10"/>
    </row>
    <row r="112" spans="1:13" ht="15" customHeight="1">
      <c r="A112" s="67">
        <v>72</v>
      </c>
      <c r="B112" s="260"/>
      <c r="C112" s="260">
        <v>30</v>
      </c>
      <c r="D112" s="195">
        <v>30</v>
      </c>
      <c r="E112" s="76" t="s">
        <v>791</v>
      </c>
      <c r="F112" s="107" t="s">
        <v>737</v>
      </c>
      <c r="I112" s="327"/>
      <c r="M112" s="10"/>
    </row>
    <row r="113" spans="1:13" ht="15" customHeight="1">
      <c r="A113" s="67">
        <v>73</v>
      </c>
      <c r="B113" s="260"/>
      <c r="C113" s="260">
        <v>19</v>
      </c>
      <c r="D113" s="195">
        <v>19</v>
      </c>
      <c r="E113" s="76" t="s">
        <v>793</v>
      </c>
      <c r="I113" s="327"/>
      <c r="M113" s="10"/>
    </row>
    <row r="114" spans="1:13" ht="15" customHeight="1">
      <c r="B114" s="260"/>
      <c r="E114" s="92"/>
      <c r="F114" s="93" t="s">
        <v>838</v>
      </c>
      <c r="I114" s="327"/>
      <c r="M114" s="10"/>
    </row>
    <row r="115" spans="1:13" ht="15" customHeight="1">
      <c r="A115" s="67">
        <v>74</v>
      </c>
      <c r="B115" s="263" t="s">
        <v>324</v>
      </c>
      <c r="C115" s="261"/>
      <c r="D115" s="294">
        <v>999</v>
      </c>
      <c r="E115" s="76" t="s">
        <v>45</v>
      </c>
      <c r="F115" s="187" t="s">
        <v>737</v>
      </c>
      <c r="I115" s="327"/>
      <c r="M115" s="10"/>
    </row>
    <row r="116" spans="1:13" ht="15" customHeight="1">
      <c r="A116" s="67">
        <v>75</v>
      </c>
      <c r="B116" s="263" t="s">
        <v>339</v>
      </c>
      <c r="C116" s="261"/>
      <c r="D116" s="195">
        <v>42</v>
      </c>
      <c r="E116" s="76" t="s">
        <v>794</v>
      </c>
      <c r="F116" s="188"/>
      <c r="G116" s="93" t="s">
        <v>879</v>
      </c>
      <c r="H116" s="15">
        <v>19</v>
      </c>
      <c r="M116" s="10"/>
    </row>
    <row r="117" spans="1:13" ht="15" customHeight="1">
      <c r="B117" s="260"/>
      <c r="E117" s="92"/>
      <c r="F117" s="189" t="s">
        <v>879</v>
      </c>
      <c r="G117" s="190" t="s">
        <v>737</v>
      </c>
      <c r="I117" s="327"/>
      <c r="M117" s="10"/>
    </row>
    <row r="118" spans="1:13" ht="15" customHeight="1">
      <c r="A118" s="67">
        <v>76</v>
      </c>
      <c r="B118" s="261"/>
      <c r="C118" s="260">
        <v>35</v>
      </c>
      <c r="D118" s="195">
        <v>35</v>
      </c>
      <c r="E118" s="76" t="s">
        <v>795</v>
      </c>
      <c r="F118" s="107" t="s">
        <v>737</v>
      </c>
      <c r="I118" s="327"/>
      <c r="M118" s="10"/>
    </row>
    <row r="119" spans="1:13" ht="15" customHeight="1">
      <c r="A119" s="67">
        <v>77</v>
      </c>
      <c r="B119" s="261"/>
      <c r="D119" s="195">
        <v>63</v>
      </c>
      <c r="E119" s="76" t="s">
        <v>796</v>
      </c>
      <c r="I119" s="327"/>
      <c r="M119" s="10"/>
    </row>
    <row r="120" spans="1:13" ht="15" customHeight="1">
      <c r="B120" s="260"/>
      <c r="E120" s="92"/>
      <c r="F120" s="93" t="s">
        <v>880</v>
      </c>
      <c r="I120" s="327"/>
      <c r="M120" s="10"/>
    </row>
    <row r="121" spans="1:13" ht="15" customHeight="1">
      <c r="A121" s="67">
        <v>78</v>
      </c>
      <c r="B121" s="263" t="s">
        <v>340</v>
      </c>
      <c r="C121" s="261"/>
      <c r="D121" s="195">
        <v>64</v>
      </c>
      <c r="E121" s="76" t="s">
        <v>797</v>
      </c>
      <c r="F121" s="187" t="s">
        <v>737</v>
      </c>
      <c r="I121" s="327"/>
      <c r="M121" s="10"/>
    </row>
    <row r="122" spans="1:13" ht="15" customHeight="1">
      <c r="A122" s="67">
        <v>79</v>
      </c>
      <c r="B122" s="263" t="s">
        <v>357</v>
      </c>
      <c r="C122" s="261"/>
      <c r="D122" s="294">
        <v>999</v>
      </c>
      <c r="E122" s="76" t="s">
        <v>45</v>
      </c>
      <c r="F122" s="188"/>
      <c r="G122" s="93" t="s">
        <v>881</v>
      </c>
      <c r="H122" s="15">
        <v>20</v>
      </c>
      <c r="M122" s="10"/>
    </row>
    <row r="123" spans="1:13" ht="15" customHeight="1">
      <c r="B123" s="260"/>
      <c r="E123" s="92"/>
      <c r="F123" s="189" t="s">
        <v>839</v>
      </c>
      <c r="G123" s="14" t="s">
        <v>737</v>
      </c>
      <c r="I123" s="327"/>
      <c r="M123" s="10"/>
    </row>
    <row r="124" spans="1:13" ht="15" customHeight="1">
      <c r="A124" s="67">
        <v>80</v>
      </c>
      <c r="B124" s="260"/>
      <c r="C124" s="260">
        <v>14</v>
      </c>
      <c r="D124" s="195">
        <v>14</v>
      </c>
      <c r="E124" s="76" t="s">
        <v>798</v>
      </c>
      <c r="F124" s="107" t="s">
        <v>737</v>
      </c>
      <c r="I124" s="327"/>
      <c r="M124" s="10"/>
    </row>
    <row r="125" spans="1:13" ht="15" customHeight="1">
      <c r="A125" s="67">
        <v>81</v>
      </c>
      <c r="B125" s="260"/>
      <c r="C125" s="260">
        <v>11</v>
      </c>
      <c r="D125" s="195">
        <v>11</v>
      </c>
      <c r="E125" s="76" t="s">
        <v>799</v>
      </c>
      <c r="I125" s="327"/>
      <c r="J125" s="73"/>
      <c r="M125" s="10"/>
    </row>
    <row r="126" spans="1:13" ht="15" customHeight="1">
      <c r="B126" s="260"/>
      <c r="E126" s="92"/>
      <c r="F126" s="93" t="s">
        <v>840</v>
      </c>
      <c r="I126" s="327"/>
      <c r="M126" s="10"/>
    </row>
    <row r="127" spans="1:13" ht="15" customHeight="1">
      <c r="A127" s="67">
        <v>82</v>
      </c>
      <c r="B127" s="261"/>
      <c r="C127" s="261"/>
      <c r="D127" s="294">
        <v>999</v>
      </c>
      <c r="E127" s="76" t="s">
        <v>45</v>
      </c>
      <c r="F127" s="187" t="s">
        <v>737</v>
      </c>
      <c r="I127" s="327"/>
      <c r="M127" s="10"/>
    </row>
    <row r="128" spans="1:13" ht="15" customHeight="1">
      <c r="A128" s="67">
        <v>83</v>
      </c>
      <c r="B128" s="263" t="s">
        <v>341</v>
      </c>
      <c r="C128" s="261"/>
      <c r="D128" s="195">
        <v>65</v>
      </c>
      <c r="E128" s="76" t="s">
        <v>790</v>
      </c>
      <c r="F128" s="188"/>
      <c r="G128" s="93" t="s">
        <v>882</v>
      </c>
      <c r="H128" s="15">
        <v>21</v>
      </c>
      <c r="M128" s="10"/>
    </row>
    <row r="129" spans="1:13" ht="15" customHeight="1">
      <c r="B129" s="260"/>
      <c r="E129" s="92"/>
      <c r="F129" s="189" t="s">
        <v>883</v>
      </c>
      <c r="G129" s="190" t="s">
        <v>737</v>
      </c>
      <c r="I129" s="327"/>
      <c r="M129" s="10"/>
    </row>
    <row r="130" spans="1:13" ht="15" customHeight="1">
      <c r="A130" s="67">
        <v>84</v>
      </c>
      <c r="B130" s="261"/>
      <c r="D130" s="195">
        <v>66</v>
      </c>
      <c r="E130" s="76" t="s">
        <v>801</v>
      </c>
      <c r="F130" s="107" t="s">
        <v>737</v>
      </c>
      <c r="I130" s="327"/>
      <c r="M130" s="10"/>
    </row>
    <row r="131" spans="1:13" ht="15" customHeight="1">
      <c r="A131" s="67">
        <v>85</v>
      </c>
      <c r="B131" s="261"/>
      <c r="C131" s="260">
        <v>38</v>
      </c>
      <c r="D131" s="195">
        <v>38</v>
      </c>
      <c r="E131" s="76" t="s">
        <v>802</v>
      </c>
      <c r="I131" s="327"/>
      <c r="M131" s="10"/>
    </row>
    <row r="132" spans="1:13" ht="15" customHeight="1">
      <c r="B132" s="260"/>
      <c r="E132" s="92"/>
      <c r="F132" s="93" t="s">
        <v>884</v>
      </c>
      <c r="I132" s="327"/>
      <c r="M132" s="10"/>
    </row>
    <row r="133" spans="1:13" ht="15" customHeight="1">
      <c r="A133" s="67">
        <v>86</v>
      </c>
      <c r="B133" s="263" t="s">
        <v>342</v>
      </c>
      <c r="C133" s="261"/>
      <c r="D133" s="195">
        <v>67</v>
      </c>
      <c r="E133" s="76" t="s">
        <v>803</v>
      </c>
      <c r="F133" s="187" t="s">
        <v>737</v>
      </c>
      <c r="I133" s="327"/>
      <c r="M133" s="10"/>
    </row>
    <row r="134" spans="1:13" ht="15" customHeight="1">
      <c r="A134" s="67">
        <v>87</v>
      </c>
      <c r="B134" s="263" t="s">
        <v>327</v>
      </c>
      <c r="C134" s="261"/>
      <c r="D134" s="195">
        <v>82</v>
      </c>
      <c r="E134" s="76" t="s">
        <v>804</v>
      </c>
      <c r="F134" s="188"/>
      <c r="G134" s="93" t="s">
        <v>885</v>
      </c>
      <c r="H134" s="15">
        <v>22</v>
      </c>
      <c r="M134" s="10"/>
    </row>
    <row r="135" spans="1:13" ht="15" customHeight="1">
      <c r="B135" s="260"/>
      <c r="E135" s="92"/>
      <c r="F135" s="189" t="s">
        <v>885</v>
      </c>
      <c r="G135" s="14" t="s">
        <v>737</v>
      </c>
      <c r="I135" s="327"/>
      <c r="M135" s="10"/>
    </row>
    <row r="136" spans="1:13" ht="15" customHeight="1">
      <c r="A136" s="67">
        <v>88</v>
      </c>
      <c r="B136" s="260"/>
      <c r="C136" s="260">
        <v>22</v>
      </c>
      <c r="D136" s="195">
        <v>22</v>
      </c>
      <c r="E136" s="76" t="s">
        <v>805</v>
      </c>
      <c r="F136" s="107" t="s">
        <v>737</v>
      </c>
      <c r="I136" s="327"/>
      <c r="M136" s="10"/>
    </row>
    <row r="137" spans="1:13" ht="15" customHeight="1">
      <c r="A137" s="67">
        <v>89</v>
      </c>
      <c r="B137" s="260"/>
      <c r="C137" s="260">
        <v>27</v>
      </c>
      <c r="D137" s="195">
        <v>27</v>
      </c>
      <c r="E137" s="76" t="s">
        <v>807</v>
      </c>
      <c r="I137" s="327"/>
      <c r="J137" s="73"/>
      <c r="M137" s="10"/>
    </row>
    <row r="138" spans="1:13" ht="15" customHeight="1">
      <c r="B138" s="260"/>
      <c r="E138" s="92"/>
      <c r="F138" s="93" t="s">
        <v>841</v>
      </c>
      <c r="I138" s="327"/>
      <c r="J138" s="73"/>
      <c r="M138" s="10"/>
    </row>
    <row r="139" spans="1:13" ht="15" customHeight="1">
      <c r="A139" s="67">
        <v>90</v>
      </c>
      <c r="B139" s="263" t="s">
        <v>344</v>
      </c>
      <c r="C139" s="261"/>
      <c r="D139" s="195">
        <v>999</v>
      </c>
      <c r="E139" s="76" t="s">
        <v>45</v>
      </c>
      <c r="F139" s="187" t="s">
        <v>737</v>
      </c>
      <c r="I139" s="327"/>
      <c r="M139" s="10"/>
    </row>
    <row r="140" spans="1:13" ht="15" customHeight="1">
      <c r="A140" s="67">
        <v>91</v>
      </c>
      <c r="B140" s="263" t="s">
        <v>345</v>
      </c>
      <c r="C140" s="261"/>
      <c r="D140" s="195">
        <v>68</v>
      </c>
      <c r="E140" s="76" t="s">
        <v>808</v>
      </c>
      <c r="F140" s="188"/>
      <c r="G140" s="93" t="s">
        <v>886</v>
      </c>
      <c r="H140" s="15">
        <v>23</v>
      </c>
      <c r="M140" s="10"/>
    </row>
    <row r="141" spans="1:13" ht="15" customHeight="1">
      <c r="B141" s="260"/>
      <c r="E141" s="92"/>
      <c r="F141" s="189" t="s">
        <v>887</v>
      </c>
      <c r="G141" s="190" t="s">
        <v>737</v>
      </c>
      <c r="I141" s="327"/>
      <c r="M141" s="10"/>
    </row>
    <row r="142" spans="1:13" ht="15" customHeight="1">
      <c r="A142" s="67">
        <v>92</v>
      </c>
      <c r="B142" s="261"/>
      <c r="D142" s="195">
        <v>69</v>
      </c>
      <c r="E142" s="76" t="s">
        <v>809</v>
      </c>
      <c r="F142" s="107" t="s">
        <v>737</v>
      </c>
      <c r="I142" s="327"/>
      <c r="M142" s="10"/>
    </row>
    <row r="143" spans="1:13" ht="15" customHeight="1">
      <c r="A143" s="67">
        <v>93</v>
      </c>
      <c r="B143" s="261"/>
      <c r="C143" s="260">
        <v>999</v>
      </c>
      <c r="D143" s="194">
        <v>999</v>
      </c>
      <c r="E143" s="76" t="s">
        <v>45</v>
      </c>
      <c r="I143" s="327"/>
      <c r="M143" s="10"/>
    </row>
    <row r="144" spans="1:13" ht="15" customHeight="1">
      <c r="B144" s="260"/>
      <c r="E144" s="92"/>
      <c r="F144" s="93" t="s">
        <v>748</v>
      </c>
      <c r="I144" s="327"/>
      <c r="M144" s="10"/>
    </row>
    <row r="145" spans="1:13" ht="15" customHeight="1">
      <c r="A145" s="67">
        <v>94</v>
      </c>
      <c r="B145" s="261"/>
      <c r="C145" s="261">
        <v>999</v>
      </c>
      <c r="D145" s="194">
        <v>999</v>
      </c>
      <c r="E145" s="76" t="s">
        <v>45</v>
      </c>
      <c r="F145" s="187" t="s">
        <v>737</v>
      </c>
      <c r="I145" s="327"/>
      <c r="L145" s="10"/>
      <c r="M145" s="10"/>
    </row>
    <row r="146" spans="1:13" ht="15" customHeight="1">
      <c r="A146" s="67">
        <v>95</v>
      </c>
      <c r="B146" s="260"/>
      <c r="C146" s="260">
        <v>999</v>
      </c>
      <c r="D146" s="194">
        <v>999</v>
      </c>
      <c r="E146" s="76" t="s">
        <v>45</v>
      </c>
      <c r="F146" s="188"/>
      <c r="G146" s="271" t="s">
        <v>842</v>
      </c>
      <c r="H146" s="15">
        <v>24</v>
      </c>
      <c r="L146" s="10"/>
      <c r="M146" s="10"/>
    </row>
    <row r="147" spans="1:13" ht="15" customHeight="1">
      <c r="B147" s="260"/>
      <c r="E147" s="92"/>
      <c r="F147" s="272" t="s">
        <v>842</v>
      </c>
      <c r="G147" s="14" t="s">
        <v>737</v>
      </c>
      <c r="I147" s="327"/>
      <c r="L147" s="10"/>
      <c r="M147" s="10"/>
    </row>
    <row r="148" spans="1:13" ht="15" customHeight="1">
      <c r="A148" s="67">
        <v>96</v>
      </c>
      <c r="B148" s="260"/>
      <c r="C148" s="260">
        <v>6</v>
      </c>
      <c r="D148" s="195">
        <v>6</v>
      </c>
      <c r="E148" s="270" t="s">
        <v>742</v>
      </c>
      <c r="F148" s="107" t="s">
        <v>737</v>
      </c>
      <c r="I148" s="327"/>
      <c r="L148" s="10"/>
      <c r="M148" s="10"/>
    </row>
    <row r="149" spans="1:13" ht="15" customHeight="1">
      <c r="A149" s="67">
        <v>97</v>
      </c>
      <c r="B149" s="260"/>
      <c r="C149" s="260">
        <v>7</v>
      </c>
      <c r="D149" s="195">
        <v>7</v>
      </c>
      <c r="E149" s="270" t="s">
        <v>743</v>
      </c>
      <c r="G149" s="13"/>
      <c r="H149" s="13"/>
      <c r="I149" s="327"/>
      <c r="L149" s="10"/>
      <c r="M149" s="10"/>
    </row>
    <row r="150" spans="1:13" ht="15" customHeight="1">
      <c r="B150" s="260"/>
      <c r="E150" s="92"/>
      <c r="F150" s="271" t="s">
        <v>843</v>
      </c>
      <c r="G150" s="53" t="s">
        <v>734</v>
      </c>
      <c r="H150" s="13"/>
      <c r="I150" s="327"/>
      <c r="J150" s="73"/>
      <c r="K150" s="10"/>
      <c r="L150" s="10"/>
      <c r="M150" s="10"/>
    </row>
    <row r="151" spans="1:13" ht="15" customHeight="1">
      <c r="A151" s="67">
        <v>98</v>
      </c>
      <c r="B151" s="260"/>
      <c r="C151" s="260">
        <v>999</v>
      </c>
      <c r="D151" s="194">
        <v>999</v>
      </c>
      <c r="E151" s="76" t="s">
        <v>45</v>
      </c>
      <c r="F151" s="187" t="s">
        <v>737</v>
      </c>
      <c r="G151" s="191"/>
      <c r="H151" s="10"/>
      <c r="I151" s="327"/>
      <c r="K151" s="53"/>
      <c r="L151" s="10"/>
      <c r="M151" s="10"/>
    </row>
    <row r="152" spans="1:13" ht="15" customHeight="1">
      <c r="A152" s="67">
        <v>99</v>
      </c>
      <c r="B152" s="261"/>
      <c r="C152" s="261">
        <v>999</v>
      </c>
      <c r="D152" s="194">
        <v>999</v>
      </c>
      <c r="E152" s="76" t="s">
        <v>45</v>
      </c>
      <c r="F152" s="188"/>
      <c r="G152" s="271" t="s">
        <v>843</v>
      </c>
      <c r="H152" s="15">
        <v>25</v>
      </c>
      <c r="L152" s="10"/>
      <c r="M152" s="10"/>
    </row>
    <row r="153" spans="1:13" ht="15" customHeight="1">
      <c r="B153" s="260"/>
      <c r="E153" s="92"/>
      <c r="F153" s="189" t="s">
        <v>748</v>
      </c>
      <c r="G153" s="190" t="s">
        <v>737</v>
      </c>
      <c r="I153" s="327"/>
      <c r="L153" s="10"/>
      <c r="M153" s="10"/>
    </row>
    <row r="154" spans="1:13" ht="15" customHeight="1">
      <c r="A154" s="67">
        <v>100</v>
      </c>
      <c r="B154" s="260"/>
      <c r="C154" s="260">
        <v>999</v>
      </c>
      <c r="D154" s="194">
        <v>999</v>
      </c>
      <c r="E154" s="76" t="s">
        <v>45</v>
      </c>
      <c r="F154" s="107" t="s">
        <v>737</v>
      </c>
      <c r="I154" s="327"/>
      <c r="L154" s="10"/>
      <c r="M154" s="10"/>
    </row>
    <row r="155" spans="1:13" ht="15" customHeight="1">
      <c r="A155" s="67">
        <v>101</v>
      </c>
      <c r="B155" s="261"/>
      <c r="D155" s="195">
        <v>70</v>
      </c>
      <c r="E155" s="76" t="s">
        <v>811</v>
      </c>
      <c r="I155" s="327"/>
      <c r="L155" s="10"/>
      <c r="M155" s="10"/>
    </row>
    <row r="156" spans="1:13" ht="15" customHeight="1">
      <c r="B156" s="261"/>
      <c r="E156" s="92"/>
      <c r="F156" s="93" t="s">
        <v>888</v>
      </c>
      <c r="I156" s="327"/>
      <c r="L156" s="10"/>
      <c r="M156" s="10"/>
    </row>
    <row r="157" spans="1:13" ht="15" customHeight="1">
      <c r="A157" s="67">
        <v>102</v>
      </c>
      <c r="B157" s="263" t="s">
        <v>348</v>
      </c>
      <c r="C157" s="261"/>
      <c r="D157" s="195">
        <v>41</v>
      </c>
      <c r="E157" s="76" t="s">
        <v>812</v>
      </c>
      <c r="F157" s="187" t="s">
        <v>737</v>
      </c>
      <c r="I157" s="327"/>
      <c r="L157" s="10"/>
      <c r="M157" s="10"/>
    </row>
    <row r="158" spans="1:13" ht="15" customHeight="1">
      <c r="A158" s="67">
        <v>103</v>
      </c>
      <c r="B158" s="263" t="s">
        <v>346</v>
      </c>
      <c r="C158" s="261"/>
      <c r="D158" s="195">
        <v>81</v>
      </c>
      <c r="E158" s="76" t="s">
        <v>813</v>
      </c>
      <c r="F158" s="188"/>
      <c r="G158" s="93" t="s">
        <v>889</v>
      </c>
      <c r="H158" s="15">
        <v>26</v>
      </c>
      <c r="L158" s="10"/>
      <c r="M158" s="10"/>
    </row>
    <row r="159" spans="1:13" ht="15" customHeight="1">
      <c r="B159" s="260"/>
      <c r="E159" s="92"/>
      <c r="F159" s="189" t="s">
        <v>889</v>
      </c>
      <c r="G159" s="14" t="s">
        <v>737</v>
      </c>
      <c r="I159" s="327"/>
      <c r="L159" s="10"/>
      <c r="M159" s="10"/>
    </row>
    <row r="160" spans="1:13" ht="15" customHeight="1">
      <c r="A160" s="67">
        <v>104</v>
      </c>
      <c r="B160" s="260"/>
      <c r="C160" s="260">
        <v>26</v>
      </c>
      <c r="D160" s="195">
        <v>26</v>
      </c>
      <c r="E160" s="76" t="s">
        <v>814</v>
      </c>
      <c r="F160" s="107" t="s">
        <v>737</v>
      </c>
      <c r="I160" s="327"/>
      <c r="L160" s="10"/>
      <c r="M160" s="10"/>
    </row>
    <row r="161" spans="1:13" ht="15" customHeight="1">
      <c r="A161" s="67">
        <v>105</v>
      </c>
      <c r="B161" s="260"/>
      <c r="C161" s="260">
        <v>23</v>
      </c>
      <c r="D161" s="195">
        <v>23</v>
      </c>
      <c r="E161" s="76" t="s">
        <v>815</v>
      </c>
      <c r="I161" s="327"/>
      <c r="K161" s="10"/>
      <c r="L161" s="10"/>
      <c r="M161" s="10"/>
    </row>
    <row r="162" spans="1:13" ht="15" customHeight="1">
      <c r="B162" s="260"/>
      <c r="E162" s="92"/>
      <c r="F162" s="93" t="s">
        <v>844</v>
      </c>
      <c r="I162" s="327"/>
      <c r="K162" s="10"/>
      <c r="L162" s="10"/>
      <c r="M162" s="10"/>
    </row>
    <row r="163" spans="1:13" ht="15" customHeight="1">
      <c r="A163" s="67">
        <v>106</v>
      </c>
      <c r="B163" s="263" t="s">
        <v>322</v>
      </c>
      <c r="C163" s="261"/>
      <c r="D163" s="195">
        <v>999</v>
      </c>
      <c r="E163" s="76" t="s">
        <v>45</v>
      </c>
      <c r="F163" s="187" t="s">
        <v>737</v>
      </c>
      <c r="I163" s="327"/>
      <c r="K163" s="10"/>
      <c r="L163" s="10"/>
      <c r="M163" s="10"/>
    </row>
    <row r="164" spans="1:13" ht="15" customHeight="1">
      <c r="A164" s="67">
        <v>107</v>
      </c>
      <c r="B164" s="263" t="s">
        <v>352</v>
      </c>
      <c r="C164" s="261"/>
      <c r="D164" s="195">
        <v>72</v>
      </c>
      <c r="E164" s="76" t="s">
        <v>816</v>
      </c>
      <c r="F164" s="188"/>
      <c r="G164" s="93" t="s">
        <v>890</v>
      </c>
      <c r="H164" s="15">
        <v>27</v>
      </c>
      <c r="K164" s="10"/>
      <c r="L164" s="10"/>
      <c r="M164" s="10"/>
    </row>
    <row r="165" spans="1:13" ht="15" customHeight="1">
      <c r="B165" s="260"/>
      <c r="E165" s="92"/>
      <c r="F165" s="189" t="s">
        <v>891</v>
      </c>
      <c r="G165" s="190" t="s">
        <v>737</v>
      </c>
      <c r="I165" s="327"/>
      <c r="K165" s="10"/>
      <c r="L165" s="10"/>
      <c r="M165" s="10"/>
    </row>
    <row r="166" spans="1:13" ht="15" customHeight="1">
      <c r="A166" s="67">
        <v>108</v>
      </c>
      <c r="B166" s="261"/>
      <c r="C166" s="260">
        <v>39</v>
      </c>
      <c r="D166" s="195">
        <v>39</v>
      </c>
      <c r="E166" s="76" t="s">
        <v>817</v>
      </c>
      <c r="F166" s="107" t="s">
        <v>737</v>
      </c>
      <c r="I166" s="327"/>
      <c r="K166" s="10"/>
      <c r="L166" s="10"/>
      <c r="M166" s="10"/>
    </row>
    <row r="167" spans="1:13" ht="15" customHeight="1">
      <c r="A167" s="67">
        <v>109</v>
      </c>
      <c r="B167" s="261"/>
      <c r="D167" s="195">
        <v>73</v>
      </c>
      <c r="E167" s="76" t="s">
        <v>818</v>
      </c>
      <c r="I167" s="327"/>
      <c r="K167" s="10"/>
      <c r="L167" s="10"/>
      <c r="M167" s="10"/>
    </row>
    <row r="168" spans="1:13" ht="15" customHeight="1">
      <c r="B168" s="260"/>
      <c r="E168" s="92"/>
      <c r="F168" s="93" t="s">
        <v>892</v>
      </c>
      <c r="I168" s="327"/>
      <c r="K168" s="10"/>
      <c r="L168" s="10"/>
      <c r="M168" s="10"/>
    </row>
    <row r="169" spans="1:13" ht="15" customHeight="1">
      <c r="A169" s="67">
        <v>110</v>
      </c>
      <c r="B169" s="263" t="s">
        <v>353</v>
      </c>
      <c r="C169" s="261"/>
      <c r="D169" s="195">
        <v>74</v>
      </c>
      <c r="E169" s="76" t="s">
        <v>819</v>
      </c>
      <c r="F169" s="187" t="s">
        <v>737</v>
      </c>
      <c r="I169" s="327"/>
      <c r="K169" s="10"/>
      <c r="L169" s="10"/>
      <c r="M169" s="10"/>
    </row>
    <row r="170" spans="1:13" ht="15" customHeight="1">
      <c r="A170" s="67">
        <v>111</v>
      </c>
      <c r="B170" s="263" t="s">
        <v>349</v>
      </c>
      <c r="C170" s="261"/>
      <c r="D170" s="294">
        <v>999</v>
      </c>
      <c r="E170" s="76" t="s">
        <v>45</v>
      </c>
      <c r="F170" s="188"/>
      <c r="G170" s="93" t="s">
        <v>893</v>
      </c>
      <c r="H170" s="15">
        <v>28</v>
      </c>
      <c r="K170" s="10"/>
      <c r="L170" s="10"/>
      <c r="M170" s="10"/>
    </row>
    <row r="171" spans="1:13" ht="15" customHeight="1">
      <c r="B171" s="260"/>
      <c r="E171" s="92"/>
      <c r="F171" s="189" t="s">
        <v>845</v>
      </c>
      <c r="G171" s="14" t="s">
        <v>737</v>
      </c>
      <c r="I171" s="327"/>
      <c r="K171" s="10"/>
      <c r="L171" s="10"/>
      <c r="M171" s="10"/>
    </row>
    <row r="172" spans="1:13" ht="15" customHeight="1">
      <c r="A172" s="67">
        <v>112</v>
      </c>
      <c r="B172" s="260"/>
      <c r="C172" s="260">
        <v>10</v>
      </c>
      <c r="D172" s="195">
        <v>10</v>
      </c>
      <c r="E172" s="76" t="s">
        <v>820</v>
      </c>
      <c r="F172" s="107" t="s">
        <v>737</v>
      </c>
      <c r="I172" s="327"/>
      <c r="K172" s="10"/>
      <c r="L172" s="10"/>
      <c r="M172" s="10"/>
    </row>
    <row r="173" spans="1:13" ht="15" customHeight="1">
      <c r="A173" s="67">
        <v>113</v>
      </c>
      <c r="B173" s="260"/>
      <c r="C173" s="260">
        <v>15</v>
      </c>
      <c r="D173" s="195">
        <v>15</v>
      </c>
      <c r="E173" s="76" t="s">
        <v>821</v>
      </c>
      <c r="I173" s="327"/>
      <c r="K173" s="10"/>
      <c r="L173" s="10"/>
      <c r="M173" s="10"/>
    </row>
    <row r="174" spans="1:13" ht="15" customHeight="1">
      <c r="B174" s="260"/>
      <c r="E174" s="92"/>
      <c r="F174" s="93" t="s">
        <v>846</v>
      </c>
      <c r="I174" s="327"/>
      <c r="K174" s="10"/>
      <c r="L174" s="10"/>
      <c r="M174" s="10"/>
    </row>
    <row r="175" spans="1:13" ht="15" customHeight="1">
      <c r="A175" s="67">
        <v>114</v>
      </c>
      <c r="B175" s="263" t="s">
        <v>313</v>
      </c>
      <c r="C175" s="261"/>
      <c r="D175" s="294">
        <v>999</v>
      </c>
      <c r="E175" s="76" t="s">
        <v>45</v>
      </c>
      <c r="F175" s="187" t="s">
        <v>737</v>
      </c>
      <c r="I175" s="327"/>
      <c r="J175" s="73"/>
      <c r="K175" s="10"/>
      <c r="L175" s="10"/>
      <c r="M175" s="10"/>
    </row>
    <row r="176" spans="1:13" ht="15" customHeight="1">
      <c r="A176" s="67">
        <v>115</v>
      </c>
      <c r="B176" s="263" t="s">
        <v>354</v>
      </c>
      <c r="C176" s="261"/>
      <c r="D176" s="195">
        <v>75</v>
      </c>
      <c r="E176" s="76" t="s">
        <v>823</v>
      </c>
      <c r="F176" s="188"/>
      <c r="G176" s="93" t="s">
        <v>894</v>
      </c>
      <c r="H176" s="15">
        <v>29</v>
      </c>
      <c r="J176" s="73"/>
      <c r="K176" s="10"/>
      <c r="L176" s="10"/>
      <c r="M176" s="10"/>
    </row>
    <row r="177" spans="1:13" ht="15" customHeight="1">
      <c r="B177" s="260"/>
      <c r="E177" s="92"/>
      <c r="F177" s="189" t="s">
        <v>895</v>
      </c>
      <c r="G177" s="190" t="s">
        <v>737</v>
      </c>
      <c r="I177" s="327"/>
      <c r="J177" s="73"/>
      <c r="K177" s="10"/>
      <c r="L177" s="10"/>
      <c r="M177" s="10"/>
    </row>
    <row r="178" spans="1:13" ht="15" customHeight="1">
      <c r="A178" s="67">
        <v>116</v>
      </c>
      <c r="B178" s="261"/>
      <c r="D178" s="195">
        <v>76</v>
      </c>
      <c r="E178" s="76" t="s">
        <v>824</v>
      </c>
      <c r="F178" s="131" t="s">
        <v>737</v>
      </c>
      <c r="I178" s="327"/>
      <c r="K178" s="10"/>
      <c r="L178" s="10"/>
      <c r="M178" s="10"/>
    </row>
    <row r="179" spans="1:13" ht="15" customHeight="1">
      <c r="A179" s="67">
        <v>117</v>
      </c>
      <c r="B179" s="261"/>
      <c r="C179" s="260">
        <v>34</v>
      </c>
      <c r="D179" s="195">
        <v>34</v>
      </c>
      <c r="E179" s="76" t="s">
        <v>825</v>
      </c>
      <c r="I179" s="327"/>
      <c r="K179" s="10"/>
      <c r="L179" s="10"/>
      <c r="M179" s="10"/>
    </row>
    <row r="180" spans="1:13" ht="15" customHeight="1">
      <c r="B180" s="260"/>
      <c r="E180" s="92"/>
      <c r="F180" s="93" t="s">
        <v>896</v>
      </c>
      <c r="I180" s="327"/>
      <c r="K180" s="10"/>
      <c r="L180" s="10"/>
      <c r="M180" s="10"/>
    </row>
    <row r="181" spans="1:13" ht="15" customHeight="1">
      <c r="A181" s="67">
        <v>118</v>
      </c>
      <c r="B181" s="263" t="s">
        <v>351</v>
      </c>
      <c r="C181" s="261"/>
      <c r="D181" s="195">
        <v>77</v>
      </c>
      <c r="E181" s="76" t="s">
        <v>826</v>
      </c>
      <c r="F181" s="187" t="s">
        <v>737</v>
      </c>
      <c r="I181" s="327"/>
      <c r="K181" s="10"/>
      <c r="L181" s="10"/>
      <c r="M181" s="10"/>
    </row>
    <row r="182" spans="1:13" ht="15" customHeight="1">
      <c r="A182" s="67">
        <v>119</v>
      </c>
      <c r="B182" s="263" t="s">
        <v>359</v>
      </c>
      <c r="C182" s="261"/>
      <c r="D182" s="294">
        <v>999</v>
      </c>
      <c r="E182" s="76" t="s">
        <v>45</v>
      </c>
      <c r="F182" s="188"/>
      <c r="G182" s="93" t="s">
        <v>897</v>
      </c>
      <c r="H182" s="15">
        <v>30</v>
      </c>
      <c r="K182" s="10"/>
      <c r="L182" s="10"/>
      <c r="M182" s="10"/>
    </row>
    <row r="183" spans="1:13" ht="15" customHeight="1">
      <c r="B183" s="260"/>
      <c r="E183" s="92"/>
      <c r="F183" s="189" t="s">
        <v>847</v>
      </c>
      <c r="G183" s="14" t="s">
        <v>737</v>
      </c>
      <c r="I183" s="327"/>
      <c r="K183" s="10"/>
      <c r="L183" s="10"/>
      <c r="M183" s="10"/>
    </row>
    <row r="184" spans="1:13" ht="15" customHeight="1">
      <c r="A184" s="67">
        <v>120</v>
      </c>
      <c r="B184" s="260"/>
      <c r="C184" s="260">
        <v>18</v>
      </c>
      <c r="D184" s="195">
        <v>18</v>
      </c>
      <c r="E184" s="76" t="s">
        <v>827</v>
      </c>
      <c r="F184" s="107" t="s">
        <v>737</v>
      </c>
      <c r="I184" s="327"/>
      <c r="K184" s="10"/>
      <c r="L184" s="10"/>
      <c r="M184" s="10"/>
    </row>
    <row r="185" spans="1:13" ht="15" customHeight="1">
      <c r="A185" s="67">
        <v>121</v>
      </c>
      <c r="B185" s="260"/>
      <c r="C185" s="260">
        <v>31</v>
      </c>
      <c r="D185" s="195">
        <v>31</v>
      </c>
      <c r="E185" s="76" t="s">
        <v>829</v>
      </c>
      <c r="I185" s="327"/>
      <c r="K185" s="10"/>
      <c r="L185" s="10"/>
      <c r="M185" s="10"/>
    </row>
    <row r="186" spans="1:13" ht="15" customHeight="1">
      <c r="B186" s="260"/>
      <c r="E186" s="92"/>
      <c r="F186" s="93" t="s">
        <v>848</v>
      </c>
      <c r="I186" s="327"/>
      <c r="K186" s="10"/>
      <c r="L186" s="10"/>
      <c r="M186" s="10"/>
    </row>
    <row r="187" spans="1:13" ht="15" customHeight="1">
      <c r="A187" s="67">
        <v>122</v>
      </c>
      <c r="B187" s="263" t="s">
        <v>343</v>
      </c>
      <c r="C187" s="261"/>
      <c r="D187" s="195">
        <v>999</v>
      </c>
      <c r="E187" s="76" t="s">
        <v>45</v>
      </c>
      <c r="F187" s="187" t="s">
        <v>737</v>
      </c>
      <c r="I187" s="327"/>
      <c r="K187" s="10"/>
      <c r="L187" s="10"/>
      <c r="M187" s="10"/>
    </row>
    <row r="188" spans="1:13" ht="15" customHeight="1">
      <c r="A188" s="67">
        <v>123</v>
      </c>
      <c r="B188" s="263" t="s">
        <v>356</v>
      </c>
      <c r="C188" s="261"/>
      <c r="D188" s="195">
        <v>78</v>
      </c>
      <c r="E188" s="76" t="s">
        <v>830</v>
      </c>
      <c r="F188" s="188"/>
      <c r="G188" s="93" t="s">
        <v>898</v>
      </c>
      <c r="H188" s="15">
        <v>31</v>
      </c>
      <c r="K188" s="10"/>
      <c r="L188" s="10"/>
      <c r="M188" s="10"/>
    </row>
    <row r="189" spans="1:13" ht="15" customHeight="1">
      <c r="B189" s="260"/>
      <c r="E189" s="92"/>
      <c r="F189" s="189" t="s">
        <v>899</v>
      </c>
      <c r="G189" s="190" t="s">
        <v>737</v>
      </c>
      <c r="I189" s="327"/>
      <c r="K189" s="10"/>
      <c r="L189" s="10"/>
      <c r="M189" s="10"/>
    </row>
    <row r="190" spans="1:13" ht="15" customHeight="1">
      <c r="A190" s="67">
        <v>124</v>
      </c>
      <c r="B190" s="263" t="s">
        <v>315</v>
      </c>
      <c r="D190" s="195">
        <v>79</v>
      </c>
      <c r="E190" s="76" t="s">
        <v>831</v>
      </c>
      <c r="F190" s="107" t="s">
        <v>737</v>
      </c>
      <c r="I190" s="327"/>
      <c r="K190" s="10"/>
      <c r="L190" s="10"/>
      <c r="M190" s="10"/>
    </row>
    <row r="191" spans="1:13" ht="15" customHeight="1">
      <c r="A191" s="67">
        <v>125</v>
      </c>
      <c r="B191" s="261"/>
      <c r="C191" s="260">
        <v>999</v>
      </c>
      <c r="D191" s="194">
        <v>999</v>
      </c>
      <c r="E191" s="76" t="s">
        <v>45</v>
      </c>
      <c r="I191" s="327"/>
      <c r="K191" s="10"/>
      <c r="L191" s="10"/>
      <c r="M191" s="10"/>
    </row>
    <row r="192" spans="1:13" ht="15" customHeight="1">
      <c r="B192" s="260"/>
      <c r="E192" s="92"/>
      <c r="F192" s="93" t="s">
        <v>748</v>
      </c>
      <c r="I192" s="327"/>
      <c r="K192" s="10"/>
      <c r="L192" s="10"/>
      <c r="M192" s="10"/>
    </row>
    <row r="193" spans="1:13" ht="15" customHeight="1">
      <c r="A193" s="67">
        <v>126</v>
      </c>
      <c r="B193" s="261"/>
      <c r="C193" s="261">
        <v>999</v>
      </c>
      <c r="D193" s="194">
        <v>999</v>
      </c>
      <c r="E193" s="76" t="s">
        <v>45</v>
      </c>
      <c r="F193" s="107" t="s">
        <v>737</v>
      </c>
      <c r="G193" s="128"/>
      <c r="I193" s="327"/>
      <c r="M193" s="10"/>
    </row>
    <row r="194" spans="1:13" ht="15" customHeight="1">
      <c r="A194" s="67">
        <v>127</v>
      </c>
      <c r="B194" s="260"/>
      <c r="C194" s="260">
        <v>999</v>
      </c>
      <c r="D194" s="194">
        <v>999</v>
      </c>
      <c r="E194" s="76" t="s">
        <v>45</v>
      </c>
      <c r="F194" s="188"/>
      <c r="G194" s="271" t="s">
        <v>849</v>
      </c>
      <c r="H194" s="15">
        <v>32</v>
      </c>
      <c r="M194" s="10"/>
    </row>
    <row r="195" spans="1:13" ht="15" customHeight="1">
      <c r="B195" s="260"/>
      <c r="E195" s="92"/>
      <c r="F195" s="271" t="s">
        <v>849</v>
      </c>
      <c r="G195" s="128" t="s">
        <v>737</v>
      </c>
      <c r="I195" s="327"/>
      <c r="M195" s="10"/>
    </row>
    <row r="196" spans="1:13" ht="15" customHeight="1">
      <c r="A196" s="67">
        <v>128</v>
      </c>
      <c r="B196" s="260"/>
      <c r="C196" s="260">
        <v>2</v>
      </c>
      <c r="D196" s="195">
        <v>2</v>
      </c>
      <c r="E196" s="270" t="s">
        <v>744</v>
      </c>
      <c r="F196" s="107" t="s">
        <v>737</v>
      </c>
      <c r="I196" s="327"/>
      <c r="M196" s="10"/>
    </row>
    <row r="197" spans="1:13" ht="15" customHeight="1">
      <c r="B197" s="260"/>
      <c r="H197" s="12"/>
      <c r="I197" s="327"/>
      <c r="M197" s="10"/>
    </row>
    <row r="198" spans="1:13" ht="15" customHeight="1">
      <c r="B198" s="260"/>
      <c r="I198" s="327"/>
      <c r="M198" s="10"/>
    </row>
    <row r="199" spans="1:13" ht="15" customHeight="1">
      <c r="B199" s="260"/>
      <c r="I199" s="327"/>
      <c r="M199" s="10"/>
    </row>
    <row r="200" spans="1:13" ht="15" customHeight="1">
      <c r="B200" s="260"/>
      <c r="I200" s="327"/>
      <c r="M200" s="10"/>
    </row>
    <row r="201" spans="1:13" ht="15" customHeight="1">
      <c r="B201" s="260"/>
      <c r="I201" s="327"/>
      <c r="M201" s="10"/>
    </row>
    <row r="202" spans="1:13" ht="15" customHeight="1">
      <c r="B202" s="260"/>
      <c r="H202" s="12"/>
      <c r="I202" s="327"/>
      <c r="M202" s="10"/>
    </row>
    <row r="203" spans="1:13" ht="15" customHeight="1">
      <c r="B203" s="260"/>
      <c r="I203" s="327"/>
      <c r="M203" s="10"/>
    </row>
    <row r="204" spans="1:13">
      <c r="B204" s="260"/>
      <c r="J204" s="73"/>
      <c r="M204" s="10"/>
    </row>
    <row r="205" spans="1:13" ht="15" customHeight="1">
      <c r="A205" s="66"/>
      <c r="B205" s="71"/>
      <c r="C205" s="71"/>
      <c r="D205" s="72"/>
      <c r="F205" s="53" t="s">
        <v>611</v>
      </c>
      <c r="G205" s="178"/>
      <c r="H205" s="53"/>
      <c r="I205" s="327"/>
      <c r="J205" s="68"/>
      <c r="M205" s="10"/>
    </row>
    <row r="206" spans="1:13" ht="15" customHeight="1">
      <c r="A206" s="14"/>
      <c r="B206" s="260" t="s">
        <v>342</v>
      </c>
      <c r="D206" s="287">
        <v>84</v>
      </c>
      <c r="E206" s="76" t="s">
        <v>850</v>
      </c>
      <c r="G206" s="178"/>
      <c r="H206" s="53"/>
      <c r="I206" s="327"/>
      <c r="J206" s="68"/>
      <c r="M206" s="10"/>
    </row>
    <row r="207" spans="1:13" ht="15" customHeight="1">
      <c r="A207" s="66"/>
      <c r="B207" s="260"/>
      <c r="E207" s="92"/>
      <c r="F207" s="93" t="s">
        <v>736</v>
      </c>
      <c r="G207" s="179" t="s">
        <v>342</v>
      </c>
      <c r="H207" s="14"/>
      <c r="I207" s="327"/>
      <c r="J207" s="68"/>
      <c r="K207" s="253">
        <v>1</v>
      </c>
      <c r="M207" s="10"/>
    </row>
    <row r="208" spans="1:13" ht="15" customHeight="1">
      <c r="A208" s="14"/>
      <c r="B208" s="260"/>
      <c r="D208" s="195">
        <v>105</v>
      </c>
      <c r="E208" s="76" t="s">
        <v>850</v>
      </c>
      <c r="F208" s="107" t="s">
        <v>851</v>
      </c>
      <c r="G208" s="178"/>
      <c r="J208" s="68"/>
      <c r="K208" s="253">
        <v>2</v>
      </c>
      <c r="M208" s="10"/>
    </row>
    <row r="209" spans="1:13" ht="15" customHeight="1">
      <c r="A209" s="14"/>
      <c r="B209" s="260" t="s">
        <v>329</v>
      </c>
      <c r="D209" s="287">
        <v>61</v>
      </c>
      <c r="E209" s="76" t="s">
        <v>800</v>
      </c>
      <c r="G209" s="178"/>
      <c r="H209" s="53"/>
      <c r="J209" s="117"/>
      <c r="K209" s="254">
        <v>3</v>
      </c>
      <c r="M209" s="10"/>
    </row>
    <row r="210" spans="1:13" ht="15" customHeight="1">
      <c r="A210" s="14"/>
      <c r="B210" s="260"/>
      <c r="E210" s="92"/>
      <c r="F210" s="93" t="s">
        <v>736</v>
      </c>
      <c r="G210" s="179" t="s">
        <v>329</v>
      </c>
      <c r="H210" s="53"/>
      <c r="J210" s="74"/>
      <c r="K210" s="254">
        <v>4</v>
      </c>
      <c r="M210" s="10"/>
    </row>
    <row r="211" spans="1:13" ht="15" customHeight="1">
      <c r="A211" s="14"/>
      <c r="B211" s="260"/>
      <c r="D211" s="195">
        <v>106</v>
      </c>
      <c r="E211" s="76" t="s">
        <v>850</v>
      </c>
      <c r="F211" s="107" t="s">
        <v>851</v>
      </c>
      <c r="G211" s="179"/>
      <c r="H211" s="53"/>
      <c r="J211" s="74"/>
      <c r="K211" s="253">
        <v>5</v>
      </c>
      <c r="M211" s="10"/>
    </row>
    <row r="212" spans="1:13" ht="15" customHeight="1">
      <c r="A212" s="14"/>
      <c r="B212" s="261" t="s">
        <v>352</v>
      </c>
      <c r="D212" s="287">
        <v>93</v>
      </c>
      <c r="E212" s="76" t="s">
        <v>850</v>
      </c>
      <c r="G212" s="179"/>
      <c r="H212" s="53"/>
      <c r="J212" s="74"/>
      <c r="K212" s="254">
        <v>6</v>
      </c>
      <c r="M212" s="10"/>
    </row>
    <row r="213" spans="1:13" ht="15" customHeight="1">
      <c r="A213" s="14"/>
      <c r="B213" s="261"/>
      <c r="E213" s="92"/>
      <c r="F213" s="93" t="s">
        <v>736</v>
      </c>
      <c r="G213" s="179" t="s">
        <v>352</v>
      </c>
      <c r="H213" s="53"/>
      <c r="J213" s="74"/>
      <c r="K213" s="254">
        <v>7</v>
      </c>
      <c r="M213" s="10"/>
    </row>
    <row r="214" spans="1:13" ht="15" customHeight="1">
      <c r="A214" s="14"/>
      <c r="B214" s="261"/>
      <c r="D214" s="195">
        <v>107</v>
      </c>
      <c r="E214" s="76" t="s">
        <v>850</v>
      </c>
      <c r="F214" s="107" t="s">
        <v>851</v>
      </c>
      <c r="G214" s="179"/>
      <c r="H214" s="53"/>
      <c r="J214" s="74"/>
      <c r="K214" s="253">
        <v>8</v>
      </c>
      <c r="M214" s="10"/>
    </row>
    <row r="215" spans="1:13" ht="15" customHeight="1">
      <c r="A215" s="14"/>
      <c r="B215" s="261" t="s">
        <v>320</v>
      </c>
      <c r="D215" s="287">
        <v>52</v>
      </c>
      <c r="E215" s="76" t="s">
        <v>772</v>
      </c>
      <c r="G215" s="179"/>
      <c r="H215" s="53"/>
      <c r="J215" s="74"/>
      <c r="K215" s="253">
        <v>9</v>
      </c>
      <c r="M215" s="10"/>
    </row>
    <row r="216" spans="1:13" ht="15" customHeight="1">
      <c r="A216" s="14"/>
      <c r="B216" s="261"/>
      <c r="E216" s="92"/>
      <c r="F216" s="93" t="s">
        <v>736</v>
      </c>
      <c r="G216" s="179" t="s">
        <v>320</v>
      </c>
      <c r="H216" s="53"/>
      <c r="J216" s="74"/>
      <c r="K216" s="253">
        <v>10</v>
      </c>
      <c r="M216" s="10"/>
    </row>
    <row r="217" spans="1:13" ht="15" customHeight="1">
      <c r="A217" s="14"/>
      <c r="B217" s="261"/>
      <c r="D217" s="195">
        <v>108</v>
      </c>
      <c r="E217" s="76" t="s">
        <v>850</v>
      </c>
      <c r="F217" s="131" t="s">
        <v>851</v>
      </c>
      <c r="G217" s="179"/>
      <c r="H217" s="53"/>
      <c r="J217" s="74"/>
      <c r="K217" s="254">
        <v>11</v>
      </c>
      <c r="M217" s="10"/>
    </row>
    <row r="218" spans="1:13" ht="15" customHeight="1">
      <c r="A218" s="66"/>
      <c r="B218" s="261" t="s">
        <v>339</v>
      </c>
      <c r="D218" s="287">
        <v>77</v>
      </c>
      <c r="E218" s="76" t="s">
        <v>826</v>
      </c>
      <c r="G218" s="179"/>
      <c r="I218" s="327"/>
      <c r="J218" s="10"/>
      <c r="K218" s="253">
        <v>12</v>
      </c>
      <c r="M218" s="10"/>
    </row>
    <row r="219" spans="1:13" ht="15" customHeight="1">
      <c r="A219" s="66"/>
      <c r="B219" s="261"/>
      <c r="E219" s="92"/>
      <c r="F219" s="93" t="s">
        <v>736</v>
      </c>
      <c r="G219" s="179" t="s">
        <v>339</v>
      </c>
      <c r="I219" s="327"/>
      <c r="J219" s="10"/>
      <c r="K219" s="253">
        <v>13</v>
      </c>
      <c r="M219" s="10"/>
    </row>
    <row r="220" spans="1:13" ht="15" customHeight="1">
      <c r="A220" s="66"/>
      <c r="B220" s="261"/>
      <c r="D220" s="195">
        <v>109</v>
      </c>
      <c r="E220" s="76" t="s">
        <v>850</v>
      </c>
      <c r="F220" s="107" t="s">
        <v>851</v>
      </c>
      <c r="G220" s="179"/>
      <c r="I220" s="327"/>
      <c r="J220" s="10"/>
      <c r="K220" s="254">
        <v>14</v>
      </c>
      <c r="M220" s="10"/>
    </row>
    <row r="221" spans="1:13" ht="15" customHeight="1">
      <c r="A221" s="66"/>
      <c r="B221" s="261" t="s">
        <v>332</v>
      </c>
      <c r="D221" s="287">
        <v>68</v>
      </c>
      <c r="E221" s="76" t="s">
        <v>808</v>
      </c>
      <c r="G221" s="179"/>
      <c r="J221" s="10"/>
      <c r="K221" s="253">
        <v>15</v>
      </c>
      <c r="M221" s="10"/>
    </row>
    <row r="222" spans="1:13" ht="15" customHeight="1">
      <c r="A222" s="66"/>
      <c r="B222" s="261"/>
      <c r="E222" s="92"/>
      <c r="F222" s="93" t="s">
        <v>736</v>
      </c>
      <c r="G222" s="179" t="s">
        <v>332</v>
      </c>
      <c r="I222" s="327"/>
      <c r="J222" s="10"/>
      <c r="K222" s="253">
        <v>16</v>
      </c>
      <c r="M222" s="10"/>
    </row>
    <row r="223" spans="1:13" ht="15" customHeight="1">
      <c r="A223" s="66"/>
      <c r="B223" s="261"/>
      <c r="D223" s="195">
        <v>110</v>
      </c>
      <c r="E223" s="76" t="s">
        <v>850</v>
      </c>
      <c r="F223" s="252" t="s">
        <v>851</v>
      </c>
      <c r="G223" s="179"/>
      <c r="I223" s="327"/>
      <c r="J223" s="13"/>
      <c r="K223" s="253">
        <v>17</v>
      </c>
      <c r="M223" s="10"/>
    </row>
    <row r="224" spans="1:13" ht="15" customHeight="1">
      <c r="A224" s="66"/>
      <c r="B224" s="261" t="s">
        <v>351</v>
      </c>
      <c r="D224" s="287">
        <v>100</v>
      </c>
      <c r="E224" s="76" t="s">
        <v>850</v>
      </c>
      <c r="G224" s="179"/>
      <c r="I224" s="327"/>
      <c r="J224" s="10"/>
      <c r="K224" s="253">
        <v>18</v>
      </c>
      <c r="M224" s="10"/>
    </row>
    <row r="225" spans="1:13" ht="15" customHeight="1">
      <c r="A225" s="66"/>
      <c r="B225" s="261"/>
      <c r="E225" s="92"/>
      <c r="F225" s="93" t="s">
        <v>736</v>
      </c>
      <c r="G225" s="179" t="s">
        <v>351</v>
      </c>
      <c r="I225" s="327"/>
      <c r="J225" s="10"/>
      <c r="K225" s="254">
        <v>19</v>
      </c>
      <c r="M225" s="10"/>
    </row>
    <row r="226" spans="1:13" ht="15" customHeight="1">
      <c r="A226" s="66"/>
      <c r="B226" s="261"/>
      <c r="D226" s="195">
        <v>111</v>
      </c>
      <c r="E226" s="76" t="s">
        <v>850</v>
      </c>
      <c r="F226" s="107" t="s">
        <v>851</v>
      </c>
      <c r="G226" s="179"/>
      <c r="I226" s="327"/>
      <c r="J226" s="10"/>
      <c r="K226" s="254">
        <v>20</v>
      </c>
      <c r="M226" s="10"/>
    </row>
    <row r="227" spans="1:13" ht="15" customHeight="1">
      <c r="A227" s="66"/>
      <c r="B227" s="261" t="s">
        <v>317</v>
      </c>
      <c r="D227" s="287">
        <v>45</v>
      </c>
      <c r="E227" s="76" t="s">
        <v>757</v>
      </c>
      <c r="G227" s="179"/>
      <c r="J227" s="10"/>
      <c r="K227" s="253">
        <v>21</v>
      </c>
      <c r="M227" s="10"/>
    </row>
    <row r="228" spans="1:13" ht="15" customHeight="1">
      <c r="A228" s="66"/>
      <c r="B228" s="261"/>
      <c r="E228" s="92"/>
      <c r="F228" s="93" t="s">
        <v>736</v>
      </c>
      <c r="G228" s="179" t="s">
        <v>317</v>
      </c>
      <c r="I228" s="327"/>
      <c r="J228" s="10"/>
      <c r="K228" s="254">
        <v>22</v>
      </c>
      <c r="M228" s="10"/>
    </row>
    <row r="229" spans="1:13" ht="15" customHeight="1">
      <c r="A229" s="66"/>
      <c r="B229" s="261"/>
      <c r="D229" s="195">
        <v>112</v>
      </c>
      <c r="E229" s="76" t="s">
        <v>850</v>
      </c>
      <c r="F229" s="107" t="s">
        <v>851</v>
      </c>
      <c r="G229" s="179"/>
      <c r="I229" s="327"/>
      <c r="J229" s="10"/>
      <c r="K229" s="254">
        <v>23</v>
      </c>
      <c r="M229" s="10"/>
    </row>
    <row r="230" spans="1:13" ht="15" customHeight="1">
      <c r="A230" s="66"/>
      <c r="B230" s="261" t="s">
        <v>345</v>
      </c>
      <c r="D230" s="287">
        <v>87</v>
      </c>
      <c r="E230" s="76" t="s">
        <v>850</v>
      </c>
      <c r="G230" s="179"/>
      <c r="I230" s="327"/>
      <c r="J230" s="10"/>
      <c r="K230" s="253">
        <v>24</v>
      </c>
      <c r="M230" s="10"/>
    </row>
    <row r="231" spans="1:13" ht="15" customHeight="1">
      <c r="A231" s="66"/>
      <c r="B231" s="261"/>
      <c r="E231" s="92"/>
      <c r="F231" s="93" t="s">
        <v>736</v>
      </c>
      <c r="G231" s="179" t="s">
        <v>345</v>
      </c>
      <c r="I231" s="327"/>
      <c r="J231" s="10"/>
      <c r="K231" s="253">
        <v>25</v>
      </c>
      <c r="M231" s="10"/>
    </row>
    <row r="232" spans="1:13" ht="15" customHeight="1">
      <c r="A232" s="66"/>
      <c r="B232" s="261"/>
      <c r="D232" s="195">
        <v>113</v>
      </c>
      <c r="E232" s="76" t="s">
        <v>850</v>
      </c>
      <c r="F232" s="107" t="s">
        <v>851</v>
      </c>
      <c r="G232" s="179"/>
      <c r="I232" s="327"/>
      <c r="J232" s="10"/>
      <c r="K232" s="254">
        <v>26</v>
      </c>
      <c r="M232" s="10"/>
    </row>
    <row r="233" spans="1:13" ht="15.75">
      <c r="A233" s="66"/>
      <c r="B233" s="261" t="s">
        <v>326</v>
      </c>
      <c r="D233" s="287">
        <v>58</v>
      </c>
      <c r="E233" s="76" t="s">
        <v>786</v>
      </c>
      <c r="G233" s="179"/>
      <c r="J233" s="10"/>
      <c r="K233" s="254">
        <v>27</v>
      </c>
      <c r="M233" s="10"/>
    </row>
    <row r="234" spans="1:13" ht="15" customHeight="1">
      <c r="A234" s="66"/>
      <c r="B234" s="261"/>
      <c r="E234" s="92"/>
      <c r="F234" s="93" t="s">
        <v>736</v>
      </c>
      <c r="G234" s="179" t="s">
        <v>326</v>
      </c>
      <c r="I234" s="327"/>
      <c r="J234" s="10"/>
      <c r="K234" s="253">
        <v>28</v>
      </c>
      <c r="M234" s="10"/>
    </row>
    <row r="235" spans="1:13" ht="15" customHeight="1">
      <c r="A235" s="66"/>
      <c r="B235" s="261"/>
      <c r="D235" s="195">
        <v>114</v>
      </c>
      <c r="E235" s="76" t="s">
        <v>850</v>
      </c>
      <c r="F235" s="107" t="s">
        <v>851</v>
      </c>
      <c r="G235" s="179"/>
      <c r="I235" s="327"/>
      <c r="J235" s="10"/>
      <c r="K235" s="254">
        <v>29</v>
      </c>
      <c r="M235" s="10"/>
    </row>
    <row r="236" spans="1:13" ht="15" customHeight="1">
      <c r="A236" s="66"/>
      <c r="B236" s="261" t="s">
        <v>348</v>
      </c>
      <c r="D236" s="287">
        <v>90</v>
      </c>
      <c r="E236" s="76" t="s">
        <v>850</v>
      </c>
      <c r="G236" s="179"/>
      <c r="I236" s="327"/>
      <c r="J236" s="10"/>
      <c r="K236" s="254">
        <v>30</v>
      </c>
      <c r="M236" s="10"/>
    </row>
    <row r="237" spans="1:13" ht="15" customHeight="1">
      <c r="A237" s="66"/>
      <c r="B237" s="261"/>
      <c r="E237" s="92"/>
      <c r="F237" s="93" t="s">
        <v>736</v>
      </c>
      <c r="G237" s="179" t="s">
        <v>348</v>
      </c>
      <c r="I237" s="327"/>
      <c r="J237" s="10"/>
      <c r="K237" s="253">
        <v>31</v>
      </c>
      <c r="M237" s="10"/>
    </row>
    <row r="238" spans="1:13" ht="15" customHeight="1">
      <c r="A238" s="66"/>
      <c r="B238" s="262"/>
      <c r="E238" s="76" t="s">
        <v>560</v>
      </c>
      <c r="F238" s="107" t="s">
        <v>851</v>
      </c>
      <c r="G238" s="15"/>
      <c r="I238" s="327"/>
      <c r="J238" s="10"/>
      <c r="K238" s="253">
        <v>32</v>
      </c>
      <c r="M238" s="10"/>
    </row>
    <row r="239" spans="1:13" ht="15" customHeight="1">
      <c r="A239" s="66"/>
      <c r="B239" s="261" t="s">
        <v>323</v>
      </c>
      <c r="D239" s="287">
        <v>55</v>
      </c>
      <c r="E239" s="76" t="s">
        <v>779</v>
      </c>
      <c r="G239" s="15"/>
      <c r="J239" s="10"/>
      <c r="K239" s="253">
        <v>33</v>
      </c>
      <c r="M239" s="10"/>
    </row>
    <row r="240" spans="1:13" ht="15" customHeight="1">
      <c r="A240" s="66"/>
      <c r="B240" s="116"/>
      <c r="E240" s="92"/>
      <c r="F240" s="93" t="s">
        <v>736</v>
      </c>
      <c r="G240" s="179" t="s">
        <v>323</v>
      </c>
      <c r="I240" s="327"/>
      <c r="J240" s="10"/>
      <c r="K240" s="253">
        <v>34</v>
      </c>
      <c r="M240" s="10"/>
    </row>
    <row r="241" spans="1:13" ht="15" customHeight="1">
      <c r="A241" s="66"/>
      <c r="B241" s="116"/>
      <c r="E241" s="76" t="s">
        <v>560</v>
      </c>
      <c r="F241" s="107" t="s">
        <v>851</v>
      </c>
      <c r="G241" s="179"/>
      <c r="I241" s="327"/>
      <c r="J241" s="10"/>
      <c r="K241" s="254">
        <v>35</v>
      </c>
      <c r="M241" s="10"/>
    </row>
    <row r="242" spans="1:13" ht="15" customHeight="1">
      <c r="A242" s="66"/>
      <c r="B242" s="261" t="s">
        <v>337</v>
      </c>
      <c r="D242" s="287">
        <v>74</v>
      </c>
      <c r="E242" s="76" t="s">
        <v>819</v>
      </c>
      <c r="G242" s="179"/>
      <c r="I242" s="327"/>
      <c r="J242" s="10"/>
      <c r="K242" s="254">
        <v>36</v>
      </c>
      <c r="M242" s="10"/>
    </row>
    <row r="243" spans="1:13" ht="15" customHeight="1">
      <c r="A243" s="66"/>
      <c r="B243" s="116"/>
      <c r="E243" s="92"/>
      <c r="F243" s="93" t="s">
        <v>736</v>
      </c>
      <c r="G243" s="179" t="s">
        <v>337</v>
      </c>
      <c r="I243" s="327"/>
      <c r="J243" s="10"/>
      <c r="K243" s="253">
        <v>37</v>
      </c>
      <c r="M243" s="10"/>
    </row>
    <row r="244" spans="1:13" ht="15" customHeight="1">
      <c r="A244" s="66"/>
      <c r="B244" s="116"/>
      <c r="E244" s="76" t="s">
        <v>560</v>
      </c>
      <c r="F244" s="107" t="s">
        <v>851</v>
      </c>
      <c r="G244" s="179"/>
      <c r="I244" s="327"/>
      <c r="J244" s="10"/>
      <c r="K244" s="254">
        <v>38</v>
      </c>
      <c r="M244" s="10"/>
    </row>
    <row r="245" spans="1:13" ht="15" customHeight="1">
      <c r="A245" s="66"/>
      <c r="B245" s="261" t="s">
        <v>334</v>
      </c>
      <c r="D245" s="287">
        <v>71</v>
      </c>
      <c r="E245" s="76" t="s">
        <v>746</v>
      </c>
      <c r="G245" s="179"/>
      <c r="J245" s="10"/>
      <c r="K245" s="253">
        <v>39</v>
      </c>
      <c r="M245" s="10"/>
    </row>
    <row r="246" spans="1:13" ht="15" customHeight="1">
      <c r="A246" s="66"/>
      <c r="B246" s="116"/>
      <c r="E246" s="92"/>
      <c r="F246" s="93" t="s">
        <v>736</v>
      </c>
      <c r="G246" s="179" t="s">
        <v>334</v>
      </c>
      <c r="I246" s="327"/>
      <c r="J246" s="10"/>
      <c r="K246" s="253">
        <v>40</v>
      </c>
      <c r="M246" s="10"/>
    </row>
    <row r="247" spans="1:13" ht="15" customHeight="1">
      <c r="A247" s="66"/>
      <c r="B247" s="116"/>
      <c r="E247" s="76" t="s">
        <v>560</v>
      </c>
      <c r="F247" s="107" t="s">
        <v>851</v>
      </c>
      <c r="G247" s="179"/>
      <c r="I247" s="327"/>
      <c r="J247" s="10"/>
      <c r="K247" s="253">
        <v>41</v>
      </c>
      <c r="M247" s="10"/>
    </row>
    <row r="248" spans="1:13" ht="15" customHeight="1">
      <c r="A248" s="66"/>
      <c r="B248" s="261" t="s">
        <v>356</v>
      </c>
      <c r="D248" s="287">
        <v>103</v>
      </c>
      <c r="E248" s="76" t="s">
        <v>850</v>
      </c>
      <c r="G248" s="179"/>
      <c r="I248" s="327"/>
      <c r="J248" s="10"/>
      <c r="K248" s="254">
        <v>42</v>
      </c>
      <c r="M248" s="10"/>
    </row>
    <row r="249" spans="1:13" ht="15" customHeight="1">
      <c r="A249" s="66"/>
      <c r="B249" s="116"/>
      <c r="E249" s="92"/>
      <c r="F249" s="93" t="s">
        <v>736</v>
      </c>
      <c r="G249" s="179" t="s">
        <v>356</v>
      </c>
      <c r="I249" s="327"/>
      <c r="J249" s="10"/>
      <c r="K249" s="254">
        <v>43</v>
      </c>
      <c r="M249" s="10"/>
    </row>
    <row r="250" spans="1:13" ht="15" customHeight="1">
      <c r="A250" s="66"/>
      <c r="B250" s="116"/>
      <c r="E250" s="76" t="s">
        <v>560</v>
      </c>
      <c r="F250" s="107" t="s">
        <v>851</v>
      </c>
      <c r="G250" s="179"/>
      <c r="I250" s="327"/>
      <c r="J250" s="10"/>
      <c r="K250" s="253">
        <v>44</v>
      </c>
      <c r="M250" s="10"/>
    </row>
    <row r="251" spans="1:13" ht="15" customHeight="1">
      <c r="A251" s="66"/>
      <c r="B251" s="261" t="s">
        <v>314</v>
      </c>
      <c r="D251" s="287">
        <v>42</v>
      </c>
      <c r="E251" s="76" t="s">
        <v>794</v>
      </c>
      <c r="G251" s="179"/>
      <c r="J251" s="10"/>
      <c r="K251" s="254">
        <v>45</v>
      </c>
      <c r="M251" s="10"/>
    </row>
    <row r="252" spans="1:13" ht="15" customHeight="1">
      <c r="A252" s="66"/>
      <c r="B252" s="116"/>
      <c r="E252" s="92"/>
      <c r="F252" s="93" t="s">
        <v>736</v>
      </c>
      <c r="G252" s="179" t="s">
        <v>314</v>
      </c>
      <c r="I252" s="327"/>
      <c r="J252" s="10"/>
      <c r="K252" s="254">
        <v>46</v>
      </c>
      <c r="M252" s="10"/>
    </row>
    <row r="253" spans="1:13" ht="15" customHeight="1">
      <c r="A253" s="66"/>
      <c r="B253" s="116"/>
      <c r="E253" s="76" t="s">
        <v>560</v>
      </c>
      <c r="F253" s="107" t="s">
        <v>851</v>
      </c>
      <c r="G253" s="179"/>
      <c r="I253" s="327"/>
      <c r="J253" s="10"/>
      <c r="K253" s="253">
        <v>47</v>
      </c>
      <c r="M253" s="10"/>
    </row>
    <row r="254" spans="1:13" ht="15" customHeight="1">
      <c r="A254" s="66"/>
      <c r="B254" s="261" t="s">
        <v>341</v>
      </c>
      <c r="D254" s="287">
        <v>82</v>
      </c>
      <c r="E254" s="76" t="s">
        <v>804</v>
      </c>
      <c r="G254" s="179"/>
      <c r="H254" s="13"/>
      <c r="I254" s="327"/>
      <c r="J254" s="53"/>
      <c r="K254" s="253">
        <v>48</v>
      </c>
      <c r="M254" s="10"/>
    </row>
    <row r="255" spans="1:13" ht="15" customHeight="1">
      <c r="A255" s="66"/>
      <c r="B255" s="116"/>
      <c r="E255" s="92"/>
      <c r="F255" s="93" t="s">
        <v>736</v>
      </c>
      <c r="G255" s="179" t="s">
        <v>341</v>
      </c>
      <c r="H255" s="13"/>
      <c r="I255" s="327"/>
      <c r="J255" s="13"/>
      <c r="K255" s="253">
        <v>49</v>
      </c>
      <c r="M255" s="10"/>
    </row>
    <row r="256" spans="1:13" ht="15" customHeight="1">
      <c r="A256" s="66"/>
      <c r="B256" s="116"/>
      <c r="E256" s="76" t="s">
        <v>560</v>
      </c>
      <c r="F256" s="107" t="s">
        <v>851</v>
      </c>
      <c r="G256" s="179"/>
      <c r="H256" s="10"/>
      <c r="I256" s="327"/>
      <c r="J256" s="14"/>
      <c r="K256" s="253">
        <v>50</v>
      </c>
      <c r="M256" s="10"/>
    </row>
    <row r="257" spans="1:13" ht="15" customHeight="1">
      <c r="A257" s="66"/>
      <c r="B257" s="261" t="s">
        <v>330</v>
      </c>
      <c r="D257" s="287">
        <v>63</v>
      </c>
      <c r="E257" s="76" t="s">
        <v>796</v>
      </c>
      <c r="G257" s="179"/>
      <c r="J257" s="68"/>
      <c r="K257" s="254">
        <v>51</v>
      </c>
      <c r="M257" s="10"/>
    </row>
    <row r="258" spans="1:13" ht="15" customHeight="1">
      <c r="A258" s="66"/>
      <c r="B258" s="116"/>
      <c r="E258" s="92"/>
      <c r="F258" s="93" t="s">
        <v>736</v>
      </c>
      <c r="G258" s="179" t="s">
        <v>330</v>
      </c>
      <c r="I258" s="327"/>
      <c r="J258" s="10"/>
      <c r="K258" s="254">
        <v>52</v>
      </c>
      <c r="M258" s="10"/>
    </row>
    <row r="259" spans="1:13" ht="15" customHeight="1">
      <c r="A259" s="66"/>
      <c r="B259" s="116"/>
      <c r="E259" s="76" t="s">
        <v>560</v>
      </c>
      <c r="F259" s="107" t="s">
        <v>851</v>
      </c>
      <c r="G259" s="179"/>
      <c r="I259" s="327"/>
      <c r="J259" s="10"/>
      <c r="K259" s="253">
        <v>53</v>
      </c>
      <c r="M259" s="10"/>
    </row>
    <row r="260" spans="1:13" ht="15" customHeight="1">
      <c r="A260" s="66"/>
      <c r="B260" s="261" t="s">
        <v>353</v>
      </c>
      <c r="D260" s="287">
        <v>95</v>
      </c>
      <c r="E260" s="76" t="s">
        <v>850</v>
      </c>
      <c r="G260" s="179"/>
      <c r="I260" s="327"/>
      <c r="J260" s="10"/>
      <c r="K260" s="254">
        <v>54</v>
      </c>
      <c r="M260" s="10"/>
    </row>
    <row r="261" spans="1:13" ht="15" customHeight="1">
      <c r="A261" s="66"/>
      <c r="B261" s="116"/>
      <c r="E261" s="92"/>
      <c r="F261" s="93" t="s">
        <v>736</v>
      </c>
      <c r="G261" s="179" t="s">
        <v>353</v>
      </c>
      <c r="I261" s="327"/>
      <c r="J261" s="10"/>
      <c r="K261" s="253">
        <v>55</v>
      </c>
      <c r="M261" s="10"/>
    </row>
    <row r="262" spans="1:13" ht="15" customHeight="1">
      <c r="A262" s="66"/>
      <c r="B262" s="116"/>
      <c r="E262" s="76" t="s">
        <v>560</v>
      </c>
      <c r="F262" s="107" t="s">
        <v>851</v>
      </c>
      <c r="G262" s="179"/>
      <c r="I262" s="327"/>
      <c r="J262" s="10"/>
      <c r="K262" s="253">
        <v>56</v>
      </c>
      <c r="M262" s="10"/>
    </row>
    <row r="263" spans="1:13" ht="15" customHeight="1">
      <c r="A263" s="66"/>
      <c r="B263" s="261" t="s">
        <v>319</v>
      </c>
      <c r="D263" s="287">
        <v>50</v>
      </c>
      <c r="E263" s="76" t="s">
        <v>767</v>
      </c>
      <c r="G263" s="179"/>
      <c r="J263" s="10"/>
      <c r="K263" s="253">
        <v>57</v>
      </c>
      <c r="M263" s="10"/>
    </row>
    <row r="264" spans="1:13" ht="15" customHeight="1">
      <c r="A264" s="66"/>
      <c r="B264" s="116"/>
      <c r="E264" s="92"/>
      <c r="F264" s="93" t="s">
        <v>736</v>
      </c>
      <c r="G264" s="179" t="s">
        <v>319</v>
      </c>
      <c r="I264" s="327"/>
      <c r="J264" s="10"/>
      <c r="K264" s="254">
        <v>58</v>
      </c>
      <c r="M264" s="10"/>
    </row>
    <row r="265" spans="1:13" ht="15" customHeight="1">
      <c r="A265" s="66"/>
      <c r="B265" s="116"/>
      <c r="E265" s="76" t="s">
        <v>560</v>
      </c>
      <c r="F265" s="107" t="s">
        <v>851</v>
      </c>
      <c r="G265" s="179"/>
      <c r="I265" s="327"/>
      <c r="J265" s="10"/>
      <c r="K265" s="254">
        <v>59</v>
      </c>
      <c r="M265" s="10"/>
    </row>
    <row r="266" spans="1:13" ht="15" customHeight="1">
      <c r="A266" s="66"/>
      <c r="B266" s="261" t="s">
        <v>340</v>
      </c>
      <c r="D266" s="287">
        <v>79</v>
      </c>
      <c r="E266" s="76" t="s">
        <v>831</v>
      </c>
      <c r="G266" s="179"/>
      <c r="I266" s="327"/>
      <c r="J266" s="10"/>
      <c r="K266" s="253">
        <v>60</v>
      </c>
      <c r="M266" s="10"/>
    </row>
    <row r="267" spans="1:13" ht="15" customHeight="1">
      <c r="A267" s="66"/>
      <c r="B267" s="116"/>
      <c r="E267" s="92"/>
      <c r="F267" s="93" t="s">
        <v>736</v>
      </c>
      <c r="G267" s="179" t="s">
        <v>340</v>
      </c>
      <c r="I267" s="327"/>
      <c r="J267" s="10"/>
      <c r="K267" s="256">
        <v>61</v>
      </c>
      <c r="M267" s="10"/>
    </row>
    <row r="268" spans="1:13" ht="15" customHeight="1">
      <c r="A268" s="66"/>
      <c r="B268" s="116"/>
      <c r="E268" s="76" t="s">
        <v>560</v>
      </c>
      <c r="F268" s="107" t="s">
        <v>851</v>
      </c>
      <c r="G268" s="179"/>
      <c r="I268" s="327"/>
      <c r="J268" s="10"/>
      <c r="K268" s="254">
        <v>62</v>
      </c>
      <c r="M268" s="10"/>
    </row>
    <row r="269" spans="1:13" ht="15" customHeight="1">
      <c r="A269" s="66"/>
      <c r="B269" s="261" t="s">
        <v>331</v>
      </c>
      <c r="D269" s="287">
        <v>66</v>
      </c>
      <c r="E269" s="76" t="s">
        <v>801</v>
      </c>
      <c r="G269" s="179"/>
      <c r="J269" s="10"/>
      <c r="K269" s="253">
        <v>63</v>
      </c>
      <c r="M269" s="10"/>
    </row>
    <row r="270" spans="1:13" ht="15" customHeight="1">
      <c r="A270" s="66"/>
      <c r="B270" s="116"/>
      <c r="E270" s="92"/>
      <c r="F270" s="93" t="s">
        <v>736</v>
      </c>
      <c r="G270" s="179" t="s">
        <v>331</v>
      </c>
      <c r="I270" s="327"/>
      <c r="J270" s="10"/>
      <c r="K270" s="253">
        <v>64</v>
      </c>
      <c r="M270" s="10"/>
    </row>
    <row r="271" spans="1:13" ht="15" customHeight="1">
      <c r="A271" s="66"/>
      <c r="B271" s="116"/>
      <c r="E271" s="76" t="s">
        <v>560</v>
      </c>
      <c r="F271" s="107" t="s">
        <v>851</v>
      </c>
      <c r="G271" s="179"/>
      <c r="I271" s="327"/>
      <c r="J271" s="10"/>
      <c r="K271" s="253">
        <v>65</v>
      </c>
      <c r="M271" s="10"/>
    </row>
    <row r="272" spans="1:13" ht="15" customHeight="1">
      <c r="A272" s="66"/>
      <c r="B272" s="261" t="s">
        <v>354</v>
      </c>
      <c r="D272" s="287">
        <v>98</v>
      </c>
      <c r="E272" s="76" t="s">
        <v>850</v>
      </c>
      <c r="G272" s="179"/>
      <c r="I272" s="327"/>
      <c r="J272" s="10"/>
      <c r="K272" s="254">
        <v>66</v>
      </c>
      <c r="M272" s="10"/>
    </row>
    <row r="273" spans="1:13" ht="15" customHeight="1">
      <c r="A273" s="66"/>
      <c r="B273" s="116"/>
      <c r="E273" s="92"/>
      <c r="F273" s="93" t="s">
        <v>736</v>
      </c>
      <c r="G273" s="179" t="s">
        <v>354</v>
      </c>
      <c r="I273" s="327"/>
      <c r="J273" s="10"/>
      <c r="K273" s="253">
        <v>67</v>
      </c>
      <c r="M273" s="10"/>
    </row>
    <row r="274" spans="1:13" ht="15" customHeight="1">
      <c r="A274" s="66"/>
      <c r="B274" s="116"/>
      <c r="E274" s="76" t="s">
        <v>560</v>
      </c>
      <c r="F274" s="107" t="s">
        <v>851</v>
      </c>
      <c r="G274" s="179"/>
      <c r="I274" s="327"/>
      <c r="J274" s="10"/>
      <c r="K274" s="253">
        <v>68</v>
      </c>
      <c r="M274" s="10"/>
    </row>
    <row r="275" spans="1:13" ht="15" customHeight="1">
      <c r="A275" s="66"/>
      <c r="B275" s="261" t="s">
        <v>318</v>
      </c>
      <c r="D275" s="287">
        <v>47</v>
      </c>
      <c r="E275" s="76" t="s">
        <v>760</v>
      </c>
      <c r="G275" s="179"/>
      <c r="J275" s="10"/>
      <c r="K275" s="254">
        <v>69</v>
      </c>
      <c r="M275" s="10"/>
    </row>
    <row r="276" spans="1:13" ht="15" customHeight="1">
      <c r="A276" s="66"/>
      <c r="B276" s="116"/>
      <c r="E276" s="92"/>
      <c r="F276" s="93" t="s">
        <v>736</v>
      </c>
      <c r="G276" s="179" t="s">
        <v>318</v>
      </c>
      <c r="I276" s="327"/>
      <c r="J276" s="10"/>
      <c r="K276" s="253">
        <v>70</v>
      </c>
      <c r="M276" s="10"/>
    </row>
    <row r="277" spans="1:13" ht="15" customHeight="1">
      <c r="A277" s="66"/>
      <c r="B277" s="116"/>
      <c r="E277" s="76" t="s">
        <v>560</v>
      </c>
      <c r="F277" s="107" t="s">
        <v>851</v>
      </c>
      <c r="G277" s="179"/>
      <c r="I277" s="327"/>
      <c r="J277" s="10"/>
      <c r="K277" s="253">
        <v>71</v>
      </c>
      <c r="M277" s="10"/>
    </row>
    <row r="278" spans="1:13" ht="15" customHeight="1">
      <c r="A278" s="66"/>
      <c r="B278" s="261" t="s">
        <v>346</v>
      </c>
      <c r="D278" s="287">
        <v>91</v>
      </c>
      <c r="E278" s="76" t="s">
        <v>850</v>
      </c>
      <c r="G278" s="179"/>
      <c r="I278" s="327"/>
      <c r="J278" s="10"/>
      <c r="K278" s="253">
        <v>72</v>
      </c>
      <c r="M278" s="10"/>
    </row>
    <row r="279" spans="1:13" ht="15" customHeight="1">
      <c r="A279" s="66"/>
      <c r="B279" s="116"/>
      <c r="E279" s="92"/>
      <c r="F279" s="93" t="s">
        <v>736</v>
      </c>
      <c r="G279" s="179" t="s">
        <v>346</v>
      </c>
      <c r="I279" s="327"/>
      <c r="J279" s="10"/>
      <c r="K279" s="254">
        <v>73</v>
      </c>
      <c r="M279" s="10"/>
    </row>
    <row r="280" spans="1:13" ht="15" customHeight="1">
      <c r="A280" s="66"/>
      <c r="B280" s="116"/>
      <c r="E280" s="76" t="s">
        <v>560</v>
      </c>
      <c r="F280" s="107" t="s">
        <v>851</v>
      </c>
      <c r="G280" s="179"/>
      <c r="I280" s="327"/>
      <c r="J280" s="10"/>
      <c r="K280" s="254">
        <v>74</v>
      </c>
      <c r="M280" s="10"/>
    </row>
    <row r="281" spans="1:13" ht="15" customHeight="1">
      <c r="A281" s="66"/>
      <c r="B281" s="261" t="s">
        <v>325</v>
      </c>
      <c r="D281" s="287">
        <v>54</v>
      </c>
      <c r="E281" s="76" t="s">
        <v>775</v>
      </c>
      <c r="G281" s="179"/>
      <c r="J281" s="10"/>
      <c r="K281" s="253">
        <v>75</v>
      </c>
      <c r="M281" s="10"/>
    </row>
    <row r="282" spans="1:13" ht="15" customHeight="1">
      <c r="A282" s="66"/>
      <c r="B282" s="116"/>
      <c r="E282" s="92"/>
      <c r="F282" s="93" t="s">
        <v>736</v>
      </c>
      <c r="G282" s="179" t="s">
        <v>325</v>
      </c>
      <c r="I282" s="327"/>
      <c r="J282" s="10"/>
      <c r="K282" s="253">
        <v>76</v>
      </c>
      <c r="M282" s="10"/>
    </row>
    <row r="283" spans="1:13" ht="15" customHeight="1">
      <c r="A283" s="66"/>
      <c r="B283" s="116"/>
      <c r="E283" s="76" t="s">
        <v>560</v>
      </c>
      <c r="F283" s="107" t="s">
        <v>851</v>
      </c>
      <c r="G283" s="179"/>
      <c r="I283" s="327"/>
      <c r="J283" s="10"/>
      <c r="K283" s="254">
        <v>77</v>
      </c>
      <c r="M283" s="10"/>
    </row>
    <row r="284" spans="1:13" ht="15" customHeight="1">
      <c r="A284" s="66"/>
      <c r="B284" s="261" t="s">
        <v>347</v>
      </c>
      <c r="D284" s="287">
        <v>65</v>
      </c>
      <c r="E284" s="76" t="s">
        <v>790</v>
      </c>
      <c r="G284" s="179"/>
      <c r="I284" s="327"/>
      <c r="J284" s="10"/>
      <c r="K284" s="254">
        <v>78</v>
      </c>
      <c r="M284" s="10"/>
    </row>
    <row r="285" spans="1:13" ht="15" customHeight="1">
      <c r="A285" s="66"/>
      <c r="B285" s="116"/>
      <c r="E285" s="92"/>
      <c r="F285" s="93" t="s">
        <v>736</v>
      </c>
      <c r="G285" s="179" t="s">
        <v>347</v>
      </c>
      <c r="I285" s="327"/>
      <c r="J285" s="10"/>
      <c r="K285" s="254">
        <v>79</v>
      </c>
      <c r="M285" s="10"/>
    </row>
    <row r="286" spans="1:13" ht="15" customHeight="1">
      <c r="A286" s="66"/>
      <c r="B286" s="116"/>
      <c r="E286" s="76" t="s">
        <v>560</v>
      </c>
      <c r="F286" s="107" t="s">
        <v>851</v>
      </c>
      <c r="G286" s="179"/>
      <c r="I286" s="327"/>
      <c r="J286" s="10"/>
      <c r="K286" s="253">
        <v>80</v>
      </c>
      <c r="M286" s="10"/>
    </row>
    <row r="287" spans="1:13" ht="15" customHeight="1">
      <c r="A287" s="66"/>
      <c r="B287" s="261" t="s">
        <v>324</v>
      </c>
      <c r="D287" s="287">
        <v>76</v>
      </c>
      <c r="E287" s="76" t="s">
        <v>824</v>
      </c>
      <c r="G287" s="179"/>
      <c r="J287" s="10"/>
      <c r="K287" s="253">
        <v>81</v>
      </c>
      <c r="M287" s="10"/>
    </row>
    <row r="288" spans="1:13" ht="15" customHeight="1">
      <c r="A288" s="66"/>
      <c r="B288" s="116"/>
      <c r="E288" s="92"/>
      <c r="F288" s="93" t="s">
        <v>736</v>
      </c>
      <c r="G288" s="179" t="s">
        <v>324</v>
      </c>
      <c r="I288" s="327"/>
      <c r="J288" s="10"/>
      <c r="K288" s="254">
        <v>82</v>
      </c>
      <c r="M288" s="10"/>
    </row>
    <row r="289" spans="1:13" ht="15" customHeight="1">
      <c r="A289" s="66"/>
      <c r="B289" s="116"/>
      <c r="E289" s="76" t="s">
        <v>560</v>
      </c>
      <c r="F289" s="107" t="s">
        <v>851</v>
      </c>
      <c r="G289" s="179"/>
      <c r="I289" s="327"/>
      <c r="J289" s="10"/>
      <c r="K289" s="253">
        <v>83</v>
      </c>
      <c r="M289" s="10"/>
    </row>
    <row r="290" spans="1:13" ht="15" customHeight="1">
      <c r="A290" s="66"/>
      <c r="B290" s="261" t="s">
        <v>336</v>
      </c>
      <c r="D290" s="287">
        <v>43</v>
      </c>
      <c r="E290" s="76" t="s">
        <v>753</v>
      </c>
      <c r="G290" s="179"/>
      <c r="I290" s="327"/>
      <c r="J290" s="10"/>
      <c r="K290" s="253">
        <v>84</v>
      </c>
      <c r="M290" s="10"/>
    </row>
    <row r="291" spans="1:13" ht="15" customHeight="1">
      <c r="A291" s="66"/>
      <c r="B291" s="116"/>
      <c r="E291" s="92"/>
      <c r="F291" s="93" t="s">
        <v>736</v>
      </c>
      <c r="G291" s="179" t="s">
        <v>336</v>
      </c>
      <c r="I291" s="327"/>
      <c r="J291" s="10"/>
      <c r="K291" s="254">
        <v>85</v>
      </c>
      <c r="M291" s="10"/>
    </row>
    <row r="292" spans="1:13" ht="15" customHeight="1">
      <c r="A292" s="66"/>
      <c r="B292" s="116"/>
      <c r="E292" s="76" t="s">
        <v>560</v>
      </c>
      <c r="F292" s="107" t="s">
        <v>851</v>
      </c>
      <c r="G292" s="179"/>
      <c r="I292" s="327"/>
      <c r="J292" s="10"/>
      <c r="K292" s="256">
        <v>85</v>
      </c>
      <c r="M292" s="10"/>
    </row>
    <row r="293" spans="1:13" ht="15" customHeight="1">
      <c r="A293" s="66"/>
      <c r="B293" s="261" t="s">
        <v>335</v>
      </c>
      <c r="D293" s="287">
        <v>60</v>
      </c>
      <c r="E293" s="76" t="s">
        <v>789</v>
      </c>
      <c r="G293" s="179"/>
      <c r="J293" s="10"/>
      <c r="K293" s="257">
        <v>86</v>
      </c>
      <c r="M293" s="10"/>
    </row>
    <row r="294" spans="1:13" ht="15" customHeight="1">
      <c r="A294" s="66"/>
      <c r="B294" s="116"/>
      <c r="E294" s="92"/>
      <c r="F294" s="93" t="s">
        <v>736</v>
      </c>
      <c r="G294" s="179" t="s">
        <v>335</v>
      </c>
      <c r="I294" s="327"/>
      <c r="J294" s="10"/>
      <c r="K294" s="253">
        <v>86</v>
      </c>
      <c r="M294" s="10"/>
    </row>
    <row r="295" spans="1:13" ht="15" customHeight="1">
      <c r="A295" s="66"/>
      <c r="B295" s="116"/>
      <c r="E295" s="76" t="s">
        <v>560</v>
      </c>
      <c r="F295" s="107" t="s">
        <v>851</v>
      </c>
      <c r="G295" s="179"/>
      <c r="I295" s="327"/>
      <c r="J295" s="10"/>
      <c r="K295" s="253">
        <v>87</v>
      </c>
      <c r="M295" s="10"/>
    </row>
    <row r="296" spans="1:13" ht="15" customHeight="1">
      <c r="A296" s="66"/>
      <c r="B296" s="260" t="s">
        <v>357</v>
      </c>
      <c r="D296" s="287">
        <v>80</v>
      </c>
      <c r="E296" s="76" t="s">
        <v>749</v>
      </c>
      <c r="G296" s="179"/>
      <c r="I296" s="327"/>
      <c r="J296" s="10"/>
      <c r="K296" s="253">
        <v>88</v>
      </c>
      <c r="M296" s="10"/>
    </row>
    <row r="297" spans="1:13" ht="15" customHeight="1">
      <c r="A297" s="66"/>
      <c r="B297" s="273"/>
      <c r="E297" s="92"/>
      <c r="F297" s="93" t="s">
        <v>736</v>
      </c>
      <c r="G297" s="179" t="s">
        <v>357</v>
      </c>
      <c r="I297" s="327"/>
      <c r="J297" s="10"/>
      <c r="K297" s="257">
        <v>88</v>
      </c>
      <c r="M297" s="10"/>
    </row>
    <row r="298" spans="1:13" ht="15" customHeight="1">
      <c r="A298" s="66"/>
      <c r="B298" s="273"/>
      <c r="E298" s="76" t="s">
        <v>560</v>
      </c>
      <c r="F298" s="107" t="s">
        <v>851</v>
      </c>
      <c r="G298" s="179"/>
      <c r="I298" s="327"/>
      <c r="J298" s="10"/>
      <c r="K298" s="257">
        <v>89</v>
      </c>
      <c r="M298" s="10"/>
    </row>
    <row r="299" spans="1:13" ht="15" customHeight="1">
      <c r="A299" s="66"/>
      <c r="B299" s="260" t="s">
        <v>313</v>
      </c>
      <c r="D299" s="287">
        <v>97</v>
      </c>
      <c r="E299" s="76" t="s">
        <v>850</v>
      </c>
      <c r="G299" s="179"/>
      <c r="J299" s="10"/>
      <c r="K299" s="257">
        <v>89</v>
      </c>
      <c r="M299" s="10"/>
    </row>
    <row r="300" spans="1:13" ht="15" customHeight="1">
      <c r="A300" s="66"/>
      <c r="B300" s="274"/>
      <c r="E300" s="92"/>
      <c r="F300" s="93" t="s">
        <v>736</v>
      </c>
      <c r="G300" s="179" t="s">
        <v>313</v>
      </c>
      <c r="I300" s="327"/>
      <c r="J300" s="10"/>
      <c r="K300" s="253">
        <v>90</v>
      </c>
      <c r="M300" s="10"/>
    </row>
    <row r="301" spans="1:13" ht="15" customHeight="1">
      <c r="A301" s="66"/>
      <c r="B301" s="274"/>
      <c r="E301" s="76" t="s">
        <v>560</v>
      </c>
      <c r="F301" s="107" t="s">
        <v>851</v>
      </c>
      <c r="G301" s="179"/>
      <c r="I301" s="327"/>
      <c r="J301" s="10"/>
      <c r="K301" s="253">
        <v>91</v>
      </c>
      <c r="M301" s="10"/>
    </row>
    <row r="302" spans="1:13" ht="15.75">
      <c r="B302" s="179" t="s">
        <v>343</v>
      </c>
      <c r="D302" s="287">
        <v>102</v>
      </c>
      <c r="E302" s="76" t="s">
        <v>850</v>
      </c>
      <c r="G302" s="179"/>
      <c r="K302" s="254">
        <v>91</v>
      </c>
      <c r="M302" s="10"/>
    </row>
    <row r="303" spans="1:13" ht="15.75">
      <c r="B303" s="15"/>
      <c r="E303" s="92"/>
      <c r="F303" s="93" t="s">
        <v>736</v>
      </c>
      <c r="G303" s="179" t="s">
        <v>343</v>
      </c>
      <c r="K303" s="253">
        <v>92</v>
      </c>
      <c r="M303" s="10"/>
    </row>
    <row r="304" spans="1:13">
      <c r="B304" s="15"/>
      <c r="E304" s="76" t="s">
        <v>560</v>
      </c>
      <c r="F304" s="107" t="s">
        <v>851</v>
      </c>
      <c r="G304" s="179"/>
      <c r="M304" s="10"/>
    </row>
    <row r="305" spans="2:12" s="10" customFormat="1">
      <c r="B305" s="179" t="s">
        <v>328</v>
      </c>
      <c r="C305" s="260"/>
      <c r="D305" s="287">
        <v>64</v>
      </c>
      <c r="E305" s="76" t="s">
        <v>797</v>
      </c>
      <c r="F305" s="14"/>
      <c r="G305" s="179"/>
      <c r="H305" s="15"/>
      <c r="I305" s="328"/>
      <c r="J305" s="72"/>
      <c r="K305" s="74"/>
      <c r="L305" s="74"/>
    </row>
    <row r="306" spans="2:12" s="10" customFormat="1">
      <c r="B306" s="15"/>
      <c r="C306" s="260"/>
      <c r="D306" s="195"/>
      <c r="E306" s="92"/>
      <c r="F306" s="93" t="s">
        <v>736</v>
      </c>
      <c r="G306" s="179" t="s">
        <v>328</v>
      </c>
      <c r="H306" s="15"/>
      <c r="I306" s="328"/>
      <c r="J306" s="72"/>
      <c r="K306" s="74"/>
      <c r="L306" s="74"/>
    </row>
    <row r="307" spans="2:12" s="10" customFormat="1">
      <c r="B307" s="15"/>
      <c r="C307" s="260"/>
      <c r="D307" s="195"/>
      <c r="E307" s="76" t="s">
        <v>560</v>
      </c>
      <c r="F307" s="107" t="s">
        <v>851</v>
      </c>
      <c r="G307" s="179"/>
      <c r="H307" s="15"/>
      <c r="I307" s="328"/>
      <c r="J307" s="72"/>
      <c r="K307" s="74"/>
      <c r="L307" s="74"/>
    </row>
    <row r="308" spans="2:12" s="10" customFormat="1">
      <c r="B308" s="179" t="s">
        <v>350</v>
      </c>
      <c r="C308" s="260"/>
      <c r="D308" s="287">
        <v>59</v>
      </c>
      <c r="E308" s="76" t="s">
        <v>787</v>
      </c>
      <c r="F308" s="14"/>
      <c r="G308" s="179"/>
      <c r="H308" s="15"/>
      <c r="I308" s="328"/>
      <c r="J308" s="72"/>
      <c r="K308" s="74"/>
      <c r="L308" s="74"/>
    </row>
    <row r="309" spans="2:12" s="10" customFormat="1">
      <c r="B309" s="15"/>
      <c r="C309" s="260"/>
      <c r="D309" s="195"/>
      <c r="E309" s="92"/>
      <c r="F309" s="93" t="s">
        <v>736</v>
      </c>
      <c r="G309" s="179" t="s">
        <v>350</v>
      </c>
      <c r="H309" s="15"/>
      <c r="I309" s="328"/>
      <c r="J309" s="72"/>
      <c r="K309" s="74"/>
      <c r="L309" s="74"/>
    </row>
    <row r="310" spans="2:12" s="10" customFormat="1">
      <c r="B310" s="15"/>
      <c r="C310" s="260"/>
      <c r="D310" s="195"/>
      <c r="E310" s="76" t="s">
        <v>560</v>
      </c>
      <c r="F310" s="107" t="s">
        <v>851</v>
      </c>
      <c r="G310" s="179"/>
      <c r="H310" s="15"/>
      <c r="I310" s="328"/>
      <c r="J310" s="72"/>
      <c r="K310" s="74"/>
      <c r="L310" s="74"/>
    </row>
    <row r="311" spans="2:12" s="10" customFormat="1">
      <c r="B311" s="179" t="s">
        <v>321</v>
      </c>
      <c r="C311" s="260"/>
      <c r="D311" s="287">
        <v>69</v>
      </c>
      <c r="E311" s="76" t="s">
        <v>809</v>
      </c>
      <c r="F311" s="14"/>
      <c r="G311" s="179"/>
      <c r="H311" s="15"/>
      <c r="I311" s="328"/>
      <c r="J311" s="72"/>
      <c r="K311" s="74"/>
      <c r="L311" s="74"/>
    </row>
    <row r="312" spans="2:12" s="10" customFormat="1">
      <c r="B312" s="15"/>
      <c r="C312" s="260"/>
      <c r="D312" s="195"/>
      <c r="E312" s="92"/>
      <c r="F312" s="93" t="s">
        <v>736</v>
      </c>
      <c r="G312" s="179" t="s">
        <v>321</v>
      </c>
      <c r="H312" s="15"/>
      <c r="I312" s="328"/>
      <c r="J312" s="72"/>
      <c r="K312" s="74"/>
      <c r="L312" s="74"/>
    </row>
    <row r="313" spans="2:12" s="10" customFormat="1">
      <c r="B313" s="15"/>
      <c r="C313" s="260"/>
      <c r="D313" s="195"/>
      <c r="E313" s="76" t="s">
        <v>560</v>
      </c>
      <c r="F313" s="107" t="s">
        <v>851</v>
      </c>
      <c r="G313" s="179"/>
      <c r="H313" s="15"/>
      <c r="I313" s="328"/>
      <c r="J313" s="72"/>
      <c r="K313" s="74"/>
      <c r="L313" s="74"/>
    </row>
    <row r="314" spans="2:12" s="10" customFormat="1">
      <c r="B314" s="179" t="s">
        <v>338</v>
      </c>
      <c r="C314" s="260"/>
      <c r="D314" s="287">
        <v>75</v>
      </c>
      <c r="E314" s="76" t="s">
        <v>823</v>
      </c>
      <c r="F314" s="14"/>
      <c r="G314" s="179"/>
      <c r="H314" s="15"/>
      <c r="I314" s="328"/>
      <c r="J314" s="72"/>
      <c r="K314" s="74"/>
      <c r="L314" s="74"/>
    </row>
    <row r="315" spans="2:12" s="10" customFormat="1">
      <c r="B315" s="15"/>
      <c r="C315" s="260"/>
      <c r="D315" s="195"/>
      <c r="E315" s="92"/>
      <c r="F315" s="93" t="s">
        <v>736</v>
      </c>
      <c r="G315" s="179" t="s">
        <v>338</v>
      </c>
      <c r="H315" s="15"/>
      <c r="I315" s="328"/>
      <c r="J315" s="72"/>
      <c r="K315" s="74"/>
      <c r="L315" s="74"/>
    </row>
    <row r="316" spans="2:12" s="10" customFormat="1">
      <c r="B316" s="15"/>
      <c r="C316" s="260"/>
      <c r="D316" s="195"/>
      <c r="E316" s="76" t="s">
        <v>560</v>
      </c>
      <c r="F316" s="107" t="s">
        <v>851</v>
      </c>
      <c r="G316" s="179"/>
      <c r="H316" s="15"/>
      <c r="I316" s="328"/>
      <c r="J316" s="72"/>
      <c r="K316" s="74"/>
      <c r="L316" s="74"/>
    </row>
    <row r="317" spans="2:12" s="10" customFormat="1">
      <c r="B317" s="179" t="s">
        <v>333</v>
      </c>
      <c r="C317" s="260"/>
      <c r="D317" s="287">
        <v>49</v>
      </c>
      <c r="E317" s="76" t="s">
        <v>765</v>
      </c>
      <c r="F317" s="14"/>
      <c r="G317" s="179"/>
      <c r="H317" s="15"/>
      <c r="I317" s="328"/>
      <c r="J317" s="72"/>
      <c r="K317" s="74"/>
      <c r="L317" s="74"/>
    </row>
    <row r="318" spans="2:12" s="10" customFormat="1">
      <c r="B318" s="15"/>
      <c r="C318" s="260"/>
      <c r="D318" s="195"/>
      <c r="E318" s="92"/>
      <c r="F318" s="93" t="s">
        <v>736</v>
      </c>
      <c r="G318" s="179" t="s">
        <v>333</v>
      </c>
      <c r="H318" s="15"/>
      <c r="I318" s="328"/>
      <c r="J318" s="72"/>
      <c r="K318" s="74"/>
      <c r="L318" s="74"/>
    </row>
    <row r="319" spans="2:12" s="10" customFormat="1">
      <c r="B319" s="15"/>
      <c r="C319" s="260"/>
      <c r="D319" s="195"/>
      <c r="E319" s="76" t="s">
        <v>560</v>
      </c>
      <c r="F319" s="107" t="s">
        <v>851</v>
      </c>
      <c r="G319" s="179"/>
      <c r="H319" s="15"/>
      <c r="I319" s="328"/>
      <c r="J319" s="72"/>
      <c r="K319" s="74"/>
      <c r="L319" s="74"/>
    </row>
    <row r="320" spans="2:12" s="10" customFormat="1">
      <c r="B320" s="179" t="s">
        <v>355</v>
      </c>
      <c r="C320" s="260"/>
      <c r="D320" s="287">
        <v>53</v>
      </c>
      <c r="E320" s="76" t="s">
        <v>774</v>
      </c>
      <c r="F320" s="14"/>
      <c r="G320" s="179"/>
      <c r="H320" s="15"/>
      <c r="I320" s="328"/>
      <c r="J320" s="72"/>
      <c r="K320" s="74"/>
      <c r="L320" s="74"/>
    </row>
    <row r="321" spans="2:9" s="10" customFormat="1">
      <c r="B321" s="15"/>
      <c r="C321" s="260"/>
      <c r="D321" s="195"/>
      <c r="E321" s="92"/>
      <c r="F321" s="93" t="s">
        <v>736</v>
      </c>
      <c r="G321" s="179" t="s">
        <v>355</v>
      </c>
      <c r="I321" s="130"/>
    </row>
    <row r="322" spans="2:9" s="10" customFormat="1">
      <c r="B322" s="15"/>
      <c r="C322" s="260"/>
      <c r="D322" s="195"/>
      <c r="E322" s="76" t="s">
        <v>560</v>
      </c>
      <c r="F322" s="107" t="s">
        <v>851</v>
      </c>
      <c r="G322" s="179"/>
      <c r="I322" s="130"/>
    </row>
    <row r="323" spans="2:9" s="10" customFormat="1">
      <c r="B323" s="179" t="s">
        <v>316</v>
      </c>
      <c r="C323" s="260"/>
      <c r="D323" s="287">
        <v>70</v>
      </c>
      <c r="E323" s="76" t="s">
        <v>811</v>
      </c>
      <c r="F323" s="14"/>
      <c r="G323" s="179"/>
      <c r="I323" s="130"/>
    </row>
    <row r="324" spans="2:9" s="10" customFormat="1">
      <c r="B324" s="15"/>
      <c r="C324" s="260"/>
      <c r="D324" s="195"/>
      <c r="E324" s="92"/>
      <c r="F324" s="93" t="s">
        <v>736</v>
      </c>
      <c r="G324" s="179" t="s">
        <v>316</v>
      </c>
      <c r="I324" s="130"/>
    </row>
    <row r="325" spans="2:9" s="10" customFormat="1">
      <c r="B325" s="15"/>
      <c r="C325" s="260"/>
      <c r="D325" s="195"/>
      <c r="E325" s="76" t="s">
        <v>560</v>
      </c>
      <c r="F325" s="107" t="s">
        <v>851</v>
      </c>
      <c r="G325" s="179"/>
      <c r="I325" s="130"/>
    </row>
    <row r="326" spans="2:9" s="10" customFormat="1">
      <c r="B326" s="179" t="s">
        <v>344</v>
      </c>
      <c r="C326" s="260"/>
      <c r="D326" s="287">
        <v>86</v>
      </c>
      <c r="E326" s="76" t="s">
        <v>850</v>
      </c>
      <c r="F326" s="14"/>
      <c r="G326" s="179"/>
      <c r="I326" s="130"/>
    </row>
    <row r="327" spans="2:9" s="10" customFormat="1">
      <c r="B327" s="15"/>
      <c r="C327" s="260"/>
      <c r="D327" s="195"/>
      <c r="E327" s="92"/>
      <c r="F327" s="93" t="s">
        <v>736</v>
      </c>
      <c r="G327" s="179" t="s">
        <v>344</v>
      </c>
      <c r="I327" s="130"/>
    </row>
    <row r="328" spans="2:9" s="10" customFormat="1">
      <c r="B328" s="15"/>
      <c r="C328" s="260"/>
      <c r="D328" s="195"/>
      <c r="E328" s="76" t="s">
        <v>560</v>
      </c>
      <c r="F328" s="107" t="s">
        <v>851</v>
      </c>
      <c r="G328" s="15"/>
      <c r="I328" s="130"/>
    </row>
    <row r="329" spans="2:9" s="10" customFormat="1">
      <c r="B329" s="179" t="s">
        <v>327</v>
      </c>
      <c r="C329" s="260"/>
      <c r="D329" s="287">
        <v>85</v>
      </c>
      <c r="E329" s="76" t="s">
        <v>850</v>
      </c>
      <c r="F329" s="14"/>
      <c r="G329" s="15"/>
      <c r="I329" s="130"/>
    </row>
    <row r="330" spans="2:9" s="10" customFormat="1">
      <c r="B330" s="15"/>
      <c r="C330" s="260"/>
      <c r="D330" s="195"/>
      <c r="E330" s="92"/>
      <c r="F330" s="93" t="s">
        <v>736</v>
      </c>
      <c r="G330" s="179" t="s">
        <v>327</v>
      </c>
      <c r="I330" s="130"/>
    </row>
    <row r="331" spans="2:9" s="10" customFormat="1">
      <c r="B331" s="15"/>
      <c r="C331" s="260"/>
      <c r="D331" s="195"/>
      <c r="E331" s="76" t="s">
        <v>560</v>
      </c>
      <c r="F331" s="107" t="s">
        <v>851</v>
      </c>
      <c r="G331" s="15"/>
      <c r="I331" s="130"/>
    </row>
    <row r="332" spans="2:9" s="10" customFormat="1">
      <c r="B332" s="179" t="s">
        <v>349</v>
      </c>
      <c r="C332" s="260"/>
      <c r="D332" s="287">
        <v>96</v>
      </c>
      <c r="E332" s="76" t="s">
        <v>850</v>
      </c>
      <c r="F332" s="14"/>
      <c r="G332" s="15"/>
      <c r="I332" s="130"/>
    </row>
    <row r="333" spans="2:9" s="10" customFormat="1">
      <c r="B333" s="15"/>
      <c r="C333" s="260"/>
      <c r="D333" s="195"/>
      <c r="E333" s="92"/>
      <c r="F333" s="93" t="s">
        <v>736</v>
      </c>
      <c r="G333" s="15" t="s">
        <v>349</v>
      </c>
      <c r="I333" s="130"/>
    </row>
    <row r="334" spans="2:9" s="10" customFormat="1">
      <c r="B334" s="15"/>
      <c r="C334" s="260"/>
      <c r="D334" s="195"/>
      <c r="E334" s="76" t="s">
        <v>560</v>
      </c>
      <c r="F334" s="107" t="s">
        <v>851</v>
      </c>
      <c r="G334" s="15"/>
      <c r="I334" s="130"/>
    </row>
    <row r="335" spans="2:9" s="10" customFormat="1">
      <c r="B335" s="179" t="s">
        <v>322</v>
      </c>
      <c r="C335" s="260"/>
      <c r="D335" s="287">
        <v>92</v>
      </c>
      <c r="E335" s="76" t="s">
        <v>850</v>
      </c>
      <c r="F335" s="14"/>
      <c r="G335" s="15"/>
      <c r="I335" s="130"/>
    </row>
    <row r="336" spans="2:9" s="10" customFormat="1">
      <c r="B336" s="15"/>
      <c r="C336" s="260"/>
      <c r="D336" s="195"/>
      <c r="E336" s="92"/>
      <c r="F336" s="93" t="s">
        <v>736</v>
      </c>
      <c r="G336" s="15" t="s">
        <v>322</v>
      </c>
      <c r="I336" s="130"/>
    </row>
    <row r="337" spans="2:9" s="10" customFormat="1">
      <c r="B337" s="15"/>
      <c r="C337" s="260"/>
      <c r="D337" s="195"/>
      <c r="E337" s="76" t="s">
        <v>560</v>
      </c>
      <c r="F337" s="107" t="s">
        <v>851</v>
      </c>
      <c r="G337" s="15"/>
      <c r="I337" s="130"/>
    </row>
    <row r="338" spans="2:9" s="10" customFormat="1">
      <c r="B338" s="179" t="s">
        <v>358</v>
      </c>
      <c r="C338" s="260"/>
      <c r="D338" s="287">
        <v>44</v>
      </c>
      <c r="E338" s="76" t="s">
        <v>754</v>
      </c>
      <c r="F338" s="14"/>
      <c r="G338" s="15"/>
      <c r="I338" s="130"/>
    </row>
    <row r="339" spans="2:9" s="10" customFormat="1">
      <c r="B339" s="15"/>
      <c r="C339" s="260"/>
      <c r="D339" s="195"/>
      <c r="E339" s="92"/>
      <c r="F339" s="93" t="s">
        <v>736</v>
      </c>
      <c r="G339" s="15" t="s">
        <v>358</v>
      </c>
      <c r="I339" s="130"/>
    </row>
    <row r="340" spans="2:9" s="10" customFormat="1">
      <c r="B340" s="15"/>
      <c r="C340" s="260"/>
      <c r="D340" s="195"/>
      <c r="E340" s="76" t="s">
        <v>560</v>
      </c>
      <c r="F340" s="107" t="s">
        <v>851</v>
      </c>
      <c r="G340" s="15"/>
      <c r="I340" s="130"/>
    </row>
    <row r="341" spans="2:9" s="10" customFormat="1">
      <c r="B341" s="179" t="s">
        <v>359</v>
      </c>
      <c r="C341" s="260"/>
      <c r="D341" s="287">
        <v>101</v>
      </c>
      <c r="E341" s="76" t="s">
        <v>850</v>
      </c>
      <c r="F341" s="14"/>
      <c r="G341" s="15"/>
      <c r="I341" s="130"/>
    </row>
    <row r="342" spans="2:9" s="10" customFormat="1">
      <c r="B342" s="15"/>
      <c r="C342" s="260"/>
      <c r="D342" s="195"/>
      <c r="E342" s="92"/>
      <c r="F342" s="93" t="s">
        <v>736</v>
      </c>
      <c r="G342" s="15" t="s">
        <v>359</v>
      </c>
      <c r="I342" s="130"/>
    </row>
    <row r="343" spans="2:9" s="10" customFormat="1">
      <c r="B343" s="15"/>
      <c r="C343" s="260"/>
      <c r="D343" s="195"/>
      <c r="E343" s="76" t="s">
        <v>560</v>
      </c>
      <c r="F343" s="107" t="s">
        <v>851</v>
      </c>
      <c r="G343" s="15"/>
      <c r="I343" s="130"/>
    </row>
    <row r="344" spans="2:9" s="10" customFormat="1">
      <c r="B344" s="179" t="s">
        <v>360</v>
      </c>
      <c r="C344" s="260"/>
      <c r="D344" s="287">
        <v>48</v>
      </c>
      <c r="E344" s="76" t="s">
        <v>764</v>
      </c>
      <c r="F344" s="14"/>
      <c r="G344" s="15"/>
      <c r="I344" s="130"/>
    </row>
    <row r="345" spans="2:9" s="10" customFormat="1">
      <c r="B345" s="15"/>
      <c r="C345" s="260"/>
      <c r="D345" s="195"/>
      <c r="E345" s="92"/>
      <c r="F345" s="93" t="s">
        <v>736</v>
      </c>
      <c r="G345" s="15" t="s">
        <v>360</v>
      </c>
      <c r="I345" s="130"/>
    </row>
    <row r="346" spans="2:9" s="10" customFormat="1">
      <c r="B346" s="15"/>
      <c r="C346" s="260"/>
      <c r="D346" s="195"/>
      <c r="E346" s="76" t="s">
        <v>560</v>
      </c>
      <c r="F346" s="107" t="s">
        <v>851</v>
      </c>
      <c r="G346" s="15"/>
      <c r="I346" s="130"/>
    </row>
    <row r="347" spans="2:9" s="10" customFormat="1">
      <c r="B347" s="179" t="s">
        <v>315</v>
      </c>
      <c r="C347" s="260"/>
      <c r="D347" s="287">
        <v>104</v>
      </c>
      <c r="E347" s="76" t="s">
        <v>850</v>
      </c>
      <c r="F347" s="14"/>
      <c r="G347" s="15"/>
      <c r="I347" s="130"/>
    </row>
    <row r="348" spans="2:9" s="10" customFormat="1">
      <c r="B348" s="15"/>
      <c r="C348" s="260"/>
      <c r="D348" s="195"/>
      <c r="E348" s="92"/>
      <c r="F348" s="93" t="s">
        <v>736</v>
      </c>
      <c r="G348" s="15" t="s">
        <v>315</v>
      </c>
      <c r="I348" s="130"/>
    </row>
    <row r="349" spans="2:9" s="10" customFormat="1">
      <c r="B349" s="15"/>
      <c r="C349" s="260"/>
      <c r="D349" s="195"/>
      <c r="E349" s="76" t="s">
        <v>560</v>
      </c>
      <c r="F349" s="107" t="s">
        <v>851</v>
      </c>
      <c r="G349" s="15"/>
      <c r="I349" s="130"/>
    </row>
    <row r="350" spans="2:9" s="10" customFormat="1">
      <c r="B350" s="275"/>
      <c r="C350" s="260"/>
      <c r="D350" s="287"/>
      <c r="E350" s="76" t="s">
        <v>560</v>
      </c>
      <c r="F350" s="14"/>
      <c r="G350" s="15"/>
      <c r="I350" s="130"/>
    </row>
    <row r="351" spans="2:9" s="10" customFormat="1">
      <c r="B351" s="15"/>
      <c r="C351" s="260"/>
      <c r="D351" s="195"/>
      <c r="E351" s="92"/>
      <c r="F351" s="93" t="e">
        <v>#N/A</v>
      </c>
      <c r="G351" s="15" t="s">
        <v>361</v>
      </c>
      <c r="I351" s="130"/>
    </row>
    <row r="352" spans="2:9" s="10" customFormat="1">
      <c r="B352" s="15"/>
      <c r="C352" s="260"/>
      <c r="D352" s="195"/>
      <c r="E352" s="76" t="s">
        <v>560</v>
      </c>
      <c r="F352" s="107" t="e">
        <v>#N/A</v>
      </c>
      <c r="G352" s="15"/>
      <c r="I352" s="130"/>
    </row>
    <row r="353" spans="2:9" s="10" customFormat="1">
      <c r="B353" s="179" t="s">
        <v>362</v>
      </c>
      <c r="C353" s="260"/>
      <c r="D353" s="287"/>
      <c r="E353" s="76" t="s">
        <v>560</v>
      </c>
      <c r="F353" s="14"/>
      <c r="G353" s="15"/>
      <c r="I353" s="130"/>
    </row>
    <row r="354" spans="2:9" s="10" customFormat="1">
      <c r="B354" s="15"/>
      <c r="C354" s="260"/>
      <c r="D354" s="195"/>
      <c r="E354" s="92"/>
      <c r="F354" s="93" t="e">
        <v>#N/A</v>
      </c>
      <c r="G354" s="15" t="s">
        <v>362</v>
      </c>
      <c r="I354" s="130"/>
    </row>
    <row r="355" spans="2:9" s="10" customFormat="1">
      <c r="B355" s="15"/>
      <c r="C355" s="260"/>
      <c r="D355" s="195">
        <v>154</v>
      </c>
      <c r="E355" s="76" t="e">
        <v>#N/A</v>
      </c>
      <c r="F355" s="107" t="e">
        <v>#N/A</v>
      </c>
      <c r="G355" s="15"/>
      <c r="I355" s="130"/>
    </row>
    <row r="356" spans="2:9" s="10" customFormat="1">
      <c r="B356" s="179" t="s">
        <v>500</v>
      </c>
      <c r="C356" s="260"/>
      <c r="D356" s="287"/>
      <c r="E356" s="76" t="s">
        <v>560</v>
      </c>
      <c r="F356" s="14"/>
      <c r="G356" s="15"/>
      <c r="I356" s="130"/>
    </row>
    <row r="357" spans="2:9" s="10" customFormat="1">
      <c r="B357" s="15"/>
      <c r="C357" s="260"/>
      <c r="D357" s="195"/>
      <c r="E357" s="92"/>
      <c r="F357" s="93" t="s">
        <v>736</v>
      </c>
      <c r="G357" s="15" t="s">
        <v>500</v>
      </c>
      <c r="I357" s="130"/>
    </row>
    <row r="358" spans="2:9" s="10" customFormat="1">
      <c r="B358" s="15"/>
      <c r="C358" s="260"/>
      <c r="D358" s="195">
        <v>155</v>
      </c>
      <c r="E358" s="76" t="e">
        <v>#N/A</v>
      </c>
      <c r="F358" s="107" t="s">
        <v>851</v>
      </c>
      <c r="G358" s="15"/>
      <c r="I358" s="130"/>
    </row>
    <row r="359" spans="2:9" s="10" customFormat="1">
      <c r="B359" s="179" t="s">
        <v>501</v>
      </c>
      <c r="C359" s="260"/>
      <c r="D359" s="287"/>
      <c r="E359" s="76" t="s">
        <v>560</v>
      </c>
      <c r="F359" s="14"/>
      <c r="G359" s="15"/>
      <c r="I359" s="130"/>
    </row>
    <row r="360" spans="2:9" s="10" customFormat="1">
      <c r="B360" s="15"/>
      <c r="C360" s="260"/>
      <c r="D360" s="195"/>
      <c r="E360" s="92"/>
      <c r="F360" s="93" t="s">
        <v>736</v>
      </c>
      <c r="G360" s="15" t="s">
        <v>501</v>
      </c>
      <c r="I360" s="130"/>
    </row>
    <row r="361" spans="2:9" s="10" customFormat="1">
      <c r="B361" s="15"/>
      <c r="C361" s="260"/>
      <c r="D361" s="195">
        <v>156</v>
      </c>
      <c r="E361" s="76" t="e">
        <v>#N/A</v>
      </c>
      <c r="F361" s="107" t="s">
        <v>851</v>
      </c>
      <c r="G361" s="15"/>
      <c r="I361" s="130"/>
    </row>
    <row r="362" spans="2:9" s="10" customFormat="1">
      <c r="B362" s="260"/>
      <c r="C362" s="260"/>
      <c r="D362" s="287"/>
      <c r="E362" s="11"/>
      <c r="F362" s="14"/>
      <c r="G362" s="14"/>
      <c r="I362" s="130"/>
    </row>
    <row r="363" spans="2:9" s="10" customFormat="1">
      <c r="B363" s="260"/>
      <c r="C363" s="260"/>
      <c r="D363" s="195"/>
      <c r="E363" s="11"/>
      <c r="F363" s="14"/>
      <c r="G363" s="14"/>
      <c r="I363" s="130"/>
    </row>
    <row r="364" spans="2:9" s="10" customFormat="1">
      <c r="B364" s="260"/>
      <c r="C364" s="260"/>
      <c r="D364" s="195"/>
      <c r="E364" s="11"/>
      <c r="F364" s="14"/>
      <c r="G364" s="14"/>
      <c r="I364" s="130"/>
    </row>
    <row r="365" spans="2:9" s="10" customFormat="1">
      <c r="B365" s="260"/>
      <c r="C365" s="260"/>
      <c r="D365" s="195"/>
      <c r="E365" s="11"/>
      <c r="F365" s="14"/>
      <c r="G365" s="14"/>
      <c r="I365" s="130"/>
    </row>
  </sheetData>
  <sheetProtection formatCells="0"/>
  <sortState ref="J4:J235">
    <sortCondition ref="J135"/>
  </sortState>
  <mergeCells count="3">
    <mergeCell ref="A1:H1"/>
    <mergeCell ref="A2:H2"/>
    <mergeCell ref="A3:H3"/>
  </mergeCells>
  <phoneticPr fontId="23" type="noConversion"/>
  <printOptions horizontalCentered="1"/>
  <pageMargins left="0" right="0" top="0.78740157480314965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O179"/>
  <sheetViews>
    <sheetView showGridLines="0" topLeftCell="H16" zoomScale="80" zoomScaleNormal="80" zoomScaleSheetLayoutView="75" workbookViewId="0">
      <selection activeCell="P1" sqref="P1:BU1048576"/>
    </sheetView>
  </sheetViews>
  <sheetFormatPr defaultColWidth="9.140625" defaultRowHeight="12.75"/>
  <cols>
    <col min="1" max="1" width="3.42578125" style="199" bestFit="1" customWidth="1"/>
    <col min="2" max="2" width="1.28515625" style="200" customWidth="1"/>
    <col min="3" max="3" width="30.5703125" style="199" bestFit="1" customWidth="1"/>
    <col min="4" max="4" width="33.7109375" style="202" bestFit="1" customWidth="1"/>
    <col min="5" max="5" width="31.28515625" style="202" bestFit="1" customWidth="1"/>
    <col min="6" max="6" width="28.85546875" style="202" bestFit="1" customWidth="1"/>
    <col min="7" max="7" width="30.140625" style="202" bestFit="1" customWidth="1"/>
    <col min="8" max="8" width="30" style="333" bestFit="1" customWidth="1"/>
    <col min="9" max="9" width="30" style="203" bestFit="1" customWidth="1"/>
    <col min="10" max="10" width="30.28515625" style="203" bestFit="1" customWidth="1"/>
    <col min="11" max="13" width="30.140625" style="203" bestFit="1" customWidth="1"/>
    <col min="14" max="14" width="2.85546875" style="203" bestFit="1" customWidth="1"/>
    <col min="15" max="15" width="3.28515625" style="330" bestFit="1" customWidth="1"/>
    <col min="16" max="19" width="0" style="200" hidden="1" customWidth="1"/>
    <col min="20" max="16384" width="9.140625" style="200"/>
  </cols>
  <sheetData>
    <row r="1" spans="1:15">
      <c r="A1" s="199">
        <v>1</v>
      </c>
      <c r="C1" s="201" t="s">
        <v>735</v>
      </c>
      <c r="F1" s="384" t="s">
        <v>28</v>
      </c>
      <c r="G1" s="384"/>
      <c r="H1" s="384"/>
      <c r="I1" s="384"/>
      <c r="J1" s="384"/>
      <c r="O1" s="329"/>
    </row>
    <row r="2" spans="1:15">
      <c r="C2" s="205" t="s">
        <v>365</v>
      </c>
      <c r="D2" s="334" t="s">
        <v>900</v>
      </c>
      <c r="E2" s="333"/>
      <c r="F2" s="384" t="s">
        <v>613</v>
      </c>
      <c r="G2" s="384"/>
      <c r="H2" s="384"/>
      <c r="I2" s="384"/>
      <c r="J2" s="384"/>
    </row>
    <row r="3" spans="1:15">
      <c r="A3" s="199">
        <v>2</v>
      </c>
      <c r="C3" s="206" t="s">
        <v>750</v>
      </c>
      <c r="D3" s="207" t="s">
        <v>901</v>
      </c>
      <c r="E3" s="332"/>
      <c r="F3" s="385" t="s">
        <v>729</v>
      </c>
      <c r="G3" s="385"/>
      <c r="H3" s="385"/>
      <c r="I3" s="385"/>
      <c r="J3" s="385"/>
      <c r="K3" s="204"/>
      <c r="L3" s="204"/>
      <c r="M3" s="204"/>
      <c r="N3" s="204"/>
    </row>
    <row r="4" spans="1:15">
      <c r="A4" s="199">
        <v>3</v>
      </c>
      <c r="C4" s="206" t="s">
        <v>752</v>
      </c>
      <c r="D4" s="331" t="s">
        <v>368</v>
      </c>
      <c r="E4" s="334" t="s">
        <v>900</v>
      </c>
      <c r="F4" s="333"/>
      <c r="G4" s="333"/>
    </row>
    <row r="5" spans="1:15">
      <c r="C5" s="205" t="s">
        <v>369</v>
      </c>
      <c r="D5" s="208" t="s">
        <v>904</v>
      </c>
      <c r="E5" s="209" t="s">
        <v>905</v>
      </c>
      <c r="F5" s="333"/>
      <c r="G5" s="333"/>
    </row>
    <row r="6" spans="1:15">
      <c r="A6" s="199">
        <v>4</v>
      </c>
      <c r="C6" s="206" t="s">
        <v>753</v>
      </c>
      <c r="D6" s="210" t="s">
        <v>902</v>
      </c>
      <c r="E6" s="211"/>
      <c r="F6" s="333"/>
      <c r="G6" s="333"/>
    </row>
    <row r="7" spans="1:15">
      <c r="A7" s="199">
        <v>5</v>
      </c>
      <c r="C7" s="206" t="s">
        <v>756</v>
      </c>
      <c r="D7" s="333"/>
      <c r="E7" s="331" t="s">
        <v>370</v>
      </c>
      <c r="F7" s="334"/>
      <c r="G7" s="335" t="s">
        <v>908</v>
      </c>
    </row>
    <row r="8" spans="1:15">
      <c r="C8" s="205" t="s">
        <v>371</v>
      </c>
      <c r="D8" s="212" t="s">
        <v>910</v>
      </c>
      <c r="E8" s="211"/>
      <c r="F8" s="247"/>
      <c r="G8" s="209" t="s">
        <v>911</v>
      </c>
      <c r="H8" s="214"/>
      <c r="I8" s="333"/>
      <c r="J8" s="333"/>
      <c r="K8" s="333"/>
      <c r="L8" s="333"/>
    </row>
    <row r="9" spans="1:15">
      <c r="A9" s="199">
        <v>6</v>
      </c>
      <c r="C9" s="206" t="s">
        <v>761</v>
      </c>
      <c r="D9" s="207" t="s">
        <v>903</v>
      </c>
      <c r="E9" s="211"/>
      <c r="F9" s="333"/>
      <c r="G9" s="333"/>
      <c r="H9" s="332"/>
      <c r="I9" s="333"/>
      <c r="J9" s="333"/>
      <c r="K9" s="333"/>
      <c r="L9" s="333"/>
    </row>
    <row r="10" spans="1:15">
      <c r="A10" s="199">
        <v>7</v>
      </c>
      <c r="C10" s="206" t="s">
        <v>763</v>
      </c>
      <c r="D10" s="331" t="s">
        <v>372</v>
      </c>
      <c r="E10" s="208" t="s">
        <v>859</v>
      </c>
      <c r="F10" s="333"/>
      <c r="G10" s="333"/>
      <c r="H10" s="332"/>
      <c r="I10" s="333"/>
      <c r="J10" s="333"/>
      <c r="K10" s="333"/>
      <c r="L10" s="333"/>
    </row>
    <row r="11" spans="1:15">
      <c r="C11" s="205" t="s">
        <v>374</v>
      </c>
      <c r="D11" s="215" t="s">
        <v>915</v>
      </c>
      <c r="E11" s="333" t="s">
        <v>916</v>
      </c>
      <c r="F11" s="333"/>
      <c r="G11" s="333"/>
      <c r="H11" s="332"/>
      <c r="I11" s="333"/>
      <c r="J11" s="333"/>
      <c r="K11" s="333"/>
      <c r="L11" s="333"/>
    </row>
    <row r="12" spans="1:15">
      <c r="A12" s="199">
        <v>8</v>
      </c>
      <c r="C12" s="201" t="s">
        <v>738</v>
      </c>
      <c r="D12" s="210" t="s">
        <v>906</v>
      </c>
      <c r="E12" s="333"/>
      <c r="F12" s="333"/>
      <c r="G12" s="333"/>
      <c r="H12" s="332"/>
      <c r="I12" s="333"/>
      <c r="J12" s="333"/>
      <c r="K12" s="333"/>
      <c r="L12" s="333"/>
    </row>
    <row r="13" spans="1:15">
      <c r="A13" s="199">
        <v>9</v>
      </c>
      <c r="C13" s="201" t="s">
        <v>739</v>
      </c>
      <c r="D13" s="333"/>
      <c r="E13" s="333"/>
      <c r="F13" s="381" t="s">
        <v>496</v>
      </c>
      <c r="G13" s="388"/>
      <c r="H13" s="386" t="s">
        <v>920</v>
      </c>
      <c r="I13" s="387"/>
      <c r="J13" s="216"/>
      <c r="K13" s="333"/>
      <c r="L13" s="333"/>
    </row>
    <row r="14" spans="1:15">
      <c r="C14" s="205" t="s">
        <v>375</v>
      </c>
      <c r="D14" s="334" t="s">
        <v>920</v>
      </c>
      <c r="E14" s="333"/>
      <c r="F14" s="333"/>
      <c r="G14" s="333"/>
      <c r="H14" s="382" t="s">
        <v>916</v>
      </c>
      <c r="I14" s="383"/>
      <c r="J14" s="217"/>
      <c r="K14" s="218"/>
      <c r="L14" s="219"/>
      <c r="M14" s="220"/>
      <c r="N14" s="220"/>
    </row>
    <row r="15" spans="1:15">
      <c r="A15" s="199">
        <v>10</v>
      </c>
      <c r="C15" s="206" t="s">
        <v>767</v>
      </c>
      <c r="D15" s="207" t="s">
        <v>907</v>
      </c>
      <c r="E15" s="204"/>
      <c r="F15" s="333"/>
      <c r="G15" s="333"/>
      <c r="H15" s="332"/>
      <c r="I15" s="333"/>
      <c r="J15" s="333"/>
      <c r="K15" s="332"/>
      <c r="L15" s="333"/>
    </row>
    <row r="16" spans="1:15">
      <c r="A16" s="199">
        <v>11</v>
      </c>
      <c r="C16" s="206" t="s">
        <v>772</v>
      </c>
      <c r="D16" s="331" t="s">
        <v>377</v>
      </c>
      <c r="E16" s="334" t="s">
        <v>923</v>
      </c>
      <c r="F16" s="333"/>
      <c r="G16" s="333"/>
      <c r="H16" s="332"/>
      <c r="I16" s="333"/>
      <c r="J16" s="333"/>
      <c r="K16" s="332"/>
      <c r="L16" s="333"/>
    </row>
    <row r="17" spans="1:13">
      <c r="C17" s="205" t="s">
        <v>379</v>
      </c>
      <c r="D17" s="208" t="s">
        <v>869</v>
      </c>
      <c r="E17" s="209" t="s">
        <v>925</v>
      </c>
      <c r="F17" s="333"/>
      <c r="G17" s="333"/>
      <c r="H17" s="332"/>
      <c r="I17" s="204"/>
      <c r="J17" s="204"/>
      <c r="K17" s="221"/>
      <c r="L17" s="204"/>
    </row>
    <row r="18" spans="1:13">
      <c r="A18" s="199">
        <v>12</v>
      </c>
      <c r="C18" s="206" t="s">
        <v>776</v>
      </c>
      <c r="D18" s="210" t="s">
        <v>909</v>
      </c>
      <c r="E18" s="211"/>
      <c r="F18" s="333"/>
      <c r="G18" s="333"/>
      <c r="H18" s="332"/>
      <c r="I18" s="333"/>
      <c r="J18" s="333"/>
      <c r="K18" s="332"/>
      <c r="L18" s="333"/>
    </row>
    <row r="19" spans="1:13">
      <c r="A19" s="199">
        <v>13</v>
      </c>
      <c r="C19" s="206" t="s">
        <v>778</v>
      </c>
      <c r="D19" s="333"/>
      <c r="E19" s="331" t="s">
        <v>380</v>
      </c>
      <c r="F19" s="212"/>
      <c r="G19" s="335" t="s">
        <v>920</v>
      </c>
      <c r="H19" s="222"/>
      <c r="I19" s="333"/>
      <c r="J19" s="333"/>
      <c r="K19" s="332"/>
      <c r="L19" s="333"/>
    </row>
    <row r="20" spans="1:13">
      <c r="C20" s="205" t="s">
        <v>381</v>
      </c>
      <c r="D20" s="212" t="s">
        <v>927</v>
      </c>
      <c r="E20" s="211"/>
      <c r="F20" s="247"/>
      <c r="G20" s="213" t="s">
        <v>928</v>
      </c>
      <c r="H20" s="200"/>
      <c r="I20" s="333"/>
      <c r="J20" s="333"/>
      <c r="K20" s="332"/>
      <c r="L20" s="333"/>
    </row>
    <row r="21" spans="1:13">
      <c r="A21" s="199">
        <v>14</v>
      </c>
      <c r="C21" s="206" t="s">
        <v>781</v>
      </c>
      <c r="D21" s="207" t="s">
        <v>912</v>
      </c>
      <c r="E21" s="211"/>
      <c r="F21" s="333"/>
      <c r="G21" s="333"/>
      <c r="I21" s="333"/>
      <c r="J21" s="333"/>
      <c r="K21" s="332"/>
      <c r="L21" s="333"/>
    </row>
    <row r="22" spans="1:13">
      <c r="A22" s="199">
        <v>15</v>
      </c>
      <c r="C22" s="206" t="s">
        <v>784</v>
      </c>
      <c r="D22" s="331" t="s">
        <v>382</v>
      </c>
      <c r="E22" s="215" t="s">
        <v>930</v>
      </c>
      <c r="F22" s="333"/>
      <c r="G22" s="333"/>
      <c r="I22" s="333"/>
      <c r="J22" s="333"/>
      <c r="K22" s="332"/>
      <c r="L22" s="333"/>
    </row>
    <row r="23" spans="1:13">
      <c r="C23" s="205" t="s">
        <v>383</v>
      </c>
      <c r="D23" s="334" t="s">
        <v>930</v>
      </c>
      <c r="E23" s="210" t="s">
        <v>929</v>
      </c>
      <c r="F23" s="333"/>
      <c r="G23" s="333"/>
      <c r="I23" s="333"/>
      <c r="J23" s="333"/>
      <c r="K23" s="332"/>
      <c r="L23" s="333"/>
    </row>
    <row r="24" spans="1:13">
      <c r="A24" s="199">
        <v>16</v>
      </c>
      <c r="C24" s="201" t="s">
        <v>740</v>
      </c>
      <c r="D24" s="210" t="s">
        <v>913</v>
      </c>
      <c r="E24" s="333"/>
      <c r="F24" s="333"/>
      <c r="G24" s="333"/>
      <c r="I24" s="333"/>
      <c r="J24" s="333"/>
      <c r="K24" s="332"/>
      <c r="L24" s="333"/>
    </row>
    <row r="25" spans="1:13">
      <c r="A25" s="199">
        <v>17</v>
      </c>
      <c r="C25" s="201" t="s">
        <v>741</v>
      </c>
      <c r="D25" s="333"/>
      <c r="E25" s="333"/>
      <c r="F25" s="333"/>
      <c r="G25" s="333"/>
      <c r="I25" s="331"/>
      <c r="J25" s="331" t="s">
        <v>384</v>
      </c>
      <c r="K25" s="224"/>
      <c r="L25" s="335" t="s">
        <v>943</v>
      </c>
      <c r="M25" s="204"/>
    </row>
    <row r="26" spans="1:13">
      <c r="C26" s="205" t="s">
        <v>385</v>
      </c>
      <c r="D26" s="334" t="s">
        <v>935</v>
      </c>
      <c r="E26" s="333"/>
      <c r="F26" s="333"/>
      <c r="G26" s="333"/>
      <c r="I26" s="333"/>
      <c r="J26" s="333"/>
      <c r="K26" s="214"/>
      <c r="L26" s="213" t="s">
        <v>974</v>
      </c>
      <c r="M26" s="332"/>
    </row>
    <row r="27" spans="1:13">
      <c r="A27" s="199">
        <v>18</v>
      </c>
      <c r="C27" s="206" t="s">
        <v>791</v>
      </c>
      <c r="D27" s="207" t="s">
        <v>914</v>
      </c>
      <c r="E27" s="333"/>
      <c r="F27" s="333"/>
      <c r="G27" s="333"/>
      <c r="I27" s="333"/>
      <c r="J27" s="333"/>
      <c r="K27" s="332"/>
      <c r="L27" s="333"/>
      <c r="M27" s="332"/>
    </row>
    <row r="28" spans="1:13">
      <c r="A28" s="199">
        <v>19</v>
      </c>
      <c r="C28" s="206" t="s">
        <v>795</v>
      </c>
      <c r="D28" s="331" t="s">
        <v>386</v>
      </c>
      <c r="E28" s="334" t="s">
        <v>936</v>
      </c>
      <c r="F28" s="333"/>
      <c r="G28" s="333"/>
      <c r="I28" s="333"/>
      <c r="J28" s="333"/>
      <c r="K28" s="332"/>
      <c r="L28" s="333"/>
      <c r="M28" s="332"/>
    </row>
    <row r="29" spans="1:13">
      <c r="C29" s="205" t="s">
        <v>387</v>
      </c>
      <c r="D29" s="208" t="s">
        <v>879</v>
      </c>
      <c r="E29" s="209" t="s">
        <v>931</v>
      </c>
      <c r="F29" s="333"/>
      <c r="G29" s="333"/>
      <c r="I29" s="333"/>
      <c r="J29" s="333"/>
      <c r="K29" s="332"/>
      <c r="L29" s="333"/>
      <c r="M29" s="332"/>
    </row>
    <row r="30" spans="1:13">
      <c r="A30" s="199">
        <v>20</v>
      </c>
      <c r="C30" s="206" t="s">
        <v>798</v>
      </c>
      <c r="D30" s="210" t="s">
        <v>917</v>
      </c>
      <c r="E30" s="211"/>
      <c r="F30" s="333"/>
      <c r="G30" s="333"/>
      <c r="I30" s="333"/>
      <c r="J30" s="333"/>
      <c r="K30" s="332"/>
      <c r="L30" s="333"/>
      <c r="M30" s="332"/>
    </row>
    <row r="31" spans="1:13">
      <c r="A31" s="199">
        <v>21</v>
      </c>
      <c r="C31" s="206" t="s">
        <v>799</v>
      </c>
      <c r="D31" s="333"/>
      <c r="E31" s="331" t="s">
        <v>388</v>
      </c>
      <c r="F31" s="224"/>
      <c r="G31" s="335" t="s">
        <v>936</v>
      </c>
      <c r="H31" s="199"/>
      <c r="I31" s="333"/>
      <c r="J31" s="333"/>
      <c r="K31" s="332"/>
      <c r="L31" s="333"/>
      <c r="M31" s="332"/>
    </row>
    <row r="32" spans="1:13">
      <c r="C32" s="205" t="s">
        <v>389</v>
      </c>
      <c r="D32" s="212" t="s">
        <v>882</v>
      </c>
      <c r="E32" s="211"/>
      <c r="F32" s="247"/>
      <c r="G32" s="213" t="s">
        <v>937</v>
      </c>
      <c r="H32" s="214"/>
      <c r="I32" s="333"/>
      <c r="J32" s="333"/>
      <c r="K32" s="332"/>
      <c r="L32" s="333"/>
      <c r="M32" s="332"/>
    </row>
    <row r="33" spans="1:14">
      <c r="A33" s="199">
        <v>22</v>
      </c>
      <c r="C33" s="206" t="s">
        <v>805</v>
      </c>
      <c r="D33" s="207" t="s">
        <v>918</v>
      </c>
      <c r="E33" s="211"/>
      <c r="F33" s="333"/>
      <c r="G33" s="333"/>
      <c r="H33" s="332"/>
      <c r="I33" s="333"/>
      <c r="J33" s="333"/>
      <c r="K33" s="332"/>
      <c r="L33" s="333"/>
      <c r="M33" s="332"/>
    </row>
    <row r="34" spans="1:14">
      <c r="A34" s="199">
        <v>23</v>
      </c>
      <c r="C34" s="206" t="s">
        <v>808</v>
      </c>
      <c r="D34" s="331" t="s">
        <v>390</v>
      </c>
      <c r="E34" s="215" t="s">
        <v>939</v>
      </c>
      <c r="F34" s="333"/>
      <c r="G34" s="333"/>
      <c r="H34" s="332"/>
      <c r="I34" s="333"/>
      <c r="J34" s="333"/>
      <c r="K34" s="332"/>
      <c r="L34" s="333"/>
      <c r="M34" s="332"/>
    </row>
    <row r="35" spans="1:14">
      <c r="C35" s="205" t="s">
        <v>391</v>
      </c>
      <c r="D35" s="215" t="s">
        <v>940</v>
      </c>
      <c r="E35" s="333" t="s">
        <v>932</v>
      </c>
      <c r="F35" s="333"/>
      <c r="G35" s="333"/>
      <c r="H35" s="332"/>
      <c r="I35" s="333"/>
      <c r="J35" s="333"/>
      <c r="K35" s="332"/>
      <c r="L35" s="333"/>
      <c r="M35" s="332"/>
    </row>
    <row r="36" spans="1:14">
      <c r="A36" s="199">
        <v>24</v>
      </c>
      <c r="C36" s="201" t="s">
        <v>742</v>
      </c>
      <c r="D36" s="210" t="s">
        <v>919</v>
      </c>
      <c r="E36" s="333"/>
      <c r="F36" s="333"/>
      <c r="G36" s="333"/>
      <c r="H36" s="332"/>
      <c r="I36" s="333"/>
      <c r="J36" s="333"/>
      <c r="K36" s="332"/>
      <c r="L36" s="333"/>
      <c r="M36" s="332"/>
    </row>
    <row r="37" spans="1:14">
      <c r="A37" s="199">
        <v>25</v>
      </c>
      <c r="C37" s="201" t="s">
        <v>743</v>
      </c>
      <c r="D37" s="333"/>
      <c r="E37" s="333"/>
      <c r="F37" s="381" t="s">
        <v>497</v>
      </c>
      <c r="G37" s="381"/>
      <c r="H37" s="386" t="s">
        <v>943</v>
      </c>
      <c r="I37" s="387"/>
      <c r="J37" s="226"/>
      <c r="K37" s="332"/>
      <c r="L37" s="333"/>
      <c r="M37" s="332"/>
    </row>
    <row r="38" spans="1:14">
      <c r="C38" s="205" t="s">
        <v>392</v>
      </c>
      <c r="D38" s="212" t="s">
        <v>941</v>
      </c>
      <c r="E38" s="333"/>
      <c r="F38" s="333"/>
      <c r="G38" s="333"/>
      <c r="H38" s="382" t="s">
        <v>975</v>
      </c>
      <c r="I38" s="383"/>
      <c r="J38" s="227"/>
      <c r="K38" s="333"/>
      <c r="L38" s="331" t="s">
        <v>393</v>
      </c>
      <c r="M38" s="334" t="s">
        <v>900</v>
      </c>
      <c r="N38" s="228" t="s">
        <v>7</v>
      </c>
    </row>
    <row r="39" spans="1:14">
      <c r="A39" s="199">
        <v>26</v>
      </c>
      <c r="C39" s="206" t="s">
        <v>814</v>
      </c>
      <c r="D39" s="207" t="s">
        <v>921</v>
      </c>
      <c r="E39" s="333"/>
      <c r="F39" s="333"/>
      <c r="G39" s="333"/>
      <c r="H39" s="332"/>
      <c r="I39" s="333"/>
      <c r="J39" s="333"/>
      <c r="K39" s="333"/>
      <c r="L39" s="204"/>
      <c r="M39" s="210" t="s">
        <v>996</v>
      </c>
    </row>
    <row r="40" spans="1:14">
      <c r="A40" s="199">
        <v>27</v>
      </c>
      <c r="C40" s="206" t="s">
        <v>815</v>
      </c>
      <c r="D40" s="331" t="s">
        <v>394</v>
      </c>
      <c r="E40" s="212" t="s">
        <v>942</v>
      </c>
      <c r="F40" s="333"/>
      <c r="G40" s="333"/>
      <c r="H40" s="332"/>
      <c r="I40" s="229"/>
      <c r="J40" s="229"/>
      <c r="K40" s="333"/>
      <c r="L40" s="204"/>
      <c r="M40" s="221"/>
    </row>
    <row r="41" spans="1:14">
      <c r="C41" s="205" t="s">
        <v>395</v>
      </c>
      <c r="D41" s="208" t="s">
        <v>942</v>
      </c>
      <c r="E41" s="209" t="s">
        <v>933</v>
      </c>
      <c r="F41" s="333"/>
      <c r="G41" s="333"/>
      <c r="H41" s="332"/>
      <c r="I41" s="331"/>
      <c r="J41" s="331"/>
      <c r="K41" s="333"/>
      <c r="L41" s="333"/>
      <c r="M41" s="332"/>
    </row>
    <row r="42" spans="1:14">
      <c r="A42" s="199">
        <v>28</v>
      </c>
      <c r="C42" s="206" t="s">
        <v>820</v>
      </c>
      <c r="D42" s="210" t="s">
        <v>922</v>
      </c>
      <c r="E42" s="211"/>
      <c r="F42" s="333"/>
      <c r="G42" s="333"/>
      <c r="H42" s="332"/>
      <c r="I42" s="230"/>
      <c r="J42" s="230"/>
      <c r="K42" s="333"/>
      <c r="L42" s="333"/>
      <c r="M42" s="214"/>
      <c r="N42" s="200"/>
    </row>
    <row r="43" spans="1:14">
      <c r="A43" s="199">
        <v>29</v>
      </c>
      <c r="C43" s="206" t="s">
        <v>821</v>
      </c>
      <c r="D43" s="333"/>
      <c r="E43" s="331" t="s">
        <v>396</v>
      </c>
      <c r="F43" s="223"/>
      <c r="G43" s="335" t="s">
        <v>943</v>
      </c>
      <c r="H43" s="222"/>
      <c r="I43" s="331"/>
      <c r="J43" s="331"/>
      <c r="K43" s="333"/>
      <c r="L43" s="333"/>
      <c r="M43" s="332"/>
    </row>
    <row r="44" spans="1:14">
      <c r="C44" s="205" t="s">
        <v>397</v>
      </c>
      <c r="D44" s="212" t="s">
        <v>944</v>
      </c>
      <c r="E44" s="211"/>
      <c r="F44" s="247"/>
      <c r="G44" s="213" t="s">
        <v>938</v>
      </c>
      <c r="H44" s="200"/>
      <c r="I44" s="230"/>
      <c r="J44" s="333"/>
      <c r="K44" s="333"/>
      <c r="L44" s="333"/>
      <c r="M44" s="332"/>
    </row>
    <row r="45" spans="1:14">
      <c r="A45" s="199">
        <v>30</v>
      </c>
      <c r="C45" s="206" t="s">
        <v>827</v>
      </c>
      <c r="D45" s="207" t="s">
        <v>924</v>
      </c>
      <c r="E45" s="333"/>
      <c r="F45" s="231"/>
      <c r="G45" s="232"/>
      <c r="H45" s="232"/>
      <c r="I45" s="204"/>
      <c r="J45" s="331" t="s">
        <v>398</v>
      </c>
      <c r="K45" s="240" t="s">
        <v>739</v>
      </c>
      <c r="L45" s="333"/>
      <c r="M45" s="332"/>
    </row>
    <row r="46" spans="1:14">
      <c r="A46" s="199">
        <v>31</v>
      </c>
      <c r="C46" s="206" t="s">
        <v>829</v>
      </c>
      <c r="D46" s="331" t="s">
        <v>399</v>
      </c>
      <c r="E46" s="334" t="s">
        <v>945</v>
      </c>
      <c r="F46" s="231"/>
      <c r="G46" s="232"/>
      <c r="H46" s="232"/>
      <c r="I46" s="202"/>
      <c r="J46" s="202"/>
      <c r="K46" s="204"/>
      <c r="L46" s="234"/>
      <c r="M46" s="221"/>
    </row>
    <row r="47" spans="1:14">
      <c r="C47" s="205" t="s">
        <v>400</v>
      </c>
      <c r="D47" s="215" t="s">
        <v>945</v>
      </c>
      <c r="E47" s="333" t="s">
        <v>934</v>
      </c>
      <c r="F47" s="232"/>
      <c r="G47" s="204"/>
      <c r="H47" s="202"/>
      <c r="I47" s="204"/>
      <c r="J47" s="204"/>
      <c r="K47" s="333"/>
      <c r="L47" s="235"/>
      <c r="M47" s="332"/>
    </row>
    <row r="48" spans="1:14">
      <c r="A48" s="199">
        <v>32</v>
      </c>
      <c r="C48" s="201" t="s">
        <v>744</v>
      </c>
      <c r="D48" s="210" t="s">
        <v>926</v>
      </c>
      <c r="E48" s="232"/>
      <c r="H48" s="331" t="s">
        <v>401</v>
      </c>
      <c r="I48" s="240" t="s">
        <v>741</v>
      </c>
      <c r="J48" s="204"/>
      <c r="K48" s="200"/>
      <c r="L48" s="225"/>
      <c r="M48" s="214"/>
    </row>
    <row r="49" spans="1:14">
      <c r="A49" s="200"/>
      <c r="C49" s="236"/>
      <c r="D49" s="333"/>
      <c r="E49" s="232"/>
      <c r="F49" s="331"/>
      <c r="G49" s="204"/>
      <c r="H49" s="202"/>
      <c r="I49" s="204"/>
      <c r="J49" s="332"/>
      <c r="K49" s="200"/>
      <c r="L49" s="225"/>
      <c r="M49" s="214"/>
    </row>
    <row r="50" spans="1:14">
      <c r="A50" s="200"/>
      <c r="D50" s="236"/>
      <c r="F50" s="331" t="s">
        <v>402</v>
      </c>
      <c r="G50" s="233" t="s">
        <v>756</v>
      </c>
      <c r="H50" s="202"/>
      <c r="I50" s="202"/>
      <c r="J50" s="237"/>
      <c r="K50" s="333"/>
      <c r="L50" s="225"/>
      <c r="M50" s="214"/>
      <c r="N50" s="200"/>
    </row>
    <row r="51" spans="1:14">
      <c r="A51" s="200"/>
      <c r="D51" s="331" t="s">
        <v>403</v>
      </c>
      <c r="E51" s="233" t="s">
        <v>827</v>
      </c>
      <c r="G51" s="204"/>
      <c r="H51" s="214"/>
      <c r="I51" s="200"/>
      <c r="J51" s="221"/>
      <c r="K51" s="200"/>
      <c r="L51" s="225"/>
      <c r="M51" s="214"/>
    </row>
    <row r="52" spans="1:14">
      <c r="A52" s="200"/>
      <c r="C52" s="331" t="s">
        <v>404</v>
      </c>
      <c r="D52" s="238" t="s">
        <v>750</v>
      </c>
      <c r="E52" s="331" t="s">
        <v>405</v>
      </c>
      <c r="F52" s="212" t="s">
        <v>855</v>
      </c>
      <c r="G52" s="331" t="s">
        <v>406</v>
      </c>
      <c r="H52" s="212" t="s">
        <v>859</v>
      </c>
      <c r="I52" s="331" t="s">
        <v>407</v>
      </c>
      <c r="J52" s="334" t="s">
        <v>930</v>
      </c>
      <c r="K52" s="331" t="s">
        <v>408</v>
      </c>
      <c r="L52" s="334" t="s">
        <v>908</v>
      </c>
      <c r="M52" s="214"/>
    </row>
    <row r="53" spans="1:14">
      <c r="A53" s="200"/>
      <c r="C53" s="331"/>
      <c r="D53" s="331" t="s">
        <v>409</v>
      </c>
      <c r="E53" s="208" t="s">
        <v>854</v>
      </c>
      <c r="F53" s="333" t="s">
        <v>951</v>
      </c>
      <c r="G53" s="332"/>
      <c r="H53" s="332" t="s">
        <v>976</v>
      </c>
      <c r="I53" s="214"/>
      <c r="J53" s="210" t="s">
        <v>977</v>
      </c>
      <c r="K53" s="214"/>
      <c r="L53" s="210" t="s">
        <v>997</v>
      </c>
      <c r="M53" s="200"/>
    </row>
    <row r="54" spans="1:14">
      <c r="A54" s="200"/>
      <c r="C54" s="331" t="s">
        <v>410</v>
      </c>
      <c r="D54" s="238" t="s">
        <v>752</v>
      </c>
      <c r="E54" s="210" t="s">
        <v>946</v>
      </c>
      <c r="F54" s="331" t="s">
        <v>492</v>
      </c>
      <c r="G54" s="212" t="s">
        <v>941</v>
      </c>
      <c r="H54" s="214"/>
      <c r="I54" s="214"/>
      <c r="J54" s="332"/>
      <c r="K54" s="214"/>
      <c r="L54" s="239" t="s">
        <v>411</v>
      </c>
      <c r="M54" s="240" t="s">
        <v>744</v>
      </c>
      <c r="N54" s="228" t="s">
        <v>8</v>
      </c>
    </row>
    <row r="55" spans="1:14">
      <c r="A55" s="200"/>
      <c r="C55" s="331"/>
      <c r="D55" s="331" t="s">
        <v>412</v>
      </c>
      <c r="E55" s="233" t="s">
        <v>814</v>
      </c>
      <c r="G55" s="332" t="s">
        <v>954</v>
      </c>
      <c r="H55" s="200"/>
      <c r="I55" s="214"/>
      <c r="J55" s="332"/>
      <c r="K55" s="214"/>
      <c r="L55" s="214"/>
      <c r="M55" s="200"/>
    </row>
    <row r="56" spans="1:14">
      <c r="A56" s="200"/>
      <c r="C56" s="331" t="s">
        <v>413</v>
      </c>
      <c r="D56" s="238" t="s">
        <v>761</v>
      </c>
      <c r="E56" s="331" t="s">
        <v>414</v>
      </c>
      <c r="F56" s="208" t="s">
        <v>889</v>
      </c>
      <c r="G56" s="237"/>
      <c r="H56" s="331" t="s">
        <v>415</v>
      </c>
      <c r="I56" s="334" t="s">
        <v>930</v>
      </c>
      <c r="J56" s="221"/>
      <c r="K56" s="214"/>
      <c r="L56" s="214"/>
      <c r="M56" s="200"/>
    </row>
    <row r="57" spans="1:14">
      <c r="A57" s="200"/>
      <c r="C57" s="331"/>
      <c r="D57" s="205" t="s">
        <v>416</v>
      </c>
      <c r="E57" s="208" t="s">
        <v>956</v>
      </c>
      <c r="F57" s="213" t="s">
        <v>957</v>
      </c>
      <c r="G57" s="333"/>
      <c r="H57" s="200"/>
      <c r="I57" s="332" t="s">
        <v>978</v>
      </c>
      <c r="J57" s="333"/>
      <c r="K57" s="214"/>
      <c r="L57" s="214"/>
      <c r="M57" s="200"/>
    </row>
    <row r="58" spans="1:14">
      <c r="A58" s="200"/>
      <c r="C58" s="331" t="s">
        <v>417</v>
      </c>
      <c r="D58" s="238" t="s">
        <v>763</v>
      </c>
      <c r="E58" s="210" t="s">
        <v>947</v>
      </c>
      <c r="F58" s="331" t="s">
        <v>418</v>
      </c>
      <c r="G58" s="240" t="s">
        <v>740</v>
      </c>
      <c r="H58" s="202"/>
      <c r="I58" s="237"/>
      <c r="J58" s="333"/>
      <c r="K58" s="214"/>
      <c r="L58" s="214"/>
      <c r="M58" s="200"/>
    </row>
    <row r="59" spans="1:14">
      <c r="A59" s="200"/>
      <c r="C59" s="331"/>
      <c r="D59" s="331" t="s">
        <v>419</v>
      </c>
      <c r="E59" s="233" t="s">
        <v>799</v>
      </c>
      <c r="G59" s="333"/>
      <c r="H59" s="214"/>
      <c r="I59" s="214"/>
      <c r="J59" s="331" t="s">
        <v>420</v>
      </c>
      <c r="K59" s="334" t="s">
        <v>908</v>
      </c>
      <c r="L59" s="214"/>
      <c r="M59" s="333"/>
    </row>
    <row r="60" spans="1:14">
      <c r="A60" s="200"/>
      <c r="C60" s="331" t="s">
        <v>421</v>
      </c>
      <c r="D60" s="238" t="s">
        <v>767</v>
      </c>
      <c r="E60" s="331" t="s">
        <v>422</v>
      </c>
      <c r="F60" s="212" t="s">
        <v>960</v>
      </c>
      <c r="G60" s="331" t="s">
        <v>423</v>
      </c>
      <c r="H60" s="334" t="s">
        <v>930</v>
      </c>
      <c r="I60" s="214"/>
      <c r="J60" s="333"/>
      <c r="K60" s="210" t="s">
        <v>979</v>
      </c>
      <c r="L60" s="200"/>
      <c r="M60" s="200"/>
    </row>
    <row r="61" spans="1:14">
      <c r="A61" s="200"/>
      <c r="C61" s="331"/>
      <c r="D61" s="331" t="s">
        <v>424</v>
      </c>
      <c r="E61" s="208" t="s">
        <v>867</v>
      </c>
      <c r="F61" s="213" t="s">
        <v>958</v>
      </c>
      <c r="G61" s="332"/>
      <c r="H61" s="332" t="s">
        <v>980</v>
      </c>
      <c r="I61" s="200"/>
      <c r="J61" s="333"/>
      <c r="K61" s="214"/>
      <c r="L61" s="200"/>
      <c r="M61" s="200"/>
    </row>
    <row r="62" spans="1:14">
      <c r="A62" s="200"/>
      <c r="C62" s="331" t="s">
        <v>425</v>
      </c>
      <c r="D62" s="238" t="s">
        <v>772</v>
      </c>
      <c r="E62" s="210" t="s">
        <v>948</v>
      </c>
      <c r="F62" s="331" t="s">
        <v>493</v>
      </c>
      <c r="G62" s="212" t="s">
        <v>963</v>
      </c>
      <c r="H62" s="214"/>
      <c r="I62" s="200"/>
      <c r="J62" s="333"/>
      <c r="K62" s="239" t="s">
        <v>426</v>
      </c>
      <c r="L62" s="240" t="s">
        <v>739</v>
      </c>
      <c r="M62" s="228" t="s">
        <v>9</v>
      </c>
    </row>
    <row r="63" spans="1:14">
      <c r="A63" s="200"/>
      <c r="C63" s="331"/>
      <c r="D63" s="331" t="s">
        <v>427</v>
      </c>
      <c r="E63" s="233" t="s">
        <v>795</v>
      </c>
      <c r="G63" s="332" t="s">
        <v>965</v>
      </c>
      <c r="H63" s="200"/>
      <c r="I63" s="200"/>
      <c r="J63" s="333"/>
      <c r="K63" s="214"/>
      <c r="L63" s="200"/>
      <c r="M63" s="200"/>
    </row>
    <row r="64" spans="1:14">
      <c r="A64" s="200"/>
      <c r="C64" s="331" t="s">
        <v>428</v>
      </c>
      <c r="D64" s="238" t="s">
        <v>781</v>
      </c>
      <c r="E64" s="331" t="s">
        <v>429</v>
      </c>
      <c r="F64" s="208" t="s">
        <v>872</v>
      </c>
      <c r="G64" s="237"/>
      <c r="H64" s="331" t="s">
        <v>430</v>
      </c>
      <c r="I64" s="240" t="s">
        <v>735</v>
      </c>
      <c r="J64" s="333"/>
      <c r="K64" s="214"/>
      <c r="L64" s="200"/>
      <c r="M64" s="200"/>
    </row>
    <row r="65" spans="1:13">
      <c r="A65" s="200"/>
      <c r="C65" s="331"/>
      <c r="D65" s="205" t="s">
        <v>431</v>
      </c>
      <c r="E65" s="208" t="s">
        <v>967</v>
      </c>
      <c r="F65" s="213" t="s">
        <v>959</v>
      </c>
      <c r="G65" s="200"/>
      <c r="H65" s="200"/>
      <c r="I65" s="200"/>
      <c r="J65" s="332"/>
      <c r="K65" s="214"/>
      <c r="L65" s="200"/>
      <c r="M65" s="200"/>
    </row>
    <row r="66" spans="1:13">
      <c r="A66" s="200"/>
      <c r="C66" s="331" t="s">
        <v>432</v>
      </c>
      <c r="D66" s="238" t="s">
        <v>784</v>
      </c>
      <c r="E66" s="210" t="s">
        <v>949</v>
      </c>
      <c r="F66" s="331" t="s">
        <v>433</v>
      </c>
      <c r="G66" s="240" t="s">
        <v>742</v>
      </c>
      <c r="H66" s="202"/>
      <c r="I66" s="202"/>
      <c r="J66" s="332"/>
      <c r="K66" s="214"/>
      <c r="L66" s="200"/>
      <c r="M66" s="200"/>
    </row>
    <row r="67" spans="1:13">
      <c r="A67" s="200"/>
      <c r="C67" s="331"/>
      <c r="D67" s="331" t="s">
        <v>434</v>
      </c>
      <c r="E67" s="233" t="s">
        <v>778</v>
      </c>
      <c r="G67" s="333"/>
      <c r="H67" s="214"/>
      <c r="I67" s="200"/>
      <c r="J67" s="332"/>
      <c r="K67" s="214"/>
      <c r="L67" s="200"/>
      <c r="M67" s="200"/>
    </row>
    <row r="68" spans="1:13">
      <c r="A68" s="200"/>
      <c r="C68" s="331" t="s">
        <v>435</v>
      </c>
      <c r="D68" s="238" t="s">
        <v>791</v>
      </c>
      <c r="E68" s="331" t="s">
        <v>436</v>
      </c>
      <c r="F68" s="212" t="s">
        <v>927</v>
      </c>
      <c r="G68" s="331" t="s">
        <v>437</v>
      </c>
      <c r="H68" s="212" t="s">
        <v>927</v>
      </c>
      <c r="I68" s="331" t="s">
        <v>438</v>
      </c>
      <c r="J68" s="334" t="s">
        <v>900</v>
      </c>
      <c r="K68" s="214"/>
      <c r="L68" s="200"/>
      <c r="M68" s="200"/>
    </row>
    <row r="69" spans="1:13">
      <c r="A69" s="200"/>
      <c r="C69" s="331"/>
      <c r="D69" s="331" t="s">
        <v>439</v>
      </c>
      <c r="E69" s="208" t="s">
        <v>970</v>
      </c>
      <c r="F69" s="213" t="s">
        <v>961</v>
      </c>
      <c r="G69" s="332"/>
      <c r="H69" s="332" t="s">
        <v>981</v>
      </c>
      <c r="I69" s="214"/>
      <c r="J69" s="210" t="s">
        <v>982</v>
      </c>
      <c r="K69" s="333"/>
      <c r="L69" s="200"/>
      <c r="M69" s="200"/>
    </row>
    <row r="70" spans="1:13">
      <c r="A70" s="200"/>
      <c r="C70" s="331" t="s">
        <v>440</v>
      </c>
      <c r="D70" s="238" t="s">
        <v>798</v>
      </c>
      <c r="E70" s="210" t="s">
        <v>950</v>
      </c>
      <c r="F70" s="331" t="s">
        <v>494</v>
      </c>
      <c r="G70" s="212" t="s">
        <v>870</v>
      </c>
      <c r="H70" s="214"/>
      <c r="I70" s="214"/>
      <c r="J70" s="239" t="s">
        <v>441</v>
      </c>
      <c r="K70" s="240" t="s">
        <v>740</v>
      </c>
      <c r="L70" s="228" t="s">
        <v>18</v>
      </c>
      <c r="M70" s="200"/>
    </row>
    <row r="71" spans="1:13">
      <c r="A71" s="200"/>
      <c r="C71" s="331"/>
      <c r="D71" s="331" t="s">
        <v>442</v>
      </c>
      <c r="E71" s="242" t="s">
        <v>776</v>
      </c>
      <c r="G71" s="332" t="s">
        <v>968</v>
      </c>
      <c r="H71" s="200"/>
      <c r="I71" s="214"/>
      <c r="J71" s="243"/>
      <c r="K71" s="333"/>
      <c r="L71" s="200"/>
      <c r="M71" s="200"/>
    </row>
    <row r="72" spans="1:13">
      <c r="A72" s="200"/>
      <c r="C72" s="331" t="s">
        <v>443</v>
      </c>
      <c r="D72" s="238" t="s">
        <v>805</v>
      </c>
      <c r="E72" s="331" t="s">
        <v>444</v>
      </c>
      <c r="F72" s="212" t="s">
        <v>869</v>
      </c>
      <c r="G72" s="237"/>
      <c r="H72" s="331" t="s">
        <v>445</v>
      </c>
      <c r="I72" s="212" t="s">
        <v>870</v>
      </c>
      <c r="J72" s="222"/>
      <c r="K72" s="333"/>
      <c r="L72" s="333"/>
      <c r="M72" s="200"/>
    </row>
    <row r="73" spans="1:13">
      <c r="A73" s="200"/>
      <c r="C73" s="331"/>
      <c r="D73" s="205" t="s">
        <v>446</v>
      </c>
      <c r="E73" s="208" t="s">
        <v>971</v>
      </c>
      <c r="F73" s="213" t="s">
        <v>962</v>
      </c>
      <c r="G73" s="200"/>
      <c r="H73" s="200"/>
      <c r="I73" s="332" t="s">
        <v>983</v>
      </c>
      <c r="J73" s="333"/>
      <c r="K73" s="333"/>
      <c r="L73" s="333"/>
      <c r="M73" s="200"/>
    </row>
    <row r="74" spans="1:13">
      <c r="A74" s="200"/>
      <c r="C74" s="331" t="s">
        <v>447</v>
      </c>
      <c r="D74" s="238" t="s">
        <v>808</v>
      </c>
      <c r="E74" s="210" t="s">
        <v>952</v>
      </c>
      <c r="F74" s="331" t="s">
        <v>448</v>
      </c>
      <c r="G74" s="233" t="s">
        <v>815</v>
      </c>
      <c r="H74" s="202"/>
      <c r="I74" s="237"/>
      <c r="J74" s="333"/>
      <c r="K74" s="333"/>
      <c r="L74" s="200"/>
      <c r="M74" s="200"/>
    </row>
    <row r="75" spans="1:13">
      <c r="A75" s="200"/>
      <c r="C75" s="331"/>
      <c r="D75" s="331" t="s">
        <v>449</v>
      </c>
      <c r="E75" s="240" t="s">
        <v>738</v>
      </c>
      <c r="G75" s="333"/>
      <c r="H75" s="214"/>
      <c r="I75" s="214"/>
      <c r="J75" s="333"/>
      <c r="K75" s="333"/>
      <c r="L75" s="200"/>
      <c r="M75" s="200"/>
    </row>
    <row r="76" spans="1:13">
      <c r="A76" s="200"/>
      <c r="C76" s="331" t="s">
        <v>450</v>
      </c>
      <c r="D76" s="241" t="s">
        <v>743</v>
      </c>
      <c r="E76" s="331" t="s">
        <v>451</v>
      </c>
      <c r="F76" s="212" t="s">
        <v>972</v>
      </c>
      <c r="G76" s="331" t="s">
        <v>452</v>
      </c>
      <c r="H76" s="212" t="s">
        <v>985</v>
      </c>
      <c r="I76" s="239" t="s">
        <v>453</v>
      </c>
      <c r="J76" s="241" t="s">
        <v>741</v>
      </c>
      <c r="K76" s="244"/>
      <c r="L76" s="245"/>
      <c r="M76" s="200"/>
    </row>
    <row r="77" spans="1:13">
      <c r="A77" s="200"/>
      <c r="C77" s="331"/>
      <c r="D77" s="331" t="s">
        <v>454</v>
      </c>
      <c r="E77" s="208" t="s">
        <v>972</v>
      </c>
      <c r="F77" s="213" t="s">
        <v>964</v>
      </c>
      <c r="G77" s="332"/>
      <c r="H77" s="332" t="s">
        <v>984</v>
      </c>
      <c r="I77" s="202"/>
      <c r="J77" s="331" t="s">
        <v>455</v>
      </c>
      <c r="K77" s="334" t="s">
        <v>936</v>
      </c>
      <c r="L77" s="228" t="s">
        <v>19</v>
      </c>
      <c r="M77" s="200"/>
    </row>
    <row r="78" spans="1:13">
      <c r="A78" s="200"/>
      <c r="C78" s="331" t="s">
        <v>456</v>
      </c>
      <c r="D78" s="238" t="s">
        <v>820</v>
      </c>
      <c r="E78" s="210" t="s">
        <v>953</v>
      </c>
      <c r="F78" s="331" t="s">
        <v>495</v>
      </c>
      <c r="G78" s="212" t="s">
        <v>893</v>
      </c>
      <c r="H78" s="214"/>
      <c r="I78" s="331" t="s">
        <v>457</v>
      </c>
      <c r="J78" s="238" t="s">
        <v>778</v>
      </c>
      <c r="K78" s="210" t="s">
        <v>988</v>
      </c>
      <c r="L78" s="228"/>
      <c r="M78" s="200"/>
    </row>
    <row r="79" spans="1:13">
      <c r="A79" s="200"/>
      <c r="C79" s="331"/>
      <c r="D79" s="331" t="s">
        <v>458</v>
      </c>
      <c r="E79" s="233" t="s">
        <v>753</v>
      </c>
      <c r="G79" s="332" t="s">
        <v>969</v>
      </c>
      <c r="H79" s="200"/>
      <c r="I79" s="202"/>
      <c r="J79" s="331" t="s">
        <v>459</v>
      </c>
      <c r="K79" s="233" t="s">
        <v>778</v>
      </c>
      <c r="L79" s="228" t="s">
        <v>39</v>
      </c>
      <c r="M79" s="200"/>
    </row>
    <row r="80" spans="1:13">
      <c r="A80" s="200"/>
      <c r="C80" s="331" t="s">
        <v>460</v>
      </c>
      <c r="D80" s="238" t="s">
        <v>821</v>
      </c>
      <c r="E80" s="331" t="s">
        <v>461</v>
      </c>
      <c r="F80" s="212" t="s">
        <v>857</v>
      </c>
      <c r="G80" s="237"/>
      <c r="H80" s="331" t="s">
        <v>462</v>
      </c>
      <c r="I80" s="238" t="s">
        <v>756</v>
      </c>
      <c r="J80" s="202"/>
      <c r="K80" s="244"/>
      <c r="L80" s="333"/>
      <c r="M80" s="200"/>
    </row>
    <row r="81" spans="1:13">
      <c r="A81" s="200"/>
      <c r="C81" s="331"/>
      <c r="D81" s="205" t="s">
        <v>463</v>
      </c>
      <c r="E81" s="208" t="s">
        <v>973</v>
      </c>
      <c r="F81" s="213" t="s">
        <v>966</v>
      </c>
      <c r="G81" s="200"/>
      <c r="H81" s="202"/>
      <c r="I81" s="331" t="s">
        <v>464</v>
      </c>
      <c r="J81" s="212" t="s">
        <v>989</v>
      </c>
      <c r="K81" s="228" t="s">
        <v>29</v>
      </c>
      <c r="L81" s="200"/>
      <c r="M81" s="200"/>
    </row>
    <row r="82" spans="1:13">
      <c r="A82" s="200"/>
      <c r="C82" s="331" t="s">
        <v>465</v>
      </c>
      <c r="D82" s="238" t="s">
        <v>829</v>
      </c>
      <c r="E82" s="210" t="s">
        <v>955</v>
      </c>
      <c r="H82" s="331" t="s">
        <v>466</v>
      </c>
      <c r="I82" s="238" t="s">
        <v>815</v>
      </c>
      <c r="J82" s="210" t="s">
        <v>990</v>
      </c>
      <c r="K82" s="228"/>
      <c r="L82" s="200"/>
      <c r="M82" s="200"/>
    </row>
    <row r="83" spans="1:13">
      <c r="A83" s="200"/>
      <c r="C83" s="200"/>
      <c r="D83" s="292"/>
      <c r="E83" s="331"/>
      <c r="G83" s="331" t="s">
        <v>470</v>
      </c>
      <c r="H83" s="238" t="s">
        <v>814</v>
      </c>
      <c r="I83" s="331" t="s">
        <v>467</v>
      </c>
      <c r="J83" s="233" t="s">
        <v>815</v>
      </c>
      <c r="K83" s="228" t="s">
        <v>30</v>
      </c>
      <c r="L83" s="200"/>
      <c r="M83" s="200"/>
    </row>
    <row r="84" spans="1:13">
      <c r="A84" s="200"/>
      <c r="D84" s="200"/>
      <c r="G84" s="331"/>
      <c r="H84" s="331" t="s">
        <v>468</v>
      </c>
      <c r="I84" s="212" t="s">
        <v>960</v>
      </c>
      <c r="J84" s="333"/>
      <c r="K84" s="228"/>
      <c r="L84" s="246"/>
      <c r="M84" s="200"/>
    </row>
    <row r="85" spans="1:13">
      <c r="A85" s="200"/>
      <c r="D85" s="200"/>
      <c r="G85" s="331" t="s">
        <v>469</v>
      </c>
      <c r="H85" s="238" t="s">
        <v>799</v>
      </c>
      <c r="I85" s="332" t="s">
        <v>991</v>
      </c>
      <c r="J85" s="332"/>
      <c r="K85" s="228"/>
      <c r="L85" s="246"/>
      <c r="M85" s="200"/>
    </row>
    <row r="86" spans="1:13">
      <c r="A86" s="200"/>
      <c r="D86" s="200"/>
      <c r="G86" s="331" t="s">
        <v>470</v>
      </c>
      <c r="H86" s="238" t="s">
        <v>742</v>
      </c>
      <c r="I86" s="331" t="s">
        <v>471</v>
      </c>
      <c r="J86" s="212" t="s">
        <v>893</v>
      </c>
      <c r="K86" s="228" t="s">
        <v>31</v>
      </c>
      <c r="L86" s="246"/>
      <c r="M86" s="333"/>
    </row>
    <row r="87" spans="1:13">
      <c r="A87" s="200"/>
      <c r="D87" s="200"/>
      <c r="G87" s="331"/>
      <c r="H87" s="331" t="s">
        <v>472</v>
      </c>
      <c r="I87" s="212" t="s">
        <v>972</v>
      </c>
      <c r="J87" s="210" t="s">
        <v>994</v>
      </c>
      <c r="K87" s="228"/>
      <c r="L87" s="246"/>
      <c r="M87" s="333"/>
    </row>
    <row r="88" spans="1:13">
      <c r="A88" s="200"/>
      <c r="D88" s="200"/>
      <c r="G88" s="331" t="s">
        <v>473</v>
      </c>
      <c r="H88" s="238" t="s">
        <v>820</v>
      </c>
      <c r="I88" s="332" t="s">
        <v>992</v>
      </c>
      <c r="J88" s="333"/>
      <c r="K88" s="202"/>
      <c r="L88" s="333"/>
      <c r="M88" s="333"/>
    </row>
    <row r="89" spans="1:13">
      <c r="A89" s="200"/>
      <c r="D89" s="200"/>
      <c r="G89" s="331"/>
      <c r="I89" s="331" t="s">
        <v>474</v>
      </c>
      <c r="J89" s="233" t="s">
        <v>799</v>
      </c>
      <c r="K89" s="228" t="s">
        <v>32</v>
      </c>
      <c r="L89" s="333"/>
      <c r="M89" s="333"/>
    </row>
    <row r="90" spans="1:13">
      <c r="A90" s="200"/>
      <c r="D90" s="200"/>
      <c r="H90" s="331" t="s">
        <v>475</v>
      </c>
      <c r="I90" s="238" t="s">
        <v>814</v>
      </c>
      <c r="J90" s="244"/>
      <c r="K90" s="228"/>
      <c r="L90" s="333"/>
      <c r="M90" s="333"/>
    </row>
    <row r="91" spans="1:13">
      <c r="A91" s="200"/>
      <c r="D91" s="200"/>
      <c r="H91" s="202"/>
      <c r="I91" s="331" t="s">
        <v>476</v>
      </c>
      <c r="J91" s="212" t="s">
        <v>939</v>
      </c>
      <c r="K91" s="228" t="s">
        <v>33</v>
      </c>
      <c r="L91" s="333"/>
      <c r="M91" s="333"/>
    </row>
    <row r="92" spans="1:13">
      <c r="A92" s="200"/>
      <c r="D92" s="200"/>
      <c r="F92" s="331" t="s">
        <v>477</v>
      </c>
      <c r="G92" s="238" t="s">
        <v>750</v>
      </c>
      <c r="H92" s="331" t="s">
        <v>478</v>
      </c>
      <c r="I92" s="238" t="s">
        <v>742</v>
      </c>
      <c r="J92" s="210" t="s">
        <v>995</v>
      </c>
      <c r="K92" s="228"/>
      <c r="L92" s="333"/>
      <c r="M92" s="333"/>
    </row>
    <row r="93" spans="1:13">
      <c r="A93" s="200"/>
      <c r="D93" s="200"/>
      <c r="F93" s="331"/>
      <c r="G93" s="331" t="s">
        <v>479</v>
      </c>
      <c r="H93" s="212" t="s">
        <v>872</v>
      </c>
      <c r="I93" s="331" t="s">
        <v>480</v>
      </c>
      <c r="J93" s="233" t="s">
        <v>814</v>
      </c>
      <c r="K93" s="228" t="s">
        <v>34</v>
      </c>
      <c r="L93" s="333"/>
      <c r="M93" s="333"/>
    </row>
    <row r="94" spans="1:13">
      <c r="A94" s="200"/>
      <c r="D94" s="200"/>
      <c r="F94" s="331" t="s">
        <v>481</v>
      </c>
      <c r="G94" s="238" t="s">
        <v>781</v>
      </c>
      <c r="H94" s="332" t="s">
        <v>986</v>
      </c>
      <c r="I94" s="237"/>
      <c r="J94" s="333"/>
      <c r="K94" s="333"/>
      <c r="L94" s="333"/>
      <c r="M94" s="333"/>
    </row>
    <row r="95" spans="1:13">
      <c r="A95" s="200"/>
      <c r="D95" s="292"/>
      <c r="F95" s="331" t="s">
        <v>482</v>
      </c>
      <c r="G95" s="238" t="s">
        <v>776</v>
      </c>
      <c r="H95" s="331" t="s">
        <v>483</v>
      </c>
      <c r="I95" s="212" t="s">
        <v>869</v>
      </c>
      <c r="J95" s="228" t="s">
        <v>36</v>
      </c>
      <c r="K95" s="333"/>
      <c r="L95" s="333"/>
      <c r="M95" s="333"/>
    </row>
    <row r="96" spans="1:13">
      <c r="A96" s="200"/>
      <c r="D96" s="292"/>
      <c r="F96" s="331"/>
      <c r="G96" s="331" t="s">
        <v>484</v>
      </c>
      <c r="H96" s="212" t="s">
        <v>869</v>
      </c>
      <c r="I96" s="332" t="s">
        <v>993</v>
      </c>
      <c r="J96" s="228"/>
      <c r="K96" s="333"/>
      <c r="L96" s="333"/>
      <c r="M96" s="333"/>
    </row>
    <row r="97" spans="1:14">
      <c r="A97" s="200"/>
      <c r="D97" s="292"/>
      <c r="F97" s="331" t="s">
        <v>485</v>
      </c>
      <c r="G97" s="238" t="s">
        <v>753</v>
      </c>
      <c r="H97" s="332" t="s">
        <v>987</v>
      </c>
      <c r="K97" s="333"/>
      <c r="L97" s="333"/>
      <c r="M97" s="333"/>
    </row>
    <row r="98" spans="1:14">
      <c r="A98" s="200"/>
      <c r="D98" s="292"/>
      <c r="F98" s="331"/>
      <c r="H98" s="331" t="s">
        <v>486</v>
      </c>
      <c r="I98" s="233" t="s">
        <v>781</v>
      </c>
      <c r="J98" s="228" t="s">
        <v>35</v>
      </c>
      <c r="K98" s="333"/>
      <c r="L98" s="333"/>
      <c r="M98" s="333"/>
    </row>
    <row r="99" spans="1:14">
      <c r="A99" s="200"/>
      <c r="D99" s="236"/>
      <c r="G99" s="331" t="s">
        <v>487</v>
      </c>
      <c r="H99" s="238" t="s">
        <v>750</v>
      </c>
      <c r="I99" s="333"/>
      <c r="J99" s="228"/>
      <c r="K99" s="333"/>
      <c r="L99" s="333"/>
      <c r="M99" s="333"/>
    </row>
    <row r="100" spans="1:14">
      <c r="A100" s="200"/>
      <c r="D100" s="236"/>
      <c r="G100" s="331"/>
      <c r="H100" s="331" t="s">
        <v>488</v>
      </c>
      <c r="I100" s="212" t="s">
        <v>857</v>
      </c>
      <c r="J100" s="228" t="s">
        <v>37</v>
      </c>
      <c r="K100" s="333"/>
      <c r="L100" s="333"/>
      <c r="M100" s="333"/>
    </row>
    <row r="101" spans="1:14">
      <c r="A101" s="200"/>
      <c r="D101" s="236"/>
      <c r="E101" s="331"/>
      <c r="G101" s="331" t="s">
        <v>489</v>
      </c>
      <c r="H101" s="238" t="s">
        <v>753</v>
      </c>
      <c r="I101" s="332" t="s">
        <v>986</v>
      </c>
      <c r="J101" s="228"/>
      <c r="K101" s="333"/>
      <c r="L101" s="333"/>
      <c r="M101" s="333"/>
    </row>
    <row r="102" spans="1:14">
      <c r="A102" s="200"/>
      <c r="D102" s="236"/>
      <c r="E102" s="331"/>
      <c r="F102" s="331"/>
      <c r="G102" s="333" t="s">
        <v>736</v>
      </c>
      <c r="H102" s="331" t="s">
        <v>490</v>
      </c>
      <c r="I102" s="233" t="s">
        <v>750</v>
      </c>
      <c r="J102" s="228" t="s">
        <v>38</v>
      </c>
      <c r="K102" s="333"/>
      <c r="L102" s="229"/>
      <c r="M102" s="333"/>
    </row>
    <row r="103" spans="1:14">
      <c r="A103" s="200"/>
      <c r="D103" s="236"/>
      <c r="E103" s="331"/>
      <c r="G103" s="333"/>
      <c r="I103" s="333"/>
      <c r="J103" s="228"/>
      <c r="K103" s="229"/>
      <c r="L103" s="199"/>
      <c r="M103" s="333"/>
    </row>
    <row r="104" spans="1:14">
      <c r="A104" s="200"/>
      <c r="D104" s="236"/>
      <c r="E104" s="331"/>
      <c r="F104" s="333"/>
      <c r="G104" s="331"/>
      <c r="I104" s="333"/>
      <c r="J104" s="333"/>
      <c r="K104" s="199"/>
      <c r="L104" s="333"/>
      <c r="M104" s="229"/>
      <c r="N104" s="248"/>
    </row>
    <row r="105" spans="1:14">
      <c r="A105" s="200"/>
      <c r="D105" s="236"/>
      <c r="E105" s="331"/>
      <c r="I105" s="333"/>
      <c r="J105" s="333"/>
      <c r="K105" s="333"/>
      <c r="L105" s="333"/>
      <c r="M105" s="199"/>
    </row>
    <row r="106" spans="1:14">
      <c r="A106" s="200"/>
      <c r="D106" s="236"/>
      <c r="E106" s="331"/>
      <c r="F106" s="331"/>
      <c r="G106" s="333"/>
      <c r="I106" s="333"/>
      <c r="J106" s="333"/>
      <c r="K106" s="333"/>
      <c r="L106" s="333"/>
      <c r="M106" s="333"/>
    </row>
    <row r="107" spans="1:14">
      <c r="A107" s="200"/>
      <c r="D107" s="236"/>
      <c r="E107" s="331"/>
      <c r="G107" s="333"/>
      <c r="I107" s="333"/>
      <c r="J107" s="333"/>
      <c r="K107" s="333"/>
      <c r="L107" s="333"/>
      <c r="M107" s="333"/>
    </row>
    <row r="108" spans="1:14">
      <c r="A108" s="200"/>
      <c r="D108" s="236"/>
      <c r="E108" s="331"/>
      <c r="G108" s="232"/>
      <c r="H108" s="331"/>
      <c r="I108" s="333"/>
      <c r="J108" s="228"/>
      <c r="K108" s="333"/>
      <c r="L108" s="333"/>
      <c r="M108" s="333"/>
    </row>
    <row r="109" spans="1:14">
      <c r="A109" s="200"/>
      <c r="D109" s="236"/>
      <c r="E109" s="331"/>
      <c r="F109" s="331"/>
      <c r="G109" s="333"/>
      <c r="I109" s="333"/>
      <c r="J109" s="228"/>
      <c r="K109" s="333"/>
      <c r="L109" s="333"/>
      <c r="M109" s="333"/>
    </row>
    <row r="110" spans="1:14">
      <c r="A110" s="200"/>
      <c r="D110" s="236"/>
      <c r="E110" s="331"/>
      <c r="G110" s="333"/>
      <c r="I110" s="331"/>
      <c r="J110" s="228"/>
      <c r="K110" s="333"/>
      <c r="L110" s="333"/>
      <c r="M110" s="333"/>
    </row>
    <row r="111" spans="1:14">
      <c r="A111" s="200"/>
      <c r="D111" s="199"/>
      <c r="E111" s="331"/>
      <c r="G111" s="331"/>
      <c r="I111" s="333"/>
      <c r="J111" s="228"/>
      <c r="K111" s="333"/>
      <c r="L111" s="333"/>
      <c r="M111" s="333"/>
    </row>
    <row r="112" spans="1:14">
      <c r="A112" s="200"/>
      <c r="D112" s="199"/>
      <c r="E112" s="331"/>
      <c r="K112" s="333"/>
      <c r="L112" s="333"/>
      <c r="M112" s="333"/>
    </row>
    <row r="113" spans="3:15" s="200" customFormat="1">
      <c r="C113" s="199"/>
      <c r="D113" s="249"/>
      <c r="E113" s="331"/>
      <c r="F113" s="331"/>
      <c r="G113" s="333"/>
      <c r="H113" s="331"/>
      <c r="I113" s="333"/>
      <c r="J113" s="228"/>
      <c r="K113" s="333"/>
      <c r="L113" s="333"/>
      <c r="M113" s="333"/>
      <c r="N113" s="203"/>
      <c r="O113" s="330"/>
    </row>
    <row r="114" spans="3:15" s="200" customFormat="1">
      <c r="C114" s="199"/>
      <c r="D114" s="250"/>
      <c r="E114" s="331"/>
      <c r="F114" s="202"/>
      <c r="G114" s="333"/>
      <c r="H114" s="331"/>
      <c r="I114" s="202"/>
      <c r="J114" s="228"/>
      <c r="K114" s="333"/>
      <c r="L114" s="333"/>
      <c r="M114" s="333"/>
      <c r="N114" s="203"/>
      <c r="O114" s="330"/>
    </row>
    <row r="115" spans="3:15" s="200" customFormat="1">
      <c r="C115" s="199"/>
      <c r="D115" s="250"/>
      <c r="E115" s="202"/>
      <c r="F115" s="202"/>
      <c r="G115" s="331"/>
      <c r="H115" s="333"/>
      <c r="I115" s="333"/>
      <c r="J115" s="228"/>
      <c r="K115" s="333"/>
      <c r="L115" s="204"/>
      <c r="M115" s="333"/>
      <c r="N115" s="203"/>
      <c r="O115" s="330"/>
    </row>
    <row r="116" spans="3:15" s="200" customFormat="1">
      <c r="C116" s="199"/>
      <c r="D116" s="250"/>
      <c r="E116" s="202"/>
      <c r="F116" s="202"/>
      <c r="G116" s="202"/>
      <c r="H116" s="331"/>
      <c r="I116" s="333"/>
      <c r="J116" s="228"/>
      <c r="K116" s="204"/>
      <c r="L116" s="333"/>
      <c r="M116" s="333"/>
      <c r="N116" s="203"/>
      <c r="O116" s="330"/>
    </row>
    <row r="117" spans="3:15" s="200" customFormat="1">
      <c r="C117" s="199"/>
      <c r="D117" s="250"/>
      <c r="E117" s="202"/>
      <c r="F117" s="202"/>
      <c r="G117" s="331"/>
      <c r="H117" s="333"/>
      <c r="I117" s="333"/>
      <c r="J117" s="228"/>
      <c r="K117" s="333"/>
      <c r="L117" s="333"/>
      <c r="M117" s="204"/>
      <c r="N117" s="203"/>
      <c r="O117" s="330"/>
    </row>
    <row r="118" spans="3:15" s="200" customFormat="1">
      <c r="C118" s="199"/>
      <c r="D118" s="250"/>
      <c r="E118" s="202"/>
      <c r="F118" s="331"/>
      <c r="G118" s="333"/>
      <c r="H118" s="331"/>
      <c r="I118" s="333"/>
      <c r="J118" s="228"/>
      <c r="K118" s="333"/>
      <c r="L118" s="333"/>
      <c r="M118" s="333"/>
      <c r="N118" s="203"/>
      <c r="O118" s="330"/>
    </row>
    <row r="119" spans="3:15" s="200" customFormat="1">
      <c r="D119" s="250"/>
      <c r="E119" s="202"/>
      <c r="F119" s="331"/>
      <c r="G119" s="331"/>
      <c r="H119" s="333"/>
      <c r="I119" s="202"/>
      <c r="J119" s="228"/>
      <c r="K119" s="333"/>
      <c r="L119" s="333"/>
      <c r="M119" s="333"/>
      <c r="N119" s="203"/>
      <c r="O119" s="330"/>
    </row>
    <row r="120" spans="3:15" s="200" customFormat="1">
      <c r="D120" s="250"/>
      <c r="E120" s="202"/>
      <c r="F120" s="331"/>
      <c r="G120" s="333"/>
      <c r="H120" s="333"/>
      <c r="I120" s="202"/>
      <c r="J120" s="228"/>
      <c r="K120" s="333"/>
      <c r="L120" s="333"/>
      <c r="M120" s="333"/>
      <c r="N120" s="203"/>
      <c r="O120" s="330"/>
    </row>
    <row r="121" spans="3:15" s="200" customFormat="1">
      <c r="D121" s="250"/>
      <c r="E121" s="202"/>
      <c r="F121" s="331"/>
      <c r="G121" s="333"/>
      <c r="H121" s="331"/>
      <c r="I121" s="333"/>
      <c r="J121" s="228"/>
      <c r="K121" s="333"/>
      <c r="L121" s="333"/>
      <c r="M121" s="333"/>
      <c r="N121" s="203"/>
      <c r="O121" s="330"/>
    </row>
    <row r="122" spans="3:15" s="200" customFormat="1">
      <c r="D122" s="250"/>
      <c r="E122" s="202"/>
      <c r="F122" s="331"/>
      <c r="G122" s="331"/>
      <c r="H122" s="333"/>
      <c r="I122" s="333"/>
      <c r="J122" s="228"/>
      <c r="K122" s="333"/>
      <c r="L122" s="333"/>
      <c r="M122" s="333"/>
      <c r="N122" s="203"/>
      <c r="O122" s="330"/>
    </row>
    <row r="123" spans="3:15" s="200" customFormat="1">
      <c r="D123" s="250"/>
      <c r="E123" s="202"/>
      <c r="F123" s="331"/>
      <c r="G123" s="333"/>
      <c r="H123" s="333"/>
      <c r="I123" s="203"/>
      <c r="J123" s="203"/>
      <c r="K123" s="333"/>
      <c r="L123" s="333"/>
      <c r="M123" s="333"/>
      <c r="N123" s="203"/>
      <c r="O123" s="330"/>
    </row>
    <row r="124" spans="3:15" s="200" customFormat="1">
      <c r="D124" s="250"/>
      <c r="E124" s="202"/>
      <c r="G124" s="331"/>
      <c r="H124" s="331"/>
      <c r="I124" s="333"/>
      <c r="J124" s="228"/>
      <c r="K124" s="333"/>
      <c r="L124" s="333"/>
      <c r="M124" s="333"/>
      <c r="N124" s="203"/>
      <c r="O124" s="330"/>
    </row>
    <row r="125" spans="3:15" s="200" customFormat="1">
      <c r="C125" s="236"/>
      <c r="D125" s="232"/>
      <c r="E125" s="202"/>
      <c r="G125" s="331"/>
      <c r="H125" s="333"/>
      <c r="I125" s="202"/>
      <c r="J125" s="228"/>
      <c r="K125" s="333"/>
      <c r="L125" s="333"/>
      <c r="M125" s="333"/>
      <c r="N125" s="203"/>
      <c r="O125" s="330"/>
    </row>
    <row r="126" spans="3:15" s="200" customFormat="1">
      <c r="C126" s="236"/>
      <c r="D126" s="232"/>
      <c r="E126" s="202"/>
      <c r="G126" s="331"/>
      <c r="H126" s="331"/>
      <c r="I126" s="333"/>
      <c r="J126" s="228"/>
      <c r="K126" s="333"/>
      <c r="L126" s="333"/>
      <c r="M126" s="333"/>
      <c r="N126" s="203"/>
      <c r="O126" s="330"/>
    </row>
    <row r="127" spans="3:15" s="200" customFormat="1">
      <c r="C127" s="236"/>
      <c r="D127" s="232"/>
      <c r="E127" s="331"/>
      <c r="F127" s="331"/>
      <c r="G127" s="331"/>
      <c r="H127" s="333"/>
      <c r="I127" s="333"/>
      <c r="J127" s="228"/>
      <c r="K127" s="333"/>
      <c r="L127" s="203"/>
      <c r="M127" s="203"/>
      <c r="N127" s="203"/>
      <c r="O127" s="330"/>
    </row>
    <row r="128" spans="3:15" s="200" customFormat="1">
      <c r="C128" s="236"/>
      <c r="D128" s="232"/>
      <c r="E128" s="202"/>
      <c r="F128" s="333"/>
      <c r="H128" s="331"/>
      <c r="I128" s="333"/>
      <c r="J128" s="228"/>
      <c r="K128" s="203"/>
      <c r="L128" s="203"/>
      <c r="M128" s="203"/>
      <c r="N128" s="203"/>
      <c r="O128" s="330"/>
    </row>
    <row r="129" spans="1:10">
      <c r="C129" s="236"/>
      <c r="D129" s="232"/>
      <c r="F129" s="333"/>
      <c r="G129" s="200"/>
      <c r="H129" s="200"/>
      <c r="I129" s="200"/>
      <c r="J129" s="228"/>
    </row>
    <row r="130" spans="1:10">
      <c r="A130" s="200"/>
      <c r="C130" s="236"/>
      <c r="D130" s="232"/>
      <c r="E130" s="331"/>
      <c r="F130" s="333"/>
      <c r="G130" s="200"/>
    </row>
    <row r="131" spans="1:10">
      <c r="C131" s="236"/>
      <c r="D131" s="232"/>
      <c r="F131" s="333"/>
      <c r="G131" s="200"/>
    </row>
    <row r="132" spans="1:10">
      <c r="C132" s="236"/>
      <c r="D132" s="232"/>
      <c r="E132" s="331"/>
      <c r="F132" s="331"/>
      <c r="G132" s="333"/>
    </row>
    <row r="133" spans="1:10">
      <c r="C133" s="236"/>
      <c r="D133" s="232"/>
      <c r="F133" s="333"/>
      <c r="G133" s="333"/>
    </row>
    <row r="134" spans="1:10">
      <c r="C134" s="236"/>
      <c r="D134" s="232"/>
      <c r="F134" s="333"/>
      <c r="G134" s="200"/>
    </row>
    <row r="135" spans="1:10">
      <c r="C135" s="236"/>
      <c r="D135" s="232"/>
      <c r="E135" s="251"/>
      <c r="F135" s="232"/>
      <c r="G135" s="333"/>
    </row>
    <row r="136" spans="1:10">
      <c r="C136" s="236"/>
      <c r="D136" s="232"/>
      <c r="F136" s="232"/>
      <c r="G136" s="333"/>
    </row>
    <row r="137" spans="1:10">
      <c r="C137" s="236"/>
      <c r="D137" s="232"/>
      <c r="E137" s="232"/>
      <c r="F137" s="232"/>
      <c r="G137" s="333"/>
    </row>
    <row r="138" spans="1:10">
      <c r="C138" s="236"/>
      <c r="D138" s="232"/>
      <c r="E138" s="232"/>
    </row>
    <row r="139" spans="1:10">
      <c r="C139" s="236"/>
      <c r="D139" s="333"/>
      <c r="E139" s="232"/>
      <c r="F139" s="331"/>
      <c r="G139" s="333"/>
    </row>
    <row r="140" spans="1:10">
      <c r="C140" s="236"/>
      <c r="D140" s="333"/>
      <c r="E140" s="232"/>
      <c r="G140" s="333"/>
    </row>
    <row r="141" spans="1:10">
      <c r="C141" s="236"/>
      <c r="D141" s="333"/>
      <c r="E141" s="232"/>
      <c r="G141" s="331"/>
    </row>
    <row r="142" spans="1:10">
      <c r="C142" s="236"/>
      <c r="D142" s="333"/>
      <c r="E142" s="232"/>
      <c r="F142" s="331"/>
      <c r="G142" s="333"/>
    </row>
    <row r="143" spans="1:10">
      <c r="C143" s="236"/>
      <c r="D143" s="333"/>
      <c r="E143" s="333"/>
      <c r="G143" s="333"/>
    </row>
    <row r="144" spans="1:10">
      <c r="C144" s="236"/>
      <c r="D144" s="333"/>
      <c r="E144" s="333"/>
      <c r="F144" s="232"/>
      <c r="G144" s="333"/>
    </row>
    <row r="145" spans="1:7">
      <c r="C145" s="236"/>
      <c r="D145" s="333"/>
      <c r="E145" s="333"/>
      <c r="F145" s="232"/>
      <c r="G145" s="333"/>
    </row>
    <row r="146" spans="1:7">
      <c r="C146" s="236"/>
      <c r="D146" s="333"/>
      <c r="F146" s="232"/>
      <c r="G146" s="333"/>
    </row>
    <row r="147" spans="1:7">
      <c r="C147" s="236"/>
    </row>
    <row r="148" spans="1:7">
      <c r="C148" s="236"/>
    </row>
    <row r="149" spans="1:7">
      <c r="C149" s="249"/>
    </row>
    <row r="150" spans="1:7">
      <c r="C150" s="249"/>
    </row>
    <row r="151" spans="1:7">
      <c r="C151" s="249"/>
    </row>
    <row r="152" spans="1:7">
      <c r="C152" s="249"/>
    </row>
    <row r="153" spans="1:7">
      <c r="C153" s="249"/>
    </row>
    <row r="154" spans="1:7">
      <c r="C154" s="249"/>
    </row>
    <row r="155" spans="1:7">
      <c r="C155" s="249"/>
    </row>
    <row r="156" spans="1:7">
      <c r="C156" s="249"/>
    </row>
    <row r="157" spans="1:7">
      <c r="C157" s="249"/>
    </row>
    <row r="158" spans="1:7">
      <c r="C158" s="249"/>
    </row>
    <row r="159" spans="1:7">
      <c r="C159" s="249"/>
    </row>
    <row r="160" spans="1:7">
      <c r="A160" s="200"/>
      <c r="C160" s="249"/>
    </row>
    <row r="161" spans="1:3">
      <c r="A161" s="200"/>
      <c r="C161" s="249"/>
    </row>
    <row r="162" spans="1:3">
      <c r="A162" s="200"/>
    </row>
    <row r="163" spans="1:3">
      <c r="A163" s="200"/>
    </row>
    <row r="164" spans="1:3">
      <c r="A164" s="200"/>
    </row>
    <row r="165" spans="1:3">
      <c r="A165" s="200"/>
    </row>
    <row r="166" spans="1:3">
      <c r="A166" s="200"/>
    </row>
    <row r="167" spans="1:3">
      <c r="A167" s="200"/>
    </row>
    <row r="168" spans="1:3">
      <c r="A168" s="200"/>
    </row>
    <row r="169" spans="1:3">
      <c r="A169" s="200"/>
    </row>
    <row r="170" spans="1:3">
      <c r="A170" s="200"/>
    </row>
    <row r="171" spans="1:3">
      <c r="A171" s="200"/>
    </row>
    <row r="172" spans="1:3">
      <c r="A172" s="200"/>
    </row>
    <row r="173" spans="1:3">
      <c r="A173" s="200"/>
    </row>
    <row r="174" spans="1:3">
      <c r="A174" s="200"/>
    </row>
    <row r="175" spans="1:3">
      <c r="A175" s="200"/>
    </row>
    <row r="176" spans="1:3">
      <c r="A176" s="200"/>
    </row>
    <row r="177" spans="1:1">
      <c r="A177" s="200"/>
    </row>
    <row r="178" spans="1:1">
      <c r="A178" s="200"/>
    </row>
    <row r="179" spans="1:1">
      <c r="A179" s="200"/>
    </row>
  </sheetData>
  <sheetProtection formatCells="0"/>
  <mergeCells count="9">
    <mergeCell ref="F37:G37"/>
    <mergeCell ref="H38:I38"/>
    <mergeCell ref="F1:J1"/>
    <mergeCell ref="F2:J2"/>
    <mergeCell ref="F3:J3"/>
    <mergeCell ref="H13:I13"/>
    <mergeCell ref="H14:I14"/>
    <mergeCell ref="H37:I37"/>
    <mergeCell ref="F13:G13"/>
  </mergeCells>
  <phoneticPr fontId="37" type="noConversion"/>
  <printOptions horizontalCentered="1"/>
  <pageMargins left="0" right="0" top="0.39370078740157483" bottom="0" header="0" footer="0"/>
  <pageSetup paperSize="8" scale="6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D390"/>
  <sheetViews>
    <sheetView showGridLines="0" tabSelected="1" zoomScale="80" zoomScaleNormal="80" workbookViewId="0">
      <selection activeCell="J13" sqref="J13"/>
    </sheetView>
  </sheetViews>
  <sheetFormatPr defaultColWidth="9.140625" defaultRowHeight="12"/>
  <cols>
    <col min="1" max="1" width="3.7109375" style="7" bestFit="1" customWidth="1"/>
    <col min="2" max="2" width="22.140625" style="8" customWidth="1"/>
    <col min="3" max="3" width="36.5703125" style="8" bestFit="1" customWidth="1"/>
    <col min="4" max="4" width="17.140625" style="8" customWidth="1"/>
    <col min="5" max="16384" width="9.140625" style="2"/>
  </cols>
  <sheetData>
    <row r="1" spans="1:4" s="1" customFormat="1" ht="21" customHeight="1">
      <c r="A1" s="390" t="s">
        <v>28</v>
      </c>
      <c r="B1" s="390"/>
      <c r="C1" s="390"/>
      <c r="D1" s="390"/>
    </row>
    <row r="2" spans="1:4" ht="12.75">
      <c r="A2" s="389" t="s">
        <v>613</v>
      </c>
      <c r="B2" s="389"/>
      <c r="C2" s="389"/>
      <c r="D2" s="389"/>
    </row>
    <row r="3" spans="1:4" s="1" customFormat="1" ht="15">
      <c r="A3" s="9"/>
      <c r="B3" s="389" t="s">
        <v>612</v>
      </c>
      <c r="C3" s="389"/>
      <c r="D3" s="389"/>
    </row>
    <row r="4" spans="1:4" s="1" customFormat="1" ht="7.5" customHeight="1">
      <c r="A4" s="3"/>
    </row>
    <row r="5" spans="1:4" s="1" customFormat="1" ht="12.75" thickBot="1">
      <c r="A5" s="4"/>
      <c r="B5" s="5" t="s">
        <v>308</v>
      </c>
      <c r="C5" s="5" t="s">
        <v>309</v>
      </c>
      <c r="D5" s="5" t="s">
        <v>310</v>
      </c>
    </row>
    <row r="6" spans="1:4" s="1" customFormat="1">
      <c r="A6" s="6" t="s">
        <v>7</v>
      </c>
      <c r="B6" s="267" t="s">
        <v>588</v>
      </c>
      <c r="C6" s="268" t="s">
        <v>587</v>
      </c>
      <c r="D6" s="268" t="s">
        <v>516</v>
      </c>
    </row>
    <row r="7" spans="1:4" s="1" customFormat="1">
      <c r="A7" s="6" t="s">
        <v>8</v>
      </c>
      <c r="B7" s="267" t="s">
        <v>585</v>
      </c>
      <c r="C7" s="268" t="s">
        <v>583</v>
      </c>
      <c r="D7" s="268" t="s">
        <v>584</v>
      </c>
    </row>
    <row r="8" spans="1:4" s="1" customFormat="1">
      <c r="A8" s="6" t="s">
        <v>9</v>
      </c>
      <c r="B8" s="267" t="s">
        <v>574</v>
      </c>
      <c r="C8" s="268" t="s">
        <v>517</v>
      </c>
      <c r="D8" s="268" t="s">
        <v>512</v>
      </c>
    </row>
    <row r="9" spans="1:4" s="1" customFormat="1">
      <c r="A9" s="6" t="s">
        <v>18</v>
      </c>
      <c r="B9" s="267" t="s">
        <v>575</v>
      </c>
      <c r="C9" s="268" t="s">
        <v>517</v>
      </c>
      <c r="D9" s="268" t="s">
        <v>512</v>
      </c>
    </row>
    <row r="10" spans="1:4" s="1" customFormat="1">
      <c r="A10" s="6" t="s">
        <v>19</v>
      </c>
      <c r="B10" s="267" t="s">
        <v>586</v>
      </c>
      <c r="C10" s="268" t="s">
        <v>587</v>
      </c>
      <c r="D10" s="268" t="s">
        <v>516</v>
      </c>
    </row>
    <row r="11" spans="1:4" s="1" customFormat="1">
      <c r="A11" s="6" t="s">
        <v>39</v>
      </c>
      <c r="B11" s="267" t="s">
        <v>576</v>
      </c>
      <c r="C11" s="268" t="s">
        <v>517</v>
      </c>
      <c r="D11" s="268" t="s">
        <v>512</v>
      </c>
    </row>
    <row r="12" spans="1:4" s="1" customFormat="1">
      <c r="A12" s="6" t="s">
        <v>29</v>
      </c>
      <c r="B12" s="267" t="s">
        <v>581</v>
      </c>
      <c r="C12" s="268" t="s">
        <v>583</v>
      </c>
      <c r="D12" s="268" t="s">
        <v>584</v>
      </c>
    </row>
    <row r="13" spans="1:4" s="1" customFormat="1">
      <c r="A13" s="6" t="s">
        <v>30</v>
      </c>
      <c r="B13" s="267" t="s">
        <v>650</v>
      </c>
      <c r="C13" s="268" t="s">
        <v>651</v>
      </c>
      <c r="D13" s="268" t="s">
        <v>512</v>
      </c>
    </row>
    <row r="14" spans="1:4" s="1" customFormat="1">
      <c r="A14" s="6" t="s">
        <v>31</v>
      </c>
      <c r="B14" s="267" t="s">
        <v>625</v>
      </c>
      <c r="C14" s="268" t="s">
        <v>626</v>
      </c>
      <c r="D14" s="268" t="s">
        <v>627</v>
      </c>
    </row>
    <row r="15" spans="1:4" s="1" customFormat="1">
      <c r="A15" s="6" t="s">
        <v>32</v>
      </c>
      <c r="B15" s="267" t="s">
        <v>580</v>
      </c>
      <c r="C15" s="268" t="s">
        <v>578</v>
      </c>
      <c r="D15" s="268" t="s">
        <v>512</v>
      </c>
    </row>
    <row r="16" spans="1:4" s="1" customFormat="1">
      <c r="A16" s="6" t="s">
        <v>33</v>
      </c>
      <c r="B16" s="267" t="s">
        <v>567</v>
      </c>
      <c r="C16" s="268" t="s">
        <v>565</v>
      </c>
      <c r="D16" s="268" t="s">
        <v>566</v>
      </c>
    </row>
    <row r="17" spans="1:4" s="1" customFormat="1">
      <c r="A17" s="6" t="s">
        <v>34</v>
      </c>
      <c r="B17" s="267" t="s">
        <v>653</v>
      </c>
      <c r="C17" s="268" t="s">
        <v>654</v>
      </c>
      <c r="D17" s="268" t="s">
        <v>648</v>
      </c>
    </row>
    <row r="18" spans="1:4" s="1" customFormat="1">
      <c r="A18" s="6" t="s">
        <v>36</v>
      </c>
      <c r="B18" s="267" t="s">
        <v>579</v>
      </c>
      <c r="C18" s="268" t="s">
        <v>578</v>
      </c>
      <c r="D18" s="268" t="s">
        <v>512</v>
      </c>
    </row>
    <row r="19" spans="1:4" s="1" customFormat="1">
      <c r="A19" s="6" t="s">
        <v>35</v>
      </c>
      <c r="B19" s="267" t="s">
        <v>666</v>
      </c>
      <c r="C19" s="268" t="s">
        <v>569</v>
      </c>
      <c r="D19" s="268" t="s">
        <v>521</v>
      </c>
    </row>
    <row r="20" spans="1:4" s="1" customFormat="1">
      <c r="A20" s="6" t="s">
        <v>37</v>
      </c>
      <c r="B20" s="267" t="s">
        <v>674</v>
      </c>
      <c r="C20" s="268" t="s">
        <v>673</v>
      </c>
      <c r="D20" s="268" t="s">
        <v>640</v>
      </c>
    </row>
    <row r="21" spans="1:4" s="1" customFormat="1">
      <c r="A21" s="6" t="s">
        <v>38</v>
      </c>
      <c r="B21" s="267" t="s">
        <v>663</v>
      </c>
      <c r="C21" s="268" t="s">
        <v>635</v>
      </c>
      <c r="D21" s="268" t="s">
        <v>636</v>
      </c>
    </row>
    <row r="22" spans="1:4" s="1" customFormat="1">
      <c r="A22" s="6" t="s">
        <v>311</v>
      </c>
      <c r="B22" s="267" t="s">
        <v>641</v>
      </c>
      <c r="C22" s="268" t="s">
        <v>642</v>
      </c>
      <c r="D22" s="268" t="s">
        <v>528</v>
      </c>
    </row>
    <row r="23" spans="1:4" s="1" customFormat="1">
      <c r="A23" s="6" t="s">
        <v>311</v>
      </c>
      <c r="B23" s="267" t="s">
        <v>649</v>
      </c>
      <c r="C23" s="268" t="s">
        <v>624</v>
      </c>
      <c r="D23" s="268" t="s">
        <v>526</v>
      </c>
    </row>
    <row r="24" spans="1:4" s="1" customFormat="1">
      <c r="A24" s="6" t="s">
        <v>311</v>
      </c>
      <c r="B24" s="267" t="s">
        <v>689</v>
      </c>
      <c r="C24" s="268" t="s">
        <v>573</v>
      </c>
      <c r="D24" s="268" t="s">
        <v>512</v>
      </c>
    </row>
    <row r="25" spans="1:4" s="1" customFormat="1">
      <c r="A25" s="6" t="s">
        <v>311</v>
      </c>
      <c r="B25" s="267" t="s">
        <v>665</v>
      </c>
      <c r="C25" s="268" t="s">
        <v>573</v>
      </c>
      <c r="D25" s="268" t="s">
        <v>512</v>
      </c>
    </row>
    <row r="26" spans="1:4" s="1" customFormat="1">
      <c r="A26" s="6" t="s">
        <v>311</v>
      </c>
      <c r="B26" s="267" t="s">
        <v>629</v>
      </c>
      <c r="C26" s="268" t="s">
        <v>531</v>
      </c>
      <c r="D26" s="268" t="s">
        <v>532</v>
      </c>
    </row>
    <row r="27" spans="1:4" s="1" customFormat="1">
      <c r="A27" s="6" t="s">
        <v>311</v>
      </c>
      <c r="B27" s="267" t="s">
        <v>691</v>
      </c>
      <c r="C27" s="268" t="s">
        <v>626</v>
      </c>
      <c r="D27" s="268" t="s">
        <v>627</v>
      </c>
    </row>
    <row r="28" spans="1:4" s="1" customFormat="1">
      <c r="A28" s="6" t="s">
        <v>311</v>
      </c>
      <c r="B28" s="267" t="s">
        <v>623</v>
      </c>
      <c r="C28" s="268" t="s">
        <v>624</v>
      </c>
      <c r="D28" s="268" t="s">
        <v>526</v>
      </c>
    </row>
    <row r="29" spans="1:4" s="1" customFormat="1">
      <c r="A29" s="6" t="s">
        <v>311</v>
      </c>
      <c r="B29" s="267" t="s">
        <v>630</v>
      </c>
      <c r="C29" s="268" t="s">
        <v>631</v>
      </c>
      <c r="D29" s="268" t="s">
        <v>519</v>
      </c>
    </row>
    <row r="30" spans="1:4" s="1" customFormat="1">
      <c r="A30" s="6" t="s">
        <v>312</v>
      </c>
      <c r="B30" s="267" t="s">
        <v>605</v>
      </c>
      <c r="C30" s="268" t="s">
        <v>606</v>
      </c>
      <c r="D30" s="268" t="s">
        <v>604</v>
      </c>
    </row>
    <row r="31" spans="1:4" s="1" customFormat="1">
      <c r="A31" s="6" t="s">
        <v>312</v>
      </c>
      <c r="B31" s="267" t="s">
        <v>577</v>
      </c>
      <c r="C31" s="268" t="s">
        <v>578</v>
      </c>
      <c r="D31" s="268" t="s">
        <v>512</v>
      </c>
    </row>
    <row r="32" spans="1:4" s="1" customFormat="1">
      <c r="A32" s="6" t="s">
        <v>312</v>
      </c>
      <c r="B32" s="267" t="s">
        <v>700</v>
      </c>
      <c r="C32" s="268" t="s">
        <v>702</v>
      </c>
      <c r="D32" s="268" t="s">
        <v>703</v>
      </c>
    </row>
    <row r="33" spans="1:4" s="1" customFormat="1">
      <c r="A33" s="6" t="s">
        <v>312</v>
      </c>
      <c r="B33" s="267" t="s">
        <v>655</v>
      </c>
      <c r="C33" s="268" t="s">
        <v>656</v>
      </c>
      <c r="D33" s="268" t="s">
        <v>521</v>
      </c>
    </row>
    <row r="34" spans="1:4" s="1" customFormat="1">
      <c r="A34" s="6" t="s">
        <v>312</v>
      </c>
      <c r="B34" s="267" t="s">
        <v>661</v>
      </c>
      <c r="C34" s="268" t="s">
        <v>635</v>
      </c>
      <c r="D34" s="268" t="s">
        <v>636</v>
      </c>
    </row>
    <row r="35" spans="1:4" s="1" customFormat="1">
      <c r="A35" s="6" t="s">
        <v>312</v>
      </c>
      <c r="B35" s="267" t="s">
        <v>652</v>
      </c>
      <c r="C35" s="268" t="s">
        <v>531</v>
      </c>
      <c r="D35" s="268" t="s">
        <v>532</v>
      </c>
    </row>
    <row r="36" spans="1:4" s="1" customFormat="1">
      <c r="A36" s="6" t="s">
        <v>312</v>
      </c>
      <c r="B36" s="267" t="s">
        <v>568</v>
      </c>
      <c r="C36" s="268" t="s">
        <v>569</v>
      </c>
      <c r="D36" s="268" t="s">
        <v>521</v>
      </c>
    </row>
    <row r="37" spans="1:4" s="1" customFormat="1">
      <c r="A37" s="6" t="s">
        <v>312</v>
      </c>
      <c r="B37" s="267" t="s">
        <v>662</v>
      </c>
      <c r="C37" s="268" t="s">
        <v>659</v>
      </c>
      <c r="D37" s="268" t="s">
        <v>660</v>
      </c>
    </row>
    <row r="38" spans="1:4" s="1" customFormat="1">
      <c r="A38" s="7"/>
      <c r="B38" s="8"/>
      <c r="C38" s="8"/>
      <c r="D38" s="8"/>
    </row>
    <row r="39" spans="1:4" s="1" customFormat="1">
      <c r="A39" s="7"/>
      <c r="B39" s="8"/>
      <c r="C39" s="8"/>
      <c r="D39" s="8"/>
    </row>
    <row r="40" spans="1:4" s="1" customFormat="1">
      <c r="A40" s="7"/>
      <c r="B40" s="8"/>
      <c r="C40" s="8"/>
      <c r="D40" s="8"/>
    </row>
    <row r="41" spans="1:4" s="1" customFormat="1">
      <c r="A41" s="7"/>
      <c r="B41" s="8"/>
      <c r="C41" s="8"/>
      <c r="D41" s="8"/>
    </row>
    <row r="42" spans="1:4" s="1" customFormat="1">
      <c r="A42" s="7"/>
      <c r="B42" s="8"/>
      <c r="C42" s="8"/>
      <c r="D42" s="8"/>
    </row>
    <row r="43" spans="1:4" s="1" customFormat="1">
      <c r="A43" s="7"/>
      <c r="B43" s="8"/>
      <c r="C43" s="8"/>
      <c r="D43" s="8"/>
    </row>
    <row r="44" spans="1:4" s="1" customFormat="1">
      <c r="A44" s="7"/>
      <c r="B44" s="8"/>
      <c r="C44" s="8"/>
      <c r="D44" s="8"/>
    </row>
    <row r="45" spans="1:4" s="1" customFormat="1">
      <c r="A45" s="7"/>
      <c r="B45" s="8"/>
      <c r="C45" s="8"/>
      <c r="D45" s="8"/>
    </row>
    <row r="46" spans="1:4" s="1" customFormat="1">
      <c r="A46" s="7"/>
      <c r="B46" s="8"/>
      <c r="C46" s="8"/>
      <c r="D46" s="8"/>
    </row>
    <row r="47" spans="1:4" s="1" customFormat="1">
      <c r="A47" s="7"/>
      <c r="B47" s="8"/>
      <c r="C47" s="8"/>
      <c r="D47" s="8"/>
    </row>
    <row r="48" spans="1:4" s="1" customFormat="1">
      <c r="A48" s="7"/>
      <c r="B48" s="8"/>
      <c r="C48" s="8"/>
      <c r="D48" s="8"/>
    </row>
    <row r="49" spans="1:4" s="1" customFormat="1">
      <c r="A49" s="7"/>
      <c r="B49" s="8"/>
      <c r="C49" s="8"/>
      <c r="D49" s="8"/>
    </row>
    <row r="50" spans="1:4" s="1" customFormat="1">
      <c r="A50" s="7"/>
      <c r="B50" s="8"/>
      <c r="C50" s="8"/>
      <c r="D50" s="8"/>
    </row>
    <row r="51" spans="1:4" s="1" customFormat="1">
      <c r="A51" s="7"/>
      <c r="B51" s="8"/>
      <c r="C51" s="8"/>
      <c r="D51" s="8"/>
    </row>
    <row r="52" spans="1:4" s="1" customFormat="1">
      <c r="A52" s="7"/>
      <c r="B52" s="8"/>
      <c r="C52" s="8"/>
      <c r="D52" s="8"/>
    </row>
    <row r="53" spans="1:4" s="1" customFormat="1">
      <c r="A53" s="7"/>
      <c r="B53" s="8"/>
      <c r="C53" s="8"/>
      <c r="D53" s="8"/>
    </row>
    <row r="54" spans="1:4" s="1" customFormat="1">
      <c r="A54" s="7"/>
      <c r="B54" s="8"/>
      <c r="C54" s="8"/>
      <c r="D54" s="8"/>
    </row>
    <row r="55" spans="1:4" s="1" customFormat="1">
      <c r="A55" s="7"/>
      <c r="B55" s="8"/>
      <c r="C55" s="8"/>
      <c r="D55" s="8"/>
    </row>
    <row r="56" spans="1:4" s="1" customFormat="1">
      <c r="A56" s="7"/>
      <c r="B56" s="8"/>
      <c r="C56" s="8"/>
      <c r="D56" s="8"/>
    </row>
    <row r="57" spans="1:4" s="1" customFormat="1">
      <c r="A57" s="7"/>
      <c r="B57" s="8"/>
      <c r="C57" s="8"/>
      <c r="D57" s="8"/>
    </row>
    <row r="58" spans="1:4" s="1" customFormat="1">
      <c r="A58" s="7"/>
      <c r="B58" s="8"/>
      <c r="C58" s="8"/>
      <c r="D58" s="8"/>
    </row>
    <row r="59" spans="1:4" s="1" customFormat="1">
      <c r="A59" s="7"/>
      <c r="B59" s="8"/>
      <c r="C59" s="8"/>
      <c r="D59" s="8"/>
    </row>
    <row r="60" spans="1:4" s="1" customFormat="1">
      <c r="A60" s="7"/>
      <c r="B60" s="8"/>
      <c r="C60" s="8"/>
      <c r="D60" s="8"/>
    </row>
    <row r="61" spans="1:4" s="1" customFormat="1">
      <c r="A61" s="7"/>
      <c r="B61" s="8"/>
      <c r="C61" s="8"/>
      <c r="D61" s="8"/>
    </row>
    <row r="62" spans="1:4" s="1" customFormat="1">
      <c r="A62" s="7"/>
      <c r="B62" s="8"/>
      <c r="C62" s="8"/>
      <c r="D62" s="8"/>
    </row>
    <row r="63" spans="1:4" s="1" customFormat="1">
      <c r="A63" s="7"/>
      <c r="B63" s="8"/>
      <c r="C63" s="8"/>
      <c r="D63" s="8"/>
    </row>
    <row r="64" spans="1:4" s="1" customFormat="1">
      <c r="A64" s="7"/>
      <c r="B64" s="8"/>
      <c r="C64" s="8"/>
      <c r="D64" s="8"/>
    </row>
    <row r="65" spans="1:4" s="1" customFormat="1">
      <c r="A65" s="7"/>
      <c r="B65" s="8"/>
      <c r="C65" s="8"/>
      <c r="D65" s="8"/>
    </row>
    <row r="66" spans="1:4" s="1" customFormat="1">
      <c r="A66" s="7"/>
      <c r="B66" s="8"/>
      <c r="C66" s="8"/>
      <c r="D66" s="8"/>
    </row>
    <row r="67" spans="1:4" s="1" customFormat="1">
      <c r="A67" s="7"/>
      <c r="B67" s="8"/>
      <c r="C67" s="8"/>
      <c r="D67" s="8"/>
    </row>
    <row r="68" spans="1:4" s="1" customFormat="1">
      <c r="A68" s="7"/>
      <c r="B68" s="8"/>
      <c r="C68" s="8"/>
      <c r="D68" s="8"/>
    </row>
    <row r="69" spans="1:4" s="1" customFormat="1">
      <c r="A69" s="7"/>
      <c r="B69" s="8"/>
      <c r="C69" s="8"/>
      <c r="D69" s="8"/>
    </row>
    <row r="70" spans="1:4" s="1" customFormat="1">
      <c r="A70" s="7"/>
      <c r="B70" s="8"/>
      <c r="C70" s="8"/>
      <c r="D70" s="8"/>
    </row>
    <row r="71" spans="1:4" s="1" customFormat="1">
      <c r="A71" s="7"/>
      <c r="B71" s="8"/>
      <c r="C71" s="8"/>
      <c r="D71" s="8"/>
    </row>
    <row r="72" spans="1:4" s="1" customFormat="1">
      <c r="A72" s="7"/>
      <c r="B72" s="8"/>
      <c r="C72" s="8"/>
      <c r="D72" s="8"/>
    </row>
    <row r="73" spans="1:4" s="1" customFormat="1">
      <c r="A73" s="7"/>
      <c r="B73" s="8"/>
      <c r="C73" s="8"/>
      <c r="D73" s="8"/>
    </row>
    <row r="74" spans="1:4" s="1" customFormat="1">
      <c r="A74" s="7"/>
      <c r="B74" s="8"/>
      <c r="C74" s="8"/>
      <c r="D74" s="8"/>
    </row>
    <row r="75" spans="1:4" s="1" customFormat="1">
      <c r="A75" s="7"/>
      <c r="B75" s="8"/>
      <c r="C75" s="8"/>
      <c r="D75" s="8"/>
    </row>
    <row r="76" spans="1:4" s="1" customFormat="1">
      <c r="A76" s="7"/>
      <c r="B76" s="8"/>
      <c r="C76" s="8"/>
      <c r="D76" s="8"/>
    </row>
    <row r="77" spans="1:4" s="1" customFormat="1">
      <c r="A77" s="7"/>
      <c r="B77" s="8"/>
      <c r="C77" s="8"/>
      <c r="D77" s="8"/>
    </row>
    <row r="78" spans="1:4" s="1" customFormat="1">
      <c r="A78" s="7"/>
      <c r="B78" s="8"/>
      <c r="C78" s="8"/>
      <c r="D78" s="8"/>
    </row>
    <row r="79" spans="1:4" s="1" customFormat="1">
      <c r="A79" s="7"/>
      <c r="B79" s="8"/>
      <c r="C79" s="8"/>
      <c r="D79" s="8"/>
    </row>
    <row r="80" spans="1:4" s="1" customFormat="1">
      <c r="A80" s="7"/>
      <c r="B80" s="8"/>
      <c r="C80" s="8"/>
      <c r="D80" s="8"/>
    </row>
    <row r="81" spans="1:4" s="1" customFormat="1">
      <c r="A81" s="7"/>
      <c r="B81" s="8"/>
      <c r="C81" s="8"/>
      <c r="D81" s="8"/>
    </row>
    <row r="82" spans="1:4" s="1" customFormat="1">
      <c r="A82" s="7"/>
      <c r="B82" s="8"/>
      <c r="C82" s="8"/>
      <c r="D82" s="8"/>
    </row>
    <row r="83" spans="1:4" s="1" customFormat="1">
      <c r="A83" s="7"/>
      <c r="B83" s="8"/>
      <c r="C83" s="8"/>
      <c r="D83" s="8"/>
    </row>
    <row r="84" spans="1:4" s="1" customFormat="1">
      <c r="A84" s="7"/>
      <c r="B84" s="8"/>
      <c r="C84" s="8"/>
      <c r="D84" s="8"/>
    </row>
    <row r="85" spans="1:4" s="1" customFormat="1">
      <c r="A85" s="7"/>
      <c r="B85" s="8"/>
      <c r="C85" s="8"/>
      <c r="D85" s="8"/>
    </row>
    <row r="86" spans="1:4" s="1" customFormat="1">
      <c r="A86" s="7"/>
      <c r="B86" s="8"/>
      <c r="C86" s="8"/>
      <c r="D86" s="8"/>
    </row>
    <row r="87" spans="1:4" s="1" customFormat="1">
      <c r="A87" s="7"/>
      <c r="B87" s="8"/>
      <c r="C87" s="8"/>
      <c r="D87" s="8"/>
    </row>
    <row r="88" spans="1:4" s="1" customFormat="1">
      <c r="A88" s="7"/>
      <c r="B88" s="8"/>
      <c r="C88" s="8"/>
      <c r="D88" s="8"/>
    </row>
    <row r="89" spans="1:4" s="1" customFormat="1">
      <c r="A89" s="7"/>
      <c r="B89" s="8"/>
      <c r="C89" s="8"/>
      <c r="D89" s="8"/>
    </row>
    <row r="90" spans="1:4" s="1" customFormat="1">
      <c r="A90" s="7"/>
      <c r="B90" s="8"/>
      <c r="C90" s="8"/>
      <c r="D90" s="8"/>
    </row>
    <row r="91" spans="1:4" s="1" customFormat="1">
      <c r="A91" s="7"/>
      <c r="B91" s="8"/>
      <c r="C91" s="8"/>
      <c r="D91" s="8"/>
    </row>
    <row r="92" spans="1:4" s="1" customFormat="1">
      <c r="A92" s="7"/>
      <c r="B92" s="8"/>
      <c r="C92" s="8"/>
      <c r="D92" s="8"/>
    </row>
    <row r="93" spans="1:4" s="1" customFormat="1">
      <c r="A93" s="7"/>
      <c r="B93" s="8"/>
      <c r="C93" s="8"/>
      <c r="D93" s="8"/>
    </row>
    <row r="94" spans="1:4" s="1" customFormat="1">
      <c r="A94" s="7"/>
      <c r="B94" s="8"/>
      <c r="C94" s="8"/>
      <c r="D94" s="8"/>
    </row>
    <row r="95" spans="1:4" s="1" customFormat="1">
      <c r="A95" s="7"/>
      <c r="B95" s="8"/>
      <c r="C95" s="8"/>
      <c r="D95" s="8"/>
    </row>
    <row r="96" spans="1:4" s="1" customFormat="1">
      <c r="A96" s="7"/>
      <c r="B96" s="8"/>
      <c r="C96" s="8"/>
      <c r="D96" s="8"/>
    </row>
    <row r="97" spans="1:4" s="1" customFormat="1">
      <c r="A97" s="7"/>
      <c r="B97" s="8"/>
      <c r="C97" s="8"/>
      <c r="D97" s="8"/>
    </row>
    <row r="98" spans="1:4" s="1" customFormat="1">
      <c r="A98" s="7"/>
      <c r="B98" s="8"/>
      <c r="C98" s="8"/>
      <c r="D98" s="8"/>
    </row>
    <row r="99" spans="1:4" s="1" customFormat="1">
      <c r="A99" s="7"/>
      <c r="B99" s="8"/>
      <c r="C99" s="8"/>
      <c r="D99" s="8"/>
    </row>
    <row r="100" spans="1:4" s="1" customFormat="1">
      <c r="A100" s="7"/>
      <c r="B100" s="8"/>
      <c r="C100" s="8"/>
      <c r="D100" s="8"/>
    </row>
    <row r="101" spans="1:4" s="1" customFormat="1">
      <c r="A101" s="7"/>
      <c r="B101" s="8"/>
      <c r="C101" s="8"/>
      <c r="D101" s="8"/>
    </row>
    <row r="102" spans="1:4" s="1" customFormat="1">
      <c r="A102" s="7"/>
      <c r="B102" s="8"/>
      <c r="C102" s="8"/>
      <c r="D102" s="8"/>
    </row>
    <row r="103" spans="1:4" s="1" customFormat="1">
      <c r="A103" s="7"/>
      <c r="B103" s="8"/>
      <c r="C103" s="8"/>
      <c r="D103" s="8"/>
    </row>
    <row r="104" spans="1:4" s="1" customFormat="1">
      <c r="A104" s="7"/>
      <c r="B104" s="8"/>
      <c r="C104" s="8"/>
      <c r="D104" s="8"/>
    </row>
    <row r="105" spans="1:4" s="1" customFormat="1">
      <c r="A105" s="7"/>
      <c r="B105" s="8"/>
      <c r="C105" s="8"/>
      <c r="D105" s="8"/>
    </row>
    <row r="106" spans="1:4" s="1" customFormat="1">
      <c r="A106" s="7"/>
      <c r="B106" s="8"/>
      <c r="C106" s="8"/>
      <c r="D106" s="8"/>
    </row>
    <row r="107" spans="1:4" s="1" customFormat="1">
      <c r="A107" s="7"/>
      <c r="B107" s="8"/>
      <c r="C107" s="8"/>
      <c r="D107" s="8"/>
    </row>
    <row r="108" spans="1:4" s="1" customFormat="1">
      <c r="A108" s="7"/>
      <c r="B108" s="8"/>
      <c r="C108" s="8"/>
      <c r="D108" s="8"/>
    </row>
    <row r="109" spans="1:4" s="1" customFormat="1">
      <c r="A109" s="7"/>
      <c r="B109" s="8"/>
      <c r="C109" s="8"/>
      <c r="D109" s="8"/>
    </row>
    <row r="110" spans="1:4" s="1" customFormat="1">
      <c r="A110" s="7"/>
      <c r="B110" s="8"/>
      <c r="C110" s="8"/>
      <c r="D110" s="8"/>
    </row>
    <row r="111" spans="1:4" s="1" customFormat="1">
      <c r="A111" s="7"/>
      <c r="B111" s="8"/>
      <c r="C111" s="8"/>
      <c r="D111" s="8"/>
    </row>
    <row r="112" spans="1:4" s="1" customFormat="1">
      <c r="A112" s="7"/>
      <c r="B112" s="8"/>
      <c r="C112" s="8"/>
      <c r="D112" s="8"/>
    </row>
    <row r="113" spans="1:4" s="1" customFormat="1">
      <c r="A113" s="7"/>
      <c r="B113" s="8"/>
      <c r="C113" s="8"/>
      <c r="D113" s="8"/>
    </row>
    <row r="114" spans="1:4" s="1" customFormat="1">
      <c r="A114" s="7"/>
      <c r="B114" s="8"/>
      <c r="C114" s="8"/>
      <c r="D114" s="8"/>
    </row>
    <row r="115" spans="1:4" s="1" customFormat="1">
      <c r="A115" s="7"/>
      <c r="B115" s="8"/>
      <c r="C115" s="8"/>
      <c r="D115" s="8"/>
    </row>
    <row r="116" spans="1:4" s="1" customFormat="1">
      <c r="A116" s="7"/>
      <c r="B116" s="8"/>
      <c r="C116" s="8"/>
      <c r="D116" s="8"/>
    </row>
    <row r="117" spans="1:4" s="1" customFormat="1">
      <c r="A117" s="7"/>
      <c r="B117" s="8"/>
      <c r="C117" s="8"/>
      <c r="D117" s="8"/>
    </row>
    <row r="118" spans="1:4" s="1" customFormat="1">
      <c r="A118" s="7"/>
      <c r="B118" s="8"/>
      <c r="C118" s="8"/>
      <c r="D118" s="8"/>
    </row>
    <row r="119" spans="1:4" s="1" customFormat="1">
      <c r="A119" s="7"/>
      <c r="B119" s="8"/>
      <c r="C119" s="8"/>
      <c r="D119" s="8"/>
    </row>
    <row r="120" spans="1:4" s="1" customFormat="1">
      <c r="A120" s="7"/>
      <c r="B120" s="8"/>
      <c r="C120" s="8"/>
      <c r="D120" s="8"/>
    </row>
    <row r="121" spans="1:4" s="1" customFormat="1">
      <c r="A121" s="7"/>
      <c r="B121" s="8"/>
      <c r="C121" s="8"/>
      <c r="D121" s="8"/>
    </row>
    <row r="122" spans="1:4" s="1" customFormat="1">
      <c r="A122" s="7"/>
      <c r="B122" s="8"/>
      <c r="C122" s="8"/>
      <c r="D122" s="8"/>
    </row>
    <row r="123" spans="1:4" s="1" customFormat="1">
      <c r="A123" s="7"/>
      <c r="B123" s="8"/>
      <c r="C123" s="8"/>
      <c r="D123" s="8"/>
    </row>
    <row r="124" spans="1:4" s="1" customFormat="1">
      <c r="A124" s="7"/>
      <c r="B124" s="8"/>
      <c r="C124" s="8"/>
      <c r="D124" s="8"/>
    </row>
    <row r="125" spans="1:4" s="1" customFormat="1">
      <c r="A125" s="7"/>
      <c r="B125" s="8"/>
      <c r="C125" s="8"/>
      <c r="D125" s="8"/>
    </row>
    <row r="126" spans="1:4" s="1" customFormat="1">
      <c r="A126" s="7"/>
      <c r="B126" s="8"/>
      <c r="C126" s="8"/>
      <c r="D126" s="8"/>
    </row>
    <row r="127" spans="1:4" s="1" customFormat="1">
      <c r="A127" s="7"/>
      <c r="B127" s="8"/>
      <c r="C127" s="8"/>
      <c r="D127" s="8"/>
    </row>
    <row r="128" spans="1:4" s="1" customFormat="1">
      <c r="A128" s="7"/>
      <c r="B128" s="8"/>
      <c r="C128" s="8"/>
      <c r="D128" s="8"/>
    </row>
    <row r="129" spans="1:4" s="1" customFormat="1">
      <c r="A129" s="7"/>
      <c r="B129" s="8"/>
      <c r="C129" s="8"/>
      <c r="D129" s="8"/>
    </row>
    <row r="130" spans="1:4" s="1" customFormat="1">
      <c r="A130" s="7"/>
      <c r="B130" s="8"/>
      <c r="C130" s="8"/>
      <c r="D130" s="8"/>
    </row>
    <row r="131" spans="1:4" s="1" customFormat="1">
      <c r="A131" s="7"/>
      <c r="B131" s="8"/>
      <c r="C131" s="8"/>
      <c r="D131" s="8"/>
    </row>
    <row r="132" spans="1:4" s="1" customFormat="1">
      <c r="A132" s="7"/>
      <c r="B132" s="8"/>
      <c r="C132" s="8"/>
      <c r="D132" s="8"/>
    </row>
    <row r="133" spans="1:4" s="1" customFormat="1">
      <c r="A133" s="7"/>
      <c r="B133" s="8"/>
      <c r="C133" s="8"/>
      <c r="D133" s="8"/>
    </row>
    <row r="134" spans="1:4" s="1" customFormat="1">
      <c r="A134" s="7"/>
      <c r="B134" s="8"/>
      <c r="C134" s="8"/>
      <c r="D134" s="8"/>
    </row>
    <row r="135" spans="1:4" s="1" customFormat="1">
      <c r="A135" s="7"/>
      <c r="B135" s="8"/>
      <c r="C135" s="8"/>
      <c r="D135" s="8"/>
    </row>
    <row r="136" spans="1:4" s="1" customFormat="1">
      <c r="A136" s="7"/>
      <c r="B136" s="8"/>
      <c r="C136" s="8"/>
      <c r="D136" s="8"/>
    </row>
    <row r="137" spans="1:4" s="1" customFormat="1">
      <c r="A137" s="7"/>
      <c r="B137" s="8"/>
      <c r="C137" s="8"/>
      <c r="D137" s="8"/>
    </row>
    <row r="138" spans="1:4" s="1" customFormat="1">
      <c r="A138" s="7"/>
      <c r="B138" s="8"/>
      <c r="C138" s="8"/>
      <c r="D138" s="8"/>
    </row>
    <row r="139" spans="1:4" s="1" customFormat="1">
      <c r="A139" s="7"/>
      <c r="B139" s="8"/>
      <c r="C139" s="8"/>
      <c r="D139" s="8"/>
    </row>
    <row r="140" spans="1:4" s="1" customFormat="1">
      <c r="A140" s="7"/>
      <c r="B140" s="8"/>
      <c r="C140" s="8"/>
      <c r="D140" s="8"/>
    </row>
    <row r="141" spans="1:4" s="1" customFormat="1">
      <c r="A141" s="7"/>
      <c r="B141" s="8"/>
      <c r="C141" s="8"/>
      <c r="D141" s="8"/>
    </row>
    <row r="142" spans="1:4" s="1" customFormat="1">
      <c r="A142" s="7"/>
      <c r="B142" s="8"/>
      <c r="C142" s="8"/>
      <c r="D142" s="8"/>
    </row>
    <row r="143" spans="1:4" s="1" customFormat="1">
      <c r="A143" s="7"/>
      <c r="B143" s="8"/>
      <c r="C143" s="8"/>
      <c r="D143" s="8"/>
    </row>
    <row r="144" spans="1:4" s="1" customFormat="1">
      <c r="A144" s="7"/>
      <c r="B144" s="8"/>
      <c r="C144" s="8"/>
      <c r="D144" s="8"/>
    </row>
    <row r="145" spans="1:4" s="1" customFormat="1">
      <c r="A145" s="7"/>
      <c r="B145" s="8"/>
      <c r="C145" s="8"/>
      <c r="D145" s="8"/>
    </row>
    <row r="146" spans="1:4" s="1" customFormat="1">
      <c r="A146" s="7"/>
      <c r="B146" s="8"/>
      <c r="C146" s="8"/>
      <c r="D146" s="8"/>
    </row>
    <row r="147" spans="1:4" s="1" customFormat="1">
      <c r="A147" s="7"/>
      <c r="B147" s="8"/>
      <c r="C147" s="8"/>
      <c r="D147" s="8"/>
    </row>
    <row r="148" spans="1:4" s="1" customFormat="1">
      <c r="A148" s="7"/>
      <c r="B148" s="8"/>
      <c r="C148" s="8"/>
      <c r="D148" s="8"/>
    </row>
    <row r="149" spans="1:4" s="1" customFormat="1">
      <c r="A149" s="7"/>
      <c r="B149" s="8"/>
      <c r="C149" s="8"/>
      <c r="D149" s="8"/>
    </row>
    <row r="150" spans="1:4" s="1" customFormat="1">
      <c r="A150" s="7"/>
      <c r="B150" s="8"/>
      <c r="C150" s="8"/>
      <c r="D150" s="8"/>
    </row>
    <row r="151" spans="1:4" s="1" customFormat="1">
      <c r="A151" s="7"/>
      <c r="B151" s="8"/>
      <c r="C151" s="8"/>
      <c r="D151" s="8"/>
    </row>
    <row r="152" spans="1:4" s="1" customFormat="1">
      <c r="A152" s="7"/>
      <c r="B152" s="8"/>
      <c r="C152" s="8"/>
      <c r="D152" s="8"/>
    </row>
    <row r="153" spans="1:4" s="1" customFormat="1">
      <c r="A153" s="7"/>
      <c r="B153" s="8"/>
      <c r="C153" s="8"/>
      <c r="D153" s="8"/>
    </row>
    <row r="154" spans="1:4" s="1" customFormat="1">
      <c r="A154" s="7"/>
      <c r="B154" s="8"/>
      <c r="C154" s="8"/>
      <c r="D154" s="8"/>
    </row>
    <row r="155" spans="1:4" s="1" customFormat="1">
      <c r="A155" s="7"/>
      <c r="B155" s="8"/>
      <c r="C155" s="8"/>
      <c r="D155" s="8"/>
    </row>
    <row r="156" spans="1:4" s="1" customFormat="1">
      <c r="A156" s="7"/>
      <c r="B156" s="8"/>
      <c r="C156" s="8"/>
      <c r="D156" s="8"/>
    </row>
    <row r="157" spans="1:4" s="1" customFormat="1">
      <c r="A157" s="7"/>
      <c r="B157" s="8"/>
      <c r="C157" s="8"/>
      <c r="D157" s="8"/>
    </row>
    <row r="158" spans="1:4" s="1" customFormat="1">
      <c r="A158" s="7"/>
      <c r="B158" s="8"/>
      <c r="C158" s="8"/>
      <c r="D158" s="8"/>
    </row>
    <row r="159" spans="1:4" s="1" customFormat="1">
      <c r="A159" s="7"/>
      <c r="B159" s="8"/>
      <c r="C159" s="8"/>
      <c r="D159" s="8"/>
    </row>
    <row r="160" spans="1:4" s="1" customFormat="1">
      <c r="A160" s="7"/>
      <c r="B160" s="8"/>
      <c r="C160" s="8"/>
      <c r="D160" s="8"/>
    </row>
    <row r="161" spans="1:4" s="1" customFormat="1">
      <c r="A161" s="7"/>
      <c r="B161" s="8"/>
      <c r="C161" s="8"/>
      <c r="D161" s="8"/>
    </row>
    <row r="162" spans="1:4" s="1" customFormat="1">
      <c r="A162" s="7"/>
      <c r="B162" s="8"/>
      <c r="C162" s="8"/>
      <c r="D162" s="8"/>
    </row>
    <row r="163" spans="1:4" s="1" customFormat="1">
      <c r="A163" s="7"/>
      <c r="B163" s="8"/>
      <c r="C163" s="8"/>
      <c r="D163" s="8"/>
    </row>
    <row r="164" spans="1:4" s="1" customFormat="1">
      <c r="A164" s="7"/>
      <c r="B164" s="8"/>
      <c r="C164" s="8"/>
      <c r="D164" s="8"/>
    </row>
    <row r="165" spans="1:4" s="1" customFormat="1">
      <c r="A165" s="7"/>
      <c r="B165" s="8"/>
      <c r="C165" s="8"/>
      <c r="D165" s="8"/>
    </row>
    <row r="166" spans="1:4" s="1" customFormat="1">
      <c r="A166" s="7"/>
      <c r="B166" s="8"/>
      <c r="C166" s="8"/>
      <c r="D166" s="8"/>
    </row>
    <row r="167" spans="1:4" s="1" customFormat="1">
      <c r="A167" s="7"/>
      <c r="B167" s="8"/>
      <c r="C167" s="8"/>
      <c r="D167" s="8"/>
    </row>
    <row r="168" spans="1:4" s="1" customFormat="1">
      <c r="A168" s="7"/>
      <c r="B168" s="8"/>
      <c r="C168" s="8"/>
      <c r="D168" s="8"/>
    </row>
    <row r="169" spans="1:4" s="1" customFormat="1">
      <c r="A169" s="7"/>
      <c r="B169" s="8"/>
      <c r="C169" s="8"/>
      <c r="D169" s="8"/>
    </row>
    <row r="170" spans="1:4" s="1" customFormat="1">
      <c r="A170" s="7"/>
      <c r="B170" s="8"/>
      <c r="C170" s="8"/>
      <c r="D170" s="8"/>
    </row>
    <row r="171" spans="1:4" s="1" customFormat="1">
      <c r="A171" s="7"/>
      <c r="B171" s="8"/>
      <c r="C171" s="8"/>
      <c r="D171" s="8"/>
    </row>
    <row r="172" spans="1:4" s="1" customFormat="1">
      <c r="A172" s="7"/>
      <c r="B172" s="8"/>
      <c r="C172" s="8"/>
      <c r="D172" s="8"/>
    </row>
    <row r="173" spans="1:4" s="1" customFormat="1">
      <c r="A173" s="7"/>
      <c r="B173" s="8"/>
      <c r="C173" s="8"/>
      <c r="D173" s="8"/>
    </row>
    <row r="174" spans="1:4" s="1" customFormat="1">
      <c r="A174" s="7"/>
      <c r="B174" s="8"/>
      <c r="C174" s="8"/>
      <c r="D174" s="8"/>
    </row>
    <row r="175" spans="1:4" s="1" customFormat="1">
      <c r="A175" s="7"/>
      <c r="B175" s="8"/>
      <c r="C175" s="8"/>
      <c r="D175" s="8"/>
    </row>
    <row r="176" spans="1:4" s="1" customFormat="1">
      <c r="A176" s="7"/>
      <c r="B176" s="8"/>
      <c r="C176" s="8"/>
      <c r="D176" s="8"/>
    </row>
    <row r="177" spans="1:4" s="1" customFormat="1">
      <c r="A177" s="7"/>
      <c r="B177" s="8"/>
      <c r="C177" s="8"/>
      <c r="D177" s="8"/>
    </row>
    <row r="178" spans="1:4" s="1" customFormat="1">
      <c r="A178" s="7"/>
      <c r="B178" s="8"/>
      <c r="C178" s="8"/>
      <c r="D178" s="8"/>
    </row>
    <row r="179" spans="1:4" s="1" customFormat="1">
      <c r="A179" s="7"/>
      <c r="B179" s="8"/>
      <c r="C179" s="8"/>
      <c r="D179" s="8"/>
    </row>
    <row r="180" spans="1:4" s="1" customFormat="1">
      <c r="A180" s="7"/>
      <c r="B180" s="8"/>
      <c r="C180" s="8"/>
      <c r="D180" s="8"/>
    </row>
    <row r="181" spans="1:4" s="1" customFormat="1">
      <c r="A181" s="7"/>
      <c r="B181" s="8"/>
      <c r="C181" s="8"/>
      <c r="D181" s="8"/>
    </row>
    <row r="182" spans="1:4" s="1" customFormat="1">
      <c r="A182" s="7"/>
      <c r="B182" s="8"/>
      <c r="C182" s="8"/>
      <c r="D182" s="8"/>
    </row>
    <row r="183" spans="1:4" s="1" customFormat="1">
      <c r="A183" s="7"/>
      <c r="B183" s="8"/>
      <c r="C183" s="8"/>
      <c r="D183" s="8"/>
    </row>
    <row r="184" spans="1:4" s="1" customFormat="1">
      <c r="A184" s="7"/>
      <c r="B184" s="8"/>
      <c r="C184" s="8"/>
      <c r="D184" s="8"/>
    </row>
    <row r="185" spans="1:4" s="1" customFormat="1">
      <c r="A185" s="7"/>
      <c r="B185" s="8"/>
      <c r="C185" s="8"/>
      <c r="D185" s="8"/>
    </row>
    <row r="186" spans="1:4" s="1" customFormat="1">
      <c r="A186" s="7"/>
      <c r="B186" s="8"/>
      <c r="C186" s="8"/>
      <c r="D186" s="8"/>
    </row>
    <row r="187" spans="1:4" s="1" customFormat="1">
      <c r="A187" s="7"/>
      <c r="B187" s="8"/>
      <c r="C187" s="8"/>
      <c r="D187" s="8"/>
    </row>
    <row r="188" spans="1:4" s="1" customFormat="1">
      <c r="A188" s="7"/>
      <c r="B188" s="8"/>
      <c r="C188" s="8"/>
      <c r="D188" s="8"/>
    </row>
    <row r="189" spans="1:4" s="1" customFormat="1">
      <c r="A189" s="7"/>
      <c r="B189" s="8"/>
      <c r="C189" s="8"/>
      <c r="D189" s="8"/>
    </row>
    <row r="190" spans="1:4" s="1" customFormat="1">
      <c r="A190" s="7"/>
      <c r="B190" s="8"/>
      <c r="C190" s="8"/>
      <c r="D190" s="8"/>
    </row>
    <row r="191" spans="1:4" s="1" customFormat="1">
      <c r="A191" s="7"/>
      <c r="B191" s="8"/>
      <c r="C191" s="8"/>
      <c r="D191" s="8"/>
    </row>
    <row r="192" spans="1:4" s="1" customFormat="1">
      <c r="A192" s="7"/>
      <c r="B192" s="8"/>
      <c r="C192" s="8"/>
      <c r="D192" s="8"/>
    </row>
    <row r="193" spans="1:4" s="1" customFormat="1">
      <c r="A193" s="7"/>
      <c r="B193" s="8"/>
      <c r="C193" s="8"/>
      <c r="D193" s="8"/>
    </row>
    <row r="194" spans="1:4" s="1" customFormat="1">
      <c r="A194" s="7"/>
      <c r="B194" s="8"/>
      <c r="C194" s="8"/>
      <c r="D194" s="8"/>
    </row>
    <row r="195" spans="1:4" s="1" customFormat="1">
      <c r="A195" s="7"/>
      <c r="B195" s="8"/>
      <c r="C195" s="8"/>
      <c r="D195" s="8"/>
    </row>
    <row r="196" spans="1:4" s="1" customFormat="1">
      <c r="A196" s="7"/>
      <c r="B196" s="8"/>
      <c r="C196" s="8"/>
      <c r="D196" s="8"/>
    </row>
    <row r="197" spans="1:4" s="1" customFormat="1">
      <c r="A197" s="7"/>
      <c r="B197" s="8"/>
      <c r="C197" s="8"/>
      <c r="D197" s="8"/>
    </row>
    <row r="198" spans="1:4" s="1" customFormat="1">
      <c r="A198" s="7"/>
      <c r="B198" s="8"/>
      <c r="C198" s="8"/>
      <c r="D198" s="8"/>
    </row>
    <row r="199" spans="1:4" s="1" customFormat="1">
      <c r="A199" s="7"/>
      <c r="B199" s="8"/>
      <c r="C199" s="8"/>
      <c r="D199" s="8"/>
    </row>
    <row r="200" spans="1:4" s="1" customFormat="1">
      <c r="A200" s="7"/>
      <c r="B200" s="8"/>
      <c r="C200" s="8"/>
      <c r="D200" s="8"/>
    </row>
    <row r="201" spans="1:4" s="1" customFormat="1">
      <c r="A201" s="7"/>
      <c r="B201" s="8"/>
      <c r="C201" s="8"/>
      <c r="D201" s="8"/>
    </row>
    <row r="202" spans="1:4" s="1" customFormat="1">
      <c r="A202" s="7"/>
      <c r="B202" s="8"/>
      <c r="C202" s="8"/>
      <c r="D202" s="8"/>
    </row>
    <row r="203" spans="1:4" s="1" customFormat="1">
      <c r="A203" s="7"/>
      <c r="B203" s="8"/>
      <c r="C203" s="8"/>
      <c r="D203" s="8"/>
    </row>
    <row r="204" spans="1:4" s="1" customFormat="1">
      <c r="A204" s="7"/>
      <c r="B204" s="8"/>
      <c r="C204" s="8"/>
      <c r="D204" s="8"/>
    </row>
    <row r="205" spans="1:4" s="1" customFormat="1">
      <c r="A205" s="7"/>
      <c r="B205" s="8"/>
      <c r="C205" s="8"/>
      <c r="D205" s="8"/>
    </row>
    <row r="206" spans="1:4" s="1" customFormat="1">
      <c r="A206" s="7"/>
      <c r="B206" s="8"/>
      <c r="C206" s="8"/>
      <c r="D206" s="8"/>
    </row>
    <row r="207" spans="1:4" s="1" customFormat="1">
      <c r="A207" s="7"/>
      <c r="B207" s="8"/>
      <c r="C207" s="8"/>
      <c r="D207" s="8"/>
    </row>
    <row r="208" spans="1:4" s="1" customFormat="1">
      <c r="A208" s="7"/>
      <c r="B208" s="8"/>
      <c r="C208" s="8"/>
      <c r="D208" s="8"/>
    </row>
    <row r="209" spans="1:4" s="1" customFormat="1">
      <c r="A209" s="7"/>
      <c r="B209" s="8"/>
      <c r="C209" s="8"/>
      <c r="D209" s="8"/>
    </row>
    <row r="210" spans="1:4" s="1" customFormat="1">
      <c r="A210" s="7"/>
      <c r="B210" s="8"/>
      <c r="C210" s="8"/>
      <c r="D210" s="8"/>
    </row>
    <row r="211" spans="1:4" s="1" customFormat="1">
      <c r="A211" s="7"/>
      <c r="B211" s="8"/>
      <c r="C211" s="8"/>
      <c r="D211" s="8"/>
    </row>
    <row r="212" spans="1:4" s="1" customFormat="1">
      <c r="A212" s="7"/>
      <c r="B212" s="8"/>
      <c r="C212" s="8"/>
      <c r="D212" s="8"/>
    </row>
    <row r="213" spans="1:4" s="1" customFormat="1">
      <c r="A213" s="7"/>
      <c r="B213" s="8"/>
      <c r="C213" s="8"/>
      <c r="D213" s="8"/>
    </row>
    <row r="214" spans="1:4" s="1" customFormat="1">
      <c r="A214" s="7"/>
      <c r="B214" s="8"/>
      <c r="C214" s="8"/>
      <c r="D214" s="8"/>
    </row>
    <row r="215" spans="1:4" s="1" customFormat="1">
      <c r="A215" s="7"/>
      <c r="B215" s="8"/>
      <c r="C215" s="8"/>
      <c r="D215" s="8"/>
    </row>
    <row r="216" spans="1:4" s="1" customFormat="1">
      <c r="A216" s="7"/>
      <c r="B216" s="8"/>
      <c r="C216" s="8"/>
      <c r="D216" s="8"/>
    </row>
    <row r="217" spans="1:4" s="1" customFormat="1">
      <c r="A217" s="7"/>
      <c r="B217" s="8"/>
      <c r="C217" s="8"/>
      <c r="D217" s="8"/>
    </row>
    <row r="218" spans="1:4" s="1" customFormat="1">
      <c r="A218" s="7"/>
      <c r="B218" s="8"/>
      <c r="C218" s="8"/>
      <c r="D218" s="8"/>
    </row>
    <row r="219" spans="1:4" s="1" customFormat="1">
      <c r="A219" s="7"/>
      <c r="B219" s="8"/>
      <c r="C219" s="8"/>
      <c r="D219" s="8"/>
    </row>
    <row r="220" spans="1:4" s="1" customFormat="1">
      <c r="A220" s="7"/>
      <c r="B220" s="8"/>
      <c r="C220" s="8"/>
      <c r="D220" s="8"/>
    </row>
    <row r="221" spans="1:4" s="1" customFormat="1">
      <c r="A221" s="7"/>
      <c r="B221" s="8"/>
      <c r="C221" s="8"/>
      <c r="D221" s="8"/>
    </row>
    <row r="222" spans="1:4" s="1" customFormat="1">
      <c r="A222" s="7"/>
      <c r="B222" s="8"/>
      <c r="C222" s="8"/>
      <c r="D222" s="8"/>
    </row>
    <row r="223" spans="1:4" s="1" customFormat="1">
      <c r="A223" s="7"/>
      <c r="B223" s="8"/>
      <c r="C223" s="8"/>
      <c r="D223" s="8"/>
    </row>
    <row r="224" spans="1:4" s="1" customFormat="1">
      <c r="A224" s="7"/>
      <c r="B224" s="8"/>
      <c r="C224" s="8"/>
      <c r="D224" s="8"/>
    </row>
    <row r="225" spans="1:4" s="1" customFormat="1">
      <c r="A225" s="7"/>
      <c r="B225" s="8"/>
      <c r="C225" s="8"/>
      <c r="D225" s="8"/>
    </row>
    <row r="226" spans="1:4" s="1" customFormat="1">
      <c r="A226" s="7"/>
      <c r="B226" s="8"/>
      <c r="C226" s="8"/>
      <c r="D226" s="8"/>
    </row>
    <row r="227" spans="1:4" s="1" customFormat="1">
      <c r="A227" s="7"/>
      <c r="B227" s="8"/>
      <c r="C227" s="8"/>
      <c r="D227" s="8"/>
    </row>
    <row r="228" spans="1:4" s="1" customFormat="1">
      <c r="A228" s="7"/>
      <c r="B228" s="8"/>
      <c r="C228" s="8"/>
      <c r="D228" s="8"/>
    </row>
    <row r="229" spans="1:4" s="1" customFormat="1">
      <c r="A229" s="7"/>
      <c r="B229" s="8"/>
      <c r="C229" s="8"/>
      <c r="D229" s="8"/>
    </row>
    <row r="230" spans="1:4" s="1" customFormat="1">
      <c r="A230" s="7"/>
      <c r="B230" s="8"/>
      <c r="C230" s="8"/>
      <c r="D230" s="8"/>
    </row>
    <row r="231" spans="1:4" s="1" customFormat="1">
      <c r="A231" s="7"/>
      <c r="B231" s="8"/>
      <c r="C231" s="8"/>
      <c r="D231" s="8"/>
    </row>
    <row r="232" spans="1:4" s="1" customFormat="1">
      <c r="A232" s="7"/>
      <c r="B232" s="8"/>
      <c r="C232" s="8"/>
      <c r="D232" s="8"/>
    </row>
    <row r="233" spans="1:4" s="1" customFormat="1">
      <c r="A233" s="7"/>
      <c r="B233" s="8"/>
      <c r="C233" s="8"/>
      <c r="D233" s="8"/>
    </row>
    <row r="234" spans="1:4" s="1" customFormat="1">
      <c r="A234" s="7"/>
      <c r="B234" s="8"/>
      <c r="C234" s="8"/>
      <c r="D234" s="8"/>
    </row>
    <row r="235" spans="1:4" s="1" customFormat="1">
      <c r="A235" s="7"/>
      <c r="B235" s="8"/>
      <c r="C235" s="8"/>
      <c r="D235" s="8"/>
    </row>
    <row r="236" spans="1:4" s="1" customFormat="1">
      <c r="A236" s="7"/>
      <c r="B236" s="8"/>
      <c r="C236" s="8"/>
      <c r="D236" s="8"/>
    </row>
    <row r="237" spans="1:4" s="1" customFormat="1">
      <c r="A237" s="7"/>
      <c r="B237" s="8"/>
      <c r="C237" s="8"/>
      <c r="D237" s="8"/>
    </row>
    <row r="238" spans="1:4" s="1" customFormat="1">
      <c r="A238" s="7"/>
      <c r="B238" s="8"/>
      <c r="C238" s="8"/>
      <c r="D238" s="8"/>
    </row>
    <row r="239" spans="1:4" s="1" customFormat="1">
      <c r="A239" s="7"/>
      <c r="B239" s="8"/>
      <c r="C239" s="8"/>
      <c r="D239" s="8"/>
    </row>
    <row r="240" spans="1:4" s="1" customFormat="1">
      <c r="A240" s="7"/>
      <c r="B240" s="8"/>
      <c r="C240" s="8"/>
      <c r="D240" s="8"/>
    </row>
    <row r="241" spans="1:4" s="1" customFormat="1">
      <c r="A241" s="7"/>
      <c r="B241" s="8"/>
      <c r="C241" s="8"/>
      <c r="D241" s="8"/>
    </row>
    <row r="242" spans="1:4" s="1" customFormat="1">
      <c r="A242" s="7"/>
      <c r="B242" s="8"/>
      <c r="C242" s="8"/>
      <c r="D242" s="8"/>
    </row>
    <row r="243" spans="1:4" s="1" customFormat="1">
      <c r="A243" s="7"/>
      <c r="B243" s="8"/>
      <c r="C243" s="8"/>
      <c r="D243" s="8"/>
    </row>
    <row r="244" spans="1:4" s="1" customFormat="1">
      <c r="A244" s="7"/>
      <c r="B244" s="8"/>
      <c r="C244" s="8"/>
      <c r="D244" s="8"/>
    </row>
    <row r="245" spans="1:4" s="1" customFormat="1">
      <c r="A245" s="7"/>
      <c r="B245" s="8"/>
      <c r="C245" s="8"/>
      <c r="D245" s="8"/>
    </row>
    <row r="246" spans="1:4" s="1" customFormat="1">
      <c r="A246" s="7"/>
      <c r="B246" s="8"/>
      <c r="C246" s="8"/>
      <c r="D246" s="8"/>
    </row>
    <row r="247" spans="1:4" s="1" customFormat="1">
      <c r="A247" s="7"/>
      <c r="B247" s="8"/>
      <c r="C247" s="8"/>
      <c r="D247" s="8"/>
    </row>
    <row r="248" spans="1:4" s="1" customFormat="1">
      <c r="A248" s="7"/>
      <c r="B248" s="8"/>
      <c r="C248" s="8"/>
      <c r="D248" s="8"/>
    </row>
    <row r="249" spans="1:4" s="1" customFormat="1">
      <c r="A249" s="7"/>
      <c r="B249" s="8"/>
      <c r="C249" s="8"/>
      <c r="D249" s="8"/>
    </row>
    <row r="250" spans="1:4" s="1" customFormat="1">
      <c r="A250" s="7"/>
      <c r="B250" s="8"/>
      <c r="C250" s="8"/>
      <c r="D250" s="8"/>
    </row>
    <row r="251" spans="1:4" s="1" customFormat="1">
      <c r="A251" s="7"/>
      <c r="B251" s="8"/>
      <c r="C251" s="8"/>
      <c r="D251" s="8"/>
    </row>
    <row r="252" spans="1:4" s="1" customFormat="1">
      <c r="A252" s="7"/>
      <c r="B252" s="8"/>
      <c r="C252" s="8"/>
      <c r="D252" s="8"/>
    </row>
    <row r="253" spans="1:4" s="1" customFormat="1">
      <c r="A253" s="7"/>
      <c r="B253" s="8"/>
      <c r="C253" s="8"/>
      <c r="D253" s="8"/>
    </row>
    <row r="254" spans="1:4" s="1" customFormat="1">
      <c r="A254" s="7"/>
      <c r="B254" s="8"/>
      <c r="C254" s="8"/>
      <c r="D254" s="8"/>
    </row>
    <row r="255" spans="1:4" s="1" customFormat="1">
      <c r="A255" s="7"/>
      <c r="B255" s="8"/>
      <c r="C255" s="8"/>
      <c r="D255" s="8"/>
    </row>
    <row r="256" spans="1:4" s="1" customFormat="1">
      <c r="A256" s="7"/>
      <c r="B256" s="8"/>
      <c r="C256" s="8"/>
      <c r="D256" s="8"/>
    </row>
    <row r="257" spans="1:4" s="1" customFormat="1">
      <c r="A257" s="7"/>
      <c r="B257" s="8"/>
      <c r="C257" s="8"/>
      <c r="D257" s="8"/>
    </row>
    <row r="258" spans="1:4" s="1" customFormat="1">
      <c r="A258" s="7"/>
      <c r="B258" s="8"/>
      <c r="C258" s="8"/>
      <c r="D258" s="8"/>
    </row>
    <row r="259" spans="1:4" s="1" customFormat="1">
      <c r="A259" s="7"/>
      <c r="B259" s="8"/>
      <c r="C259" s="8"/>
      <c r="D259" s="8"/>
    </row>
    <row r="260" spans="1:4" s="1" customFormat="1">
      <c r="A260" s="7"/>
      <c r="B260" s="8"/>
      <c r="C260" s="8"/>
      <c r="D260" s="8"/>
    </row>
    <row r="261" spans="1:4" s="1" customFormat="1">
      <c r="A261" s="7"/>
      <c r="B261" s="8"/>
      <c r="C261" s="8"/>
      <c r="D261" s="8"/>
    </row>
    <row r="262" spans="1:4" s="1" customFormat="1">
      <c r="A262" s="7"/>
      <c r="B262" s="8"/>
      <c r="C262" s="8"/>
      <c r="D262" s="8"/>
    </row>
    <row r="263" spans="1:4" s="1" customFormat="1">
      <c r="A263" s="7"/>
      <c r="B263" s="8"/>
      <c r="C263" s="8"/>
      <c r="D263" s="8"/>
    </row>
    <row r="264" spans="1:4" s="1" customFormat="1">
      <c r="A264" s="7"/>
      <c r="B264" s="8"/>
      <c r="C264" s="8"/>
      <c r="D264" s="8"/>
    </row>
    <row r="265" spans="1:4" s="1" customFormat="1">
      <c r="A265" s="7"/>
      <c r="B265" s="8"/>
      <c r="C265" s="8"/>
      <c r="D265" s="8"/>
    </row>
    <row r="266" spans="1:4" s="1" customFormat="1">
      <c r="A266" s="7"/>
      <c r="B266" s="8"/>
      <c r="C266" s="8"/>
      <c r="D266" s="8"/>
    </row>
    <row r="267" spans="1:4" s="1" customFormat="1">
      <c r="A267" s="7"/>
      <c r="B267" s="8"/>
      <c r="C267" s="8"/>
      <c r="D267" s="8"/>
    </row>
    <row r="268" spans="1:4" s="1" customFormat="1">
      <c r="A268" s="7"/>
      <c r="B268" s="8"/>
      <c r="C268" s="8"/>
      <c r="D268" s="8"/>
    </row>
    <row r="269" spans="1:4" s="1" customFormat="1">
      <c r="A269" s="7"/>
      <c r="B269" s="8"/>
      <c r="C269" s="8"/>
      <c r="D269" s="8"/>
    </row>
    <row r="270" spans="1:4" s="1" customFormat="1">
      <c r="A270" s="7"/>
      <c r="B270" s="8"/>
      <c r="C270" s="8"/>
      <c r="D270" s="8"/>
    </row>
    <row r="271" spans="1:4" s="1" customFormat="1">
      <c r="A271" s="7"/>
      <c r="B271" s="8"/>
      <c r="C271" s="8"/>
      <c r="D271" s="8"/>
    </row>
    <row r="272" spans="1:4" s="1" customFormat="1">
      <c r="A272" s="7"/>
      <c r="B272" s="8"/>
      <c r="C272" s="8"/>
      <c r="D272" s="8"/>
    </row>
    <row r="273" spans="1:4" s="1" customFormat="1">
      <c r="A273" s="7"/>
      <c r="B273" s="8"/>
      <c r="C273" s="8"/>
      <c r="D273" s="8"/>
    </row>
    <row r="274" spans="1:4" s="1" customFormat="1">
      <c r="A274" s="7"/>
      <c r="B274" s="8"/>
      <c r="C274" s="8"/>
      <c r="D274" s="8"/>
    </row>
    <row r="275" spans="1:4" s="1" customFormat="1">
      <c r="A275" s="7"/>
      <c r="B275" s="8"/>
      <c r="C275" s="8"/>
      <c r="D275" s="8"/>
    </row>
    <row r="276" spans="1:4" s="1" customFormat="1">
      <c r="A276" s="7"/>
      <c r="B276" s="8"/>
      <c r="C276" s="8"/>
      <c r="D276" s="8"/>
    </row>
    <row r="277" spans="1:4" s="1" customFormat="1">
      <c r="A277" s="7"/>
      <c r="B277" s="8"/>
      <c r="C277" s="8"/>
      <c r="D277" s="8"/>
    </row>
    <row r="278" spans="1:4" s="1" customFormat="1">
      <c r="A278" s="7"/>
      <c r="B278" s="8"/>
      <c r="C278" s="8"/>
      <c r="D278" s="8"/>
    </row>
    <row r="279" spans="1:4" s="1" customFormat="1">
      <c r="A279" s="7"/>
      <c r="B279" s="8"/>
      <c r="C279" s="8"/>
      <c r="D279" s="8"/>
    </row>
    <row r="280" spans="1:4" s="1" customFormat="1">
      <c r="A280" s="7"/>
      <c r="B280" s="8"/>
      <c r="C280" s="8"/>
      <c r="D280" s="8"/>
    </row>
    <row r="281" spans="1:4" s="1" customFormat="1">
      <c r="A281" s="7"/>
      <c r="B281" s="8"/>
      <c r="C281" s="8"/>
      <c r="D281" s="8"/>
    </row>
    <row r="282" spans="1:4" s="1" customFormat="1">
      <c r="A282" s="7"/>
      <c r="B282" s="8"/>
      <c r="C282" s="8"/>
      <c r="D282" s="8"/>
    </row>
    <row r="283" spans="1:4" s="1" customFormat="1">
      <c r="A283" s="7"/>
      <c r="B283" s="8"/>
      <c r="C283" s="8"/>
      <c r="D283" s="8"/>
    </row>
    <row r="284" spans="1:4" s="1" customFormat="1">
      <c r="A284" s="7"/>
      <c r="B284" s="8"/>
      <c r="C284" s="8"/>
      <c r="D284" s="8"/>
    </row>
    <row r="285" spans="1:4" s="1" customFormat="1">
      <c r="A285" s="7"/>
      <c r="B285" s="8"/>
      <c r="C285" s="8"/>
      <c r="D285" s="8"/>
    </row>
    <row r="286" spans="1:4" s="1" customFormat="1">
      <c r="A286" s="7"/>
      <c r="B286" s="8"/>
      <c r="C286" s="8"/>
      <c r="D286" s="8"/>
    </row>
    <row r="287" spans="1:4" s="1" customFormat="1">
      <c r="A287" s="7"/>
      <c r="B287" s="8"/>
      <c r="C287" s="8"/>
      <c r="D287" s="8"/>
    </row>
    <row r="288" spans="1:4" s="1" customFormat="1">
      <c r="A288" s="7"/>
      <c r="B288" s="8"/>
      <c r="C288" s="8"/>
      <c r="D288" s="8"/>
    </row>
    <row r="289" spans="1:4" s="1" customFormat="1">
      <c r="A289" s="7"/>
      <c r="B289" s="8"/>
      <c r="C289" s="8"/>
      <c r="D289" s="8"/>
    </row>
    <row r="290" spans="1:4" s="1" customFormat="1">
      <c r="A290" s="7"/>
      <c r="B290" s="8"/>
      <c r="C290" s="8"/>
      <c r="D290" s="8"/>
    </row>
    <row r="291" spans="1:4" s="1" customFormat="1">
      <c r="A291" s="7"/>
      <c r="B291" s="8"/>
      <c r="C291" s="8"/>
      <c r="D291" s="8"/>
    </row>
    <row r="292" spans="1:4" s="1" customFormat="1">
      <c r="A292" s="7"/>
      <c r="B292" s="8"/>
      <c r="C292" s="8"/>
      <c r="D292" s="8"/>
    </row>
    <row r="293" spans="1:4" s="1" customFormat="1">
      <c r="A293" s="7"/>
      <c r="B293" s="8"/>
      <c r="C293" s="8"/>
      <c r="D293" s="8"/>
    </row>
    <row r="294" spans="1:4" s="1" customFormat="1">
      <c r="A294" s="7"/>
      <c r="B294" s="8"/>
      <c r="C294" s="8"/>
      <c r="D294" s="8"/>
    </row>
    <row r="295" spans="1:4" s="1" customFormat="1">
      <c r="A295" s="7"/>
      <c r="B295" s="8"/>
      <c r="C295" s="8"/>
      <c r="D295" s="8"/>
    </row>
    <row r="296" spans="1:4" s="1" customFormat="1">
      <c r="A296" s="7"/>
      <c r="B296" s="8"/>
      <c r="C296" s="8"/>
      <c r="D296" s="8"/>
    </row>
    <row r="297" spans="1:4" s="1" customFormat="1">
      <c r="A297" s="7"/>
      <c r="B297" s="8"/>
      <c r="C297" s="8"/>
      <c r="D297" s="8"/>
    </row>
    <row r="298" spans="1:4" s="1" customFormat="1">
      <c r="A298" s="7"/>
      <c r="B298" s="8"/>
      <c r="C298" s="8"/>
      <c r="D298" s="8"/>
    </row>
    <row r="299" spans="1:4" s="1" customFormat="1">
      <c r="A299" s="7"/>
      <c r="B299" s="8"/>
      <c r="C299" s="8"/>
      <c r="D299" s="8"/>
    </row>
    <row r="300" spans="1:4" s="1" customFormat="1">
      <c r="A300" s="7"/>
      <c r="B300" s="8"/>
      <c r="C300" s="8"/>
      <c r="D300" s="8"/>
    </row>
    <row r="301" spans="1:4" s="1" customFormat="1">
      <c r="A301" s="7"/>
      <c r="B301" s="8"/>
      <c r="C301" s="8"/>
      <c r="D301" s="8"/>
    </row>
    <row r="302" spans="1:4" s="1" customFormat="1">
      <c r="A302" s="7"/>
      <c r="B302" s="8"/>
      <c r="C302" s="8"/>
      <c r="D302" s="8"/>
    </row>
    <row r="303" spans="1:4" s="1" customFormat="1">
      <c r="A303" s="7"/>
      <c r="B303" s="8"/>
      <c r="C303" s="8"/>
      <c r="D303" s="8"/>
    </row>
    <row r="304" spans="1:4" s="1" customFormat="1">
      <c r="A304" s="7"/>
      <c r="B304" s="8"/>
      <c r="C304" s="8"/>
      <c r="D304" s="8"/>
    </row>
    <row r="305" spans="1:4" s="1" customFormat="1">
      <c r="A305" s="7"/>
      <c r="B305" s="8"/>
      <c r="C305" s="8"/>
      <c r="D305" s="8"/>
    </row>
    <row r="306" spans="1:4" s="1" customFormat="1">
      <c r="A306" s="7"/>
      <c r="B306" s="8"/>
      <c r="C306" s="8"/>
      <c r="D306" s="8"/>
    </row>
    <row r="307" spans="1:4" s="1" customFormat="1">
      <c r="A307" s="7"/>
      <c r="B307" s="8"/>
      <c r="C307" s="8"/>
      <c r="D307" s="8"/>
    </row>
    <row r="308" spans="1:4" s="1" customFormat="1">
      <c r="A308" s="7"/>
      <c r="B308" s="8"/>
      <c r="C308" s="8"/>
      <c r="D308" s="8"/>
    </row>
    <row r="309" spans="1:4" s="1" customFormat="1">
      <c r="A309" s="7"/>
      <c r="B309" s="8"/>
      <c r="C309" s="8"/>
      <c r="D309" s="8"/>
    </row>
    <row r="310" spans="1:4" s="1" customFormat="1">
      <c r="A310" s="7"/>
      <c r="B310" s="8"/>
      <c r="C310" s="8"/>
      <c r="D310" s="8"/>
    </row>
    <row r="311" spans="1:4" s="1" customFormat="1">
      <c r="A311" s="7"/>
      <c r="B311" s="8"/>
      <c r="C311" s="8"/>
      <c r="D311" s="8"/>
    </row>
    <row r="312" spans="1:4" s="1" customFormat="1">
      <c r="A312" s="7"/>
      <c r="B312" s="8"/>
      <c r="C312" s="8"/>
      <c r="D312" s="8"/>
    </row>
    <row r="313" spans="1:4" s="1" customFormat="1">
      <c r="A313" s="7"/>
      <c r="B313" s="8"/>
      <c r="C313" s="8"/>
      <c r="D313" s="8"/>
    </row>
    <row r="314" spans="1:4" s="1" customFormat="1">
      <c r="A314" s="7"/>
      <c r="B314" s="8"/>
      <c r="C314" s="8"/>
      <c r="D314" s="8"/>
    </row>
    <row r="315" spans="1:4" s="1" customFormat="1">
      <c r="A315" s="7"/>
      <c r="B315" s="8"/>
      <c r="C315" s="8"/>
      <c r="D315" s="8"/>
    </row>
    <row r="316" spans="1:4" s="1" customFormat="1">
      <c r="A316" s="7"/>
      <c r="B316" s="8"/>
      <c r="C316" s="8"/>
      <c r="D316" s="8"/>
    </row>
    <row r="317" spans="1:4" s="1" customFormat="1">
      <c r="A317" s="7"/>
      <c r="B317" s="8"/>
      <c r="C317" s="8"/>
      <c r="D317" s="8"/>
    </row>
    <row r="318" spans="1:4" s="1" customFormat="1">
      <c r="A318" s="7"/>
      <c r="B318" s="8"/>
      <c r="C318" s="8"/>
      <c r="D318" s="8"/>
    </row>
    <row r="319" spans="1:4" s="1" customFormat="1">
      <c r="A319" s="7"/>
      <c r="B319" s="8"/>
      <c r="C319" s="8"/>
      <c r="D319" s="8"/>
    </row>
    <row r="320" spans="1:4" s="1" customFormat="1">
      <c r="A320" s="7"/>
      <c r="B320" s="8"/>
      <c r="C320" s="8"/>
      <c r="D320" s="8"/>
    </row>
    <row r="321" spans="1:4" s="1" customFormat="1">
      <c r="A321" s="7"/>
      <c r="B321" s="8"/>
      <c r="C321" s="8"/>
      <c r="D321" s="8"/>
    </row>
    <row r="322" spans="1:4" s="1" customFormat="1">
      <c r="A322" s="7"/>
      <c r="B322" s="8"/>
      <c r="C322" s="8"/>
      <c r="D322" s="8"/>
    </row>
    <row r="323" spans="1:4" s="1" customFormat="1">
      <c r="A323" s="7"/>
      <c r="B323" s="8"/>
      <c r="C323" s="8"/>
      <c r="D323" s="8"/>
    </row>
    <row r="324" spans="1:4" s="1" customFormat="1">
      <c r="A324" s="7"/>
      <c r="B324" s="8"/>
      <c r="C324" s="8"/>
      <c r="D324" s="8"/>
    </row>
    <row r="325" spans="1:4" s="1" customFormat="1">
      <c r="A325" s="7"/>
      <c r="B325" s="8"/>
      <c r="C325" s="8"/>
      <c r="D325" s="8"/>
    </row>
    <row r="326" spans="1:4" s="1" customFormat="1">
      <c r="A326" s="7"/>
      <c r="B326" s="8"/>
      <c r="C326" s="8"/>
      <c r="D326" s="8"/>
    </row>
    <row r="327" spans="1:4" s="1" customFormat="1">
      <c r="A327" s="7"/>
      <c r="B327" s="8"/>
      <c r="C327" s="8"/>
      <c r="D327" s="8"/>
    </row>
    <row r="328" spans="1:4" s="1" customFormat="1">
      <c r="A328" s="7"/>
      <c r="B328" s="8"/>
      <c r="C328" s="8"/>
      <c r="D328" s="8"/>
    </row>
    <row r="329" spans="1:4" s="1" customFormat="1">
      <c r="A329" s="7"/>
      <c r="B329" s="8"/>
      <c r="C329" s="8"/>
      <c r="D329" s="8"/>
    </row>
    <row r="330" spans="1:4" s="1" customFormat="1">
      <c r="A330" s="7"/>
      <c r="B330" s="8"/>
      <c r="C330" s="8"/>
      <c r="D330" s="8"/>
    </row>
    <row r="331" spans="1:4" s="1" customFormat="1">
      <c r="A331" s="7"/>
      <c r="B331" s="8"/>
      <c r="C331" s="8"/>
      <c r="D331" s="8"/>
    </row>
    <row r="332" spans="1:4" s="1" customFormat="1">
      <c r="A332" s="7"/>
      <c r="B332" s="8"/>
      <c r="C332" s="8"/>
      <c r="D332" s="8"/>
    </row>
    <row r="333" spans="1:4" s="1" customFormat="1">
      <c r="A333" s="7"/>
      <c r="B333" s="8"/>
      <c r="C333" s="8"/>
      <c r="D333" s="8"/>
    </row>
    <row r="334" spans="1:4" s="1" customFormat="1">
      <c r="A334" s="7"/>
      <c r="B334" s="8"/>
      <c r="C334" s="8"/>
      <c r="D334" s="8"/>
    </row>
    <row r="335" spans="1:4" s="1" customFormat="1">
      <c r="A335" s="7"/>
      <c r="B335" s="8"/>
      <c r="C335" s="8"/>
      <c r="D335" s="8"/>
    </row>
    <row r="336" spans="1:4" s="1" customFormat="1">
      <c r="A336" s="7"/>
      <c r="B336" s="8"/>
      <c r="C336" s="8"/>
      <c r="D336" s="8"/>
    </row>
    <row r="337" spans="1:4" s="1" customFormat="1">
      <c r="A337" s="7"/>
      <c r="B337" s="8"/>
      <c r="C337" s="8"/>
      <c r="D337" s="8"/>
    </row>
    <row r="338" spans="1:4" s="1" customFormat="1">
      <c r="A338" s="7"/>
      <c r="B338" s="8"/>
      <c r="C338" s="8"/>
      <c r="D338" s="8"/>
    </row>
    <row r="339" spans="1:4" s="1" customFormat="1">
      <c r="A339" s="7"/>
      <c r="B339" s="8"/>
      <c r="C339" s="8"/>
      <c r="D339" s="8"/>
    </row>
    <row r="340" spans="1:4" s="1" customFormat="1">
      <c r="A340" s="7"/>
      <c r="B340" s="8"/>
      <c r="C340" s="8"/>
      <c r="D340" s="8"/>
    </row>
    <row r="341" spans="1:4" s="1" customFormat="1">
      <c r="A341" s="7"/>
      <c r="B341" s="8"/>
      <c r="C341" s="8"/>
      <c r="D341" s="8"/>
    </row>
    <row r="342" spans="1:4" s="1" customFormat="1">
      <c r="A342" s="7"/>
      <c r="B342" s="8"/>
      <c r="C342" s="8"/>
      <c r="D342" s="8"/>
    </row>
    <row r="343" spans="1:4" s="1" customFormat="1">
      <c r="A343" s="7"/>
      <c r="B343" s="8"/>
      <c r="C343" s="8"/>
      <c r="D343" s="8"/>
    </row>
    <row r="344" spans="1:4" s="1" customFormat="1">
      <c r="A344" s="7"/>
      <c r="B344" s="8"/>
      <c r="C344" s="8"/>
      <c r="D344" s="8"/>
    </row>
    <row r="345" spans="1:4" s="1" customFormat="1">
      <c r="A345" s="7"/>
      <c r="B345" s="8"/>
      <c r="C345" s="8"/>
      <c r="D345" s="8"/>
    </row>
    <row r="346" spans="1:4" s="1" customFormat="1">
      <c r="A346" s="7"/>
      <c r="B346" s="8"/>
      <c r="C346" s="8"/>
      <c r="D346" s="8"/>
    </row>
    <row r="347" spans="1:4" s="1" customFormat="1">
      <c r="A347" s="7"/>
      <c r="B347" s="8"/>
      <c r="C347" s="8"/>
      <c r="D347" s="8"/>
    </row>
    <row r="348" spans="1:4" s="1" customFormat="1">
      <c r="A348" s="7"/>
      <c r="B348" s="8"/>
      <c r="C348" s="8"/>
      <c r="D348" s="8"/>
    </row>
    <row r="349" spans="1:4" s="1" customFormat="1">
      <c r="A349" s="7"/>
      <c r="B349" s="8"/>
      <c r="C349" s="8"/>
      <c r="D349" s="8"/>
    </row>
    <row r="350" spans="1:4" s="1" customFormat="1">
      <c r="A350" s="7"/>
      <c r="B350" s="8"/>
      <c r="C350" s="8"/>
      <c r="D350" s="8"/>
    </row>
    <row r="351" spans="1:4" s="1" customFormat="1">
      <c r="A351" s="7"/>
      <c r="B351" s="8"/>
      <c r="C351" s="8"/>
      <c r="D351" s="8"/>
    </row>
    <row r="352" spans="1:4" s="1" customFormat="1">
      <c r="A352" s="7"/>
      <c r="B352" s="8"/>
      <c r="C352" s="8"/>
      <c r="D352" s="8"/>
    </row>
    <row r="353" spans="1:4" s="1" customFormat="1">
      <c r="A353" s="7"/>
      <c r="B353" s="8"/>
      <c r="C353" s="8"/>
      <c r="D353" s="8"/>
    </row>
    <row r="354" spans="1:4" s="1" customFormat="1">
      <c r="A354" s="7"/>
      <c r="B354" s="8"/>
      <c r="C354" s="8"/>
      <c r="D354" s="8"/>
    </row>
    <row r="355" spans="1:4" s="1" customFormat="1">
      <c r="A355" s="7"/>
      <c r="B355" s="8"/>
      <c r="C355" s="8"/>
      <c r="D355" s="8"/>
    </row>
    <row r="356" spans="1:4" s="1" customFormat="1">
      <c r="A356" s="7"/>
      <c r="B356" s="8"/>
      <c r="C356" s="8"/>
      <c r="D356" s="8"/>
    </row>
    <row r="357" spans="1:4" s="1" customFormat="1">
      <c r="A357" s="7"/>
      <c r="B357" s="8"/>
      <c r="C357" s="8"/>
      <c r="D357" s="8"/>
    </row>
    <row r="358" spans="1:4" s="1" customFormat="1">
      <c r="A358" s="7"/>
      <c r="B358" s="8"/>
      <c r="C358" s="8"/>
      <c r="D358" s="8"/>
    </row>
    <row r="359" spans="1:4" s="1" customFormat="1">
      <c r="A359" s="7"/>
      <c r="B359" s="8"/>
      <c r="C359" s="8"/>
      <c r="D359" s="8"/>
    </row>
    <row r="360" spans="1:4" s="1" customFormat="1">
      <c r="A360" s="7"/>
      <c r="B360" s="8"/>
      <c r="C360" s="8"/>
      <c r="D360" s="8"/>
    </row>
    <row r="361" spans="1:4" s="1" customFormat="1">
      <c r="A361" s="7"/>
      <c r="B361" s="8"/>
      <c r="C361" s="8"/>
      <c r="D361" s="8"/>
    </row>
    <row r="362" spans="1:4" s="1" customFormat="1">
      <c r="A362" s="7"/>
      <c r="B362" s="8"/>
      <c r="C362" s="8"/>
      <c r="D362" s="8"/>
    </row>
    <row r="363" spans="1:4" s="1" customFormat="1">
      <c r="A363" s="7"/>
      <c r="B363" s="8"/>
      <c r="C363" s="8"/>
      <c r="D363" s="8"/>
    </row>
    <row r="364" spans="1:4" s="1" customFormat="1">
      <c r="A364" s="7"/>
      <c r="B364" s="8"/>
      <c r="C364" s="8"/>
      <c r="D364" s="8"/>
    </row>
    <row r="365" spans="1:4" s="1" customFormat="1">
      <c r="A365" s="7"/>
      <c r="B365" s="8"/>
      <c r="C365" s="8"/>
      <c r="D365" s="8"/>
    </row>
    <row r="366" spans="1:4" s="1" customFormat="1">
      <c r="A366" s="7"/>
      <c r="B366" s="8"/>
      <c r="C366" s="8"/>
      <c r="D366" s="8"/>
    </row>
    <row r="367" spans="1:4" s="1" customFormat="1">
      <c r="A367" s="7"/>
      <c r="B367" s="8"/>
      <c r="C367" s="8"/>
      <c r="D367" s="8"/>
    </row>
    <row r="368" spans="1:4" s="1" customFormat="1">
      <c r="A368" s="7"/>
      <c r="B368" s="8"/>
      <c r="C368" s="8"/>
      <c r="D368" s="8"/>
    </row>
    <row r="369" spans="1:4" s="1" customFormat="1">
      <c r="A369" s="7"/>
      <c r="B369" s="8"/>
      <c r="C369" s="8"/>
      <c r="D369" s="8"/>
    </row>
    <row r="370" spans="1:4" s="1" customFormat="1">
      <c r="A370" s="7"/>
      <c r="B370" s="8"/>
      <c r="C370" s="8"/>
      <c r="D370" s="8"/>
    </row>
    <row r="371" spans="1:4" s="1" customFormat="1">
      <c r="A371" s="7"/>
      <c r="B371" s="8"/>
      <c r="C371" s="8"/>
      <c r="D371" s="8"/>
    </row>
    <row r="372" spans="1:4" s="1" customFormat="1">
      <c r="A372" s="7"/>
      <c r="B372" s="8"/>
      <c r="C372" s="8"/>
      <c r="D372" s="8"/>
    </row>
    <row r="373" spans="1:4" s="1" customFormat="1">
      <c r="A373" s="7"/>
      <c r="B373" s="8"/>
      <c r="C373" s="8"/>
      <c r="D373" s="8"/>
    </row>
    <row r="374" spans="1:4" s="1" customFormat="1">
      <c r="A374" s="7"/>
      <c r="B374" s="8"/>
      <c r="C374" s="8"/>
      <c r="D374" s="8"/>
    </row>
    <row r="375" spans="1:4" s="1" customFormat="1">
      <c r="A375" s="7"/>
      <c r="B375" s="8"/>
      <c r="C375" s="8"/>
      <c r="D375" s="8"/>
    </row>
    <row r="376" spans="1:4" s="1" customFormat="1">
      <c r="A376" s="7"/>
      <c r="B376" s="8"/>
      <c r="C376" s="8"/>
      <c r="D376" s="8"/>
    </row>
    <row r="377" spans="1:4" s="1" customFormat="1">
      <c r="A377" s="7"/>
      <c r="B377" s="8"/>
      <c r="C377" s="8"/>
      <c r="D377" s="8"/>
    </row>
    <row r="378" spans="1:4" s="1" customFormat="1">
      <c r="A378" s="7"/>
      <c r="B378" s="8"/>
      <c r="C378" s="8"/>
      <c r="D378" s="8"/>
    </row>
    <row r="379" spans="1:4" s="1" customFormat="1">
      <c r="A379" s="7"/>
      <c r="B379" s="8"/>
      <c r="C379" s="8"/>
      <c r="D379" s="8"/>
    </row>
    <row r="380" spans="1:4" s="1" customFormat="1">
      <c r="A380" s="7"/>
      <c r="B380" s="8"/>
      <c r="C380" s="8"/>
      <c r="D380" s="8"/>
    </row>
    <row r="381" spans="1:4" s="1" customFormat="1">
      <c r="A381" s="7"/>
      <c r="B381" s="8"/>
      <c r="C381" s="8"/>
      <c r="D381" s="8"/>
    </row>
    <row r="382" spans="1:4" s="1" customFormat="1">
      <c r="A382" s="7"/>
      <c r="B382" s="8"/>
      <c r="C382" s="8"/>
      <c r="D382" s="8"/>
    </row>
    <row r="383" spans="1:4" s="1" customFormat="1">
      <c r="A383" s="7"/>
      <c r="B383" s="8"/>
      <c r="C383" s="8"/>
      <c r="D383" s="8"/>
    </row>
    <row r="384" spans="1:4" s="1" customFormat="1">
      <c r="A384" s="7"/>
      <c r="B384" s="8"/>
      <c r="C384" s="8"/>
      <c r="D384" s="8"/>
    </row>
    <row r="385" spans="1:4" s="1" customFormat="1">
      <c r="A385" s="7"/>
      <c r="B385" s="8"/>
      <c r="C385" s="8"/>
      <c r="D385" s="8"/>
    </row>
    <row r="386" spans="1:4" s="1" customFormat="1">
      <c r="A386" s="7"/>
      <c r="B386" s="8"/>
      <c r="C386" s="8"/>
      <c r="D386" s="8"/>
    </row>
    <row r="387" spans="1:4" s="1" customFormat="1">
      <c r="A387" s="7"/>
      <c r="B387" s="8"/>
      <c r="C387" s="8"/>
      <c r="D387" s="8"/>
    </row>
    <row r="388" spans="1:4" s="1" customFormat="1">
      <c r="A388" s="7"/>
      <c r="B388" s="8"/>
      <c r="C388" s="8"/>
      <c r="D388" s="8"/>
    </row>
    <row r="389" spans="1:4" s="1" customFormat="1">
      <c r="A389" s="7"/>
      <c r="B389" s="8"/>
      <c r="C389" s="8"/>
      <c r="D389" s="8"/>
    </row>
    <row r="390" spans="1:4" s="1" customFormat="1">
      <c r="A390" s="7"/>
      <c r="B390" s="8"/>
      <c r="C390" s="8"/>
      <c r="D390" s="8"/>
    </row>
  </sheetData>
  <sheetProtection formatCells="0"/>
  <mergeCells count="3">
    <mergeCell ref="B3:D3"/>
    <mergeCell ref="A1:D1"/>
    <mergeCell ref="A2:D2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4</vt:i4>
      </vt:variant>
    </vt:vector>
  </HeadingPairs>
  <TitlesOfParts>
    <vt:vector size="12" baseType="lpstr">
      <vt:lpstr>PROGRAM</vt:lpstr>
      <vt:lpstr>KATILIM</vt:lpstr>
      <vt:lpstr>MEÖE</vt:lpstr>
      <vt:lpstr>Sayfa3</vt:lpstr>
      <vt:lpstr>MEÖEMC</vt:lpstr>
      <vt:lpstr>YEE</vt:lpstr>
      <vt:lpstr>YEAT</vt:lpstr>
      <vt:lpstr>SIRALAMA</vt:lpstr>
      <vt:lpstr>MEÖEMC!Yazdırma_Alanı</vt:lpstr>
      <vt:lpstr>Sayfa3!Yazdırma_Alanı</vt:lpstr>
      <vt:lpstr>YEAT!Yazdırma_Alanı</vt:lpstr>
      <vt:lpstr>YEE!Yazdırma_Alanı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</dc:creator>
  <cp:lastModifiedBy>GSİM-09-1</cp:lastModifiedBy>
  <cp:lastPrinted>2023-05-24T06:48:35Z</cp:lastPrinted>
  <dcterms:created xsi:type="dcterms:W3CDTF">2005-05-07T13:55:03Z</dcterms:created>
  <dcterms:modified xsi:type="dcterms:W3CDTF">2023-05-25T12:21:14Z</dcterms:modified>
</cp:coreProperties>
</file>