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filterPrivacy="1" codeName="BuÇalışmaKitabı"/>
  <bookViews>
    <workbookView xWindow="6810" yWindow="-15" windowWidth="6825" windowHeight="8325" tabRatio="820" firstSheet="6" activeTab="6"/>
  </bookViews>
  <sheets>
    <sheet name="ÇİFT KIZ" sheetId="14" state="hidden" r:id="rId1"/>
    <sheet name="ÇİFT ERKEK" sheetId="15" state="hidden" r:id="rId2"/>
    <sheet name="KARMA" sheetId="18" state="hidden" r:id="rId3"/>
    <sheet name="ERK TK" sheetId="16" state="hidden" r:id="rId4"/>
    <sheet name="Sayfa1" sheetId="20" state="hidden" r:id="rId5"/>
    <sheet name="KIZ TK" sheetId="17" state="hidden" r:id="rId6"/>
    <sheet name="GENEL KATILIM" sheetId="26" r:id="rId7"/>
    <sheet name="Minik Erkek" sheetId="32" r:id="rId8"/>
    <sheet name="Minik Altı Erkek" sheetId="33" r:id="rId9"/>
    <sheet name="Minik Kız" sheetId="34" r:id="rId10"/>
    <sheet name="Minik Altı Kız" sheetId="35" r:id="rId11"/>
    <sheet name="İCMAL" sheetId="36" r:id="rId12"/>
    <sheet name="ERKEK PUAN" sheetId="12" r:id="rId13"/>
    <sheet name="KIZ PUAN" sheetId="13" r:id="rId14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8" i="36" l="1"/>
  <c r="J3" i="13" l="1"/>
  <c r="J4" i="13"/>
  <c r="J5" i="13"/>
  <c r="J6" i="13"/>
  <c r="J7" i="13"/>
  <c r="J8" i="13"/>
  <c r="J9" i="13"/>
  <c r="J10" i="13"/>
  <c r="J11" i="13"/>
  <c r="J12" i="13"/>
  <c r="J13" i="13"/>
  <c r="J14" i="13"/>
  <c r="J15" i="13"/>
  <c r="J16" i="13"/>
  <c r="J17" i="13"/>
  <c r="J18" i="13"/>
  <c r="J19" i="13"/>
  <c r="J20" i="13"/>
  <c r="J21" i="13"/>
  <c r="J22" i="13"/>
  <c r="J23" i="13"/>
  <c r="J24" i="13"/>
  <c r="J25" i="13"/>
  <c r="J26" i="13"/>
  <c r="J27" i="13"/>
  <c r="J28" i="13"/>
  <c r="J29" i="13"/>
  <c r="J30" i="13"/>
  <c r="J31" i="13"/>
  <c r="J32" i="13"/>
  <c r="J33" i="13"/>
  <c r="J34" i="13"/>
  <c r="J35" i="13"/>
  <c r="J36" i="13"/>
  <c r="J37" i="13"/>
  <c r="J38" i="13"/>
  <c r="J39" i="13"/>
  <c r="J40" i="13"/>
  <c r="J41" i="13"/>
  <c r="J42" i="13"/>
  <c r="J43" i="13"/>
  <c r="J44" i="13"/>
  <c r="J45" i="13"/>
  <c r="J46" i="13"/>
  <c r="J47" i="13"/>
  <c r="J48" i="13"/>
  <c r="J49" i="13"/>
  <c r="J50" i="13"/>
  <c r="J51" i="13"/>
  <c r="J52" i="13"/>
  <c r="J53" i="13"/>
  <c r="J54" i="13"/>
  <c r="J55" i="13"/>
  <c r="J56" i="13"/>
  <c r="J57" i="13"/>
  <c r="J58" i="13"/>
  <c r="J59" i="13"/>
  <c r="J60" i="13"/>
  <c r="J61" i="13"/>
  <c r="J62" i="13"/>
  <c r="J63" i="13"/>
  <c r="J64" i="13"/>
  <c r="J65" i="13"/>
  <c r="J66" i="13"/>
  <c r="J67" i="13"/>
  <c r="J68" i="13"/>
  <c r="J69" i="13"/>
  <c r="J70" i="13"/>
  <c r="J71" i="13"/>
  <c r="J72" i="13"/>
  <c r="J73" i="13"/>
  <c r="J74" i="13"/>
  <c r="J75" i="13"/>
  <c r="J76" i="13"/>
  <c r="J77" i="13"/>
  <c r="J78" i="13"/>
  <c r="J79" i="13"/>
  <c r="B87" i="13" l="1"/>
  <c r="B86" i="13"/>
  <c r="B85" i="13"/>
  <c r="B84" i="13"/>
  <c r="B83" i="13"/>
  <c r="B82" i="13"/>
  <c r="B81" i="13"/>
  <c r="B80" i="13"/>
  <c r="B79" i="13"/>
  <c r="B78" i="13"/>
  <c r="B77" i="13"/>
  <c r="B76" i="13"/>
  <c r="B75" i="13"/>
  <c r="B74" i="13"/>
  <c r="B73" i="13"/>
  <c r="B72" i="13"/>
  <c r="B71" i="13"/>
  <c r="B70" i="13"/>
  <c r="B69" i="13"/>
  <c r="B68" i="13"/>
  <c r="B67" i="13"/>
  <c r="B66" i="13"/>
  <c r="B65" i="13"/>
  <c r="B64" i="13"/>
  <c r="B63" i="13"/>
  <c r="B62" i="13"/>
  <c r="B61" i="13"/>
  <c r="B60" i="13"/>
  <c r="B59" i="13"/>
  <c r="B58" i="13"/>
  <c r="B57" i="13"/>
  <c r="B56" i="13"/>
  <c r="B55" i="13"/>
  <c r="B54" i="13"/>
  <c r="B53" i="13"/>
  <c r="B52" i="13"/>
  <c r="B51" i="13"/>
  <c r="B50" i="13"/>
  <c r="B49" i="13"/>
  <c r="B48" i="13"/>
  <c r="B47" i="13"/>
  <c r="B46" i="13"/>
  <c r="B45" i="13"/>
  <c r="B44" i="13"/>
  <c r="B43" i="13"/>
  <c r="B42" i="13"/>
  <c r="B41" i="13"/>
  <c r="B40" i="13"/>
  <c r="B39" i="13"/>
  <c r="B38" i="13"/>
  <c r="B37" i="13"/>
  <c r="B36" i="13"/>
  <c r="B35" i="13"/>
  <c r="B34" i="13"/>
  <c r="B33" i="13"/>
  <c r="B32" i="13"/>
  <c r="B31" i="13"/>
  <c r="B30" i="13"/>
  <c r="B29" i="13"/>
  <c r="B28" i="13"/>
  <c r="B27" i="13"/>
  <c r="B26" i="13"/>
  <c r="B25" i="13"/>
  <c r="B24" i="13"/>
  <c r="B23" i="13"/>
  <c r="B22" i="13"/>
  <c r="B21" i="13"/>
  <c r="B20" i="13"/>
  <c r="B19" i="13"/>
  <c r="B18" i="13"/>
  <c r="B17" i="13"/>
  <c r="B16" i="13"/>
  <c r="B15" i="13"/>
  <c r="B14" i="13"/>
  <c r="B13" i="13"/>
  <c r="B12" i="13"/>
  <c r="B11" i="13"/>
  <c r="B10" i="13"/>
  <c r="B9" i="13"/>
  <c r="B8" i="13"/>
  <c r="B7" i="13"/>
  <c r="B6" i="13"/>
  <c r="B5" i="13"/>
  <c r="B4" i="13"/>
  <c r="B3" i="13"/>
  <c r="J2" i="13"/>
  <c r="B2" i="13"/>
  <c r="J78" i="12"/>
  <c r="B78" i="12"/>
  <c r="J77" i="12"/>
  <c r="B77" i="12"/>
  <c r="J76" i="12"/>
  <c r="B76" i="12"/>
  <c r="J75" i="12"/>
  <c r="B75" i="12"/>
  <c r="J74" i="12"/>
  <c r="B74" i="12"/>
  <c r="J73" i="12"/>
  <c r="B73" i="12"/>
  <c r="J72" i="12"/>
  <c r="B72" i="12"/>
  <c r="J71" i="12"/>
  <c r="B71" i="12"/>
  <c r="J70" i="12"/>
  <c r="B70" i="12"/>
  <c r="J69" i="12"/>
  <c r="B69" i="12"/>
  <c r="J68" i="12"/>
  <c r="B68" i="12"/>
  <c r="J67" i="12"/>
  <c r="B67" i="12"/>
  <c r="J66" i="12"/>
  <c r="B66" i="12"/>
  <c r="J65" i="12"/>
  <c r="B65" i="12"/>
  <c r="J64" i="12"/>
  <c r="B64" i="12"/>
  <c r="J63" i="12"/>
  <c r="B63" i="12"/>
  <c r="J62" i="12"/>
  <c r="B62" i="12"/>
  <c r="J61" i="12"/>
  <c r="B61" i="12"/>
  <c r="J60" i="12"/>
  <c r="B60" i="12"/>
  <c r="J59" i="12"/>
  <c r="B59" i="12"/>
  <c r="J58" i="12"/>
  <c r="B58" i="12"/>
  <c r="J57" i="12"/>
  <c r="B57" i="12"/>
  <c r="J56" i="12"/>
  <c r="B56" i="12"/>
  <c r="J55" i="12"/>
  <c r="B55" i="12"/>
  <c r="J54" i="12"/>
  <c r="B54" i="12"/>
  <c r="J53" i="12"/>
  <c r="B53" i="12"/>
  <c r="J52" i="12"/>
  <c r="B52" i="12"/>
  <c r="J51" i="12"/>
  <c r="B51" i="12"/>
  <c r="J50" i="12"/>
  <c r="B50" i="12"/>
  <c r="J49" i="12"/>
  <c r="B49" i="12"/>
  <c r="J48" i="12"/>
  <c r="B48" i="12"/>
  <c r="J47" i="12"/>
  <c r="B47" i="12"/>
  <c r="J46" i="12"/>
  <c r="B46" i="12"/>
  <c r="J45" i="12"/>
  <c r="B45" i="12"/>
  <c r="J44" i="12"/>
  <c r="B44" i="12"/>
  <c r="J43" i="12"/>
  <c r="B43" i="12"/>
  <c r="J42" i="12"/>
  <c r="B42" i="12"/>
  <c r="J41" i="12"/>
  <c r="B41" i="12"/>
  <c r="J40" i="12"/>
  <c r="B40" i="12"/>
  <c r="J39" i="12"/>
  <c r="B39" i="12"/>
  <c r="J38" i="12"/>
  <c r="B38" i="12"/>
  <c r="J37" i="12"/>
  <c r="B37" i="12"/>
  <c r="J36" i="12"/>
  <c r="B36" i="12"/>
  <c r="J35" i="12"/>
  <c r="B35" i="12"/>
  <c r="J34" i="12"/>
  <c r="B34" i="12"/>
  <c r="J33" i="12"/>
  <c r="B33" i="12"/>
  <c r="J32" i="12"/>
  <c r="B32" i="12"/>
  <c r="J31" i="12"/>
  <c r="B31" i="12"/>
  <c r="J30" i="12"/>
  <c r="B30" i="12"/>
  <c r="J29" i="12"/>
  <c r="B29" i="12"/>
  <c r="J28" i="12"/>
  <c r="B28" i="12"/>
  <c r="J27" i="12"/>
  <c r="B27" i="12"/>
  <c r="J26" i="12"/>
  <c r="B26" i="12"/>
  <c r="J25" i="12"/>
  <c r="B25" i="12"/>
  <c r="J24" i="12"/>
  <c r="B24" i="12"/>
  <c r="J23" i="12"/>
  <c r="B23" i="12"/>
  <c r="J22" i="12"/>
  <c r="B22" i="12"/>
  <c r="J21" i="12"/>
  <c r="B21" i="12"/>
  <c r="J20" i="12"/>
  <c r="B20" i="12"/>
  <c r="J19" i="12"/>
  <c r="B19" i="12"/>
  <c r="J18" i="12"/>
  <c r="B18" i="12"/>
  <c r="J17" i="12"/>
  <c r="B17" i="12"/>
  <c r="J16" i="12"/>
  <c r="B16" i="12"/>
  <c r="J15" i="12"/>
  <c r="B15" i="12"/>
  <c r="J14" i="12"/>
  <c r="B14" i="12"/>
  <c r="J13" i="12"/>
  <c r="B13" i="12"/>
  <c r="J12" i="12"/>
  <c r="B12" i="12"/>
  <c r="J11" i="12"/>
  <c r="B11" i="12"/>
  <c r="J10" i="12"/>
  <c r="B10" i="12"/>
  <c r="J9" i="12"/>
  <c r="B9" i="12"/>
  <c r="J8" i="12"/>
  <c r="B8" i="12"/>
  <c r="J7" i="12"/>
  <c r="B7" i="12"/>
  <c r="J6" i="12"/>
  <c r="B6" i="12"/>
  <c r="J5" i="12"/>
  <c r="B5" i="12"/>
  <c r="J4" i="12"/>
  <c r="B4" i="12"/>
  <c r="J3" i="12"/>
  <c r="B3" i="12"/>
  <c r="J2" i="12"/>
  <c r="B2" i="12"/>
  <c r="D79" i="15" l="1"/>
  <c r="E79" i="15"/>
  <c r="D80" i="15"/>
  <c r="E80" i="15"/>
  <c r="D81" i="15"/>
  <c r="F81" i="15" s="1"/>
  <c r="E81" i="15"/>
  <c r="G81" i="15" s="1"/>
  <c r="D82" i="15"/>
  <c r="F82" i="15" s="1"/>
  <c r="E82" i="15"/>
  <c r="G82" i="15" s="1"/>
  <c r="D83" i="15"/>
  <c r="F83" i="15" s="1"/>
  <c r="E83" i="15"/>
  <c r="G83" i="15" s="1"/>
  <c r="D84" i="15"/>
  <c r="F84" i="15" s="1"/>
  <c r="E84" i="15"/>
  <c r="G84" i="15" s="1"/>
  <c r="D85" i="15"/>
  <c r="F85" i="15" s="1"/>
  <c r="E85" i="15"/>
  <c r="G85" i="15" s="1"/>
  <c r="D86" i="15"/>
  <c r="F86" i="15" s="1"/>
  <c r="E86" i="15"/>
  <c r="G86" i="15" s="1"/>
  <c r="D119" i="18"/>
  <c r="D120" i="18"/>
  <c r="D121" i="18"/>
  <c r="D122" i="18"/>
  <c r="D123" i="18"/>
  <c r="D124" i="18"/>
  <c r="E118" i="18"/>
  <c r="E119" i="18"/>
  <c r="E120" i="18"/>
  <c r="E121" i="18"/>
  <c r="E122" i="18"/>
  <c r="E123" i="18"/>
  <c r="E124" i="18"/>
  <c r="E125" i="18"/>
  <c r="E126" i="18"/>
  <c r="E127" i="18"/>
  <c r="E128" i="18"/>
  <c r="D117" i="18"/>
  <c r="D118" i="18"/>
  <c r="E16" i="14"/>
  <c r="H83" i="15" l="1"/>
  <c r="H84" i="15"/>
  <c r="H86" i="15"/>
  <c r="H82" i="15"/>
  <c r="H85" i="15"/>
  <c r="H81" i="15"/>
  <c r="E113" i="18"/>
  <c r="D113" i="18"/>
  <c r="C14" i="17" l="1"/>
  <c r="C15" i="17"/>
  <c r="C16" i="17"/>
  <c r="C17" i="17"/>
  <c r="C18" i="17"/>
  <c r="C19" i="17"/>
  <c r="C20" i="17"/>
  <c r="C21" i="17"/>
  <c r="C22" i="17"/>
  <c r="C23" i="17"/>
  <c r="C24" i="17"/>
  <c r="C25" i="17"/>
  <c r="B15" i="16" l="1"/>
  <c r="B16" i="16"/>
  <c r="B17" i="16"/>
  <c r="B18" i="16"/>
  <c r="B19" i="16"/>
  <c r="B20" i="16"/>
  <c r="B21" i="16"/>
  <c r="B22" i="16"/>
  <c r="B23" i="16"/>
  <c r="B24" i="16"/>
  <c r="B25" i="16"/>
  <c r="E93" i="18"/>
  <c r="E94" i="18"/>
  <c r="E95" i="18"/>
  <c r="E96" i="18"/>
  <c r="E97" i="18"/>
  <c r="E98" i="18"/>
  <c r="E99" i="18"/>
  <c r="E100" i="18"/>
  <c r="E101" i="18"/>
  <c r="E102" i="18"/>
  <c r="E104" i="18"/>
  <c r="D105" i="18"/>
  <c r="E105" i="18"/>
  <c r="D106" i="18"/>
  <c r="E106" i="18"/>
  <c r="D107" i="18"/>
  <c r="E107" i="18"/>
  <c r="E108" i="18"/>
  <c r="E109" i="18"/>
  <c r="D110" i="18"/>
  <c r="E110" i="18"/>
  <c r="D111" i="18"/>
  <c r="E111" i="18"/>
  <c r="D112" i="18"/>
  <c r="E112" i="18"/>
  <c r="D114" i="18"/>
  <c r="E114" i="18"/>
  <c r="D115" i="18"/>
  <c r="E115" i="18"/>
  <c r="D116" i="18"/>
  <c r="E116" i="18"/>
  <c r="E117" i="18"/>
  <c r="D125" i="18"/>
  <c r="D126" i="18"/>
  <c r="D127" i="18"/>
  <c r="D128" i="18"/>
  <c r="D129" i="18"/>
  <c r="E129" i="18"/>
  <c r="D130" i="18"/>
  <c r="E130" i="18"/>
  <c r="D131" i="18"/>
  <c r="E131" i="18"/>
  <c r="D132" i="18"/>
  <c r="E132" i="18"/>
  <c r="D133" i="18"/>
  <c r="E133" i="18"/>
  <c r="D134" i="18"/>
  <c r="E134" i="18"/>
  <c r="D135" i="18"/>
  <c r="E135" i="18"/>
  <c r="D136" i="18"/>
  <c r="E136" i="18"/>
  <c r="D137" i="18"/>
  <c r="E137" i="18"/>
  <c r="D138" i="18"/>
  <c r="E138" i="18"/>
  <c r="D139" i="18"/>
  <c r="E139" i="18"/>
  <c r="D140" i="18"/>
  <c r="E140" i="18"/>
  <c r="D141" i="18"/>
  <c r="E141" i="18"/>
  <c r="D142" i="18"/>
  <c r="E142" i="18"/>
  <c r="D143" i="18"/>
  <c r="E143" i="18"/>
  <c r="D144" i="18"/>
  <c r="E144" i="18"/>
  <c r="D145" i="18"/>
  <c r="E145" i="18"/>
  <c r="D146" i="18"/>
  <c r="E146" i="18"/>
  <c r="D147" i="18"/>
  <c r="E147" i="18"/>
  <c r="D148" i="18"/>
  <c r="E148" i="18"/>
  <c r="D149" i="18"/>
  <c r="E149" i="18"/>
  <c r="D150" i="18"/>
  <c r="E150" i="18"/>
  <c r="D151" i="18"/>
  <c r="E151" i="18"/>
  <c r="D152" i="18"/>
  <c r="E152" i="18"/>
  <c r="D153" i="18"/>
  <c r="E153" i="18"/>
  <c r="D154" i="18"/>
  <c r="E154" i="18"/>
  <c r="D155" i="18"/>
  <c r="E155" i="18"/>
  <c r="D156" i="18"/>
  <c r="E156" i="18"/>
  <c r="D157" i="18"/>
  <c r="E157" i="18"/>
  <c r="D158" i="18"/>
  <c r="E158" i="18"/>
  <c r="D159" i="18"/>
  <c r="E159" i="18"/>
  <c r="D160" i="18"/>
  <c r="E160" i="18"/>
  <c r="D161" i="18"/>
  <c r="E161" i="18"/>
  <c r="D162" i="18"/>
  <c r="E162" i="18"/>
  <c r="D163" i="18"/>
  <c r="E163" i="18"/>
  <c r="D164" i="18"/>
  <c r="E164" i="18"/>
  <c r="D165" i="18"/>
  <c r="E165" i="18"/>
  <c r="D166" i="18"/>
  <c r="E166" i="18"/>
  <c r="D167" i="18"/>
  <c r="E167" i="18"/>
  <c r="D168" i="18"/>
  <c r="E168" i="18"/>
  <c r="D169" i="18"/>
  <c r="E169" i="18"/>
  <c r="D170" i="18"/>
  <c r="E170" i="18"/>
  <c r="D171" i="18"/>
  <c r="E171" i="18"/>
  <c r="D172" i="18"/>
  <c r="E172" i="18"/>
  <c r="D173" i="18"/>
  <c r="E173" i="18"/>
  <c r="D174" i="18"/>
  <c r="E174" i="18"/>
  <c r="D175" i="18"/>
  <c r="E175" i="18"/>
  <c r="D176" i="18"/>
  <c r="E176" i="18"/>
  <c r="D177" i="18"/>
  <c r="E177" i="18"/>
  <c r="D178" i="18"/>
  <c r="E178" i="18"/>
  <c r="D179" i="18"/>
  <c r="E179" i="18"/>
  <c r="D180" i="18"/>
  <c r="E180" i="18"/>
  <c r="D181" i="18"/>
  <c r="E181" i="18"/>
  <c r="D182" i="18"/>
  <c r="E182" i="18"/>
  <c r="D183" i="18"/>
  <c r="E183" i="18"/>
  <c r="D184" i="18"/>
  <c r="E184" i="18"/>
  <c r="D185" i="18"/>
  <c r="E185" i="18"/>
  <c r="D186" i="18"/>
  <c r="E186" i="18"/>
  <c r="D187" i="18"/>
  <c r="E187" i="18"/>
  <c r="D188" i="18"/>
  <c r="E188" i="18"/>
  <c r="D189" i="18"/>
  <c r="E189" i="18"/>
  <c r="D190" i="18"/>
  <c r="E190" i="18"/>
  <c r="D191" i="18"/>
  <c r="E191" i="18"/>
  <c r="D192" i="18"/>
  <c r="E192" i="18"/>
  <c r="D193" i="18"/>
  <c r="E193" i="18"/>
  <c r="D194" i="18"/>
  <c r="E194" i="18"/>
  <c r="D195" i="18"/>
  <c r="E195" i="18"/>
  <c r="D196" i="18"/>
  <c r="E196" i="18"/>
  <c r="D197" i="18"/>
  <c r="E197" i="18"/>
  <c r="D198" i="18"/>
  <c r="E198" i="18"/>
  <c r="D199" i="18"/>
  <c r="E199" i="18"/>
  <c r="D200" i="18"/>
  <c r="E200" i="18"/>
  <c r="D201" i="18"/>
  <c r="E201" i="18"/>
  <c r="D202" i="18"/>
  <c r="E202" i="18"/>
  <c r="D203" i="18"/>
  <c r="E203" i="18"/>
  <c r="D204" i="18"/>
  <c r="E204" i="18"/>
  <c r="D205" i="18"/>
  <c r="E205" i="18"/>
  <c r="D206" i="18"/>
  <c r="E206" i="18"/>
  <c r="D207" i="18"/>
  <c r="E207" i="18"/>
  <c r="D208" i="18"/>
  <c r="E208" i="18"/>
  <c r="D209" i="18"/>
  <c r="E209" i="18"/>
  <c r="D210" i="18"/>
  <c r="E210" i="18"/>
  <c r="D211" i="18"/>
  <c r="E211" i="18"/>
  <c r="D212" i="18"/>
  <c r="E212" i="18"/>
  <c r="D213" i="18"/>
  <c r="E213" i="18"/>
  <c r="D214" i="18"/>
  <c r="E214" i="18"/>
  <c r="D215" i="18"/>
  <c r="E215" i="18"/>
  <c r="D216" i="18"/>
  <c r="E216" i="18"/>
  <c r="D217" i="18"/>
  <c r="E217" i="18"/>
  <c r="D218" i="18"/>
  <c r="E218" i="18"/>
  <c r="D219" i="18"/>
  <c r="E219" i="18"/>
  <c r="D220" i="18"/>
  <c r="E220" i="18"/>
  <c r="D221" i="18"/>
  <c r="E221" i="18"/>
  <c r="D222" i="18"/>
  <c r="E222" i="18"/>
  <c r="D223" i="18"/>
  <c r="E223" i="18"/>
  <c r="D224" i="18"/>
  <c r="E224" i="18"/>
  <c r="D225" i="18"/>
  <c r="E225" i="18"/>
  <c r="D226" i="18"/>
  <c r="E226" i="18"/>
  <c r="D227" i="18"/>
  <c r="E227" i="18"/>
  <c r="D228" i="18"/>
  <c r="E228" i="18"/>
  <c r="D229" i="18"/>
  <c r="E229" i="18"/>
  <c r="D230" i="18"/>
  <c r="E230" i="18"/>
  <c r="D231" i="18"/>
  <c r="E231" i="18"/>
  <c r="D232" i="18"/>
  <c r="E232" i="18"/>
  <c r="D233" i="18"/>
  <c r="E233" i="18"/>
  <c r="D234" i="18"/>
  <c r="E234" i="18"/>
  <c r="D235" i="18"/>
  <c r="E235" i="18"/>
  <c r="D236" i="18"/>
  <c r="E236" i="18"/>
  <c r="D237" i="18"/>
  <c r="E237" i="18"/>
  <c r="D238" i="18"/>
  <c r="E238" i="18"/>
  <c r="D239" i="18"/>
  <c r="E239" i="18"/>
  <c r="D240" i="18"/>
  <c r="E240" i="18"/>
  <c r="D241" i="18"/>
  <c r="E241" i="18"/>
  <c r="D242" i="18"/>
  <c r="E242" i="18"/>
  <c r="D243" i="18"/>
  <c r="E243" i="18"/>
  <c r="D244" i="18"/>
  <c r="E244" i="18"/>
  <c r="D245" i="18"/>
  <c r="E245" i="18"/>
  <c r="C10" i="17" l="1"/>
  <c r="C11" i="17"/>
  <c r="C12" i="17"/>
  <c r="C13" i="17"/>
  <c r="C26" i="17"/>
  <c r="E75" i="15"/>
  <c r="D87" i="15"/>
  <c r="E87" i="15"/>
  <c r="D88" i="15"/>
  <c r="E88" i="15"/>
  <c r="D89" i="15"/>
  <c r="E89" i="15"/>
  <c r="D90" i="15"/>
  <c r="E90" i="15"/>
  <c r="D91" i="15"/>
  <c r="E91" i="15"/>
  <c r="C4" i="17" l="1"/>
  <c r="C5" i="17"/>
  <c r="C6" i="17"/>
  <c r="C7" i="17"/>
  <c r="C8" i="17"/>
  <c r="C9" i="17"/>
  <c r="C27" i="17"/>
  <c r="E80" i="18" l="1"/>
  <c r="B14" i="16"/>
  <c r="B13" i="16"/>
  <c r="B12" i="16"/>
  <c r="B11" i="16"/>
  <c r="B10" i="16"/>
  <c r="B9" i="16"/>
  <c r="B8" i="16"/>
  <c r="B7" i="16"/>
  <c r="B6" i="16"/>
  <c r="B5" i="16"/>
  <c r="B4" i="16"/>
  <c r="B3" i="16"/>
  <c r="B2" i="16"/>
  <c r="B1" i="16"/>
  <c r="B26" i="17"/>
  <c r="B25" i="17"/>
  <c r="B24" i="17"/>
  <c r="B23" i="17"/>
  <c r="B22" i="17"/>
  <c r="B21" i="17"/>
  <c r="B20" i="17"/>
  <c r="B19" i="17"/>
  <c r="B18" i="17"/>
  <c r="B17" i="17"/>
  <c r="B16" i="17"/>
  <c r="B15" i="17"/>
  <c r="B14" i="17"/>
  <c r="B13" i="17"/>
  <c r="B12" i="17"/>
  <c r="B11" i="17"/>
  <c r="B10" i="17"/>
  <c r="B9" i="17"/>
  <c r="B8" i="17"/>
  <c r="B7" i="17"/>
  <c r="B6" i="17"/>
  <c r="B5" i="17"/>
  <c r="B4" i="17"/>
  <c r="C3" i="17"/>
  <c r="B3" i="17"/>
  <c r="D92" i="18" l="1"/>
  <c r="D109" i="18"/>
  <c r="D108" i="18"/>
  <c r="E91" i="18"/>
  <c r="E92" i="18"/>
  <c r="E90" i="18"/>
  <c r="E103" i="18"/>
  <c r="E89" i="18" l="1"/>
  <c r="E87" i="18"/>
  <c r="E79" i="18"/>
  <c r="E65" i="18"/>
  <c r="E61" i="18"/>
  <c r="E78" i="18"/>
  <c r="E64" i="18"/>
  <c r="E60" i="18"/>
  <c r="E75" i="18"/>
  <c r="E62" i="18"/>
  <c r="E76" i="18"/>
  <c r="E63" i="18"/>
  <c r="E88" i="18"/>
  <c r="D91" i="18"/>
  <c r="D93" i="18"/>
  <c r="D90" i="18"/>
  <c r="D71" i="15"/>
  <c r="E71" i="15"/>
  <c r="D69" i="15"/>
  <c r="D70" i="15"/>
  <c r="E70" i="15"/>
  <c r="E69" i="15"/>
  <c r="D68" i="15"/>
  <c r="E68" i="15"/>
  <c r="D98" i="18"/>
  <c r="D101" i="18"/>
  <c r="D77" i="15"/>
  <c r="E77" i="15"/>
  <c r="D78" i="15"/>
  <c r="E78" i="15"/>
  <c r="D97" i="18" l="1"/>
  <c r="D74" i="15"/>
  <c r="D76" i="15"/>
  <c r="D103" i="18"/>
  <c r="D95" i="18"/>
  <c r="E72" i="15"/>
  <c r="E76" i="15"/>
  <c r="D104" i="18"/>
  <c r="D96" i="18"/>
  <c r="D73" i="15"/>
  <c r="D102" i="18"/>
  <c r="D72" i="15"/>
  <c r="D99" i="18"/>
  <c r="E74" i="15"/>
  <c r="D100" i="18"/>
  <c r="E73" i="15"/>
  <c r="D94" i="18"/>
  <c r="D75" i="15"/>
  <c r="F79" i="15"/>
  <c r="D87" i="18" l="1"/>
  <c r="D89" i="18"/>
  <c r="D84" i="18"/>
  <c r="D57" i="15"/>
  <c r="E59" i="15"/>
  <c r="E61" i="15"/>
  <c r="D64" i="15"/>
  <c r="F64" i="15" s="1"/>
  <c r="E54" i="15"/>
  <c r="D55" i="15"/>
  <c r="F55" i="15" s="1"/>
  <c r="E57" i="15"/>
  <c r="D60" i="15"/>
  <c r="D62" i="15"/>
  <c r="E64" i="15"/>
  <c r="G64" i="15" s="1"/>
  <c r="D54" i="15"/>
  <c r="E66" i="15"/>
  <c r="E53" i="15"/>
  <c r="D59" i="15"/>
  <c r="F59" i="15" s="1"/>
  <c r="D61" i="15"/>
  <c r="D63" i="15"/>
  <c r="D56" i="15"/>
  <c r="D58" i="15"/>
  <c r="E60" i="15"/>
  <c r="E62" i="15"/>
  <c r="E56" i="15"/>
  <c r="E67" i="15"/>
  <c r="D53" i="15"/>
  <c r="D83" i="18"/>
  <c r="D78" i="18"/>
  <c r="D74" i="18"/>
  <c r="D70" i="18"/>
  <c r="D66" i="18"/>
  <c r="D61" i="18"/>
  <c r="D57" i="18"/>
  <c r="D75" i="18"/>
  <c r="D62" i="18"/>
  <c r="D82" i="18"/>
  <c r="D77" i="18"/>
  <c r="D73" i="18"/>
  <c r="D69" i="18"/>
  <c r="D65" i="18"/>
  <c r="D60" i="18"/>
  <c r="D71" i="18"/>
  <c r="D81" i="18"/>
  <c r="D76" i="18"/>
  <c r="D72" i="18"/>
  <c r="D68" i="18"/>
  <c r="D63" i="18"/>
  <c r="D59" i="18"/>
  <c r="D79" i="18"/>
  <c r="D67" i="18"/>
  <c r="D58" i="18"/>
  <c r="D64" i="18"/>
  <c r="D48" i="18"/>
  <c r="D41" i="18"/>
  <c r="D52" i="18"/>
  <c r="D39" i="18"/>
  <c r="D35" i="18"/>
  <c r="D49" i="18"/>
  <c r="D42" i="18"/>
  <c r="D37" i="18"/>
  <c r="D46" i="18"/>
  <c r="D51" i="18"/>
  <c r="D36" i="18"/>
  <c r="D30" i="18"/>
  <c r="D44" i="18"/>
  <c r="D43" i="18"/>
  <c r="D53" i="18"/>
  <c r="D38" i="18"/>
  <c r="D55" i="18"/>
  <c r="D47" i="18"/>
  <c r="D56" i="18"/>
  <c r="D45" i="18"/>
  <c r="D50" i="18"/>
  <c r="D40" i="18"/>
  <c r="D54" i="18"/>
  <c r="E63" i="15"/>
  <c r="D67" i="15"/>
  <c r="E65" i="15"/>
  <c r="D80" i="18"/>
  <c r="D66" i="15"/>
  <c r="E55" i="15"/>
  <c r="D86" i="18"/>
  <c r="E58" i="15"/>
  <c r="D88" i="18"/>
  <c r="D65" i="15"/>
  <c r="D85" i="18"/>
  <c r="D31" i="18"/>
  <c r="D26" i="18"/>
  <c r="D32" i="18"/>
  <c r="D34" i="18"/>
  <c r="D25" i="18"/>
  <c r="D33" i="18"/>
  <c r="D28" i="18"/>
  <c r="D27" i="18"/>
  <c r="D29" i="18"/>
  <c r="D17" i="15"/>
  <c r="D21" i="18"/>
  <c r="D22" i="18"/>
  <c r="D24" i="18"/>
  <c r="D20" i="18"/>
  <c r="D18" i="18"/>
  <c r="D23" i="18"/>
  <c r="D19" i="18"/>
  <c r="D15" i="18"/>
  <c r="D10" i="18"/>
  <c r="D6" i="18"/>
  <c r="D12" i="18"/>
  <c r="D14" i="18"/>
  <c r="D9" i="18"/>
  <c r="D5" i="18"/>
  <c r="D16" i="18"/>
  <c r="D13" i="18"/>
  <c r="D8" i="18"/>
  <c r="D7" i="18"/>
  <c r="D17" i="18"/>
  <c r="D11" i="18"/>
  <c r="D3" i="18"/>
  <c r="D4" i="18"/>
  <c r="F4" i="18" s="1"/>
  <c r="D3" i="15"/>
  <c r="E3" i="15"/>
  <c r="H64" i="15" l="1"/>
  <c r="D40" i="15" l="1"/>
  <c r="E40" i="15"/>
  <c r="D45" i="15"/>
  <c r="E45" i="15"/>
  <c r="D27" i="15"/>
  <c r="E27" i="15"/>
  <c r="D20" i="15"/>
  <c r="E20" i="15"/>
  <c r="D21" i="15"/>
  <c r="E21" i="15"/>
  <c r="D22" i="15"/>
  <c r="E22" i="15"/>
  <c r="G61" i="15" l="1"/>
  <c r="F66" i="15"/>
  <c r="G63" i="15"/>
  <c r="F90" i="18"/>
  <c r="F71" i="15"/>
  <c r="G71" i="15"/>
  <c r="F69" i="15"/>
  <c r="F70" i="15"/>
  <c r="G70" i="15"/>
  <c r="H71" i="15" l="1"/>
  <c r="F166" i="18"/>
  <c r="F209" i="18"/>
  <c r="F236" i="18"/>
  <c r="F234" i="18"/>
  <c r="F202" i="18"/>
  <c r="F129" i="18"/>
  <c r="F174" i="18"/>
  <c r="F101" i="18"/>
  <c r="F195" i="18"/>
  <c r="F196" i="18"/>
  <c r="F112" i="18"/>
  <c r="F139" i="18"/>
  <c r="F175" i="18"/>
  <c r="F120" i="18"/>
  <c r="F198" i="18"/>
  <c r="F121" i="18"/>
  <c r="F128" i="18"/>
  <c r="F135" i="18"/>
  <c r="F172" i="18"/>
  <c r="F186" i="18"/>
  <c r="F149" i="18"/>
  <c r="F126" i="18"/>
  <c r="F123" i="18"/>
  <c r="F170" i="18"/>
  <c r="F108" i="18"/>
  <c r="F197" i="18"/>
  <c r="F207" i="18"/>
  <c r="F188" i="18"/>
  <c r="F205" i="18"/>
  <c r="F131" i="18"/>
  <c r="F151" i="18"/>
  <c r="F164" i="18"/>
  <c r="F168" i="18"/>
  <c r="F117" i="18"/>
  <c r="F162" i="18"/>
  <c r="F104" i="18"/>
  <c r="G88" i="15"/>
  <c r="G87" i="15"/>
  <c r="F87" i="15"/>
  <c r="F75" i="15"/>
  <c r="F73" i="15"/>
  <c r="F179" i="18"/>
  <c r="F210" i="18"/>
  <c r="F237" i="18"/>
  <c r="F245" i="18"/>
  <c r="F130" i="18"/>
  <c r="F216" i="18"/>
  <c r="F137" i="18"/>
  <c r="F187" i="18"/>
  <c r="F94" i="18"/>
  <c r="F105" i="18"/>
  <c r="F161" i="18"/>
  <c r="F241" i="18"/>
  <c r="F230" i="18"/>
  <c r="F223" i="18"/>
  <c r="F110" i="18"/>
  <c r="F240" i="18"/>
  <c r="F182" i="18"/>
  <c r="F194" i="18"/>
  <c r="F214" i="18"/>
  <c r="F215" i="18"/>
  <c r="F100" i="18"/>
  <c r="F238" i="18"/>
  <c r="F156" i="18"/>
  <c r="F242" i="18"/>
  <c r="F244" i="18"/>
  <c r="F138" i="18"/>
  <c r="F159" i="18"/>
  <c r="F134" i="18"/>
  <c r="F153" i="18"/>
  <c r="F203" i="18"/>
  <c r="F189" i="18"/>
  <c r="F106" i="18"/>
  <c r="F147" i="18"/>
  <c r="F160" i="18"/>
  <c r="F125" i="18"/>
  <c r="F190" i="18"/>
  <c r="G90" i="15"/>
  <c r="G73" i="15"/>
  <c r="F89" i="15"/>
  <c r="G91" i="15"/>
  <c r="G77" i="15"/>
  <c r="G76" i="15"/>
  <c r="F201" i="18"/>
  <c r="F232" i="18"/>
  <c r="F217" i="18"/>
  <c r="F98" i="18"/>
  <c r="F145" i="18"/>
  <c r="F220" i="18"/>
  <c r="F218" i="18"/>
  <c r="F158" i="18"/>
  <c r="F226" i="18"/>
  <c r="F228" i="18"/>
  <c r="F152" i="18"/>
  <c r="F213" i="18"/>
  <c r="F231" i="18"/>
  <c r="F193" i="18"/>
  <c r="F219" i="18"/>
  <c r="F227" i="18"/>
  <c r="F222" i="18"/>
  <c r="F150" i="18"/>
  <c r="F204" i="18"/>
  <c r="F191" i="18"/>
  <c r="F208" i="18"/>
  <c r="F211" i="18"/>
  <c r="F140" i="18"/>
  <c r="F142" i="18"/>
  <c r="F141" i="18"/>
  <c r="F184" i="18"/>
  <c r="F177" i="18"/>
  <c r="F181" i="18"/>
  <c r="F96" i="18"/>
  <c r="F235" i="18"/>
  <c r="F127" i="18"/>
  <c r="F154" i="18"/>
  <c r="F103" i="18"/>
  <c r="F143" i="18"/>
  <c r="F88" i="15"/>
  <c r="F91" i="15"/>
  <c r="F72" i="15"/>
  <c r="G89" i="15"/>
  <c r="F206" i="18"/>
  <c r="F233" i="18"/>
  <c r="F221" i="18"/>
  <c r="F146" i="18"/>
  <c r="F167" i="18"/>
  <c r="F178" i="18"/>
  <c r="F229" i="18"/>
  <c r="F243" i="18"/>
  <c r="F132" i="18"/>
  <c r="F173" i="18"/>
  <c r="F185" i="18"/>
  <c r="F136" i="18"/>
  <c r="F102" i="18"/>
  <c r="F171" i="18"/>
  <c r="F148" i="18"/>
  <c r="F169" i="18"/>
  <c r="F183" i="18"/>
  <c r="F200" i="18"/>
  <c r="F165" i="18"/>
  <c r="F155" i="18"/>
  <c r="F144" i="18"/>
  <c r="F163" i="18"/>
  <c r="F180" i="18"/>
  <c r="F124" i="18"/>
  <c r="F133" i="18"/>
  <c r="F176" i="18"/>
  <c r="F212" i="18"/>
  <c r="F199" i="18"/>
  <c r="F122" i="18"/>
  <c r="F157" i="18"/>
  <c r="F225" i="18"/>
  <c r="F119" i="18"/>
  <c r="F192" i="18"/>
  <c r="F224" i="18"/>
  <c r="F239" i="18"/>
  <c r="F76" i="15"/>
  <c r="F90" i="15"/>
  <c r="H70" i="15"/>
  <c r="F62" i="15"/>
  <c r="F91" i="18"/>
  <c r="G67" i="15"/>
  <c r="F87" i="18"/>
  <c r="F88" i="18"/>
  <c r="G55" i="15"/>
  <c r="H55" i="15" s="1"/>
  <c r="F67" i="18"/>
  <c r="F33" i="18"/>
  <c r="F5" i="18"/>
  <c r="F44" i="18"/>
  <c r="F8" i="18"/>
  <c r="F60" i="18"/>
  <c r="F12" i="18"/>
  <c r="F66" i="18"/>
  <c r="F28" i="18"/>
  <c r="F41" i="18"/>
  <c r="F69" i="18"/>
  <c r="F48" i="18"/>
  <c r="F17" i="18"/>
  <c r="F56" i="18"/>
  <c r="F25" i="18"/>
  <c r="F24" i="18"/>
  <c r="F47" i="18"/>
  <c r="F40" i="18"/>
  <c r="F11" i="18"/>
  <c r="F19" i="18"/>
  <c r="F37" i="18"/>
  <c r="F39" i="18"/>
  <c r="F16" i="18"/>
  <c r="F6" i="18"/>
  <c r="F34" i="18"/>
  <c r="F59" i="18"/>
  <c r="F31" i="18"/>
  <c r="F10" i="18"/>
  <c r="F35" i="18"/>
  <c r="F30" i="18"/>
  <c r="F75" i="18"/>
  <c r="F23" i="18"/>
  <c r="F22" i="18"/>
  <c r="F82" i="18"/>
  <c r="F18" i="18"/>
  <c r="F38" i="18"/>
  <c r="F32" i="18"/>
  <c r="E86" i="14"/>
  <c r="D86" i="14"/>
  <c r="E85" i="14"/>
  <c r="D85" i="14"/>
  <c r="E84" i="14"/>
  <c r="D84" i="14"/>
  <c r="E83" i="14"/>
  <c r="D83" i="14"/>
  <c r="E82" i="14"/>
  <c r="D82" i="14"/>
  <c r="E81" i="14"/>
  <c r="D81" i="14"/>
  <c r="E80" i="14"/>
  <c r="D80" i="14"/>
  <c r="E79" i="14"/>
  <c r="D79" i="14"/>
  <c r="E78" i="14"/>
  <c r="D78" i="14"/>
  <c r="E77" i="14"/>
  <c r="D77" i="14"/>
  <c r="E76" i="14"/>
  <c r="D76" i="14"/>
  <c r="E75" i="14"/>
  <c r="D75" i="14"/>
  <c r="E74" i="14"/>
  <c r="D74" i="14"/>
  <c r="E73" i="14"/>
  <c r="D73" i="14"/>
  <c r="E72" i="14"/>
  <c r="D72" i="14"/>
  <c r="E71" i="14"/>
  <c r="D71" i="14"/>
  <c r="E70" i="14"/>
  <c r="D70" i="14"/>
  <c r="E69" i="14"/>
  <c r="D69" i="14"/>
  <c r="E68" i="14"/>
  <c r="D68" i="14"/>
  <c r="E67" i="14"/>
  <c r="D67" i="14"/>
  <c r="E66" i="14"/>
  <c r="D66" i="14"/>
  <c r="E65" i="14"/>
  <c r="D65" i="14"/>
  <c r="E64" i="14"/>
  <c r="D64" i="14"/>
  <c r="E63" i="14"/>
  <c r="D63" i="14"/>
  <c r="H88" i="15" l="1"/>
  <c r="H91" i="15"/>
  <c r="H76" i="15"/>
  <c r="H87" i="15"/>
  <c r="H90" i="15"/>
  <c r="H89" i="15"/>
  <c r="H73" i="15"/>
  <c r="F3" i="18"/>
  <c r="F26" i="18" l="1"/>
  <c r="F36" i="18"/>
  <c r="F73" i="18"/>
  <c r="F15" i="18"/>
  <c r="F80" i="15"/>
  <c r="F109" i="18"/>
  <c r="F113" i="18"/>
  <c r="F57" i="18"/>
  <c r="F45" i="18"/>
  <c r="F43" i="18"/>
  <c r="F115" i="18"/>
  <c r="G80" i="15"/>
  <c r="G69" i="15"/>
  <c r="H69" i="15" s="1"/>
  <c r="F84" i="18"/>
  <c r="F9" i="18"/>
  <c r="F116" i="18"/>
  <c r="F83" i="18"/>
  <c r="F65" i="18"/>
  <c r="F68" i="15"/>
  <c r="F46" i="18"/>
  <c r="F58" i="15"/>
  <c r="F64" i="18"/>
  <c r="F78" i="15"/>
  <c r="F21" i="18"/>
  <c r="F111" i="18"/>
  <c r="F7" i="18"/>
  <c r="F27" i="18"/>
  <c r="F29" i="18"/>
  <c r="F58" i="18"/>
  <c r="F20" i="18"/>
  <c r="F72" i="18"/>
  <c r="F14" i="18"/>
  <c r="F50" i="18"/>
  <c r="F77" i="15"/>
  <c r="H77" i="15" s="1"/>
  <c r="F52" i="18"/>
  <c r="F107" i="18"/>
  <c r="F89" i="18"/>
  <c r="G79" i="15"/>
  <c r="H79" i="15" s="1"/>
  <c r="F62" i="18"/>
  <c r="F63" i="18"/>
  <c r="F13" i="18"/>
  <c r="G68" i="15"/>
  <c r="F51" i="18"/>
  <c r="F54" i="18"/>
  <c r="F49" i="18"/>
  <c r="F53" i="18"/>
  <c r="F92" i="18"/>
  <c r="F42" i="18"/>
  <c r="F61" i="15"/>
  <c r="H61" i="15" s="1"/>
  <c r="F63" i="15" l="1"/>
  <c r="H63" i="15" s="1"/>
  <c r="F114" i="18"/>
  <c r="H80" i="15"/>
  <c r="F55" i="18"/>
  <c r="G75" i="15"/>
  <c r="H75" i="15" s="1"/>
  <c r="F97" i="18"/>
  <c r="F74" i="15"/>
  <c r="F95" i="18"/>
  <c r="G72" i="15"/>
  <c r="H72" i="15" s="1"/>
  <c r="F61" i="18"/>
  <c r="G78" i="15"/>
  <c r="H78" i="15" s="1"/>
  <c r="G74" i="15"/>
  <c r="F99" i="18"/>
  <c r="H68" i="15"/>
  <c r="G62" i="15"/>
  <c r="H62" i="15" s="1"/>
  <c r="F93" i="18"/>
  <c r="G66" i="15"/>
  <c r="H66" i="15" s="1"/>
  <c r="F68" i="18"/>
  <c r="F67" i="15"/>
  <c r="H67" i="15" s="1"/>
  <c r="F76" i="18"/>
  <c r="G60" i="15"/>
  <c r="F81" i="18"/>
  <c r="G57" i="15"/>
  <c r="F77" i="18"/>
  <c r="G59" i="15"/>
  <c r="H59" i="15" s="1"/>
  <c r="F78" i="18"/>
  <c r="F57" i="15"/>
  <c r="F74" i="18"/>
  <c r="F60" i="15"/>
  <c r="F79" i="18"/>
  <c r="F56" i="15"/>
  <c r="F70" i="18"/>
  <c r="G56" i="15"/>
  <c r="F71" i="18"/>
  <c r="G58" i="15"/>
  <c r="H58" i="15" s="1"/>
  <c r="F80" i="18"/>
  <c r="F85" i="18"/>
  <c r="G65" i="15"/>
  <c r="F86" i="18"/>
  <c r="F65" i="15"/>
  <c r="H74" i="15" l="1"/>
  <c r="H60" i="15"/>
  <c r="H56" i="15"/>
  <c r="H57" i="15"/>
  <c r="H65" i="15"/>
  <c r="E84" i="18" l="1"/>
  <c r="G84" i="18" s="1"/>
  <c r="H84" i="18" s="1"/>
  <c r="E86" i="18"/>
  <c r="E85" i="18"/>
  <c r="E82" i="18"/>
  <c r="E83" i="18"/>
  <c r="E81" i="18"/>
  <c r="E72" i="18"/>
  <c r="E71" i="18"/>
  <c r="E73" i="18"/>
  <c r="E74" i="18"/>
  <c r="E70" i="18"/>
  <c r="E77" i="18"/>
  <c r="E67" i="18"/>
  <c r="E50" i="18"/>
  <c r="E44" i="18"/>
  <c r="E52" i="18"/>
  <c r="E46" i="18"/>
  <c r="E69" i="18"/>
  <c r="E66" i="18"/>
  <c r="E49" i="18"/>
  <c r="E51" i="18"/>
  <c r="E42" i="18"/>
  <c r="E54" i="18"/>
  <c r="E43" i="18"/>
  <c r="E59" i="18"/>
  <c r="E48" i="18"/>
  <c r="E53" i="18"/>
  <c r="E56" i="18"/>
  <c r="E55" i="18"/>
  <c r="E57" i="18"/>
  <c r="E47" i="18"/>
  <c r="E41" i="18"/>
  <c r="E68" i="18"/>
  <c r="E45" i="18"/>
  <c r="E58" i="18"/>
  <c r="E39" i="18"/>
  <c r="G39" i="18" s="1"/>
  <c r="H39" i="18" s="1"/>
  <c r="E35" i="18"/>
  <c r="G35" i="18" s="1"/>
  <c r="H35" i="18" s="1"/>
  <c r="E31" i="18"/>
  <c r="G31" i="18" s="1"/>
  <c r="H31" i="18" s="1"/>
  <c r="E38" i="18"/>
  <c r="G38" i="18" s="1"/>
  <c r="H38" i="18" s="1"/>
  <c r="E34" i="18"/>
  <c r="G34" i="18" s="1"/>
  <c r="H34" i="18" s="1"/>
  <c r="E30" i="18"/>
  <c r="G30" i="18" s="1"/>
  <c r="H30" i="18" s="1"/>
  <c r="E37" i="18"/>
  <c r="G37" i="18" s="1"/>
  <c r="H37" i="18" s="1"/>
  <c r="E33" i="18"/>
  <c r="G33" i="18" s="1"/>
  <c r="H33" i="18" s="1"/>
  <c r="E29" i="18"/>
  <c r="G29" i="18" s="1"/>
  <c r="H29" i="18" s="1"/>
  <c r="E40" i="18"/>
  <c r="G40" i="18" s="1"/>
  <c r="H40" i="18" s="1"/>
  <c r="E36" i="18"/>
  <c r="G36" i="18" s="1"/>
  <c r="H36" i="18" s="1"/>
  <c r="E32" i="18"/>
  <c r="G32" i="18" s="1"/>
  <c r="H32" i="18" s="1"/>
  <c r="E28" i="18"/>
  <c r="G28" i="18" s="1"/>
  <c r="H28" i="18" s="1"/>
  <c r="E27" i="18"/>
  <c r="G27" i="18" s="1"/>
  <c r="H27" i="18" s="1"/>
  <c r="E23" i="18"/>
  <c r="G23" i="18" s="1"/>
  <c r="H23" i="18" s="1"/>
  <c r="E19" i="18"/>
  <c r="G19" i="18" s="1"/>
  <c r="H19" i="18" s="1"/>
  <c r="E26" i="18"/>
  <c r="G26" i="18" s="1"/>
  <c r="H26" i="18" s="1"/>
  <c r="E22" i="18"/>
  <c r="G22" i="18" s="1"/>
  <c r="H22" i="18" s="1"/>
  <c r="E18" i="18"/>
  <c r="G18" i="18" s="1"/>
  <c r="H18" i="18" s="1"/>
  <c r="E20" i="18"/>
  <c r="G20" i="18" s="1"/>
  <c r="H20" i="18" s="1"/>
  <c r="E25" i="18"/>
  <c r="G25" i="18" s="1"/>
  <c r="H25" i="18" s="1"/>
  <c r="E21" i="18"/>
  <c r="G21" i="18" s="1"/>
  <c r="H21" i="18" s="1"/>
  <c r="E24" i="18"/>
  <c r="G24" i="18" s="1"/>
  <c r="H24" i="18" s="1"/>
  <c r="E15" i="18"/>
  <c r="G15" i="18" s="1"/>
  <c r="H15" i="18" s="1"/>
  <c r="E11" i="18"/>
  <c r="G11" i="18" s="1"/>
  <c r="H11" i="18" s="1"/>
  <c r="E5" i="18"/>
  <c r="G5" i="18" s="1"/>
  <c r="H5" i="18" s="1"/>
  <c r="E14" i="18"/>
  <c r="G14" i="18" s="1"/>
  <c r="H14" i="18" s="1"/>
  <c r="E9" i="18"/>
  <c r="G9" i="18" s="1"/>
  <c r="H9" i="18" s="1"/>
  <c r="E17" i="18"/>
  <c r="G17" i="18" s="1"/>
  <c r="H17" i="18" s="1"/>
  <c r="E7" i="18"/>
  <c r="G7" i="18" s="1"/>
  <c r="H7" i="18" s="1"/>
  <c r="E16" i="18"/>
  <c r="G16" i="18" s="1"/>
  <c r="H16" i="18" s="1"/>
  <c r="E12" i="18"/>
  <c r="G12" i="18" s="1"/>
  <c r="H12" i="18" s="1"/>
  <c r="E6" i="18"/>
  <c r="G6" i="18" s="1"/>
  <c r="H6" i="18" s="1"/>
  <c r="E13" i="18"/>
  <c r="G13" i="18" s="1"/>
  <c r="H13" i="18" s="1"/>
  <c r="E8" i="18"/>
  <c r="G8" i="18" s="1"/>
  <c r="H8" i="18" s="1"/>
  <c r="E10" i="18"/>
  <c r="G10" i="18" s="1"/>
  <c r="H10" i="18" s="1"/>
  <c r="E4" i="18"/>
  <c r="G4" i="18" s="1"/>
  <c r="H4" i="18" s="1"/>
  <c r="E3" i="18"/>
  <c r="G3" i="18" s="1"/>
  <c r="H3" i="18" s="1"/>
  <c r="E62" i="14"/>
  <c r="D61" i="14"/>
  <c r="D62" i="14"/>
  <c r="E61" i="14"/>
  <c r="E60" i="14"/>
  <c r="E58" i="14"/>
  <c r="E56" i="14"/>
  <c r="E54" i="14"/>
  <c r="E14" i="14"/>
  <c r="G14" i="14" s="1"/>
  <c r="E52" i="14"/>
  <c r="D57" i="14"/>
  <c r="E30" i="14"/>
  <c r="D60" i="14"/>
  <c r="D58" i="14"/>
  <c r="D56" i="14"/>
  <c r="D54" i="14"/>
  <c r="D14" i="14"/>
  <c r="F14" i="14" s="1"/>
  <c r="D52" i="14"/>
  <c r="D24" i="14"/>
  <c r="F24" i="14" s="1"/>
  <c r="D51" i="14"/>
  <c r="E59" i="14"/>
  <c r="E24" i="14"/>
  <c r="G24" i="14" s="1"/>
  <c r="E57" i="14"/>
  <c r="E55" i="14"/>
  <c r="E51" i="14"/>
  <c r="E53" i="14"/>
  <c r="E50" i="14"/>
  <c r="D59" i="14"/>
  <c r="D55" i="14"/>
  <c r="D53" i="14"/>
  <c r="E4" i="14"/>
  <c r="G4" i="14" s="1"/>
  <c r="E19" i="14"/>
  <c r="G19" i="14" s="1"/>
  <c r="E9" i="14"/>
  <c r="G9" i="14" s="1"/>
  <c r="D4" i="14"/>
  <c r="F4" i="14" s="1"/>
  <c r="D19" i="14"/>
  <c r="F19" i="14" s="1"/>
  <c r="D20" i="14"/>
  <c r="F20" i="14" s="1"/>
  <c r="E20" i="14"/>
  <c r="G20" i="14" s="1"/>
  <c r="E32" i="14"/>
  <c r="D50" i="14"/>
  <c r="E37" i="15"/>
  <c r="G37" i="15" s="1"/>
  <c r="E8" i="15"/>
  <c r="G8" i="15" s="1"/>
  <c r="D8" i="15"/>
  <c r="F8" i="15" s="1"/>
  <c r="D19" i="15"/>
  <c r="F19" i="15" s="1"/>
  <c r="E19" i="15"/>
  <c r="G19" i="15" s="1"/>
  <c r="D31" i="15"/>
  <c r="F31" i="15" s="1"/>
  <c r="E31" i="15"/>
  <c r="G31" i="15" s="1"/>
  <c r="F17" i="15"/>
  <c r="E44" i="15"/>
  <c r="G44" i="15" s="1"/>
  <c r="E17" i="15"/>
  <c r="G17" i="15" s="1"/>
  <c r="E43" i="14"/>
  <c r="E48" i="14"/>
  <c r="E47" i="14"/>
  <c r="E44" i="14"/>
  <c r="E49" i="14"/>
  <c r="E45" i="14"/>
  <c r="D49" i="14"/>
  <c r="D46" i="14"/>
  <c r="D48" i="14"/>
  <c r="D47" i="14"/>
  <c r="E46" i="14"/>
  <c r="D45" i="14"/>
  <c r="E50" i="15"/>
  <c r="G50" i="15" s="1"/>
  <c r="G53" i="15"/>
  <c r="D49" i="15"/>
  <c r="F49" i="15" s="1"/>
  <c r="D50" i="15"/>
  <c r="F50" i="15" s="1"/>
  <c r="D51" i="15"/>
  <c r="F51" i="15" s="1"/>
  <c r="D52" i="15"/>
  <c r="F52" i="15" s="1"/>
  <c r="F53" i="15"/>
  <c r="F54" i="15"/>
  <c r="E49" i="15"/>
  <c r="G49" i="15" s="1"/>
  <c r="E51" i="15"/>
  <c r="G51" i="15" s="1"/>
  <c r="E52" i="15"/>
  <c r="G52" i="15" s="1"/>
  <c r="G54" i="15"/>
  <c r="E42" i="14"/>
  <c r="E41" i="14"/>
  <c r="E40" i="14"/>
  <c r="E39" i="14"/>
  <c r="E38" i="14"/>
  <c r="E37" i="14"/>
  <c r="E36" i="14"/>
  <c r="E35" i="14"/>
  <c r="E34" i="14"/>
  <c r="E33" i="14"/>
  <c r="E31" i="14"/>
  <c r="E25" i="14"/>
  <c r="G25" i="14" s="1"/>
  <c r="E8" i="14"/>
  <c r="G8" i="14" s="1"/>
  <c r="E17" i="14"/>
  <c r="G17" i="14" s="1"/>
  <c r="E29" i="14"/>
  <c r="E28" i="14"/>
  <c r="E27" i="14"/>
  <c r="E22" i="14"/>
  <c r="G22" i="14" s="1"/>
  <c r="E23" i="14"/>
  <c r="G23" i="14" s="1"/>
  <c r="E21" i="14"/>
  <c r="G21" i="14" s="1"/>
  <c r="E18" i="14"/>
  <c r="G18" i="14" s="1"/>
  <c r="E15" i="14"/>
  <c r="G15" i="14" s="1"/>
  <c r="D44" i="14"/>
  <c r="D43" i="14"/>
  <c r="D42" i="14"/>
  <c r="D41" i="14"/>
  <c r="D40" i="14"/>
  <c r="D39" i="14"/>
  <c r="D38" i="14"/>
  <c r="D37" i="14"/>
  <c r="D36" i="14"/>
  <c r="D35" i="14"/>
  <c r="D34" i="14"/>
  <c r="D33" i="14"/>
  <c r="D32" i="14"/>
  <c r="D31" i="14"/>
  <c r="D25" i="14"/>
  <c r="F25" i="14" s="1"/>
  <c r="D9" i="14"/>
  <c r="F9" i="14" s="1"/>
  <c r="D8" i="14"/>
  <c r="F8" i="14" s="1"/>
  <c r="D17" i="14"/>
  <c r="F17" i="14" s="1"/>
  <c r="D30" i="14"/>
  <c r="D29" i="14"/>
  <c r="D28" i="14"/>
  <c r="D27" i="14"/>
  <c r="D22" i="14"/>
  <c r="F22" i="14" s="1"/>
  <c r="D23" i="14"/>
  <c r="D21" i="14"/>
  <c r="F21" i="14" s="1"/>
  <c r="D18" i="14"/>
  <c r="F18" i="14" s="1"/>
  <c r="D16" i="14"/>
  <c r="F16" i="14" s="1"/>
  <c r="D15" i="14"/>
  <c r="F15" i="14" s="1"/>
  <c r="E48" i="15"/>
  <c r="G48" i="15" s="1"/>
  <c r="D47" i="15"/>
  <c r="F47" i="15" s="1"/>
  <c r="E47" i="15"/>
  <c r="G47" i="15" s="1"/>
  <c r="D48" i="15"/>
  <c r="F48" i="15" s="1"/>
  <c r="E33" i="15"/>
  <c r="G33" i="15" s="1"/>
  <c r="E35" i="15"/>
  <c r="G35" i="15" s="1"/>
  <c r="E29" i="15"/>
  <c r="G29" i="15" s="1"/>
  <c r="D14" i="15"/>
  <c r="F14" i="15" s="1"/>
  <c r="D34" i="15"/>
  <c r="F34" i="15" s="1"/>
  <c r="D36" i="15"/>
  <c r="F36" i="15" s="1"/>
  <c r="D37" i="15"/>
  <c r="F37" i="15" s="1"/>
  <c r="D35" i="15"/>
  <c r="F35" i="15" s="1"/>
  <c r="D29" i="15"/>
  <c r="F29" i="15" s="1"/>
  <c r="D33" i="15"/>
  <c r="F33" i="15" s="1"/>
  <c r="D32" i="15"/>
  <c r="F32" i="15" s="1"/>
  <c r="E34" i="15"/>
  <c r="G34" i="15" s="1"/>
  <c r="E36" i="15"/>
  <c r="G36" i="15" s="1"/>
  <c r="E42" i="15"/>
  <c r="G42" i="15" s="1"/>
  <c r="D44" i="15"/>
  <c r="F44" i="15" s="1"/>
  <c r="D41" i="15"/>
  <c r="F41" i="15" s="1"/>
  <c r="E38" i="15"/>
  <c r="G38" i="15" s="1"/>
  <c r="D46" i="15"/>
  <c r="F46" i="15" s="1"/>
  <c r="D38" i="15"/>
  <c r="F38" i="15" s="1"/>
  <c r="E32" i="15"/>
  <c r="G32" i="15" s="1"/>
  <c r="D28" i="15"/>
  <c r="F28" i="15" s="1"/>
  <c r="E14" i="15"/>
  <c r="G14" i="15" s="1"/>
  <c r="E46" i="15"/>
  <c r="G46" i="15" s="1"/>
  <c r="E43" i="15"/>
  <c r="G43" i="15" s="1"/>
  <c r="D43" i="15"/>
  <c r="F43" i="15" s="1"/>
  <c r="E30" i="15"/>
  <c r="G30" i="15" s="1"/>
  <c r="E28" i="15"/>
  <c r="G28" i="15" s="1"/>
  <c r="D42" i="15"/>
  <c r="F42" i="15" s="1"/>
  <c r="E39" i="15"/>
  <c r="G39" i="15" s="1"/>
  <c r="D30" i="15"/>
  <c r="F30" i="15" s="1"/>
  <c r="E41" i="15"/>
  <c r="G41" i="15" s="1"/>
  <c r="D39" i="15"/>
  <c r="F39" i="15" s="1"/>
  <c r="F21" i="15"/>
  <c r="F20" i="15"/>
  <c r="G20" i="15"/>
  <c r="G22" i="15"/>
  <c r="F27" i="15"/>
  <c r="F40" i="15"/>
  <c r="G21" i="15"/>
  <c r="G45" i="15"/>
  <c r="F45" i="15"/>
  <c r="G40" i="15"/>
  <c r="G27" i="15"/>
  <c r="F22" i="15"/>
  <c r="E26" i="15"/>
  <c r="G26" i="15" s="1"/>
  <c r="E25" i="15"/>
  <c r="G25" i="15" s="1"/>
  <c r="E10" i="15"/>
  <c r="G10" i="15" s="1"/>
  <c r="E18" i="15"/>
  <c r="G18" i="15" s="1"/>
  <c r="E24" i="15"/>
  <c r="G24" i="15" s="1"/>
  <c r="D24" i="15"/>
  <c r="F24" i="15" s="1"/>
  <c r="D26" i="15"/>
  <c r="F26" i="15" s="1"/>
  <c r="D25" i="15"/>
  <c r="F25" i="15" s="1"/>
  <c r="D10" i="15"/>
  <c r="F10" i="15" s="1"/>
  <c r="D18" i="15"/>
  <c r="F18" i="15" s="1"/>
  <c r="E23" i="15"/>
  <c r="G23" i="15" s="1"/>
  <c r="E12" i="15"/>
  <c r="G12" i="15" s="1"/>
  <c r="D23" i="15"/>
  <c r="F23" i="15" s="1"/>
  <c r="D6" i="14"/>
  <c r="F6" i="14" s="1"/>
  <c r="E6" i="14"/>
  <c r="E12" i="14"/>
  <c r="G12" i="14" s="1"/>
  <c r="E11" i="14"/>
  <c r="E7" i="14"/>
  <c r="G7" i="14" s="1"/>
  <c r="E3" i="14"/>
  <c r="G3" i="14" s="1"/>
  <c r="D13" i="14"/>
  <c r="F13" i="14" s="1"/>
  <c r="D12" i="14"/>
  <c r="F12" i="14" s="1"/>
  <c r="D11" i="14"/>
  <c r="D7" i="14"/>
  <c r="F7" i="14" s="1"/>
  <c r="D3" i="14"/>
  <c r="F3" i="14" s="1"/>
  <c r="D10" i="14"/>
  <c r="E13" i="14"/>
  <c r="G13" i="14" s="1"/>
  <c r="E10" i="14"/>
  <c r="E5" i="14"/>
  <c r="G5" i="14" s="1"/>
  <c r="D5" i="14"/>
  <c r="F5" i="14" s="1"/>
  <c r="E16" i="15"/>
  <c r="G16" i="15" s="1"/>
  <c r="E13" i="15"/>
  <c r="G13" i="15" s="1"/>
  <c r="E9" i="15"/>
  <c r="G9" i="15" s="1"/>
  <c r="E11" i="15"/>
  <c r="G11" i="15" s="1"/>
  <c r="D11" i="15"/>
  <c r="F11" i="15" s="1"/>
  <c r="D16" i="15"/>
  <c r="F16" i="15" s="1"/>
  <c r="D13" i="15"/>
  <c r="F13" i="15" s="1"/>
  <c r="D12" i="15"/>
  <c r="F12" i="15" s="1"/>
  <c r="D9" i="15"/>
  <c r="F9" i="15" s="1"/>
  <c r="E15" i="15"/>
  <c r="G15" i="15" s="1"/>
  <c r="D15" i="15"/>
  <c r="F15" i="15" s="1"/>
  <c r="D4" i="15"/>
  <c r="F4" i="15" s="1"/>
  <c r="D5" i="15"/>
  <c r="F5" i="15" s="1"/>
  <c r="D6" i="15"/>
  <c r="F6" i="15" s="1"/>
  <c r="E7" i="15"/>
  <c r="G7" i="15" s="1"/>
  <c r="E4" i="15"/>
  <c r="G4" i="15" s="1"/>
  <c r="D7" i="15"/>
  <c r="F7" i="15" s="1"/>
  <c r="G3" i="15"/>
  <c r="E6" i="15"/>
  <c r="G6" i="15" s="1"/>
  <c r="F3" i="15"/>
  <c r="E5" i="15"/>
  <c r="G5" i="15" s="1"/>
  <c r="H14" i="14" l="1"/>
  <c r="H24" i="14"/>
  <c r="H19" i="14"/>
  <c r="F23" i="14"/>
  <c r="H21" i="14"/>
  <c r="H8" i="14"/>
  <c r="H9" i="14"/>
  <c r="H25" i="14"/>
  <c r="H4" i="14"/>
  <c r="H33" i="15"/>
  <c r="H29" i="15"/>
  <c r="H35" i="15"/>
  <c r="H42" i="15"/>
  <c r="H52" i="15"/>
  <c r="H51" i="15"/>
  <c r="H50" i="15"/>
  <c r="H43" i="15"/>
  <c r="H41" i="15"/>
  <c r="H47" i="15"/>
  <c r="H48" i="15"/>
  <c r="H34" i="15"/>
  <c r="H45" i="15"/>
  <c r="H49" i="15"/>
  <c r="H17" i="15"/>
  <c r="H27" i="15"/>
  <c r="H20" i="15"/>
  <c r="H39" i="15"/>
  <c r="H46" i="15"/>
  <c r="H44" i="15"/>
  <c r="H36" i="15"/>
  <c r="H22" i="15"/>
  <c r="H53" i="15"/>
  <c r="H54" i="15"/>
  <c r="H40" i="15"/>
  <c r="H31" i="15"/>
  <c r="H21" i="15"/>
  <c r="H32" i="15"/>
  <c r="H8" i="15"/>
  <c r="H19" i="15"/>
  <c r="H38" i="15"/>
  <c r="H37" i="15"/>
  <c r="H14" i="15"/>
  <c r="H3" i="14"/>
  <c r="H18" i="15"/>
  <c r="H12" i="15"/>
  <c r="H24" i="15"/>
  <c r="H11" i="15"/>
  <c r="H9" i="15"/>
  <c r="H13" i="15"/>
  <c r="H3" i="15"/>
  <c r="H30" i="15"/>
  <c r="H15" i="15"/>
  <c r="H10" i="15"/>
  <c r="H6" i="15"/>
  <c r="H23" i="15"/>
  <c r="H7" i="15"/>
  <c r="H5" i="15"/>
  <c r="H26" i="15"/>
  <c r="H28" i="15"/>
  <c r="H16" i="15"/>
  <c r="H25" i="15"/>
  <c r="H4" i="15"/>
  <c r="H15" i="14" l="1"/>
  <c r="H5" i="14"/>
  <c r="H7" i="14"/>
  <c r="H16" i="14"/>
  <c r="H20" i="14"/>
  <c r="H18" i="14"/>
  <c r="H13" i="14"/>
  <c r="H23" i="14"/>
  <c r="H22" i="14"/>
  <c r="H12" i="14"/>
  <c r="H17" i="14"/>
  <c r="G10" i="14" l="1"/>
  <c r="F11" i="14"/>
  <c r="G11" i="14"/>
  <c r="G6" i="14"/>
  <c r="H6" i="14" s="1"/>
  <c r="F10" i="14"/>
  <c r="H10" i="14" l="1"/>
  <c r="H11" i="14"/>
  <c r="E26" i="14"/>
  <c r="D26" i="14" l="1"/>
  <c r="G241" i="18"/>
  <c r="H241" i="18" s="1"/>
  <c r="G130" i="18"/>
  <c r="H130" i="18" s="1"/>
  <c r="G208" i="18"/>
  <c r="H208" i="18" s="1"/>
  <c r="G197" i="18"/>
  <c r="H197" i="18" s="1"/>
  <c r="G140" i="18"/>
  <c r="H140" i="18" s="1"/>
  <c r="G243" i="18"/>
  <c r="H243" i="18" s="1"/>
  <c r="G102" i="18"/>
  <c r="H102" i="18" s="1"/>
  <c r="G146" i="18"/>
  <c r="H146" i="18" s="1"/>
  <c r="G160" i="18"/>
  <c r="H160" i="18" s="1"/>
  <c r="G173" i="18"/>
  <c r="H173" i="18" s="1"/>
  <c r="G133" i="18"/>
  <c r="H133" i="18" s="1"/>
  <c r="G99" i="18"/>
  <c r="H99" i="18" s="1"/>
  <c r="G186" i="18"/>
  <c r="H186" i="18" s="1"/>
  <c r="G184" i="18"/>
  <c r="H184" i="18" s="1"/>
  <c r="G113" i="18"/>
  <c r="H113" i="18" s="1"/>
  <c r="G240" i="18"/>
  <c r="H240" i="18" s="1"/>
  <c r="G194" i="18"/>
  <c r="H194" i="18" s="1"/>
  <c r="G151" i="18"/>
  <c r="H151" i="18" s="1"/>
  <c r="G159" i="18"/>
  <c r="H159" i="18" s="1"/>
  <c r="G98" i="18"/>
  <c r="H98" i="18" s="1"/>
  <c r="G236" i="18"/>
  <c r="H236" i="18" s="1"/>
  <c r="G201" i="18"/>
  <c r="H201" i="18" s="1"/>
  <c r="G88" i="18"/>
  <c r="H88" i="18" s="1"/>
  <c r="G128" i="18"/>
  <c r="H128" i="18" s="1"/>
  <c r="G148" i="18"/>
  <c r="H148" i="18" s="1"/>
  <c r="G174" i="18"/>
  <c r="H174" i="18" s="1"/>
  <c r="G124" i="18"/>
  <c r="H124" i="18" s="1"/>
  <c r="G121" i="18"/>
  <c r="H121" i="18" s="1"/>
  <c r="G144" i="18"/>
  <c r="H144" i="18" s="1"/>
  <c r="G223" i="18"/>
  <c r="H223" i="18" s="1"/>
  <c r="G117" i="18"/>
  <c r="H117" i="18" s="1"/>
  <c r="G212" i="18"/>
  <c r="H212" i="18" s="1"/>
  <c r="G218" i="18"/>
  <c r="H218" i="18" s="1"/>
  <c r="G137" i="18"/>
  <c r="H137" i="18" s="1"/>
  <c r="G203" i="18"/>
  <c r="H203" i="18" s="1"/>
  <c r="G123" i="18"/>
  <c r="H123" i="18" s="1"/>
  <c r="G171" i="18"/>
  <c r="H171" i="18" s="1"/>
  <c r="G101" i="18"/>
  <c r="H101" i="18" s="1"/>
  <c r="G224" i="18"/>
  <c r="H224" i="18" s="1"/>
  <c r="G135" i="18"/>
  <c r="H135" i="18" s="1"/>
  <c r="G231" i="18"/>
  <c r="H231" i="18" s="1"/>
  <c r="G219" i="18"/>
  <c r="H219" i="18" s="1"/>
  <c r="G210" i="18"/>
  <c r="H210" i="18" s="1"/>
  <c r="G192" i="18"/>
  <c r="H192" i="18" s="1"/>
  <c r="G167" i="18"/>
  <c r="H167" i="18" s="1"/>
  <c r="G213" i="18"/>
  <c r="H213" i="18" s="1"/>
  <c r="G235" i="18"/>
  <c r="H235" i="18" s="1"/>
  <c r="G150" i="18"/>
  <c r="H150" i="18" s="1"/>
  <c r="G120" i="18"/>
  <c r="H120" i="18" s="1"/>
  <c r="G108" i="18"/>
  <c r="H108" i="18" s="1"/>
  <c r="G91" i="18"/>
  <c r="H91" i="18" s="1"/>
  <c r="G225" i="18"/>
  <c r="H225" i="18" s="1"/>
  <c r="G181" i="18"/>
  <c r="H181" i="18" s="1"/>
  <c r="G87" i="18"/>
  <c r="H87" i="18" s="1"/>
  <c r="G209" i="18"/>
  <c r="H209" i="18" s="1"/>
  <c r="G182" i="18"/>
  <c r="H182" i="18" s="1"/>
  <c r="G200" i="18"/>
  <c r="H200" i="18" s="1"/>
  <c r="G234" i="18"/>
  <c r="H234" i="18" s="1"/>
  <c r="G92" i="18"/>
  <c r="H92" i="18" s="1"/>
  <c r="G125" i="18"/>
  <c r="H125" i="18" s="1"/>
  <c r="G188" i="18"/>
  <c r="H188" i="18" s="1"/>
  <c r="G110" i="18"/>
  <c r="H110" i="18" s="1"/>
  <c r="G228" i="18"/>
  <c r="H228" i="18" s="1"/>
  <c r="G202" i="18"/>
  <c r="H202" i="18" s="1"/>
  <c r="G139" i="18"/>
  <c r="H139" i="18" s="1"/>
  <c r="G149" i="18"/>
  <c r="H149" i="18" s="1"/>
  <c r="G132" i="18"/>
  <c r="H132" i="18" s="1"/>
  <c r="G198" i="18"/>
  <c r="H198" i="18" s="1"/>
  <c r="G129" i="18"/>
  <c r="H129" i="18" s="1"/>
  <c r="G95" i="18"/>
  <c r="H95" i="18" s="1"/>
  <c r="G141" i="18"/>
  <c r="H141" i="18" s="1"/>
  <c r="G175" i="18"/>
  <c r="H175" i="18" s="1"/>
  <c r="G138" i="18"/>
  <c r="H138" i="18" s="1"/>
  <c r="G169" i="18"/>
  <c r="H169" i="18" s="1"/>
  <c r="G215" i="18"/>
  <c r="H215" i="18" s="1"/>
  <c r="G90" i="18"/>
  <c r="H90" i="18" s="1"/>
  <c r="G178" i="18"/>
  <c r="H178" i="18" s="1"/>
  <c r="G105" i="18"/>
  <c r="H105" i="18" s="1"/>
  <c r="G142" i="18"/>
  <c r="H142" i="18" s="1"/>
  <c r="G244" i="18"/>
  <c r="H244" i="18" s="1"/>
  <c r="G245" i="18"/>
  <c r="H245" i="18" s="1"/>
  <c r="G242" i="18"/>
  <c r="H242" i="18" s="1"/>
  <c r="G233" i="18"/>
  <c r="H233" i="18" s="1"/>
  <c r="G153" i="18"/>
  <c r="H153" i="18" s="1"/>
  <c r="G115" i="18"/>
  <c r="H115" i="18" s="1"/>
  <c r="G214" i="18"/>
  <c r="H214" i="18" s="1"/>
  <c r="G166" i="18"/>
  <c r="H166" i="18" s="1"/>
  <c r="G199" i="18"/>
  <c r="H199" i="18" s="1"/>
  <c r="G221" i="18"/>
  <c r="H221" i="18" s="1"/>
  <c r="G189" i="18"/>
  <c r="H189" i="18" s="1"/>
  <c r="G196" i="18"/>
  <c r="H196" i="18" s="1"/>
  <c r="G229" i="18"/>
  <c r="H229" i="18" s="1"/>
  <c r="G216" i="18"/>
  <c r="H216" i="18" s="1"/>
  <c r="G94" i="18"/>
  <c r="H94" i="18" s="1"/>
  <c r="G106" i="18"/>
  <c r="H106" i="18" s="1"/>
  <c r="G211" i="18"/>
  <c r="H211" i="18" s="1"/>
  <c r="G191" i="18"/>
  <c r="H191" i="18" s="1"/>
  <c r="G172" i="18"/>
  <c r="H172" i="18" s="1"/>
  <c r="G237" i="18"/>
  <c r="H237" i="18" s="1"/>
  <c r="G104" i="18"/>
  <c r="H104" i="18" s="1"/>
  <c r="G179" i="18"/>
  <c r="H179" i="18" s="1"/>
  <c r="G230" i="18"/>
  <c r="H230" i="18" s="1"/>
  <c r="G97" i="18"/>
  <c r="H97" i="18" s="1"/>
  <c r="G119" i="18"/>
  <c r="H119" i="18" s="1"/>
  <c r="G155" i="18"/>
  <c r="H155" i="18" s="1"/>
  <c r="G112" i="18"/>
  <c r="H112" i="18" s="1"/>
  <c r="G147" i="18"/>
  <c r="H147" i="18" s="1"/>
  <c r="G185" i="18"/>
  <c r="H185" i="18" s="1"/>
  <c r="G163" i="18"/>
  <c r="H163" i="18" s="1"/>
  <c r="G183" i="18"/>
  <c r="H183" i="18" s="1"/>
  <c r="G122" i="18"/>
  <c r="H122" i="18" s="1"/>
  <c r="G176" i="18"/>
  <c r="H176" i="18" s="1"/>
  <c r="G154" i="18"/>
  <c r="H154" i="18" s="1"/>
  <c r="G111" i="18"/>
  <c r="H111" i="18" s="1"/>
  <c r="G89" i="18"/>
  <c r="H89" i="18" s="1"/>
  <c r="G217" i="18"/>
  <c r="H217" i="18" s="1"/>
  <c r="G162" i="18"/>
  <c r="H162" i="18" s="1"/>
  <c r="G180" i="18"/>
  <c r="H180" i="18" s="1"/>
  <c r="G165" i="18"/>
  <c r="H165" i="18" s="1"/>
  <c r="G239" i="18"/>
  <c r="H239" i="18" s="1"/>
  <c r="G157" i="18"/>
  <c r="H157" i="18" s="1"/>
  <c r="G220" i="18"/>
  <c r="H220" i="18" s="1"/>
  <c r="G190" i="18"/>
  <c r="H190" i="18" s="1"/>
  <c r="G238" i="18"/>
  <c r="H238" i="18" s="1"/>
  <c r="G177" i="18"/>
  <c r="H177" i="18" s="1"/>
  <c r="G143" i="18"/>
  <c r="H143" i="18" s="1"/>
  <c r="G107" i="18"/>
  <c r="H107" i="18" s="1"/>
  <c r="G134" i="18"/>
  <c r="H134" i="18" s="1"/>
  <c r="G205" i="18"/>
  <c r="H205" i="18" s="1"/>
  <c r="G156" i="18"/>
  <c r="H156" i="18" s="1"/>
  <c r="G131" i="18"/>
  <c r="H131" i="18" s="1"/>
  <c r="G136" i="18"/>
  <c r="H136" i="18" s="1"/>
  <c r="G116" i="18"/>
  <c r="H116" i="18" s="1"/>
  <c r="G206" i="18"/>
  <c r="H206" i="18" s="1"/>
  <c r="G114" i="18"/>
  <c r="H114" i="18" s="1"/>
  <c r="G126" i="18"/>
  <c r="H126" i="18" s="1"/>
  <c r="G109" i="18"/>
  <c r="H109" i="18" s="1"/>
  <c r="G96" i="18"/>
  <c r="H96" i="18" s="1"/>
  <c r="G164" i="18"/>
  <c r="H164" i="18" s="1"/>
  <c r="G195" i="18"/>
  <c r="H195" i="18" s="1"/>
  <c r="G152" i="18"/>
  <c r="H152" i="18" s="1"/>
  <c r="G161" i="18"/>
  <c r="H161" i="18" s="1"/>
  <c r="G145" i="18"/>
  <c r="H145" i="18" s="1"/>
  <c r="G170" i="18"/>
  <c r="H170" i="18" s="1"/>
  <c r="G158" i="18"/>
  <c r="H158" i="18" s="1"/>
  <c r="G232" i="18"/>
  <c r="H232" i="18" s="1"/>
  <c r="G127" i="18"/>
  <c r="H127" i="18" s="1"/>
  <c r="G226" i="18"/>
  <c r="H226" i="18" s="1"/>
  <c r="G207" i="18"/>
  <c r="H207" i="18" s="1"/>
  <c r="G168" i="18"/>
  <c r="H168" i="18" s="1"/>
  <c r="G187" i="18"/>
  <c r="H187" i="18" s="1"/>
  <c r="G93" i="18"/>
  <c r="H93" i="18" s="1"/>
  <c r="G222" i="18"/>
  <c r="H222" i="18" s="1"/>
  <c r="G227" i="18"/>
  <c r="H227" i="18" s="1"/>
  <c r="G103" i="18"/>
  <c r="H103" i="18" s="1"/>
  <c r="G193" i="18"/>
  <c r="H193" i="18" s="1"/>
  <c r="G204" i="18"/>
  <c r="H204" i="18" s="1"/>
  <c r="G100" i="18"/>
  <c r="H100" i="18" s="1"/>
  <c r="G85" i="18"/>
  <c r="H85" i="18" s="1"/>
  <c r="G86" i="18"/>
  <c r="H86" i="18" s="1"/>
  <c r="F41" i="14"/>
  <c r="G42" i="14"/>
  <c r="G37" i="14"/>
  <c r="G46" i="14"/>
  <c r="F58" i="14"/>
  <c r="F55" i="14"/>
  <c r="G56" i="18"/>
  <c r="H56" i="18" s="1"/>
  <c r="G79" i="18"/>
  <c r="H79" i="18" s="1"/>
  <c r="G75" i="18"/>
  <c r="H75" i="18" s="1"/>
  <c r="F27" i="14"/>
  <c r="G49" i="14"/>
  <c r="F83" i="14"/>
  <c r="G80" i="14"/>
  <c r="G59" i="14"/>
  <c r="G51" i="18"/>
  <c r="H51" i="18" s="1"/>
  <c r="G78" i="18"/>
  <c r="H78" i="18" s="1"/>
  <c r="G69" i="18"/>
  <c r="H69" i="18" s="1"/>
  <c r="G63" i="18"/>
  <c r="H63" i="18" s="1"/>
  <c r="G44" i="18"/>
  <c r="H44" i="18" s="1"/>
  <c r="G66" i="18"/>
  <c r="H66" i="18" s="1"/>
  <c r="F30" i="14"/>
  <c r="F32" i="14"/>
  <c r="G33" i="14"/>
  <c r="G74" i="14"/>
  <c r="F80" i="14"/>
  <c r="H80" i="14" s="1"/>
  <c r="G52" i="14"/>
  <c r="G67" i="14"/>
  <c r="G52" i="18"/>
  <c r="H52" i="18" s="1"/>
  <c r="G71" i="18"/>
  <c r="H71" i="18" s="1"/>
  <c r="G72" i="18"/>
  <c r="H72" i="18" s="1"/>
  <c r="G65" i="18"/>
  <c r="H65" i="18" s="1"/>
  <c r="G48" i="18"/>
  <c r="H48" i="18" s="1"/>
  <c r="G43" i="18"/>
  <c r="H43" i="18" s="1"/>
  <c r="G38" i="14"/>
  <c r="G63" i="14"/>
  <c r="G85" i="14"/>
  <c r="G71" i="14"/>
  <c r="G78" i="14"/>
  <c r="G60" i="14"/>
  <c r="G79" i="14"/>
  <c r="G58" i="14"/>
  <c r="G81" i="14"/>
  <c r="G26" i="14"/>
  <c r="G30" i="14"/>
  <c r="G51" i="14"/>
  <c r="G50" i="14"/>
  <c r="G47" i="14"/>
  <c r="G28" i="14"/>
  <c r="G27" i="14"/>
  <c r="F49" i="14"/>
  <c r="G42" i="18"/>
  <c r="H42" i="18" s="1"/>
  <c r="G81" i="18"/>
  <c r="H81" i="18" s="1"/>
  <c r="G67" i="18"/>
  <c r="H67" i="18" s="1"/>
  <c r="G80" i="18"/>
  <c r="H80" i="18" s="1"/>
  <c r="G46" i="18"/>
  <c r="H46" i="18" s="1"/>
  <c r="G58" i="18"/>
  <c r="H58" i="18" s="1"/>
  <c r="G74" i="18"/>
  <c r="H74" i="18" s="1"/>
  <c r="G61" i="18"/>
  <c r="H61" i="18" s="1"/>
  <c r="G76" i="18"/>
  <c r="H76" i="18" s="1"/>
  <c r="G68" i="18"/>
  <c r="H68" i="18" s="1"/>
  <c r="G47" i="18"/>
  <c r="H47" i="18" s="1"/>
  <c r="F78" i="14"/>
  <c r="H78" i="14" s="1"/>
  <c r="G68" i="14"/>
  <c r="F73" i="14"/>
  <c r="G69" i="14"/>
  <c r="G61" i="14"/>
  <c r="F70" i="14"/>
  <c r="F76" i="14"/>
  <c r="F64" i="14"/>
  <c r="F71" i="14"/>
  <c r="F86" i="14"/>
  <c r="F67" i="14"/>
  <c r="F79" i="14"/>
  <c r="F56" i="14"/>
  <c r="F62" i="14"/>
  <c r="F54" i="14"/>
  <c r="F84" i="14"/>
  <c r="F72" i="14"/>
  <c r="F77" i="14"/>
  <c r="F35" i="14"/>
  <c r="F43" i="14"/>
  <c r="F28" i="14"/>
  <c r="F36" i="14"/>
  <c r="F31" i="14"/>
  <c r="F45" i="14"/>
  <c r="F44" i="14"/>
  <c r="F48" i="14"/>
  <c r="F37" i="14"/>
  <c r="F34" i="14"/>
  <c r="F26" i="14"/>
  <c r="G64" i="18"/>
  <c r="H64" i="18" s="1"/>
  <c r="G54" i="18"/>
  <c r="H54" i="18" s="1"/>
  <c r="G49" i="18"/>
  <c r="H49" i="18" s="1"/>
  <c r="G62" i="18"/>
  <c r="H62" i="18" s="1"/>
  <c r="G60" i="18"/>
  <c r="H60" i="18" s="1"/>
  <c r="G53" i="18"/>
  <c r="H53" i="18" s="1"/>
  <c r="G59" i="18"/>
  <c r="H59" i="18" s="1"/>
  <c r="G83" i="18"/>
  <c r="H83" i="18" s="1"/>
  <c r="G70" i="18"/>
  <c r="H70" i="18" s="1"/>
  <c r="G45" i="18"/>
  <c r="H45" i="18" s="1"/>
  <c r="F60" i="14"/>
  <c r="G72" i="14"/>
  <c r="F85" i="14"/>
  <c r="G39" i="14"/>
  <c r="G57" i="14"/>
  <c r="G54" i="14"/>
  <c r="G75" i="14"/>
  <c r="G65" i="14"/>
  <c r="G76" i="14"/>
  <c r="G73" i="14"/>
  <c r="G77" i="14"/>
  <c r="G84" i="14"/>
  <c r="G83" i="14"/>
  <c r="G70" i="14"/>
  <c r="G66" i="14"/>
  <c r="G29" i="14"/>
  <c r="G32" i="14"/>
  <c r="G44" i="14"/>
  <c r="G48" i="14"/>
  <c r="G31" i="14"/>
  <c r="F53" i="14"/>
  <c r="F39" i="14"/>
  <c r="F75" i="14"/>
  <c r="H75" i="14" s="1"/>
  <c r="F61" i="14"/>
  <c r="F82" i="14"/>
  <c r="F81" i="14"/>
  <c r="H81" i="14" s="1"/>
  <c r="F68" i="14"/>
  <c r="H68" i="14" s="1"/>
  <c r="F63" i="14"/>
  <c r="F59" i="14"/>
  <c r="F38" i="14"/>
  <c r="F69" i="14"/>
  <c r="F74" i="14"/>
  <c r="F66" i="14"/>
  <c r="F65" i="14"/>
  <c r="F29" i="14"/>
  <c r="F42" i="14"/>
  <c r="F33" i="14"/>
  <c r="F47" i="14"/>
  <c r="G41" i="14"/>
  <c r="G86" i="14"/>
  <c r="G62" i="14"/>
  <c r="F57" i="14"/>
  <c r="G55" i="18"/>
  <c r="H55" i="18" s="1"/>
  <c r="G82" i="18"/>
  <c r="H82" i="18" s="1"/>
  <c r="F46" i="14"/>
  <c r="G34" i="14"/>
  <c r="F50" i="14"/>
  <c r="G64" i="14"/>
  <c r="G45" i="14"/>
  <c r="G35" i="14"/>
  <c r="G43" i="14"/>
  <c r="G36" i="14"/>
  <c r="G40" i="14"/>
  <c r="G56" i="14"/>
  <c r="G53" i="14"/>
  <c r="F52" i="14"/>
  <c r="G55" i="14"/>
  <c r="G82" i="14"/>
  <c r="G41" i="18"/>
  <c r="H41" i="18" s="1"/>
  <c r="G50" i="18"/>
  <c r="H50" i="18" s="1"/>
  <c r="G73" i="18"/>
  <c r="H73" i="18" s="1"/>
  <c r="G57" i="18"/>
  <c r="H57" i="18" s="1"/>
  <c r="G77" i="18"/>
  <c r="H77" i="18" s="1"/>
  <c r="F51" i="14"/>
  <c r="F40" i="14"/>
  <c r="H63" i="14" l="1"/>
  <c r="H59" i="14"/>
  <c r="H42" i="14"/>
  <c r="H41" i="14"/>
  <c r="H40" i="14"/>
  <c r="H38" i="14"/>
  <c r="H37" i="14"/>
  <c r="H71" i="14"/>
  <c r="H57" i="14"/>
  <c r="H47" i="14"/>
  <c r="H33" i="14"/>
  <c r="H67" i="14"/>
  <c r="H60" i="14"/>
  <c r="H49" i="14"/>
  <c r="H66" i="14"/>
  <c r="H74" i="14"/>
  <c r="H46" i="14"/>
  <c r="H26" i="14"/>
  <c r="H85" i="14"/>
  <c r="H65" i="14"/>
  <c r="H39" i="14"/>
  <c r="H28" i="14"/>
  <c r="H79" i="14"/>
  <c r="H32" i="14"/>
  <c r="H53" i="14"/>
  <c r="H43" i="14"/>
  <c r="H84" i="14"/>
  <c r="H64" i="14"/>
  <c r="H30" i="14"/>
  <c r="H44" i="14"/>
  <c r="H82" i="14"/>
  <c r="H34" i="14"/>
  <c r="H52" i="14"/>
  <c r="H76" i="14"/>
  <c r="H73" i="14"/>
  <c r="H83" i="14"/>
  <c r="H72" i="14"/>
  <c r="H56" i="14"/>
  <c r="H45" i="14"/>
  <c r="H58" i="14"/>
  <c r="H51" i="14"/>
  <c r="H61" i="14"/>
  <c r="H31" i="14"/>
  <c r="H35" i="14"/>
  <c r="H54" i="14"/>
  <c r="H50" i="14"/>
  <c r="H29" i="14"/>
  <c r="H69" i="14"/>
  <c r="H48" i="14"/>
  <c r="H36" i="14"/>
  <c r="H77" i="14"/>
  <c r="H62" i="14"/>
  <c r="H86" i="14"/>
  <c r="H70" i="14"/>
  <c r="H27" i="14"/>
  <c r="H55" i="14"/>
</calcChain>
</file>

<file path=xl/sharedStrings.xml><?xml version="1.0" encoding="utf-8"?>
<sst xmlns="http://schemas.openxmlformats.org/spreadsheetml/2006/main" count="10021" uniqueCount="955">
  <si>
    <t>AMASYA</t>
  </si>
  <si>
    <t>TAKIM ADI</t>
  </si>
  <si>
    <t>TOPLAM</t>
  </si>
  <si>
    <t>1.</t>
  </si>
  <si>
    <t>YALOVA</t>
  </si>
  <si>
    <t>2.</t>
  </si>
  <si>
    <t>3.</t>
  </si>
  <si>
    <t>4.</t>
  </si>
  <si>
    <t>5.</t>
  </si>
  <si>
    <t>ANKARA</t>
  </si>
  <si>
    <t>6.</t>
  </si>
  <si>
    <t>7.</t>
  </si>
  <si>
    <t>İSTANBUL</t>
  </si>
  <si>
    <t>8.</t>
  </si>
  <si>
    <t>9.</t>
  </si>
  <si>
    <t>TEKİRDAĞ</t>
  </si>
  <si>
    <t>10.</t>
  </si>
  <si>
    <t>11.</t>
  </si>
  <si>
    <t>12.</t>
  </si>
  <si>
    <t>13.</t>
  </si>
  <si>
    <t>14.</t>
  </si>
  <si>
    <t>15.</t>
  </si>
  <si>
    <t>16.</t>
  </si>
  <si>
    <t>17.</t>
  </si>
  <si>
    <t>25.</t>
  </si>
  <si>
    <t>KAYSERİ</t>
  </si>
  <si>
    <t>BURSA</t>
  </si>
  <si>
    <t>ÇORUM</t>
  </si>
  <si>
    <t>KOCAELİ</t>
  </si>
  <si>
    <t>İZMİR</t>
  </si>
  <si>
    <t>RİZE</t>
  </si>
  <si>
    <t>ISPARTA</t>
  </si>
  <si>
    <t>HATAY</t>
  </si>
  <si>
    <t>BATMAN</t>
  </si>
  <si>
    <t>ANTALYA</t>
  </si>
  <si>
    <t>ANTALYASPOR</t>
  </si>
  <si>
    <t>GAZİANTEP</t>
  </si>
  <si>
    <t>KONYA</t>
  </si>
  <si>
    <t>MUĞLA</t>
  </si>
  <si>
    <t>HATAY ASP SPOR</t>
  </si>
  <si>
    <t>ADANA</t>
  </si>
  <si>
    <t>MAVİ EGE</t>
  </si>
  <si>
    <t>KIRKLARELİ</t>
  </si>
  <si>
    <t>MKE ANKARAGÜCÜ</t>
  </si>
  <si>
    <t>KASTAMONU</t>
  </si>
  <si>
    <t>BAYBURT</t>
  </si>
  <si>
    <t>SAKARYA</t>
  </si>
  <si>
    <t>EDİRNE</t>
  </si>
  <si>
    <t>Adı ve Soyadı</t>
  </si>
  <si>
    <t>İli</t>
  </si>
  <si>
    <t>Kulübü</t>
  </si>
  <si>
    <t>Doğum Tarihi</t>
  </si>
  <si>
    <t>BALIKESİR</t>
  </si>
  <si>
    <t>MARDİN</t>
  </si>
  <si>
    <t>VAN</t>
  </si>
  <si>
    <t>DENİZLİ</t>
  </si>
  <si>
    <t>İSTANBUL DSİ SPOR</t>
  </si>
  <si>
    <t>MALATYA</t>
  </si>
  <si>
    <t>1. Oyuncu</t>
  </si>
  <si>
    <t>2. Oyuncu</t>
  </si>
  <si>
    <t>1. Puan</t>
  </si>
  <si>
    <t>2. Puan</t>
  </si>
  <si>
    <t xml:space="preserve">2021-22 SEZONU ÇİFT KIZ KATILIM LİSTESİ </t>
  </si>
  <si>
    <t xml:space="preserve">2021-22 SEZONU ÇİFT ERKEK KATILIM LİSTESİ </t>
  </si>
  <si>
    <t xml:space="preserve">BAYBURT GENÇLİK MERKEZİ </t>
  </si>
  <si>
    <t>İSTANBUL BBSK</t>
  </si>
  <si>
    <t>MUĞLA B.ŞEHİR BLD. SPOR</t>
  </si>
  <si>
    <t>ÇUKUROVA ÜNİV.</t>
  </si>
  <si>
    <t>KASTAMONU MTSK</t>
  </si>
  <si>
    <t>YEŞİLYURT BELEDİYESPOR</t>
  </si>
  <si>
    <t>YALOVA BLD. GENÇLİK SPOR</t>
  </si>
  <si>
    <t>FERDİ</t>
  </si>
  <si>
    <t>EYMEN BAŞAR</t>
  </si>
  <si>
    <t>Eİ</t>
  </si>
  <si>
    <t>ÇİLTAR MTİ</t>
  </si>
  <si>
    <t>ZEYNEP DURAN</t>
  </si>
  <si>
    <t>KYS</t>
  </si>
  <si>
    <t>İST</t>
  </si>
  <si>
    <t>ŞAFAKTEPE GENÇLİK VE SPOR</t>
  </si>
  <si>
    <t>1955 BATMAN BLD. SPOR</t>
  </si>
  <si>
    <t>BİTLİS GENÇLİK SPOR</t>
  </si>
  <si>
    <t>BİTLİS</t>
  </si>
  <si>
    <t>ÇORUM BLD. GENÇLİK VE SPOR (A)</t>
  </si>
  <si>
    <t>ÇORUM BLD. GENÇLİK VE SPOR (B)</t>
  </si>
  <si>
    <t>ÇORUM SPOR İHTİSAS SPOR</t>
  </si>
  <si>
    <t>ERZİNCAN</t>
  </si>
  <si>
    <t>ERZURUM</t>
  </si>
  <si>
    <t>ISPARTES GSK</t>
  </si>
  <si>
    <t>FENERBAHÇE SPOR KULÜBÜ</t>
  </si>
  <si>
    <t>İSTANBUL B.ŞEHİR BLD. (A)</t>
  </si>
  <si>
    <t>İSTANBUL B.ŞEHİR BLD. (B)</t>
  </si>
  <si>
    <t>İZMİR B. ŞEHİR BLD. GSK (A)</t>
  </si>
  <si>
    <t>MAVİ EGE (A)</t>
  </si>
  <si>
    <t>KOCASİNAN BLD. SPOR (A)</t>
  </si>
  <si>
    <t>KOCASİNAN BLD. SPOR (B)</t>
  </si>
  <si>
    <t>KİLİS</t>
  </si>
  <si>
    <t>MERİT GRUP REAL MARDİN (A)</t>
  </si>
  <si>
    <t>VAN GENÇLİK SPOR (A)</t>
  </si>
  <si>
    <t>VAN GENÇLİK SPOR (B)</t>
  </si>
  <si>
    <t>YALOVA BLD. GENÇLİK SPOR (A)</t>
  </si>
  <si>
    <t>YALOVA BLD. GENÇLİK SPOR (B)</t>
  </si>
  <si>
    <t>ZONGULDAK</t>
  </si>
  <si>
    <t>ADN</t>
  </si>
  <si>
    <t>ANK</t>
  </si>
  <si>
    <t>ANT</t>
  </si>
  <si>
    <t>BTM</t>
  </si>
  <si>
    <t>BYB</t>
  </si>
  <si>
    <t>BTL</t>
  </si>
  <si>
    <t>BRS</t>
  </si>
  <si>
    <t>ÇRM</t>
  </si>
  <si>
    <t>ERZ</t>
  </si>
  <si>
    <t>GZT</t>
  </si>
  <si>
    <t>HTY</t>
  </si>
  <si>
    <t>ISP</t>
  </si>
  <si>
    <t>İZM</t>
  </si>
  <si>
    <t>KLS</t>
  </si>
  <si>
    <t>MLT</t>
  </si>
  <si>
    <t>MRD</t>
  </si>
  <si>
    <t>MĞL</t>
  </si>
  <si>
    <t>TKD</t>
  </si>
  <si>
    <t>YLV</t>
  </si>
  <si>
    <t>AFAD GENÇLİK VE SPOR</t>
  </si>
  <si>
    <t>1955 BATMAN BLD. SPOR (A)</t>
  </si>
  <si>
    <t>1955 BATMAN BLD. SPOR (B)</t>
  </si>
  <si>
    <t>BURSA B.ŞEHİR BLD. SPOR (A)</t>
  </si>
  <si>
    <t>ÇORUM GENÇLİK SPOR (A)</t>
  </si>
  <si>
    <t>ÇORUM GENÇLİK SPOR (B)</t>
  </si>
  <si>
    <t xml:space="preserve">EBUAŞ SPOR </t>
  </si>
  <si>
    <t>ELAZIĞ</t>
  </si>
  <si>
    <t>SERAMİK SPOR</t>
  </si>
  <si>
    <t>KÜTAHYA</t>
  </si>
  <si>
    <t>KTH</t>
  </si>
  <si>
    <t>ELZ</t>
  </si>
  <si>
    <t>BLK</t>
  </si>
  <si>
    <t xml:space="preserve">GENÇLER TAKIM TÜRKİYE ŞAMPİYONASI  </t>
  </si>
  <si>
    <t xml:space="preserve">GENÇLER TAKIM-FERDİ TÜRKİYE ŞAMPİYONASI </t>
  </si>
  <si>
    <t xml:space="preserve">KIZ TAKIM </t>
  </si>
  <si>
    <t>GR</t>
  </si>
  <si>
    <t>TŞ</t>
  </si>
  <si>
    <t>BS</t>
  </si>
  <si>
    <t xml:space="preserve"> 30 Ocak-02 Şubat 2020 Didim / AYDIN</t>
  </si>
  <si>
    <t>19-22 Şubat 2022  KOCAELİ</t>
  </si>
  <si>
    <t>BU PİLİÇ SKD</t>
  </si>
  <si>
    <t>MARMARA</t>
  </si>
  <si>
    <t>TŞ1</t>
  </si>
  <si>
    <t>ÇORUM BLD. GSK (A)</t>
  </si>
  <si>
    <t>İÇ ANADOLU</t>
  </si>
  <si>
    <t>TŞ2</t>
  </si>
  <si>
    <t>KARADENİZ</t>
  </si>
  <si>
    <t>TŞ3</t>
  </si>
  <si>
    <t xml:space="preserve">ÇORUM GENÇLİK SPOR </t>
  </si>
  <si>
    <t xml:space="preserve">İSTANBUL B.ŞEHİR BLD. </t>
  </si>
  <si>
    <t>TŞ4</t>
  </si>
  <si>
    <t>TŞ5</t>
  </si>
  <si>
    <t xml:space="preserve">BURSA B.ŞEHİR BLD.SPOR (A) </t>
  </si>
  <si>
    <t>ETİMESGUT BLD. GELİŞİMSPOR</t>
  </si>
  <si>
    <t>GÜNEYDOĞU ANADOLU</t>
  </si>
  <si>
    <t>TŞ6</t>
  </si>
  <si>
    <t>1955 BATMAN BLD SPOR</t>
  </si>
  <si>
    <t>SPOR İHTİSAS</t>
  </si>
  <si>
    <t>AKDENİZ</t>
  </si>
  <si>
    <t>TŞ7</t>
  </si>
  <si>
    <t>MUĞLA B.ŞEHİR BLD. (A)</t>
  </si>
  <si>
    <t>EGE</t>
  </si>
  <si>
    <t>TŞ8</t>
  </si>
  <si>
    <t>SERAMİKSPOR</t>
  </si>
  <si>
    <t>ÇORUM BLD. GSK (B)</t>
  </si>
  <si>
    <t>TŞ9</t>
  </si>
  <si>
    <t xml:space="preserve">İZMİR B. ŞEHİR BLD. GSK </t>
  </si>
  <si>
    <t>TŞ11</t>
  </si>
  <si>
    <t xml:space="preserve">ÖZEL İDARE YOL SPOR (A) </t>
  </si>
  <si>
    <t>DOĞU ANADOLU</t>
  </si>
  <si>
    <t>TŞ15</t>
  </si>
  <si>
    <t xml:space="preserve">ISPARTES GSK </t>
  </si>
  <si>
    <t>HATAY ASP SPOR (A)</t>
  </si>
  <si>
    <t>KKTC</t>
  </si>
  <si>
    <t xml:space="preserve">MASA-DER </t>
  </si>
  <si>
    <t>ALTINORDU</t>
  </si>
  <si>
    <t>ÖZ VAN GENÇLİK SPOR</t>
  </si>
  <si>
    <t>AKDENİZ SPOR BİRLİĞİ</t>
  </si>
  <si>
    <t xml:space="preserve">ÖZEL İDARE YOL SPOR (B) </t>
  </si>
  <si>
    <t>ERZİNCAN TENİS SPOR</t>
  </si>
  <si>
    <t>18.</t>
  </si>
  <si>
    <t>19.</t>
  </si>
  <si>
    <t>20.</t>
  </si>
  <si>
    <t>21.</t>
  </si>
  <si>
    <t>22.</t>
  </si>
  <si>
    <t>23.</t>
  </si>
  <si>
    <t xml:space="preserve">ÇORUM BLD. GSK </t>
  </si>
  <si>
    <t>24.</t>
  </si>
  <si>
    <t>ÇERKEZKÖY BLD. GSK</t>
  </si>
  <si>
    <t>GELEMİYOR</t>
  </si>
  <si>
    <t>YERİNE</t>
  </si>
  <si>
    <t>GELİYOR</t>
  </si>
  <si>
    <t>İLİ</t>
  </si>
  <si>
    <t>Bölge Sıra</t>
  </si>
  <si>
    <t>Grup Sıra</t>
  </si>
  <si>
    <t>T.Ş. Sıra</t>
  </si>
  <si>
    <t>ELEMEDEN GETİR</t>
  </si>
  <si>
    <t xml:space="preserve">ANTALYA B.ŞEHİR BLD. ASAT GSK </t>
  </si>
  <si>
    <t>MUĞLA B.ŞEHİR BLD. SPOR  (A)</t>
  </si>
  <si>
    <t xml:space="preserve">ERZURUM TÜRK TELEKOM SPOR  </t>
  </si>
  <si>
    <t>ŞAHİNBEY BELEDİYESİ GSK</t>
  </si>
  <si>
    <t>KAŞİF GENÇLİK SPOR VE İZCİLİK</t>
  </si>
  <si>
    <t>MUĞLA B.ŞEHİR BLD. SPOR  (B)</t>
  </si>
  <si>
    <t>ÇERKEZKÖY BLD. GSK (A)</t>
  </si>
  <si>
    <t xml:space="preserve"> Bye</t>
  </si>
  <si>
    <t>TÜRKİYE MASA TENİSİ FEDERASYONU</t>
  </si>
  <si>
    <t>ERKEK TAKIM SIRALAMA</t>
  </si>
  <si>
    <t>BAYAN TAKIM SIRALAMA</t>
  </si>
  <si>
    <t>DERECE</t>
  </si>
  <si>
    <t xml:space="preserve">2021-22 SEZONU KARMA KATILIM LİSTESİ </t>
  </si>
  <si>
    <t>ERKEK TAKIM ADI</t>
  </si>
  <si>
    <t>KIZ TAKIM ADI</t>
  </si>
  <si>
    <t>TP</t>
  </si>
  <si>
    <t>SKR</t>
  </si>
  <si>
    <t>BURSA B. ŞEHİR BLD. SPOR</t>
  </si>
  <si>
    <t>EDR</t>
  </si>
  <si>
    <t>AMS</t>
  </si>
  <si>
    <t>PENDİK BLD. SPOR</t>
  </si>
  <si>
    <t>ÖZEL İDARE YOLSPOR</t>
  </si>
  <si>
    <t>ISPARTES</t>
  </si>
  <si>
    <t>DNZ</t>
  </si>
  <si>
    <t>KNY</t>
  </si>
  <si>
    <t>SELÇUKLU BLD. SPOR</t>
  </si>
  <si>
    <t>Minik</t>
  </si>
  <si>
    <t>MERSİN</t>
  </si>
  <si>
    <t>EİSY</t>
  </si>
  <si>
    <t>TEK TOPLAM</t>
  </si>
  <si>
    <t>BEYZA KISA</t>
  </si>
  <si>
    <t>ESK</t>
  </si>
  <si>
    <t>D.S.İ. BENT SPOR</t>
  </si>
  <si>
    <t>ESKİŞEHİR</t>
  </si>
  <si>
    <t>Kız</t>
  </si>
  <si>
    <t>EYLÜL YILMAZ</t>
  </si>
  <si>
    <t>DOĞA ALPU</t>
  </si>
  <si>
    <t>DEFNE ANIK</t>
  </si>
  <si>
    <t>SNP</t>
  </si>
  <si>
    <t>SİNOP</t>
  </si>
  <si>
    <t>MASAL ÇAYIR</t>
  </si>
  <si>
    <t>ELİF NAZ ÇAKIR</t>
  </si>
  <si>
    <t>Minik ALTI</t>
  </si>
  <si>
    <t>AYŞE NAR ALPTEKİN</t>
  </si>
  <si>
    <t>İTU GVO SPOR KULÜBÜ</t>
  </si>
  <si>
    <t>ZEYNEP ÖZÇELİK</t>
  </si>
  <si>
    <t>EYMEN YERDELEN</t>
  </si>
  <si>
    <t>Erkek</t>
  </si>
  <si>
    <t>CAN ÖZTÜRK</t>
  </si>
  <si>
    <t>YUSUF CENGİZ</t>
  </si>
  <si>
    <t>ÖMER ÖZEN</t>
  </si>
  <si>
    <t>Kategori</t>
  </si>
  <si>
    <t>EMİR SARIDOĞAN</t>
  </si>
  <si>
    <t>ÇUKUROVA ÜNİV. SK.</t>
  </si>
  <si>
    <t>YUSUF DURSUN KOCA</t>
  </si>
  <si>
    <t>KUTLUBEY OKULLARI</t>
  </si>
  <si>
    <t>ÖMER AYAZ YILDIZ</t>
  </si>
  <si>
    <t>MEHMET EYMEN ERDEM</t>
  </si>
  <si>
    <t>TOLGAHAN PEKMEZ</t>
  </si>
  <si>
    <t>BERA AKİF KALKAN</t>
  </si>
  <si>
    <t>MESA SPOR KULÜBÜ</t>
  </si>
  <si>
    <t>MEHMET AKİF TORU</t>
  </si>
  <si>
    <t>AFAD SPOR</t>
  </si>
  <si>
    <t>FURKAN KONYALI</t>
  </si>
  <si>
    <t>AYDIN ASP GSK</t>
  </si>
  <si>
    <t>AYDIN</t>
  </si>
  <si>
    <t>ZÜBEYR SALİH AKCA</t>
  </si>
  <si>
    <t>ARENA GSK</t>
  </si>
  <si>
    <t>ALİ SAİD AKDOĞAN</t>
  </si>
  <si>
    <t>ÇORUM GSK</t>
  </si>
  <si>
    <t>KEREM EFE BAŞTÜRK</t>
  </si>
  <si>
    <t>EDİRNE YURDUM  GSK</t>
  </si>
  <si>
    <t>AYTUĞ EYMEN AY</t>
  </si>
  <si>
    <t>ÇINAR NEŞELİ</t>
  </si>
  <si>
    <t>TRAKYA GSK</t>
  </si>
  <si>
    <t>HALİL AYAZ ATAY</t>
  </si>
  <si>
    <t>ESKİŞEHİR YURDUM SPOR</t>
  </si>
  <si>
    <t>GAZİANTEP BLD. SPOR</t>
  </si>
  <si>
    <t>EMİRHAN ŞAHAN</t>
  </si>
  <si>
    <t>FENERBAHÇE</t>
  </si>
  <si>
    <t>MUHAMMED EMRE KANTİK</t>
  </si>
  <si>
    <t>AHMET EFE YILMAZ</t>
  </si>
  <si>
    <t>AKİF EMRE BUCAK</t>
  </si>
  <si>
    <t>KEREM GÜLLER</t>
  </si>
  <si>
    <t>HÜSEYİN UTKU KIRBAÇ</t>
  </si>
  <si>
    <t>MUHAMMET TAHİR KESEKÇİ</t>
  </si>
  <si>
    <t>ENSAR AYDIN</t>
  </si>
  <si>
    <t>DEMİR YÖNÜ</t>
  </si>
  <si>
    <t>YILDIZ RAKETLER SPOR</t>
  </si>
  <si>
    <t>MEHMET ACAR KALELİ</t>
  </si>
  <si>
    <t>MUHAMMET M. YURTERİ</t>
  </si>
  <si>
    <t>GENÇLİK SPOR</t>
  </si>
  <si>
    <t>KAHRAMANMARAŞ</t>
  </si>
  <si>
    <t>SONER CAN</t>
  </si>
  <si>
    <t>MEHMET EFE AKSOY</t>
  </si>
  <si>
    <t>SPOR A.Ş SPOR KULÜBÜ</t>
  </si>
  <si>
    <t>KUTAY GÜL</t>
  </si>
  <si>
    <t>B.B.KAĞITSPOR</t>
  </si>
  <si>
    <t>KARATAY BLD. SPOR</t>
  </si>
  <si>
    <t>MUSTAFA KAYRA TURAN</t>
  </si>
  <si>
    <t>AHMET İLKER AY</t>
  </si>
  <si>
    <t>BODVED</t>
  </si>
  <si>
    <t>AKİF EFE ASLANPAY</t>
  </si>
  <si>
    <t>ÇAYKUR RİZE GSK</t>
  </si>
  <si>
    <t>DORUK SPOR</t>
  </si>
  <si>
    <t>MUHAMME YUSUF ESEN</t>
  </si>
  <si>
    <t>ALİ HAKAN AKAR</t>
  </si>
  <si>
    <t>ENVER AYHAN</t>
  </si>
  <si>
    <t>HALİL İBRAHİM BOZBAY</t>
  </si>
  <si>
    <t>MUSTAFA KEREM ESEN</t>
  </si>
  <si>
    <t>ALİ KESKİN</t>
  </si>
  <si>
    <t>BERK TURAN</t>
  </si>
  <si>
    <t/>
  </si>
  <si>
    <t>Cinsiyet</t>
  </si>
  <si>
    <t>GİZEM ÇİĞİL</t>
  </si>
  <si>
    <t>CEREN BUDAK</t>
  </si>
  <si>
    <t>ESLEM ÇAVŞAK</t>
  </si>
  <si>
    <t>ZEYNEP ELİF ÜNSAL</t>
  </si>
  <si>
    <t>EBRAR TOZLU</t>
  </si>
  <si>
    <t>TALYA BÜYÜKÖZER</t>
  </si>
  <si>
    <t>SENA KILIÇ</t>
  </si>
  <si>
    <t>MEDİNE İREM TÜRKAN</t>
  </si>
  <si>
    <t>MİRAY İMAMOĞLU</t>
  </si>
  <si>
    <t>ELİF NUR KOÇ</t>
  </si>
  <si>
    <t>DURU SEVGİ GÜLER</t>
  </si>
  <si>
    <t>EDA DURU ÖNER</t>
  </si>
  <si>
    <t>ZEYNEP ER</t>
  </si>
  <si>
    <t>ASUDE REYYAN ÇİÇEK</t>
  </si>
  <si>
    <t>SÜMEYYE DERYA KORKMAZ</t>
  </si>
  <si>
    <t>ZEYNEP KALKAN</t>
  </si>
  <si>
    <t>HATAYSPOR</t>
  </si>
  <si>
    <t>UMAY ŞAHİN</t>
  </si>
  <si>
    <t>LEYLA KARTAL</t>
  </si>
  <si>
    <t>İTÜ GVO SPOR</t>
  </si>
  <si>
    <t>İPEK UĞUR</t>
  </si>
  <si>
    <t>RANA ZEREN KÖSE</t>
  </si>
  <si>
    <t>HAYRİYE EDA KOCADAŞ</t>
  </si>
  <si>
    <t>MİNA AKTUĞ</t>
  </si>
  <si>
    <t>HAFSA YURTERİ</t>
  </si>
  <si>
    <t>ZEYNEP DURU HEKİM</t>
  </si>
  <si>
    <t>KARABÜK GSK</t>
  </si>
  <si>
    <t>KARABÜK</t>
  </si>
  <si>
    <t>HİLAL AKGÜL</t>
  </si>
  <si>
    <t>DENİZ BERRA BAYRAM</t>
  </si>
  <si>
    <t>SPOR A.Ş SPOR</t>
  </si>
  <si>
    <t>ASYA KAPLANBABA</t>
  </si>
  <si>
    <t>LÜLEBURGAZ GSK</t>
  </si>
  <si>
    <t>ECE NAZ AÇIKGÖZ</t>
  </si>
  <si>
    <t>CEYDA DÖKMECİ</t>
  </si>
  <si>
    <t>HAFSA TORBALI</t>
  </si>
  <si>
    <t>ECRİN ATASEVER</t>
  </si>
  <si>
    <t>MERİT GRUP REAL MARDİN</t>
  </si>
  <si>
    <t>ZEYNEP ÇAM</t>
  </si>
  <si>
    <t>MUĞLA B. ŞEHİR BLD. SPOR</t>
  </si>
  <si>
    <t>AYBİGE FERİDE ÜSTÜNDAĞ</t>
  </si>
  <si>
    <t>BERAY ÇALIŞKAN</t>
  </si>
  <si>
    <t>HENDEK GMSK</t>
  </si>
  <si>
    <t>ELİF İKRA KEYFLİ</t>
  </si>
  <si>
    <t>SAKARYA B. ŞEHİR BLD. SPOR</t>
  </si>
  <si>
    <t>BÜŞRA NAZAR</t>
  </si>
  <si>
    <t>AZRA USTA</t>
  </si>
  <si>
    <t>DURU YAVAŞCAOĞLU</t>
  </si>
  <si>
    <t>SEDEF YILDIRIM</t>
  </si>
  <si>
    <t>ADA KOCABAŞ</t>
  </si>
  <si>
    <t>ÇAĞLA GÜR</t>
  </si>
  <si>
    <t>ÖYKÜ BİLİR</t>
  </si>
  <si>
    <t>ADI VE SOYADI</t>
  </si>
  <si>
    <t xml:space="preserve"> [14-16 Eylül 2023 KOCAELİ]</t>
  </si>
  <si>
    <t>Eİ 16'LAR 24-26 Mart 2024 BURSA</t>
  </si>
  <si>
    <t xml:space="preserve">MFK </t>
  </si>
  <si>
    <t>11-14 Haziran 2024 İZMİR</t>
  </si>
  <si>
    <t>AHMET AZİZ YETİM</t>
  </si>
  <si>
    <t>ÇORUM BLD. SPOR</t>
  </si>
  <si>
    <t xml:space="preserve">EYMEN BAŞAR </t>
  </si>
  <si>
    <t xml:space="preserve">AKİF EMRE BUCAK </t>
  </si>
  <si>
    <t>İSTANBUL BBSK (A)</t>
  </si>
  <si>
    <t xml:space="preserve">MUHAMMED EMRE KANTİK </t>
  </si>
  <si>
    <t xml:space="preserve">BERK TURAN </t>
  </si>
  <si>
    <t xml:space="preserve">DEMİR YÖNÜ </t>
  </si>
  <si>
    <t xml:space="preserve">HÜSEYİN UTKU KIRBAÇ </t>
  </si>
  <si>
    <t>ALİ UYGAR YILDIRICI</t>
  </si>
  <si>
    <t xml:space="preserve">KEREM GÜLLER </t>
  </si>
  <si>
    <t>ALPER AYDIN</t>
  </si>
  <si>
    <t>PENDİK BLD. SPOR (A)</t>
  </si>
  <si>
    <t>ANDAÇ VELİ KURŞUN</t>
  </si>
  <si>
    <t>KUTLUBEY OKULLARI SPOR (A)</t>
  </si>
  <si>
    <t>EDİRNE YURDUM GSK</t>
  </si>
  <si>
    <t>MESA SPOR (A)</t>
  </si>
  <si>
    <t>MEHMET FATİH GEZER</t>
  </si>
  <si>
    <t xml:space="preserve">KEREM KÖSE </t>
  </si>
  <si>
    <t>BORAN KARTOĞLU</t>
  </si>
  <si>
    <t xml:space="preserve">YUSUF EFE GÜL </t>
  </si>
  <si>
    <t>DURSUN AYAZ NARMAN</t>
  </si>
  <si>
    <t>KIRIKKALE GSİM GSK</t>
  </si>
  <si>
    <t>KIRIKKALE</t>
  </si>
  <si>
    <t>CİHAN POYRAZ COŞKUNLAR</t>
  </si>
  <si>
    <t>TUNA GÖRMEK</t>
  </si>
  <si>
    <t>KEREM KÖSE</t>
  </si>
  <si>
    <t>PENDİK BLD. SPOR (B)</t>
  </si>
  <si>
    <t xml:space="preserve">ALİ KESKİN </t>
  </si>
  <si>
    <t xml:space="preserve">TAHA DERELİ </t>
  </si>
  <si>
    <t>ISPARTES GSK (A)</t>
  </si>
  <si>
    <t>EDİZ TUNA GÜRSAÇ</t>
  </si>
  <si>
    <t xml:space="preserve">MUHAMMET TAHİR KESEKÇİ </t>
  </si>
  <si>
    <t>EFE ALİ ÇELEN</t>
  </si>
  <si>
    <t>MUĞLASPOR</t>
  </si>
  <si>
    <t>EGE BOLAT</t>
  </si>
  <si>
    <t>ADANA GSK</t>
  </si>
  <si>
    <t xml:space="preserve">ENSAR AYDIN </t>
  </si>
  <si>
    <t>ÇERKEZKÖY BLD. GSK (B)</t>
  </si>
  <si>
    <t>MUHAMMED YUSUF ESEN</t>
  </si>
  <si>
    <t>EYMEN SAVCI</t>
  </si>
  <si>
    <t xml:space="preserve">SONER CAN </t>
  </si>
  <si>
    <t>FEYZULLAH EYMEN ÖZKAN</t>
  </si>
  <si>
    <t xml:space="preserve">MEHMET ACAR KALELİ </t>
  </si>
  <si>
    <t>KEREM EFE BAŞTÜRK (EDR)</t>
  </si>
  <si>
    <t>FURKAN ALP TUNA</t>
  </si>
  <si>
    <t>M. YUSUF ÖZTEKİN</t>
  </si>
  <si>
    <t>BATMAN GENÇLİK SPOR (A)</t>
  </si>
  <si>
    <t>MESA SPOR (B)</t>
  </si>
  <si>
    <t xml:space="preserve">MUSTAFA KAYRA TURAN </t>
  </si>
  <si>
    <t>METEHAN ŞAHİN</t>
  </si>
  <si>
    <t>GAZİANTEP GSK</t>
  </si>
  <si>
    <t xml:space="preserve">EMİR SARIDOĞAN </t>
  </si>
  <si>
    <t>MAVİ  EGE SPOR</t>
  </si>
  <si>
    <t xml:space="preserve">AHMET EFE YILMAZ </t>
  </si>
  <si>
    <t>KUDRET GÜLMEZLER</t>
  </si>
  <si>
    <t>DENİZLİ B. ŞEHİR BLD. SPOR</t>
  </si>
  <si>
    <t>MUHAMMAT EREN AVCI</t>
  </si>
  <si>
    <t>MUHAMMED BARIŞ KALKAN</t>
  </si>
  <si>
    <t>MUHAMMED EYMEN SOLAK</t>
  </si>
  <si>
    <t>MURAT ÇAĞLAR CANPOLAT</t>
  </si>
  <si>
    <t>MERSİN GHSK</t>
  </si>
  <si>
    <t>MUSAP CAN GÜNEŞ</t>
  </si>
  <si>
    <t>MUSTAFA YİĞİT GÜRBÜZ</t>
  </si>
  <si>
    <t>ÖMER ERDURAN</t>
  </si>
  <si>
    <t>ÖMER MUSAB TOY</t>
  </si>
  <si>
    <t>BATMAN GSK</t>
  </si>
  <si>
    <t>POYRAZ DİLCİ</t>
  </si>
  <si>
    <t>SELİM HAKANTEKİN</t>
  </si>
  <si>
    <t>SELİM YILDIRIM</t>
  </si>
  <si>
    <t>TAHA DERELİ</t>
  </si>
  <si>
    <t>YAVUZ DEMİRTAŞ</t>
  </si>
  <si>
    <t>YİĞİT BOLAT</t>
  </si>
  <si>
    <t>YUSUF EFE GÜL</t>
  </si>
  <si>
    <t>MTŞ</t>
  </si>
  <si>
    <t>MEİ</t>
  </si>
  <si>
    <t>MFK</t>
  </si>
  <si>
    <t>ADA KAPLANBABA</t>
  </si>
  <si>
    <t xml:space="preserve">ZEYNEP DURAN </t>
  </si>
  <si>
    <t>ARNİSA ŞEKER</t>
  </si>
  <si>
    <t xml:space="preserve">RANA ZEREN KÖSE </t>
  </si>
  <si>
    <t>DERİN MÜLAZIM</t>
  </si>
  <si>
    <t>ASİYE TUĞÇE KENAR</t>
  </si>
  <si>
    <t xml:space="preserve">SELÇUKLU BLD. SPOR (B)  </t>
  </si>
  <si>
    <t xml:space="preserve">HAYRİYE EDA KOCADAŞ </t>
  </si>
  <si>
    <t xml:space="preserve">HİLAL AKGÜL </t>
  </si>
  <si>
    <t>ATİYE ÖZER</t>
  </si>
  <si>
    <t xml:space="preserve">DURU YAVAŞCAOĞLU </t>
  </si>
  <si>
    <t xml:space="preserve">GİZEM ÇİĞİL </t>
  </si>
  <si>
    <t>AYŞEGÜL YILMAZ</t>
  </si>
  <si>
    <t xml:space="preserve">DEFNE ÜZÜMCÜ </t>
  </si>
  <si>
    <t>DEFNE ÜZÜMCÜ</t>
  </si>
  <si>
    <t xml:space="preserve">SELÇUKLU BLD. SPOR (A)  </t>
  </si>
  <si>
    <t>BELİNAY KÖSEOĞLU</t>
  </si>
  <si>
    <t xml:space="preserve">AYŞE NAR ALPTEKİN </t>
  </si>
  <si>
    <t>BELİNAY KUTLU</t>
  </si>
  <si>
    <t xml:space="preserve">ASUDE REYYAN ÇİÇEK </t>
  </si>
  <si>
    <t xml:space="preserve">İPEK UĞUR </t>
  </si>
  <si>
    <t>BEREN BOZKURT</t>
  </si>
  <si>
    <t xml:space="preserve">SEDEF YILDIRIM </t>
  </si>
  <si>
    <t>BURCU ASEL TUNCER</t>
  </si>
  <si>
    <t>GAZİANTEP BLD. SPOR (A)</t>
  </si>
  <si>
    <t>BERENSU ZER</t>
  </si>
  <si>
    <t>ŞAHİNBEY BLD. GSK</t>
  </si>
  <si>
    <t xml:space="preserve">ESMA TAŞDAN </t>
  </si>
  <si>
    <t>KASTAMONU MTSK (A)</t>
  </si>
  <si>
    <t>BUĞLEM GÜNDÜZ</t>
  </si>
  <si>
    <t xml:space="preserve">ADA KOCABAŞ </t>
  </si>
  <si>
    <t xml:space="preserve">CEREN BUDAK </t>
  </si>
  <si>
    <t xml:space="preserve">ARENA GENÇLİKSPOR </t>
  </si>
  <si>
    <t>SPOR A.Ş (A)</t>
  </si>
  <si>
    <t>CEMRE İPEK YÜTÜK</t>
  </si>
  <si>
    <t xml:space="preserve">AZRA USTA </t>
  </si>
  <si>
    <t xml:space="preserve">SÜMEYYE DERYA KORKMAZ </t>
  </si>
  <si>
    <t>ANTALYASPOR (A)</t>
  </si>
  <si>
    <t>LÜLEBURGAZ ZİRVE GSK (A)</t>
  </si>
  <si>
    <t>GÜLER TUĞBA GEÇMEZ</t>
  </si>
  <si>
    <t>HAVİN MUTLU</t>
  </si>
  <si>
    <t>İLKİM EYLÜL YEKREK</t>
  </si>
  <si>
    <t>ÖZEL İDARE YOLSPOR (A)</t>
  </si>
  <si>
    <t xml:space="preserve">MİNA AKTUĞ </t>
  </si>
  <si>
    <t>ECRİN ŞAHİN</t>
  </si>
  <si>
    <t>EDA KUMSAL GÜLER</t>
  </si>
  <si>
    <t>ELVİNNAZ ARSLAN</t>
  </si>
  <si>
    <t>ESMA TAŞDAN</t>
  </si>
  <si>
    <t>EYLÜL GÜLAY AÇİCİ</t>
  </si>
  <si>
    <t>EYLÜL YALÇINKAYA</t>
  </si>
  <si>
    <t>FEYZANUR CİMBEK</t>
  </si>
  <si>
    <t>HİRA KİRİŞ</t>
  </si>
  <si>
    <t>MELİS KANATLI</t>
  </si>
  <si>
    <t>MELİSA UYAROĞLU</t>
  </si>
  <si>
    <t>MERVE SEVİM</t>
  </si>
  <si>
    <t>MİRAY ADA METE</t>
  </si>
  <si>
    <t>MİRAY YILMAZ</t>
  </si>
  <si>
    <t>ŞEYMA NUR ÇELİK</t>
  </si>
  <si>
    <t>ZEHRA NİL DEMİRCAN</t>
  </si>
  <si>
    <t>ZÜMRA KALKAN</t>
  </si>
  <si>
    <t>TUNA KARADENİZ</t>
  </si>
  <si>
    <t>NVŞ</t>
  </si>
  <si>
    <t>KAP-OFF</t>
  </si>
  <si>
    <t>NEVŞEHİR</t>
  </si>
  <si>
    <t>AHMET KARADENİZ</t>
  </si>
  <si>
    <t>ELİF FATIMA DEMİRCİ</t>
  </si>
  <si>
    <t>NİHAN BERA KOÇER</t>
  </si>
  <si>
    <t>DEFNE DURU ALBAYRAK</t>
  </si>
  <si>
    <t>ESMA SÖNMEZALP</t>
  </si>
  <si>
    <t>NAZENİN YAĞMUR GÜLTAŞ</t>
  </si>
  <si>
    <t>ATAKAN TAHA SUCU</t>
  </si>
  <si>
    <t>MUSAB CAN GÜNEŞ</t>
  </si>
  <si>
    <t>MUHAMMED KEREM GÜZENLER</t>
  </si>
  <si>
    <t>YUSUF ŞAN</t>
  </si>
  <si>
    <t>ZEREN TUĞRAL</t>
  </si>
  <si>
    <t>ÇINAR HÜSEYİN ÇEKEN</t>
  </si>
  <si>
    <t>EYMEN ÖZKAN</t>
  </si>
  <si>
    <t>DENİZ ÇİFTÇİ</t>
  </si>
  <si>
    <t>YAVUZ ÇINAR ÖZCAN</t>
  </si>
  <si>
    <t>ŞRN</t>
  </si>
  <si>
    <t>ŞIRNAK</t>
  </si>
  <si>
    <t>YAĞMUR BADUR</t>
  </si>
  <si>
    <t>İCLAL BADUR</t>
  </si>
  <si>
    <t>FERİDE MELİKE HAMAL</t>
  </si>
  <si>
    <t>AMİNE BERRA ERTURGUT</t>
  </si>
  <si>
    <t>GONCA REYYAN ERTURGUT</t>
  </si>
  <si>
    <t>MNS</t>
  </si>
  <si>
    <t>MANİSA</t>
  </si>
  <si>
    <t>ÖMER AKBOĞA</t>
  </si>
  <si>
    <t>SİNOP DORUK SPOR</t>
  </si>
  <si>
    <t>ULUDAĞ OLİMPİK SPOR</t>
  </si>
  <si>
    <t>ŞAHİNBEY BELEDİYE SPOR</t>
  </si>
  <si>
    <t>SİTELER İLKOKULU SPOR</t>
  </si>
  <si>
    <t>MANİSA GSMSK</t>
  </si>
  <si>
    <t>İTU GVO SPOR</t>
  </si>
  <si>
    <t>CİZRE GSMSK</t>
  </si>
  <si>
    <t>EFEHAN SÖNMEZ</t>
  </si>
  <si>
    <t>DENİZ EROL</t>
  </si>
  <si>
    <t>AZRA BABAOĞLU</t>
  </si>
  <si>
    <t>ASYA NAZ EROL</t>
  </si>
  <si>
    <t>HİRA MAYSA BALCI</t>
  </si>
  <si>
    <t>AHMET SEZGİN BARAZ</t>
  </si>
  <si>
    <t>KADİR EMİR YILDIRIM</t>
  </si>
  <si>
    <t>POYRAZ KILIÇ</t>
  </si>
  <si>
    <t>ÖMER TAN ÖZTÜRK</t>
  </si>
  <si>
    <t>BUSE BAYAR</t>
  </si>
  <si>
    <t>AHMET RAUF KESKİN</t>
  </si>
  <si>
    <t>EGE ZORLU</t>
  </si>
  <si>
    <t>ASYA BOLAT</t>
  </si>
  <si>
    <t>AYŞE YAREN KAŞGA</t>
  </si>
  <si>
    <t>DEFNE ZEYNEP KELES</t>
  </si>
  <si>
    <t>EFLİN MÜNEVVER SOKULLU</t>
  </si>
  <si>
    <t>YAĞMUR YALÇINKAYA</t>
  </si>
  <si>
    <t>BEREN NAZ TÜMER</t>
  </si>
  <si>
    <t>SİTELER İLKOKULU</t>
  </si>
  <si>
    <t>BRD</t>
  </si>
  <si>
    <t>BURDUR BAHÇEŞEHİR KOLEJİ GSK</t>
  </si>
  <si>
    <t>BURDUR</t>
  </si>
  <si>
    <t>DENİZHAN SEREN</t>
  </si>
  <si>
    <t>SAİM SİPAHİ</t>
  </si>
  <si>
    <t>YÜCEL BAZ</t>
  </si>
  <si>
    <t>ASYA ELA AKTÜRK</t>
  </si>
  <si>
    <t>BAHADIR EYMEN KUTLU</t>
  </si>
  <si>
    <t>YUSUF ALİ ELİAÇIK</t>
  </si>
  <si>
    <t>ÖMER FARUK AKYÜREK</t>
  </si>
  <si>
    <t>EFE TÜRE</t>
  </si>
  <si>
    <t>EYMEN YÜŞA AKYÜREK</t>
  </si>
  <si>
    <t>DENİZ ÇUBUK</t>
  </si>
  <si>
    <t>BUSE POLAT</t>
  </si>
  <si>
    <t>AMASYA GENÇLİKSPOR</t>
  </si>
  <si>
    <t>BERAY ZEYNEP ÇALIŞKAN</t>
  </si>
  <si>
    <t>NİHAL İN</t>
  </si>
  <si>
    <t>ESLEM NİL YALÇIN</t>
  </si>
  <si>
    <t>HENDEK OLİMPİK SPOR</t>
  </si>
  <si>
    <t>DORUK ALİ YALÇIN</t>
  </si>
  <si>
    <t>NİSAN BADE YALÇIN</t>
  </si>
  <si>
    <t>27.11.2015</t>
  </si>
  <si>
    <t>29.04.2016</t>
  </si>
  <si>
    <t>06.09.2016</t>
  </si>
  <si>
    <t>AHMET YUSUF SILAY</t>
  </si>
  <si>
    <t>BEREN GÜNER</t>
  </si>
  <si>
    <t>ÖMER ÇAKIR</t>
  </si>
  <si>
    <t>ERTUĞRUL BOZKURT</t>
  </si>
  <si>
    <t>NEHİR BERRA ALBAYRAK</t>
  </si>
  <si>
    <t>ZEYNEP ESİLA CİHANGİR</t>
  </si>
  <si>
    <t>ERVA KUTLU</t>
  </si>
  <si>
    <t>NİSANUR EROL</t>
  </si>
  <si>
    <t>KAYSERİ SPOR A.Ş SPOR</t>
  </si>
  <si>
    <t>ÇINAR ÇİÇEK</t>
  </si>
  <si>
    <t>DURU SEVER</t>
  </si>
  <si>
    <t>FATMA BETÜL KELEŞ</t>
  </si>
  <si>
    <t>ESLEM DURU TOPRAK</t>
  </si>
  <si>
    <t>ÖMÜR GÜVEN</t>
  </si>
  <si>
    <t>ZEYNEP ÇALIŞKAN</t>
  </si>
  <si>
    <t>BERRA EYLÜL ERBAŞ</t>
  </si>
  <si>
    <t>ZEYNEP İREM GANDAŞ</t>
  </si>
  <si>
    <t>NİL AŞCIGİL</t>
  </si>
  <si>
    <t>ZÜMRA İMAMOĞLU</t>
  </si>
  <si>
    <t>EMİR ALP GANDAŞ</t>
  </si>
  <si>
    <t>MURAT TURAN</t>
  </si>
  <si>
    <t>IĞD</t>
  </si>
  <si>
    <t>MUSTAFA KALKAN</t>
  </si>
  <si>
    <t>CENGİZ KAYA</t>
  </si>
  <si>
    <t>IĞDIR</t>
  </si>
  <si>
    <t>IĞDIR GSİMSK</t>
  </si>
  <si>
    <t>YUNUS BURAK SULAK</t>
  </si>
  <si>
    <t>HAMZA ÖZBEK</t>
  </si>
  <si>
    <t>EYMEN SELİM YILMAZ</t>
  </si>
  <si>
    <t>BEYZA ECRİN ULUPINARLI</t>
  </si>
  <si>
    <t>ELİF ASYA TAVAN</t>
  </si>
  <si>
    <t>GÜLCE DEĞİŞLİ</t>
  </si>
  <si>
    <t>ÖYKÜ SAYAR</t>
  </si>
  <si>
    <t>HÜSEYİN EMRE NACAK</t>
  </si>
  <si>
    <t>YUSUF EREN AYDIN</t>
  </si>
  <si>
    <t>BURCU AL</t>
  </si>
  <si>
    <t>ERVA ASAR</t>
  </si>
  <si>
    <t>MEYRA DEMİRCAN</t>
  </si>
  <si>
    <t>ELA TOPRAK TOKATLI</t>
  </si>
  <si>
    <t>MUSTAFA IŞIK</t>
  </si>
  <si>
    <t>AYŞENUR IŞIK</t>
  </si>
  <si>
    <t>SÜMEYYE ALBAYRAK</t>
  </si>
  <si>
    <t>ÖYKÜ ÖZBALCI</t>
  </si>
  <si>
    <t>BEYZA GÖLEGEN</t>
  </si>
  <si>
    <t>BİTANEM ARMURKISU</t>
  </si>
  <si>
    <t>İLSEN ÇELİK</t>
  </si>
  <si>
    <t>EDİRNE GENÇ TRAKYA SPOR</t>
  </si>
  <si>
    <t>EDİRNE YEŞİLAY SPOR</t>
  </si>
  <si>
    <t>ELİF DUGAN</t>
  </si>
  <si>
    <t>ZEYNEP DUGAN</t>
  </si>
  <si>
    <t>DEFNE AYTAV</t>
  </si>
  <si>
    <t>EDİRNE YURDUM SPOR</t>
  </si>
  <si>
    <t>ERKEK KATILIM GENEL LİSTE</t>
  </si>
  <si>
    <t>KIZ KATILIM GENEL LİSTE</t>
  </si>
  <si>
    <t>PUAN</t>
  </si>
  <si>
    <t>EMİR TOK</t>
  </si>
  <si>
    <t>ADANA GENÇLİK MERKEZİ</t>
  </si>
  <si>
    <t>MERVE KAYA</t>
  </si>
  <si>
    <t>AKİF ÇİĞİL</t>
  </si>
  <si>
    <t>SERRA HAS</t>
  </si>
  <si>
    <t>ASYA ERVA KARAHANLI</t>
  </si>
  <si>
    <t>ÇINAR AYDINLIK</t>
  </si>
  <si>
    <t>GENÇLİK VE SPOR</t>
  </si>
  <si>
    <t>YİĞİT EYMEN KARAHANLI</t>
  </si>
  <si>
    <t>ÇAĞLA SU DÖŞ</t>
  </si>
  <si>
    <t>ECE MASAL KAYA</t>
  </si>
  <si>
    <t>YUSUF ÜNSAL</t>
  </si>
  <si>
    <t>SELEN NAZ EKER</t>
  </si>
  <si>
    <t>BUSE AYANTAŞ</t>
  </si>
  <si>
    <t>HAZER SPOR ANKARA</t>
  </si>
  <si>
    <t>AFAD GSK</t>
  </si>
  <si>
    <t>MEHMET AKİF ÖZTAŞ</t>
  </si>
  <si>
    <t>YAVUZ ALTUNTAŞ</t>
  </si>
  <si>
    <t>ERTUĞ MİR TÜFEKCİ</t>
  </si>
  <si>
    <t>ULAK SPOR KULÜBÜ</t>
  </si>
  <si>
    <t>ÇINAR SAKIN</t>
  </si>
  <si>
    <t>EFSA BADE AYTEN</t>
  </si>
  <si>
    <t>TİBET GÖKÇELER</t>
  </si>
  <si>
    <t>HAMZA BAYRAM</t>
  </si>
  <si>
    <t>ÇORUM BLD. GSK</t>
  </si>
  <si>
    <t>AYAZ KANAK</t>
  </si>
  <si>
    <t>HÜSEYİN EREN YILMAZ</t>
  </si>
  <si>
    <t>KEREM URHAN</t>
  </si>
  <si>
    <t>İPEK ÖZTÜRK</t>
  </si>
  <si>
    <t>ŞEYHMUS KAPLAN</t>
  </si>
  <si>
    <t>ZEYNEP ELA ÇELİK</t>
  </si>
  <si>
    <t>SAİD BİLAL AKYÜZ</t>
  </si>
  <si>
    <t>ERC</t>
  </si>
  <si>
    <t>GENÇLİKSPOR</t>
  </si>
  <si>
    <t>HKR</t>
  </si>
  <si>
    <t>HAKKARİ POLİS GÜCÜ</t>
  </si>
  <si>
    <t>HAKKARİ</t>
  </si>
  <si>
    <t>MAHİR KAYA</t>
  </si>
  <si>
    <t>SÜLEYMAN ERTUŞ</t>
  </si>
  <si>
    <t>YAVUZ EMRE ÇİFTÇİ</t>
  </si>
  <si>
    <t>YUSUF İSLAM ÇİFTÇİ</t>
  </si>
  <si>
    <t>ZEYNEP GÜLER</t>
  </si>
  <si>
    <t>ARZU TEKİN</t>
  </si>
  <si>
    <t>BERİTAN RUMEYSA ERSÖZ</t>
  </si>
  <si>
    <t>ZELAL ÖZER</t>
  </si>
  <si>
    <t>MAVİ EGE SPOR</t>
  </si>
  <si>
    <t>EGEMEN DEMİRCİ</t>
  </si>
  <si>
    <t>GÜLCE KARABIYIK</t>
  </si>
  <si>
    <t>ZEYNEP BERRAK KORKAR</t>
  </si>
  <si>
    <t>ELİF DENİZ ARSLAN</t>
  </si>
  <si>
    <t>KRB</t>
  </si>
  <si>
    <t>KARABÜK GSİMSK</t>
  </si>
  <si>
    <t>ERVA TOKGÖZ</t>
  </si>
  <si>
    <t>MELİS ECE DEMİRDAŞLI</t>
  </si>
  <si>
    <t>YAVUZ SELİM SARIOĞLU</t>
  </si>
  <si>
    <t>KRL</t>
  </si>
  <si>
    <t xml:space="preserve">LÜLEBURGAZ ZİRVE SPOR </t>
  </si>
  <si>
    <t>KADİR SÖKMEN</t>
  </si>
  <si>
    <t>ÖMER HAKTAN BARIŞ</t>
  </si>
  <si>
    <t>ÖMER MALKUŞ</t>
  </si>
  <si>
    <t>UYGAR ALİ GÜREŞOĞLU</t>
  </si>
  <si>
    <t>AHMET URAZ KİRAZ</t>
  </si>
  <si>
    <t>BEREN ÇELİK</t>
  </si>
  <si>
    <t>ESİLA KIRKAR</t>
  </si>
  <si>
    <t>HİRANUR PALA</t>
  </si>
  <si>
    <t>KAYRA EGE ŞEN</t>
  </si>
  <si>
    <t>LENA KARSLI</t>
  </si>
  <si>
    <t>MUSTAFA DEMİR TUTAM</t>
  </si>
  <si>
    <t>AYŞE ZEYNEP KOÇ</t>
  </si>
  <si>
    <t>PEMA KOLEJİ</t>
  </si>
  <si>
    <t>ZEHRA BOYRAZ</t>
  </si>
  <si>
    <t>ZEHRA HİLAL ÖLMEZ</t>
  </si>
  <si>
    <t>ALİ TAHA YENİHAYAT</t>
  </si>
  <si>
    <t>HASAN İBRAHİM SÖZER</t>
  </si>
  <si>
    <t>ZEYNEP ADA KÜÇÜKKURT</t>
  </si>
  <si>
    <t>GÜNEŞ ULUDOĞAN</t>
  </si>
  <si>
    <t>ARAS BÜYÜKÖZ</t>
  </si>
  <si>
    <t>SİDELYA YILDIRIM</t>
  </si>
  <si>
    <t>YAĞMUR DİLARA TUTAM</t>
  </si>
  <si>
    <t>ÇINAR ENES KARATAŞ</t>
  </si>
  <si>
    <t>DORUK SERT</t>
  </si>
  <si>
    <t>FURKAN TUNA ALP</t>
  </si>
  <si>
    <t>EYMEN AYTAÇ</t>
  </si>
  <si>
    <t>ZNG</t>
  </si>
  <si>
    <t>HALİD AFFAN AKAY</t>
  </si>
  <si>
    <t>ELÇİN KOYULHİSARLI</t>
  </si>
  <si>
    <t>DEFNE TURAN</t>
  </si>
  <si>
    <t>DOĞA KOCACENK</t>
  </si>
  <si>
    <t>ELANUR BAHADIR</t>
  </si>
  <si>
    <t>ELİZ NEHİR ŞAHİN</t>
  </si>
  <si>
    <t>ESMANUR BİNGÖL</t>
  </si>
  <si>
    <t>SELEN IRMAK KOVAÇ</t>
  </si>
  <si>
    <t>ZEYNEP MELEK BAKIRCI</t>
  </si>
  <si>
    <t>AYŞIL KÜÇÜK</t>
  </si>
  <si>
    <t>ELİF DERİN DANACI</t>
  </si>
  <si>
    <t>ESLEM YEŞİLKURT</t>
  </si>
  <si>
    <t>EYLÜL ASYA ERGELDİ</t>
  </si>
  <si>
    <t>EYLÜL AŞKAR</t>
  </si>
  <si>
    <t>NİSA KIZILCIK</t>
  </si>
  <si>
    <t>KATEGORİ</t>
  </si>
  <si>
    <t>SPORCU SAYISI</t>
  </si>
  <si>
    <t>MİNİK ALTI KIZ</t>
  </si>
  <si>
    <t>MİNİK ALTI ERKEK</t>
  </si>
  <si>
    <t>MİNİK KIZ</t>
  </si>
  <si>
    <t>MİNİK ERKEK</t>
  </si>
  <si>
    <t>DEFNE ŞAFAK</t>
  </si>
  <si>
    <t>ECE BAYRAKTAROĞLU</t>
  </si>
  <si>
    <t>DİLARA AYGÖRMEZ</t>
  </si>
  <si>
    <t>MİRA DİNÇ</t>
  </si>
  <si>
    <t>ELİF GÜNGÜT</t>
  </si>
  <si>
    <t>LİDER ENGELLİLER SPOR</t>
  </si>
  <si>
    <t>ASMİN KORKUTAN</t>
  </si>
  <si>
    <t xml:space="preserve">ANTALYASPOR </t>
  </si>
  <si>
    <t>ASYA ECE ÇALIŞKAN</t>
  </si>
  <si>
    <t>İLAYDA DEMİRCİ</t>
  </si>
  <si>
    <t>ŞEVVAL KILIÇ</t>
  </si>
  <si>
    <t>ASMİN YAĞMAHAN</t>
  </si>
  <si>
    <t>EDANUR ALAŞ</t>
  </si>
  <si>
    <t>HAZAL DOĞMUŞ</t>
  </si>
  <si>
    <t>HÜMEYRA ULÜÇ</t>
  </si>
  <si>
    <t>PELİN BALIK</t>
  </si>
  <si>
    <t>YAREN YAĞMAHAN</t>
  </si>
  <si>
    <t>DAMLANUR ALPAR</t>
  </si>
  <si>
    <t>BATMAN GENÇLİK SPOR</t>
  </si>
  <si>
    <t>ZEHRA ÖZBİLGİ</t>
  </si>
  <si>
    <t>BAYBURT GENÇLİK MERKEZİ</t>
  </si>
  <si>
    <t>ZEYNEP AKYÜZ</t>
  </si>
  <si>
    <t>ARENA SPOR</t>
  </si>
  <si>
    <t>BEREN SU ZER</t>
  </si>
  <si>
    <t>ELİF SU ERKOÇAK</t>
  </si>
  <si>
    <t>EYLÜL ECE BECER</t>
  </si>
  <si>
    <t>ÖYKÜ DENİZ ERKOÇ</t>
  </si>
  <si>
    <t>ŞİLA ULUDAĞ</t>
  </si>
  <si>
    <t>DYB</t>
  </si>
  <si>
    <t xml:space="preserve">YURDUM GSK </t>
  </si>
  <si>
    <t>DİYARBAKIR</t>
  </si>
  <si>
    <t>ZEYNEP ECEM ENSARİOĞLU</t>
  </si>
  <si>
    <t>ESKİŞEHİR ÇAĞDAŞ KOLEJLİLER</t>
  </si>
  <si>
    <t>BERRA DEMİRBİLEK</t>
  </si>
  <si>
    <t>ELİF YİĞİT</t>
  </si>
  <si>
    <t>MELİKE GÜLER</t>
  </si>
  <si>
    <t>GAZİANTEP GENÇLİK SPOR</t>
  </si>
  <si>
    <t>ADA SU ÇEVİK</t>
  </si>
  <si>
    <t>GRS</t>
  </si>
  <si>
    <t>YALIKÖY BARIŞ ÇAKIR SPOR</t>
  </si>
  <si>
    <t>GİRESUN</t>
  </si>
  <si>
    <t>BEREN SU ALTUNTAŞ</t>
  </si>
  <si>
    <t>ŞEVVAL AYDEMİR</t>
  </si>
  <si>
    <t>HATAY SPOR</t>
  </si>
  <si>
    <t>AHSEN BEYZA BENER</t>
  </si>
  <si>
    <t>ELVİN NAZ ARSLAN</t>
  </si>
  <si>
    <t>EBRAR BEGÜM NERGİZ</t>
  </si>
  <si>
    <t>KMŞ</t>
  </si>
  <si>
    <t>GENÇLİK SPOR KULUBÜ</t>
  </si>
  <si>
    <t>K.MARAŞ</t>
  </si>
  <si>
    <t>ZEYNEP BUSE SAÇAN</t>
  </si>
  <si>
    <t>ALMİRA SU NAHIRCIOĞLU</t>
  </si>
  <si>
    <t>KST</t>
  </si>
  <si>
    <t>BUĞLEM NİSA BELEÇ</t>
  </si>
  <si>
    <t>HATİCE HÜMA ÖZCAN</t>
  </si>
  <si>
    <t>ÖYKÜ YAYLALI</t>
  </si>
  <si>
    <t>AYŞE KARAAĞAÇ</t>
  </si>
  <si>
    <t>KOCASİNAN BLD. SPOR</t>
  </si>
  <si>
    <t>BERRA ÇİFÇİ</t>
  </si>
  <si>
    <t>DOĞA BOSTAN</t>
  </si>
  <si>
    <t>EKİN ADA MERGAN</t>
  </si>
  <si>
    <t>ELİF YAREN YÜKSEL</t>
  </si>
  <si>
    <t>ZEYNEP SİRKECİ</t>
  </si>
  <si>
    <t>ELİF DEVECİ</t>
  </si>
  <si>
    <t>ORD</t>
  </si>
  <si>
    <t>ORDU</t>
  </si>
  <si>
    <t>RAVZA BAYTAR</t>
  </si>
  <si>
    <t>ELİF ALAGÖZ</t>
  </si>
  <si>
    <t>ORDU GSİM</t>
  </si>
  <si>
    <t>ELİF İKRA ÇAKIR</t>
  </si>
  <si>
    <t>RİZ</t>
  </si>
  <si>
    <t>HİRA TÜRKSELÇİ</t>
  </si>
  <si>
    <t>İLKE ŞENTÜRK</t>
  </si>
  <si>
    <t>LİZA TÜYLÜOĞLU</t>
  </si>
  <si>
    <t>SERRA ÖKSÜZ</t>
  </si>
  <si>
    <t>YAREN ALBAYRAK</t>
  </si>
  <si>
    <t>AİŞE ZEHRA ŞEKER</t>
  </si>
  <si>
    <t>SVS</t>
  </si>
  <si>
    <t>SİVAS</t>
  </si>
  <si>
    <t>SARE BUĞLEM ÖZTÜRK</t>
  </si>
  <si>
    <t>25.06.2017</t>
  </si>
  <si>
    <t>SÜMEYYE YILDIRIM</t>
  </si>
  <si>
    <t>ŞENGÜL YILDIZ</t>
  </si>
  <si>
    <t>ZEHRA HİMYERİ</t>
  </si>
  <si>
    <t>ÖYKÜ BAYRAKCI</t>
  </si>
  <si>
    <t>SİVAS MTSK</t>
  </si>
  <si>
    <t>ZEYNEP SARE TEKEREK</t>
  </si>
  <si>
    <t>01.03.2017</t>
  </si>
  <si>
    <t>HURİYE NAZ DEMİRTAŞ</t>
  </si>
  <si>
    <t>KEREM ALP KUŞÇU</t>
  </si>
  <si>
    <t>ZEYNEP ÇETİNKAYA</t>
  </si>
  <si>
    <t>ZEYNEP MESCİ</t>
  </si>
  <si>
    <t>ARİAN CAN SANCAK</t>
  </si>
  <si>
    <t>EMEK MTSK</t>
  </si>
  <si>
    <t>EREN KARPUZ</t>
  </si>
  <si>
    <t>YİĞİT EREN YILDIRIM</t>
  </si>
  <si>
    <t>YİĞİT MUHSİN AÇIKALIN</t>
  </si>
  <si>
    <t>MEHMET AKİF BALA</t>
  </si>
  <si>
    <t>MİRAÇ TAŞKOPARAN</t>
  </si>
  <si>
    <t>SALİH DALKILIÇ</t>
  </si>
  <si>
    <t>AHMET BUĞRA DEMİR</t>
  </si>
  <si>
    <t>ASIM EFE KIZIL</t>
  </si>
  <si>
    <t>DENİZ DEVRİM VURAL</t>
  </si>
  <si>
    <t>KAAN GÜNAY</t>
  </si>
  <si>
    <t>ASAT SPOR</t>
  </si>
  <si>
    <t>SALİH YİĞİT TIRLAN</t>
  </si>
  <si>
    <t>UTKU EGE KARADAĞ</t>
  </si>
  <si>
    <t>ALİ İMRAN DUMAN</t>
  </si>
  <si>
    <t>HASAN ÖZTEKİN</t>
  </si>
  <si>
    <t>MİRAÇ ABAYAY</t>
  </si>
  <si>
    <t>UMUT BALIK</t>
  </si>
  <si>
    <t>VEYSEL TURGUT</t>
  </si>
  <si>
    <t>YİĞİT ALİ BALLAROĞLU</t>
  </si>
  <si>
    <t>AHMET TUNA ÖZÇEREZCİ</t>
  </si>
  <si>
    <t>ALİ SAİD AKDOĞAN</t>
  </si>
  <si>
    <t>CANBERK SEVİNDİK</t>
  </si>
  <si>
    <t>ÇAGAN TUNCER</t>
  </si>
  <si>
    <t>MEHMET KARAVELİOĞLU</t>
  </si>
  <si>
    <t>TUNAY DENİZ SAKINÇ</t>
  </si>
  <si>
    <t>ALİ ÇİÇEKLİ</t>
  </si>
  <si>
    <t>DENİZ ÖZDEMİR</t>
  </si>
  <si>
    <t>HEJAN YUSUF ULUDAĞ</t>
  </si>
  <si>
    <t>HÜSEYİN KAPLAN</t>
  </si>
  <si>
    <t>MUHAMMED ALİ ÜÇER</t>
  </si>
  <si>
    <t>MUHAMMED AY</t>
  </si>
  <si>
    <t>ONUR DEMİR</t>
  </si>
  <si>
    <t>YUNUS ARDEN PARÇACI</t>
  </si>
  <si>
    <t>YUSUF NEZİH AKTI</t>
  </si>
  <si>
    <t>ERZURUM GENÇLİK S.K</t>
  </si>
  <si>
    <t>OSMAN AYALP</t>
  </si>
  <si>
    <t>YUSUF EŞGİ</t>
  </si>
  <si>
    <t>AYAZ ERBALTA</t>
  </si>
  <si>
    <t>MEHMET KAĞAN GÜMÜŞAY</t>
  </si>
  <si>
    <t>SELİM ÖZYUVA</t>
  </si>
  <si>
    <t>MUHAMMET MUSTAFA YURTERİ</t>
  </si>
  <si>
    <t>ALİ METEHAN REÇPER</t>
  </si>
  <si>
    <t>HASAN ALİ GÖKTAŞ</t>
  </si>
  <si>
    <t>İSMETHAN SÜTYEMEZ</t>
  </si>
  <si>
    <t>KEREM GÖK</t>
  </si>
  <si>
    <t>MEHMET DOKUR</t>
  </si>
  <si>
    <t>ALİ HAMZA ER</t>
  </si>
  <si>
    <t>FURKAN KAYABAŞI</t>
  </si>
  <si>
    <t>ÖMER ALP AKTAŞ</t>
  </si>
  <si>
    <t>YAMAN KALINURGAN</t>
  </si>
  <si>
    <t>ADEM DUHAN DOĞAN</t>
  </si>
  <si>
    <t>ADİL TAHA ADAK</t>
  </si>
  <si>
    <t>EMİR KAHRAMAN</t>
  </si>
  <si>
    <t>KEMAL KASHOUSH</t>
  </si>
  <si>
    <t>MUHAMMED EFE TAMER</t>
  </si>
  <si>
    <t>SEMİH KAHRAMAN</t>
  </si>
  <si>
    <t>ALİ YAMAN KIRLI</t>
  </si>
  <si>
    <t>KCL</t>
  </si>
  <si>
    <t xml:space="preserve">KOCAELİ B. ŞEHİR BLD. KAĞIT SPOR </t>
  </si>
  <si>
    <t>CİHAN UĞURLUCAN</t>
  </si>
  <si>
    <t>HALİL MELİKŞAH CAMKURT</t>
  </si>
  <si>
    <t>MRS</t>
  </si>
  <si>
    <t>MERSİN GENÇLİK HIZ.</t>
  </si>
  <si>
    <t>KİNEN HALLUF</t>
  </si>
  <si>
    <t>09..09.2015</t>
  </si>
  <si>
    <t>YİĞİT ALİ DOĞAN</t>
  </si>
  <si>
    <t>TUĞSAN CAN GÜNEŞ</t>
  </si>
  <si>
    <t>RÜZGAR TEMUR</t>
  </si>
  <si>
    <t>SERDAR PAMUK</t>
  </si>
  <si>
    <t>TOPRAK ATA KOVANCI</t>
  </si>
  <si>
    <t>ALP TUĞRA DURUKAN</t>
  </si>
  <si>
    <t>BUĞRAHAN ÇINAR KESKİN</t>
  </si>
  <si>
    <t>FATİH ÇINAR ESİN</t>
  </si>
  <si>
    <t>HASAN DEHA ALAGÖZ</t>
  </si>
  <si>
    <t>KIVANÇ DEVECİ</t>
  </si>
  <si>
    <t>ÖMER HALİS YENİYILDIZ</t>
  </si>
  <si>
    <t>YAMANER KAYGUSUZ</t>
  </si>
  <si>
    <t>ANDAÇ ELLİALTI</t>
  </si>
  <si>
    <t>MEHMET AYAZ SARI</t>
  </si>
  <si>
    <t>MEHMET ÇAĞDAŞ UZUNER</t>
  </si>
  <si>
    <t>ABDURRAHMAN ÖMER BİNİCİOĞLU</t>
  </si>
  <si>
    <t>MEHMET ÇAĞAN KAÇTAN</t>
  </si>
  <si>
    <t>METE ÜNAL</t>
  </si>
  <si>
    <t>ABİDİN EFE DOKUZLUOĞLU</t>
  </si>
  <si>
    <t>DUHAN YILDIZ</t>
  </si>
  <si>
    <t>EYMEN EGE ALDIKAÇTI</t>
  </si>
  <si>
    <t>MUHAMMED EMİR YÜCEYURT</t>
  </si>
  <si>
    <t>MİRAÇ EFE YAPAR</t>
  </si>
  <si>
    <t>SİVAS OKÇULUK GENÇLİK SPOR</t>
  </si>
  <si>
    <t>LEYLA NUR ATASEVER</t>
  </si>
  <si>
    <t>SARA AĞILDAY</t>
  </si>
  <si>
    <t>MUHAMMED ÇINAR ATASEVER</t>
  </si>
  <si>
    <t>MUHAMMED SELİM ATASEVER</t>
  </si>
  <si>
    <t>İBRAHİM TALHA KALKAN</t>
  </si>
  <si>
    <t>HALİL HAMZA KALKAN</t>
  </si>
  <si>
    <t>MUSEB YASIR DOĞAN</t>
  </si>
  <si>
    <t>YUSUF GÜREL</t>
  </si>
  <si>
    <t>MUSTAFA AKYÜREK</t>
  </si>
  <si>
    <t>İSHAK TARHAN</t>
  </si>
  <si>
    <t>SÜHEYB DOĞAN</t>
  </si>
  <si>
    <t>S. No</t>
  </si>
  <si>
    <t>Puan</t>
  </si>
  <si>
    <t>MİNİK ALTI ERKEK KATILIM LİSTE</t>
  </si>
  <si>
    <t>MİNİK ALTI KIZ KATILIM LİSTE</t>
  </si>
  <si>
    <t>MİNİK KIZ KATILIM LİSTE</t>
  </si>
  <si>
    <t xml:space="preserve">SİVAS OKÇULUK GENÇLİK SPOR </t>
  </si>
  <si>
    <t>ARENA GENÇLİKSPOR</t>
  </si>
  <si>
    <t>DENİZLİ BÜYÜKŞEHİR BELEDİYE</t>
  </si>
  <si>
    <t>EMRE ER</t>
  </si>
  <si>
    <t>ENES ÖZHAN</t>
  </si>
  <si>
    <t>YUSUF İHSAN POYRAZ</t>
  </si>
  <si>
    <t>KADİR ATABEY</t>
  </si>
  <si>
    <t>KORKUT ATA ALTUN</t>
  </si>
  <si>
    <t>UYGAR NİZAMOĞLU</t>
  </si>
  <si>
    <t>MİNİK ERKEK KATILIM LİSTE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</si>
</sst>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##"/>
    <numFmt numFmtId="165" formatCode="[$-41F]General"/>
    <numFmt numFmtId="166" formatCode="#,##0.00[$YTL-41F];[Red]&quot;-&quot;#,##0.00[$YTL-41F]"/>
    <numFmt numFmtId="167" formatCode="0;\-0;;@"/>
    <numFmt numFmtId="168" formatCode="#,##0.0"/>
  </numFmts>
  <fonts count="8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i/>
      <sz val="10"/>
      <name val="Calibri"/>
      <family val="2"/>
      <charset val="162"/>
      <scheme val="minor"/>
    </font>
    <font>
      <sz val="10"/>
      <name val="Calibri"/>
      <family val="2"/>
      <charset val="162"/>
      <scheme val="minor"/>
    </font>
    <font>
      <b/>
      <sz val="10"/>
      <name val="Calibri"/>
      <family val="2"/>
      <charset val="162"/>
      <scheme val="minor"/>
    </font>
    <font>
      <sz val="10"/>
      <name val="Arial"/>
      <family val="2"/>
      <charset val="162"/>
    </font>
    <font>
      <sz val="9"/>
      <color theme="1"/>
      <name val="Calibri"/>
      <family val="2"/>
      <charset val="162"/>
      <scheme val="minor"/>
    </font>
    <font>
      <sz val="9"/>
      <name val="Calibri"/>
      <family val="2"/>
      <charset val="162"/>
      <scheme val="minor"/>
    </font>
    <font>
      <b/>
      <sz val="9"/>
      <color theme="1"/>
      <name val="Calibri"/>
      <family val="2"/>
      <charset val="162"/>
      <scheme val="minor"/>
    </font>
    <font>
      <sz val="10"/>
      <name val="Arial"/>
      <family val="2"/>
    </font>
    <font>
      <b/>
      <i/>
      <sz val="9"/>
      <name val="Calibri"/>
      <family val="2"/>
      <charset val="162"/>
      <scheme val="minor"/>
    </font>
    <font>
      <i/>
      <sz val="9"/>
      <name val="Calibri"/>
      <family val="2"/>
      <charset val="162"/>
      <scheme val="minor"/>
    </font>
    <font>
      <i/>
      <sz val="9"/>
      <color theme="1"/>
      <name val="Calibri"/>
      <family val="2"/>
      <charset val="162"/>
      <scheme val="minor"/>
    </font>
    <font>
      <b/>
      <i/>
      <u/>
      <sz val="9"/>
      <color rgb="FFFF0000"/>
      <name val="Calibri"/>
      <family val="2"/>
      <charset val="162"/>
      <scheme val="minor"/>
    </font>
    <font>
      <b/>
      <i/>
      <sz val="9"/>
      <color rgb="FFFF0000"/>
      <name val="Calibri"/>
      <family val="2"/>
      <charset val="162"/>
      <scheme val="minor"/>
    </font>
    <font>
      <i/>
      <sz val="9"/>
      <color rgb="FFFF0000"/>
      <name val="Calibri"/>
      <family val="2"/>
      <charset val="162"/>
      <scheme val="minor"/>
    </font>
    <font>
      <b/>
      <i/>
      <sz val="10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b/>
      <sz val="10"/>
      <color theme="1"/>
      <name val="Calibri"/>
      <family val="2"/>
      <charset val="162"/>
      <scheme val="minor"/>
    </font>
    <font>
      <b/>
      <i/>
      <sz val="9"/>
      <color theme="1"/>
      <name val="Calibri"/>
      <family val="2"/>
      <charset val="162"/>
      <scheme val="minor"/>
    </font>
    <font>
      <i/>
      <sz val="10"/>
      <color theme="1"/>
      <name val="Calibri"/>
      <family val="2"/>
      <charset val="162"/>
      <scheme val="minor"/>
    </font>
    <font>
      <b/>
      <sz val="10"/>
      <color rgb="FFFF0000"/>
      <name val="Calibri"/>
      <family val="2"/>
      <charset val="162"/>
      <scheme val="minor"/>
    </font>
    <font>
      <b/>
      <i/>
      <sz val="10"/>
      <color theme="1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b/>
      <u/>
      <sz val="9"/>
      <color rgb="FFFF0000"/>
      <name val="Calibri"/>
      <family val="2"/>
      <charset val="162"/>
      <scheme val="minor"/>
    </font>
    <font>
      <b/>
      <sz val="9"/>
      <name val="Calibri"/>
      <family val="2"/>
      <charset val="162"/>
      <scheme val="minor"/>
    </font>
    <font>
      <b/>
      <u/>
      <sz val="9"/>
      <name val="Calibri"/>
      <family val="2"/>
      <charset val="162"/>
      <scheme val="minor"/>
    </font>
    <font>
      <b/>
      <i/>
      <u/>
      <sz val="9"/>
      <name val="Calibri"/>
      <family val="2"/>
      <charset val="162"/>
      <scheme val="minor"/>
    </font>
    <font>
      <b/>
      <sz val="9"/>
      <color rgb="FFFF0000"/>
      <name val="Calibri"/>
      <family val="2"/>
      <charset val="162"/>
      <scheme val="minor"/>
    </font>
    <font>
      <b/>
      <i/>
      <u/>
      <sz val="9"/>
      <color theme="1"/>
      <name val="Calibri"/>
      <family val="2"/>
      <charset val="162"/>
      <scheme val="minor"/>
    </font>
    <font>
      <sz val="9"/>
      <color indexed="8"/>
      <name val="Calibri"/>
      <family val="2"/>
      <charset val="162"/>
      <scheme val="minor"/>
    </font>
    <font>
      <b/>
      <sz val="12"/>
      <name val="Calibri"/>
      <family val="2"/>
      <charset val="162"/>
      <scheme val="minor"/>
    </font>
    <font>
      <b/>
      <sz val="11"/>
      <name val="Calibri"/>
      <family val="2"/>
      <charset val="162"/>
      <scheme val="minor"/>
    </font>
    <font>
      <sz val="14"/>
      <name val="Calibri"/>
      <family val="2"/>
      <charset val="162"/>
      <scheme val="minor"/>
    </font>
    <font>
      <b/>
      <i/>
      <sz val="11"/>
      <name val="Calibri"/>
      <family val="2"/>
      <charset val="162"/>
      <scheme val="minor"/>
    </font>
    <font>
      <b/>
      <u/>
      <sz val="9"/>
      <color theme="1"/>
      <name val="Calibri"/>
      <family val="2"/>
      <charset val="162"/>
      <scheme val="minor"/>
    </font>
    <font>
      <u/>
      <sz val="11"/>
      <color theme="10"/>
      <name val="Calibri"/>
      <family val="2"/>
      <charset val="162"/>
      <scheme val="minor"/>
    </font>
    <font>
      <sz val="11"/>
      <color theme="1"/>
      <name val="Arial"/>
      <family val="2"/>
      <charset val="162"/>
    </font>
    <font>
      <sz val="11"/>
      <color rgb="FF000000"/>
      <name val="Calibri"/>
      <family val="2"/>
      <charset val="162"/>
    </font>
    <font>
      <u/>
      <sz val="11"/>
      <color rgb="FF0000FF"/>
      <name val="Calibri"/>
      <family val="2"/>
      <charset val="162"/>
    </font>
    <font>
      <b/>
      <i/>
      <sz val="16"/>
      <color theme="1"/>
      <name val="Arial"/>
      <family val="2"/>
      <charset val="162"/>
    </font>
    <font>
      <b/>
      <i/>
      <u/>
      <sz val="11"/>
      <color theme="1"/>
      <name val="Arial"/>
      <family val="2"/>
      <charset val="162"/>
    </font>
    <font>
      <sz val="11"/>
      <name val="Calibri"/>
      <family val="2"/>
      <charset val="162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  <charset val="161"/>
    </font>
    <font>
      <b/>
      <u/>
      <sz val="9"/>
      <color theme="0"/>
      <name val="Calibri"/>
      <family val="2"/>
      <charset val="162"/>
      <scheme val="minor"/>
    </font>
    <font>
      <sz val="9"/>
      <color theme="0"/>
      <name val="Calibri"/>
      <family val="2"/>
      <charset val="162"/>
      <scheme val="minor"/>
    </font>
    <font>
      <i/>
      <sz val="9"/>
      <color theme="0"/>
      <name val="Calibri"/>
      <family val="2"/>
      <charset val="162"/>
      <scheme val="minor"/>
    </font>
    <font>
      <i/>
      <u/>
      <sz val="9"/>
      <color theme="0"/>
      <name val="Calibri"/>
      <family val="2"/>
      <charset val="162"/>
      <scheme val="minor"/>
    </font>
    <font>
      <i/>
      <u/>
      <sz val="9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9"/>
      <color theme="1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90">
    <xf numFmtId="0" fontId="0" fillId="0" borderId="0"/>
    <xf numFmtId="0" fontId="31" fillId="0" borderId="0"/>
    <xf numFmtId="0" fontId="31" fillId="0" borderId="0"/>
    <xf numFmtId="0" fontId="35" fillId="0" borderId="0"/>
    <xf numFmtId="0" fontId="31" fillId="0" borderId="0"/>
    <xf numFmtId="0" fontId="49" fillId="0" borderId="0"/>
    <xf numFmtId="0" fontId="31" fillId="0" borderId="0"/>
    <xf numFmtId="0" fontId="27" fillId="0" borderId="0"/>
    <xf numFmtId="0" fontId="62" fillId="0" borderId="0" applyNumberFormat="0" applyFill="0" applyBorder="0" applyAlignment="0" applyProtection="0"/>
    <xf numFmtId="0" fontId="26" fillId="0" borderId="0"/>
    <xf numFmtId="0" fontId="25" fillId="0" borderId="0"/>
    <xf numFmtId="0" fontId="63" fillId="0" borderId="0"/>
    <xf numFmtId="165" fontId="65" fillId="0" borderId="0"/>
    <xf numFmtId="165" fontId="64" fillId="0" borderId="0"/>
    <xf numFmtId="0" fontId="66" fillId="0" borderId="0">
      <alignment horizontal="center"/>
    </xf>
    <xf numFmtId="0" fontId="66" fillId="0" borderId="0">
      <alignment horizontal="center" textRotation="90"/>
    </xf>
    <xf numFmtId="0" fontId="67" fillId="0" borderId="0"/>
    <xf numFmtId="166" fontId="67" fillId="0" borderId="0"/>
    <xf numFmtId="0" fontId="64" fillId="0" borderId="0"/>
    <xf numFmtId="0" fontId="68" fillId="0" borderId="0">
      <alignment vertical="center"/>
    </xf>
    <xf numFmtId="0" fontId="65" fillId="0" borderId="0">
      <protection locked="0"/>
    </xf>
    <xf numFmtId="0" fontId="24" fillId="0" borderId="0"/>
    <xf numFmtId="0" fontId="23" fillId="0" borderId="0"/>
    <xf numFmtId="0" fontId="22" fillId="0" borderId="0"/>
    <xf numFmtId="0" fontId="62" fillId="0" borderId="0" applyNumberFormat="0" applyFill="0" applyBorder="0" applyAlignment="0" applyProtection="0"/>
    <xf numFmtId="0" fontId="21" fillId="0" borderId="0"/>
    <xf numFmtId="0" fontId="20" fillId="0" borderId="0"/>
    <xf numFmtId="0" fontId="65" fillId="0" borderId="0">
      <alignment vertical="top"/>
      <protection locked="0"/>
    </xf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5" fillId="0" borderId="0"/>
    <xf numFmtId="0" fontId="73" fillId="0" borderId="0"/>
    <xf numFmtId="0" fontId="4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</cellStyleXfs>
  <cellXfs count="272">
    <xf numFmtId="0" fontId="0" fillId="0" borderId="0" xfId="0"/>
    <xf numFmtId="0" fontId="29" fillId="0" borderId="0" xfId="0" applyFont="1" applyAlignment="1">
      <alignment horizontal="left"/>
    </xf>
    <xf numFmtId="0" fontId="43" fillId="0" borderId="0" xfId="0" applyFont="1"/>
    <xf numFmtId="0" fontId="46" fillId="0" borderId="0" xfId="0" applyFont="1"/>
    <xf numFmtId="0" fontId="38" fillId="0" borderId="0" xfId="0" applyFont="1" applyAlignment="1">
      <alignment horizontal="right"/>
    </xf>
    <xf numFmtId="0" fontId="48" fillId="7" borderId="0" xfId="0" applyFont="1" applyFill="1"/>
    <xf numFmtId="1" fontId="48" fillId="7" borderId="0" xfId="0" applyNumberFormat="1" applyFont="1" applyFill="1"/>
    <xf numFmtId="0" fontId="48" fillId="7" borderId="0" xfId="0" applyFont="1" applyFill="1" applyAlignment="1">
      <alignment horizontal="center"/>
    </xf>
    <xf numFmtId="1" fontId="48" fillId="7" borderId="0" xfId="0" applyNumberFormat="1" applyFont="1" applyFill="1" applyAlignment="1">
      <alignment horizontal="center"/>
    </xf>
    <xf numFmtId="0" fontId="48" fillId="0" borderId="0" xfId="0" applyFont="1"/>
    <xf numFmtId="0" fontId="28" fillId="0" borderId="0" xfId="0" applyFont="1" applyAlignment="1">
      <alignment horizontal="left"/>
    </xf>
    <xf numFmtId="1" fontId="28" fillId="0" borderId="0" xfId="0" applyNumberFormat="1" applyFont="1" applyAlignment="1">
      <alignment horizontal="center"/>
    </xf>
    <xf numFmtId="1" fontId="48" fillId="10" borderId="0" xfId="0" applyNumberFormat="1" applyFont="1" applyFill="1" applyAlignment="1">
      <alignment horizontal="center"/>
    </xf>
    <xf numFmtId="1" fontId="48" fillId="0" borderId="0" xfId="0" applyNumberFormat="1" applyFont="1" applyAlignment="1">
      <alignment horizontal="center"/>
    </xf>
    <xf numFmtId="0" fontId="44" fillId="7" borderId="0" xfId="0" applyFont="1" applyFill="1"/>
    <xf numFmtId="1" fontId="44" fillId="7" borderId="0" xfId="0" applyNumberFormat="1" applyFont="1" applyFill="1"/>
    <xf numFmtId="0" fontId="44" fillId="7" borderId="0" xfId="0" applyFont="1" applyFill="1" applyAlignment="1">
      <alignment horizontal="center"/>
    </xf>
    <xf numFmtId="1" fontId="44" fillId="7" borderId="0" xfId="0" applyNumberFormat="1" applyFont="1" applyFill="1" applyAlignment="1">
      <alignment horizontal="center"/>
    </xf>
    <xf numFmtId="0" fontId="44" fillId="0" borderId="0" xfId="0" applyFont="1"/>
    <xf numFmtId="1" fontId="30" fillId="9" borderId="0" xfId="0" applyNumberFormat="1" applyFont="1" applyFill="1" applyAlignment="1">
      <alignment horizontal="center"/>
    </xf>
    <xf numFmtId="0" fontId="29" fillId="0" borderId="0" xfId="0" applyFont="1" applyAlignment="1">
      <alignment horizontal="center"/>
    </xf>
    <xf numFmtId="1" fontId="43" fillId="0" borderId="0" xfId="0" applyNumberFormat="1" applyFont="1"/>
    <xf numFmtId="0" fontId="43" fillId="0" borderId="0" xfId="0" applyFont="1" applyAlignment="1">
      <alignment horizontal="center"/>
    </xf>
    <xf numFmtId="1" fontId="43" fillId="0" borderId="0" xfId="0" applyNumberFormat="1" applyFont="1" applyAlignment="1">
      <alignment horizontal="center"/>
    </xf>
    <xf numFmtId="0" fontId="43" fillId="2" borderId="0" xfId="0" applyFont="1" applyFill="1"/>
    <xf numFmtId="0" fontId="43" fillId="2" borderId="0" xfId="0" applyFont="1" applyFill="1" applyAlignment="1">
      <alignment horizontal="center"/>
    </xf>
    <xf numFmtId="1" fontId="43" fillId="2" borderId="0" xfId="0" applyNumberFormat="1" applyFont="1" applyFill="1" applyAlignment="1">
      <alignment horizontal="center"/>
    </xf>
    <xf numFmtId="0" fontId="44" fillId="2" borderId="0" xfId="0" applyFont="1" applyFill="1" applyAlignment="1">
      <alignment horizontal="center"/>
    </xf>
    <xf numFmtId="0" fontId="29" fillId="2" borderId="0" xfId="0" applyFont="1" applyFill="1" applyAlignment="1">
      <alignment horizontal="center"/>
    </xf>
    <xf numFmtId="1" fontId="29" fillId="2" borderId="0" xfId="0" applyNumberFormat="1" applyFont="1" applyFill="1" applyAlignment="1">
      <alignment horizontal="center"/>
    </xf>
    <xf numFmtId="0" fontId="42" fillId="7" borderId="0" xfId="0" applyFont="1" applyFill="1" applyAlignment="1">
      <alignment horizontal="center"/>
    </xf>
    <xf numFmtId="0" fontId="51" fillId="0" borderId="0" xfId="0" applyFont="1" applyAlignment="1">
      <alignment horizontal="right"/>
    </xf>
    <xf numFmtId="0" fontId="32" fillId="0" borderId="0" xfId="0" applyFont="1"/>
    <xf numFmtId="1" fontId="32" fillId="0" borderId="0" xfId="0" applyNumberFormat="1" applyFont="1"/>
    <xf numFmtId="0" fontId="33" fillId="0" borderId="0" xfId="0" applyFont="1" applyAlignment="1">
      <alignment horizontal="left"/>
    </xf>
    <xf numFmtId="49" fontId="51" fillId="0" borderId="0" xfId="0" applyNumberFormat="1" applyFont="1" applyAlignment="1">
      <alignment horizontal="right"/>
    </xf>
    <xf numFmtId="0" fontId="33" fillId="0" borderId="0" xfId="0" applyFont="1"/>
    <xf numFmtId="0" fontId="34" fillId="0" borderId="0" xfId="0" applyFont="1"/>
    <xf numFmtId="0" fontId="33" fillId="0" borderId="0" xfId="0" applyFont="1" applyAlignment="1">
      <alignment horizontal="left" vertical="center"/>
    </xf>
    <xf numFmtId="0" fontId="32" fillId="0" borderId="0" xfId="0" applyFont="1" applyAlignment="1">
      <alignment horizontal="left"/>
    </xf>
    <xf numFmtId="0" fontId="37" fillId="0" borderId="0" xfId="0" applyFont="1"/>
    <xf numFmtId="0" fontId="38" fillId="0" borderId="0" xfId="0" applyFont="1"/>
    <xf numFmtId="0" fontId="37" fillId="0" borderId="0" xfId="0" applyFont="1" applyAlignment="1">
      <alignment horizontal="left"/>
    </xf>
    <xf numFmtId="49" fontId="36" fillId="0" borderId="0" xfId="0" applyNumberFormat="1" applyFont="1" applyAlignment="1">
      <alignment horizontal="right"/>
    </xf>
    <xf numFmtId="0" fontId="45" fillId="0" borderId="0" xfId="0" applyFont="1"/>
    <xf numFmtId="0" fontId="36" fillId="0" borderId="0" xfId="0" applyFont="1" applyAlignment="1">
      <alignment vertical="center"/>
    </xf>
    <xf numFmtId="1" fontId="40" fillId="4" borderId="0" xfId="3" applyNumberFormat="1" applyFont="1" applyFill="1" applyAlignment="1">
      <alignment horizontal="right" vertical="center"/>
    </xf>
    <xf numFmtId="0" fontId="38" fillId="0" borderId="0" xfId="0" applyFont="1" applyAlignment="1">
      <alignment horizontal="right" vertical="center"/>
    </xf>
    <xf numFmtId="0" fontId="51" fillId="0" borderId="0" xfId="0" applyFont="1"/>
    <xf numFmtId="0" fontId="51" fillId="0" borderId="0" xfId="0" applyFont="1" applyAlignment="1">
      <alignment horizontal="center"/>
    </xf>
    <xf numFmtId="0" fontId="51" fillId="0" borderId="0" xfId="0" applyFont="1" applyAlignment="1">
      <alignment horizontal="left"/>
    </xf>
    <xf numFmtId="49" fontId="51" fillId="0" borderId="0" xfId="0" applyNumberFormat="1" applyFont="1" applyAlignment="1">
      <alignment horizontal="center"/>
    </xf>
    <xf numFmtId="0" fontId="37" fillId="0" borderId="0" xfId="0" applyFont="1" applyAlignment="1">
      <alignment horizontal="center"/>
    </xf>
    <xf numFmtId="164" fontId="36" fillId="0" borderId="0" xfId="0" applyNumberFormat="1" applyFont="1" applyAlignment="1">
      <alignment horizontal="center"/>
    </xf>
    <xf numFmtId="0" fontId="36" fillId="0" borderId="0" xfId="0" applyFont="1"/>
    <xf numFmtId="49" fontId="36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/>
    </xf>
    <xf numFmtId="164" fontId="36" fillId="9" borderId="0" xfId="0" applyNumberFormat="1" applyFont="1" applyFill="1" applyAlignment="1">
      <alignment horizontal="center"/>
    </xf>
    <xf numFmtId="0" fontId="36" fillId="12" borderId="0" xfId="0" applyFont="1" applyFill="1"/>
    <xf numFmtId="0" fontId="36" fillId="12" borderId="0" xfId="0" applyFont="1" applyFill="1" applyAlignment="1">
      <alignment horizontal="center" vertical="center"/>
    </xf>
    <xf numFmtId="0" fontId="37" fillId="8" borderId="0" xfId="0" applyFont="1" applyFill="1" applyAlignment="1">
      <alignment horizontal="center"/>
    </xf>
    <xf numFmtId="0" fontId="37" fillId="13" borderId="0" xfId="0" applyFont="1" applyFill="1"/>
    <xf numFmtId="0" fontId="37" fillId="13" borderId="0" xfId="0" applyFont="1" applyFill="1" applyAlignment="1">
      <alignment horizontal="center"/>
    </xf>
    <xf numFmtId="0" fontId="36" fillId="13" borderId="0" xfId="0" applyFont="1" applyFill="1" applyAlignment="1">
      <alignment horizontal="right"/>
    </xf>
    <xf numFmtId="0" fontId="36" fillId="13" borderId="0" xfId="0" applyFont="1" applyFill="1"/>
    <xf numFmtId="49" fontId="42" fillId="13" borderId="0" xfId="6" applyNumberFormat="1" applyFont="1" applyFill="1" applyAlignment="1">
      <alignment horizontal="center"/>
    </xf>
    <xf numFmtId="0" fontId="36" fillId="13" borderId="0" xfId="0" applyFont="1" applyFill="1" applyAlignment="1">
      <alignment vertical="center"/>
    </xf>
    <xf numFmtId="49" fontId="37" fillId="0" borderId="0" xfId="6" applyNumberFormat="1" applyFont="1" applyAlignment="1">
      <alignment horizontal="center"/>
    </xf>
    <xf numFmtId="49" fontId="42" fillId="0" borderId="0" xfId="6" applyNumberFormat="1" applyFont="1" applyAlignment="1">
      <alignment horizontal="center"/>
    </xf>
    <xf numFmtId="0" fontId="37" fillId="13" borderId="0" xfId="0" applyFont="1" applyFill="1" applyAlignment="1">
      <alignment horizontal="left"/>
    </xf>
    <xf numFmtId="0" fontId="37" fillId="10" borderId="0" xfId="0" applyFont="1" applyFill="1"/>
    <xf numFmtId="0" fontId="37" fillId="10" borderId="0" xfId="0" applyFont="1" applyFill="1" applyAlignment="1">
      <alignment horizontal="center"/>
    </xf>
    <xf numFmtId="0" fontId="36" fillId="10" borderId="0" xfId="0" applyFont="1" applyFill="1" applyAlignment="1">
      <alignment vertical="center"/>
    </xf>
    <xf numFmtId="0" fontId="37" fillId="14" borderId="0" xfId="0" applyFont="1" applyFill="1"/>
    <xf numFmtId="0" fontId="37" fillId="14" borderId="0" xfId="0" applyFont="1" applyFill="1" applyAlignment="1">
      <alignment horizontal="center"/>
    </xf>
    <xf numFmtId="0" fontId="36" fillId="14" borderId="0" xfId="0" applyFont="1" applyFill="1" applyAlignment="1">
      <alignment vertical="center"/>
    </xf>
    <xf numFmtId="0" fontId="45" fillId="0" borderId="0" xfId="0" applyFont="1" applyAlignment="1">
      <alignment horizontal="center"/>
    </xf>
    <xf numFmtId="164" fontId="36" fillId="0" borderId="0" xfId="0" applyNumberFormat="1" applyFont="1"/>
    <xf numFmtId="0" fontId="40" fillId="2" borderId="0" xfId="0" applyFont="1" applyFill="1" applyAlignment="1">
      <alignment horizontal="center"/>
    </xf>
    <xf numFmtId="0" fontId="40" fillId="0" borderId="0" xfId="0" applyFont="1" applyAlignment="1">
      <alignment horizontal="center"/>
    </xf>
    <xf numFmtId="0" fontId="37" fillId="8" borderId="0" xfId="0" applyFont="1" applyFill="1"/>
    <xf numFmtId="1" fontId="51" fillId="0" borderId="0" xfId="0" applyNumberFormat="1" applyFont="1" applyAlignment="1">
      <alignment horizontal="center"/>
    </xf>
    <xf numFmtId="164" fontId="51" fillId="2" borderId="0" xfId="0" applyNumberFormat="1" applyFont="1" applyFill="1" applyAlignment="1">
      <alignment horizontal="center"/>
    </xf>
    <xf numFmtId="0" fontId="51" fillId="2" borderId="0" xfId="0" applyFont="1" applyFill="1" applyAlignment="1">
      <alignment horizontal="left" wrapText="1"/>
    </xf>
    <xf numFmtId="0" fontId="51" fillId="2" borderId="0" xfId="0" applyFont="1" applyFill="1" applyAlignment="1">
      <alignment horizontal="center"/>
    </xf>
    <xf numFmtId="1" fontId="33" fillId="0" borderId="0" xfId="0" applyNumberFormat="1" applyFont="1" applyAlignment="1">
      <alignment horizontal="center"/>
    </xf>
    <xf numFmtId="49" fontId="51" fillId="13" borderId="0" xfId="0" applyNumberFormat="1" applyFont="1" applyFill="1" applyAlignment="1">
      <alignment horizontal="right"/>
    </xf>
    <xf numFmtId="0" fontId="51" fillId="13" borderId="0" xfId="0" applyFont="1" applyFill="1" applyAlignment="1">
      <alignment horizontal="right"/>
    </xf>
    <xf numFmtId="49" fontId="51" fillId="15" borderId="0" xfId="0" applyNumberFormat="1" applyFont="1" applyFill="1" applyAlignment="1">
      <alignment horizontal="right"/>
    </xf>
    <xf numFmtId="0" fontId="51" fillId="15" borderId="0" xfId="0" applyFont="1" applyFill="1" applyAlignment="1">
      <alignment horizontal="right"/>
    </xf>
    <xf numFmtId="49" fontId="51" fillId="14" borderId="0" xfId="0" applyNumberFormat="1" applyFont="1" applyFill="1" applyAlignment="1">
      <alignment horizontal="right"/>
    </xf>
    <xf numFmtId="164" fontId="51" fillId="0" borderId="0" xfId="0" applyNumberFormat="1" applyFont="1" applyAlignment="1">
      <alignment horizontal="center"/>
    </xf>
    <xf numFmtId="164" fontId="33" fillId="0" borderId="0" xfId="0" applyNumberFormat="1" applyFont="1" applyAlignment="1">
      <alignment horizontal="center"/>
    </xf>
    <xf numFmtId="0" fontId="33" fillId="16" borderId="0" xfId="0" applyFont="1" applyFill="1" applyAlignment="1">
      <alignment horizontal="left"/>
    </xf>
    <xf numFmtId="0" fontId="56" fillId="0" borderId="0" xfId="0" applyFont="1" applyAlignment="1">
      <alignment horizontal="left"/>
    </xf>
    <xf numFmtId="49" fontId="52" fillId="0" borderId="0" xfId="0" applyNumberFormat="1" applyFont="1" applyAlignment="1">
      <alignment horizontal="center"/>
    </xf>
    <xf numFmtId="49" fontId="52" fillId="0" borderId="3" xfId="0" applyNumberFormat="1" applyFont="1" applyBorder="1" applyAlignment="1">
      <alignment horizontal="center"/>
    </xf>
    <xf numFmtId="49" fontId="33" fillId="0" borderId="0" xfId="0" applyNumberFormat="1" applyFont="1" applyAlignment="1">
      <alignment horizontal="center"/>
    </xf>
    <xf numFmtId="49" fontId="53" fillId="0" borderId="0" xfId="0" applyNumberFormat="1" applyFont="1" applyAlignment="1">
      <alignment horizontal="center"/>
    </xf>
    <xf numFmtId="49" fontId="53" fillId="0" borderId="3" xfId="0" applyNumberFormat="1" applyFont="1" applyBorder="1" applyAlignment="1">
      <alignment horizontal="center"/>
    </xf>
    <xf numFmtId="49" fontId="36" fillId="0" borderId="0" xfId="0" applyNumberFormat="1" applyFont="1" applyAlignment="1">
      <alignment horizontal="center"/>
    </xf>
    <xf numFmtId="0" fontId="37" fillId="0" borderId="0" xfId="0" applyFont="1" applyAlignment="1">
      <alignment horizontal="right"/>
    </xf>
    <xf numFmtId="0" fontId="29" fillId="2" borderId="0" xfId="0" applyFont="1" applyFill="1" applyAlignment="1">
      <alignment horizontal="left"/>
    </xf>
    <xf numFmtId="0" fontId="47" fillId="2" borderId="0" xfId="0" applyFont="1" applyFill="1" applyAlignment="1">
      <alignment horizontal="center"/>
    </xf>
    <xf numFmtId="0" fontId="47" fillId="7" borderId="0" xfId="0" applyFont="1" applyFill="1" applyAlignment="1">
      <alignment horizontal="center"/>
    </xf>
    <xf numFmtId="1" fontId="47" fillId="10" borderId="0" xfId="0" applyNumberFormat="1" applyFont="1" applyFill="1" applyAlignment="1">
      <alignment horizontal="center"/>
    </xf>
    <xf numFmtId="0" fontId="47" fillId="0" borderId="0" xfId="0" applyFont="1" applyAlignment="1">
      <alignment horizontal="center"/>
    </xf>
    <xf numFmtId="49" fontId="51" fillId="2" borderId="0" xfId="0" applyNumberFormat="1" applyFont="1" applyFill="1" applyAlignment="1">
      <alignment horizontal="left"/>
    </xf>
    <xf numFmtId="0" fontId="51" fillId="2" borderId="0" xfId="0" applyFont="1" applyFill="1"/>
    <xf numFmtId="0" fontId="33" fillId="13" borderId="0" xfId="0" applyFont="1" applyFill="1"/>
    <xf numFmtId="0" fontId="51" fillId="13" borderId="0" xfId="0" applyFont="1" applyFill="1"/>
    <xf numFmtId="49" fontId="59" fillId="0" borderId="0" xfId="0" applyNumberFormat="1" applyFont="1" applyAlignment="1">
      <alignment horizontal="center"/>
    </xf>
    <xf numFmtId="49" fontId="52" fillId="0" borderId="3" xfId="0" applyNumberFormat="1" applyFont="1" applyBorder="1"/>
    <xf numFmtId="49" fontId="53" fillId="0" borderId="3" xfId="0" applyNumberFormat="1" applyFont="1" applyBorder="1"/>
    <xf numFmtId="0" fontId="30" fillId="0" borderId="0" xfId="1" applyFont="1" applyAlignment="1">
      <alignment horizontal="left"/>
    </xf>
    <xf numFmtId="0" fontId="42" fillId="0" borderId="0" xfId="1" applyFont="1" applyAlignment="1">
      <alignment horizontal="left"/>
    </xf>
    <xf numFmtId="0" fontId="33" fillId="15" borderId="0" xfId="0" applyFont="1" applyFill="1"/>
    <xf numFmtId="0" fontId="36" fillId="15" borderId="0" xfId="0" applyFont="1" applyFill="1"/>
    <xf numFmtId="0" fontId="51" fillId="15" borderId="0" xfId="0" applyFont="1" applyFill="1"/>
    <xf numFmtId="0" fontId="33" fillId="2" borderId="0" xfId="0" applyFont="1" applyFill="1"/>
    <xf numFmtId="0" fontId="33" fillId="14" borderId="0" xfId="0" applyFont="1" applyFill="1"/>
    <xf numFmtId="0" fontId="36" fillId="14" borderId="0" xfId="0" applyFont="1" applyFill="1"/>
    <xf numFmtId="164" fontId="51" fillId="0" borderId="0" xfId="0" applyNumberFormat="1" applyFont="1"/>
    <xf numFmtId="0" fontId="54" fillId="0" borderId="0" xfId="0" applyFont="1"/>
    <xf numFmtId="49" fontId="33" fillId="16" borderId="0" xfId="0" applyNumberFormat="1" applyFont="1" applyFill="1"/>
    <xf numFmtId="0" fontId="29" fillId="0" borderId="0" xfId="0" applyFont="1"/>
    <xf numFmtId="0" fontId="28" fillId="0" borderId="0" xfId="0" applyFont="1"/>
    <xf numFmtId="0" fontId="37" fillId="2" borderId="0" xfId="0" applyFont="1" applyFill="1"/>
    <xf numFmtId="0" fontId="36" fillId="2" borderId="0" xfId="0" applyFont="1" applyFill="1"/>
    <xf numFmtId="0" fontId="40" fillId="13" borderId="0" xfId="0" applyFont="1" applyFill="1"/>
    <xf numFmtId="0" fontId="29" fillId="6" borderId="0" xfId="0" applyFont="1" applyFill="1" applyAlignment="1">
      <alignment horizontal="left"/>
    </xf>
    <xf numFmtId="0" fontId="41" fillId="14" borderId="0" xfId="0" applyFont="1" applyFill="1"/>
    <xf numFmtId="0" fontId="36" fillId="5" borderId="0" xfId="0" applyFont="1" applyFill="1" applyAlignment="1">
      <alignment vertical="center"/>
    </xf>
    <xf numFmtId="0" fontId="37" fillId="5" borderId="0" xfId="0" applyFont="1" applyFill="1"/>
    <xf numFmtId="0" fontId="37" fillId="5" borderId="0" xfId="0" applyFont="1" applyFill="1" applyAlignment="1">
      <alignment horizontal="center"/>
    </xf>
    <xf numFmtId="164" fontId="51" fillId="3" borderId="0" xfId="0" applyNumberFormat="1" applyFont="1" applyFill="1" applyAlignment="1">
      <alignment horizontal="center"/>
    </xf>
    <xf numFmtId="49" fontId="51" fillId="3" borderId="0" xfId="0" applyNumberFormat="1" applyFont="1" applyFill="1" applyAlignment="1">
      <alignment horizontal="left"/>
    </xf>
    <xf numFmtId="0" fontId="51" fillId="3" borderId="0" xfId="0" applyFont="1" applyFill="1"/>
    <xf numFmtId="0" fontId="51" fillId="3" borderId="0" xfId="0" applyFont="1" applyFill="1" applyAlignment="1">
      <alignment horizontal="left" wrapText="1"/>
    </xf>
    <xf numFmtId="0" fontId="51" fillId="3" borderId="0" xfId="0" applyFont="1" applyFill="1" applyAlignment="1">
      <alignment horizontal="center"/>
    </xf>
    <xf numFmtId="1" fontId="42" fillId="9" borderId="0" xfId="0" applyNumberFormat="1" applyFont="1" applyFill="1" applyAlignment="1">
      <alignment horizontal="center"/>
    </xf>
    <xf numFmtId="1" fontId="46" fillId="0" borderId="0" xfId="0" applyNumberFormat="1" applyFont="1"/>
    <xf numFmtId="0" fontId="34" fillId="11" borderId="0" xfId="0" applyFont="1" applyFill="1"/>
    <xf numFmtId="0" fontId="45" fillId="11" borderId="0" xfId="0" applyFont="1" applyFill="1"/>
    <xf numFmtId="0" fontId="37" fillId="0" borderId="0" xfId="0" applyFont="1" applyAlignment="1">
      <alignment horizontal="left" vertical="center"/>
    </xf>
    <xf numFmtId="49" fontId="69" fillId="0" borderId="0" xfId="0" applyNumberFormat="1" applyFont="1"/>
    <xf numFmtId="1" fontId="71" fillId="4" borderId="0" xfId="3" applyNumberFormat="1" applyFont="1" applyFill="1" applyAlignment="1">
      <alignment horizontal="right" vertical="center"/>
    </xf>
    <xf numFmtId="0" fontId="72" fillId="0" borderId="0" xfId="0" applyFont="1"/>
    <xf numFmtId="14" fontId="69" fillId="0" borderId="0" xfId="0" applyNumberFormat="1" applyFont="1" applyAlignment="1">
      <alignment horizontal="right"/>
    </xf>
    <xf numFmtId="0" fontId="61" fillId="0" borderId="0" xfId="0" applyFont="1" applyAlignment="1">
      <alignment wrapText="1"/>
    </xf>
    <xf numFmtId="0" fontId="50" fillId="2" borderId="0" xfId="0" applyFont="1" applyFill="1" applyAlignment="1">
      <alignment wrapText="1"/>
    </xf>
    <xf numFmtId="0" fontId="55" fillId="2" borderId="0" xfId="0" applyFont="1" applyFill="1" applyAlignment="1">
      <alignment wrapText="1"/>
    </xf>
    <xf numFmtId="0" fontId="39" fillId="2" borderId="0" xfId="0" applyFont="1" applyFill="1" applyAlignment="1">
      <alignment wrapText="1"/>
    </xf>
    <xf numFmtId="0" fontId="74" fillId="2" borderId="0" xfId="0" applyFont="1" applyFill="1" applyAlignment="1">
      <alignment wrapText="1"/>
    </xf>
    <xf numFmtId="0" fontId="52" fillId="2" borderId="0" xfId="0" applyFont="1" applyFill="1" applyAlignment="1">
      <alignment wrapText="1"/>
    </xf>
    <xf numFmtId="0" fontId="61" fillId="2" borderId="0" xfId="0" applyFont="1" applyFill="1" applyAlignment="1">
      <alignment wrapText="1"/>
    </xf>
    <xf numFmtId="0" fontId="61" fillId="2" borderId="0" xfId="0" applyFont="1" applyFill="1" applyAlignment="1">
      <alignment horizontal="left" wrapText="1"/>
    </xf>
    <xf numFmtId="1" fontId="52" fillId="2" borderId="0" xfId="0" applyNumberFormat="1" applyFont="1" applyFill="1" applyAlignment="1">
      <alignment horizontal="right" wrapText="1"/>
    </xf>
    <xf numFmtId="1" fontId="50" fillId="13" borderId="0" xfId="3" applyNumberFormat="1" applyFont="1" applyFill="1" applyAlignment="1">
      <alignment horizontal="right" vertical="center" wrapText="1"/>
    </xf>
    <xf numFmtId="0" fontId="52" fillId="0" borderId="0" xfId="0" applyFont="1" applyAlignment="1">
      <alignment wrapText="1"/>
    </xf>
    <xf numFmtId="0" fontId="75" fillId="0" borderId="0" xfId="0" applyFont="1"/>
    <xf numFmtId="0" fontId="51" fillId="0" borderId="0" xfId="0" applyFont="1" applyProtection="1">
      <protection locked="0"/>
    </xf>
    <xf numFmtId="167" fontId="32" fillId="0" borderId="0" xfId="0" quotePrefix="1" applyNumberFormat="1" applyFont="1" applyAlignment="1">
      <alignment vertical="center"/>
    </xf>
    <xf numFmtId="167" fontId="32" fillId="0" borderId="0" xfId="0" applyNumberFormat="1" applyFont="1" applyAlignment="1">
      <alignment vertical="center"/>
    </xf>
    <xf numFmtId="1" fontId="34" fillId="4" borderId="0" xfId="0" applyNumberFormat="1" applyFont="1" applyFill="1" applyAlignment="1">
      <alignment horizontal="right"/>
    </xf>
    <xf numFmtId="1" fontId="32" fillId="0" borderId="0" xfId="0" applyNumberFormat="1" applyFont="1" applyAlignment="1">
      <alignment horizontal="right"/>
    </xf>
    <xf numFmtId="1" fontId="34" fillId="2" borderId="0" xfId="0" applyNumberFormat="1" applyFont="1" applyFill="1" applyAlignment="1">
      <alignment horizontal="right"/>
    </xf>
    <xf numFmtId="1" fontId="51" fillId="0" borderId="0" xfId="0" applyNumberFormat="1" applyFont="1" applyAlignment="1">
      <alignment horizontal="right"/>
    </xf>
    <xf numFmtId="1" fontId="54" fillId="7" borderId="0" xfId="0" applyNumberFormat="1" applyFont="1" applyFill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51" fillId="11" borderId="0" xfId="5" applyFont="1" applyFill="1" applyBorder="1" applyAlignment="1" applyProtection="1">
      <alignment horizontal="left"/>
      <protection hidden="1"/>
    </xf>
    <xf numFmtId="0" fontId="33" fillId="11" borderId="0" xfId="5" applyFont="1" applyFill="1" applyBorder="1" applyAlignment="1" applyProtection="1">
      <protection hidden="1"/>
    </xf>
    <xf numFmtId="0" fontId="33" fillId="0" borderId="0" xfId="0" applyFont="1" applyProtection="1">
      <protection locked="0"/>
    </xf>
    <xf numFmtId="167" fontId="34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33" fillId="0" borderId="0" xfId="4" applyFont="1"/>
    <xf numFmtId="0" fontId="76" fillId="0" borderId="0" xfId="0" applyFont="1"/>
    <xf numFmtId="1" fontId="34" fillId="0" borderId="0" xfId="0" applyNumberFormat="1" applyFont="1" applyAlignment="1">
      <alignment horizontal="right"/>
    </xf>
    <xf numFmtId="1" fontId="51" fillId="0" borderId="0" xfId="0" applyNumberFormat="1" applyFont="1" applyAlignment="1">
      <alignment horizontal="right" vertical="center"/>
    </xf>
    <xf numFmtId="0" fontId="77" fillId="0" borderId="0" xfId="0" applyFont="1" applyAlignment="1">
      <alignment wrapText="1"/>
    </xf>
    <xf numFmtId="0" fontId="53" fillId="2" borderId="0" xfId="0" applyFont="1" applyFill="1" applyAlignment="1">
      <alignment wrapText="1"/>
    </xf>
    <xf numFmtId="1" fontId="53" fillId="2" borderId="0" xfId="0" applyNumberFormat="1" applyFont="1" applyFill="1" applyAlignment="1">
      <alignment horizontal="right" wrapText="1"/>
    </xf>
    <xf numFmtId="1" fontId="40" fillId="0" borderId="0" xfId="0" applyNumberFormat="1" applyFont="1" applyAlignment="1">
      <alignment horizontal="center"/>
    </xf>
    <xf numFmtId="0" fontId="78" fillId="0" borderId="0" xfId="0" applyFont="1" applyAlignment="1">
      <alignment horizontal="right" wrapText="1"/>
    </xf>
    <xf numFmtId="0" fontId="78" fillId="2" borderId="0" xfId="0" applyFont="1" applyFill="1" applyAlignment="1">
      <alignment wrapText="1"/>
    </xf>
    <xf numFmtId="0" fontId="78" fillId="0" borderId="0" xfId="0" applyFont="1" applyAlignment="1">
      <alignment wrapText="1"/>
    </xf>
    <xf numFmtId="167" fontId="45" fillId="0" borderId="0" xfId="0" applyNumberFormat="1" applyFont="1" applyAlignment="1">
      <alignment vertical="center"/>
    </xf>
    <xf numFmtId="168" fontId="38" fillId="0" borderId="0" xfId="0" applyNumberFormat="1" applyFont="1"/>
    <xf numFmtId="167" fontId="38" fillId="0" borderId="0" xfId="0" applyNumberFormat="1" applyFont="1" applyAlignment="1">
      <alignment vertical="center"/>
    </xf>
    <xf numFmtId="167" fontId="38" fillId="0" borderId="0" xfId="0" quotePrefix="1" applyNumberFormat="1" applyFont="1" applyAlignment="1">
      <alignment vertical="center"/>
    </xf>
    <xf numFmtId="0" fontId="36" fillId="0" borderId="0" xfId="0" applyFont="1" applyProtection="1">
      <protection locked="0"/>
    </xf>
    <xf numFmtId="167" fontId="37" fillId="0" borderId="0" xfId="0" quotePrefix="1" applyNumberFormat="1" applyFont="1" applyAlignment="1">
      <alignment vertical="center"/>
    </xf>
    <xf numFmtId="167" fontId="37" fillId="0" borderId="0" xfId="0" applyNumberFormat="1" applyFont="1" applyAlignment="1">
      <alignment vertical="center"/>
    </xf>
    <xf numFmtId="0" fontId="36" fillId="11" borderId="0" xfId="5" applyFont="1" applyFill="1" applyBorder="1" applyAlignment="1" applyProtection="1">
      <alignment horizontal="left"/>
      <protection hidden="1"/>
    </xf>
    <xf numFmtId="0" fontId="37" fillId="0" borderId="0" xfId="0" applyFont="1" applyProtection="1">
      <protection locked="0"/>
    </xf>
    <xf numFmtId="0" fontId="36" fillId="0" borderId="0" xfId="0" applyFont="1" applyAlignment="1">
      <alignment horizontal="left"/>
    </xf>
    <xf numFmtId="1" fontId="38" fillId="0" borderId="0" xfId="0" applyNumberFormat="1" applyFont="1" applyAlignment="1">
      <alignment horizontal="right"/>
    </xf>
    <xf numFmtId="1" fontId="36" fillId="0" borderId="0" xfId="0" applyNumberFormat="1" applyFont="1" applyAlignment="1">
      <alignment horizontal="right" vertical="center"/>
    </xf>
    <xf numFmtId="0" fontId="37" fillId="0" borderId="0" xfId="0" applyNumberFormat="1" applyFont="1" applyAlignment="1">
      <alignment horizontal="left"/>
    </xf>
    <xf numFmtId="0" fontId="80" fillId="0" borderId="0" xfId="0" applyFont="1"/>
    <xf numFmtId="0" fontId="69" fillId="0" borderId="0" xfId="0" applyNumberFormat="1" applyFont="1" applyAlignment="1">
      <alignment horizontal="left"/>
    </xf>
    <xf numFmtId="0" fontId="72" fillId="0" borderId="0" xfId="0" applyNumberFormat="1" applyFont="1" applyAlignment="1">
      <alignment horizontal="left" vertical="center"/>
    </xf>
    <xf numFmtId="49" fontId="70" fillId="2" borderId="1" xfId="0" applyNumberFormat="1" applyFont="1" applyFill="1" applyBorder="1"/>
    <xf numFmtId="49" fontId="70" fillId="2" borderId="7" xfId="0" applyNumberFormat="1" applyFont="1" applyFill="1" applyBorder="1"/>
    <xf numFmtId="14" fontId="70" fillId="2" borderId="7" xfId="0" applyNumberFormat="1" applyFont="1" applyFill="1" applyBorder="1" applyAlignment="1">
      <alignment horizontal="right"/>
    </xf>
    <xf numFmtId="0" fontId="70" fillId="2" borderId="7" xfId="0" applyNumberFormat="1" applyFont="1" applyFill="1" applyBorder="1" applyAlignment="1">
      <alignment horizontal="left"/>
    </xf>
    <xf numFmtId="14" fontId="72" fillId="0" borderId="0" xfId="0" applyNumberFormat="1" applyFont="1"/>
    <xf numFmtId="0" fontId="0" fillId="0" borderId="13" xfId="0" applyBorder="1"/>
    <xf numFmtId="0" fontId="0" fillId="0" borderId="14" xfId="0" applyBorder="1" applyAlignment="1">
      <alignment horizontal="center"/>
    </xf>
    <xf numFmtId="0" fontId="0" fillId="0" borderId="15" xfId="0" applyBorder="1"/>
    <xf numFmtId="0" fontId="0" fillId="0" borderId="16" xfId="0" applyBorder="1" applyAlignment="1">
      <alignment horizontal="center"/>
    </xf>
    <xf numFmtId="0" fontId="0" fillId="0" borderId="17" xfId="0" applyBorder="1"/>
    <xf numFmtId="0" fontId="0" fillId="0" borderId="18" xfId="0" applyBorder="1" applyAlignment="1">
      <alignment horizontal="center"/>
    </xf>
    <xf numFmtId="49" fontId="36" fillId="2" borderId="1" xfId="0" applyNumberFormat="1" applyFont="1" applyFill="1" applyBorder="1"/>
    <xf numFmtId="49" fontId="36" fillId="2" borderId="7" xfId="0" applyNumberFormat="1" applyFont="1" applyFill="1" applyBorder="1"/>
    <xf numFmtId="14" fontId="36" fillId="2" borderId="7" xfId="0" applyNumberFormat="1" applyFont="1" applyFill="1" applyBorder="1" applyAlignment="1">
      <alignment horizontal="right"/>
    </xf>
    <xf numFmtId="0" fontId="36" fillId="2" borderId="7" xfId="0" applyNumberFormat="1" applyFont="1" applyFill="1" applyBorder="1" applyAlignment="1">
      <alignment horizontal="left"/>
    </xf>
    <xf numFmtId="49" fontId="37" fillId="0" borderId="0" xfId="0" applyNumberFormat="1" applyFont="1"/>
    <xf numFmtId="14" fontId="37" fillId="0" borderId="0" xfId="0" applyNumberFormat="1" applyFont="1" applyAlignment="1">
      <alignment horizontal="right" vertical="center"/>
    </xf>
    <xf numFmtId="14" fontId="38" fillId="0" borderId="0" xfId="0" applyNumberFormat="1" applyFont="1" applyAlignment="1">
      <alignment horizontal="right" vertical="center"/>
    </xf>
    <xf numFmtId="1" fontId="70" fillId="2" borderId="8" xfId="3" applyNumberFormat="1" applyFont="1" applyFill="1" applyBorder="1" applyAlignment="1">
      <alignment horizontal="right" vertical="center"/>
    </xf>
    <xf numFmtId="1" fontId="36" fillId="2" borderId="8" xfId="3" applyNumberFormat="1" applyFont="1" applyFill="1" applyBorder="1" applyAlignment="1">
      <alignment horizontal="right" vertical="center"/>
    </xf>
    <xf numFmtId="0" fontId="45" fillId="2" borderId="5" xfId="0" applyFont="1" applyFill="1" applyBorder="1" applyAlignment="1"/>
    <xf numFmtId="0" fontId="45" fillId="2" borderId="0" xfId="0" applyFont="1" applyFill="1" applyBorder="1" applyAlignment="1"/>
    <xf numFmtId="1" fontId="36" fillId="2" borderId="7" xfId="3" applyNumberFormat="1" applyFont="1" applyFill="1" applyBorder="1" applyAlignment="1">
      <alignment horizontal="center" vertical="center"/>
    </xf>
    <xf numFmtId="1" fontId="36" fillId="2" borderId="7" xfId="3" applyNumberFormat="1" applyFont="1" applyFill="1" applyBorder="1" applyAlignment="1">
      <alignment horizontal="right" vertical="center"/>
    </xf>
    <xf numFmtId="0" fontId="45" fillId="2" borderId="0" xfId="0" applyFont="1" applyFill="1" applyBorder="1" applyAlignment="1">
      <alignment horizontal="center"/>
    </xf>
    <xf numFmtId="1" fontId="51" fillId="2" borderId="7" xfId="3" applyNumberFormat="1" applyFont="1" applyFill="1" applyBorder="1" applyAlignment="1">
      <alignment horizontal="center" vertical="center"/>
    </xf>
    <xf numFmtId="49" fontId="51" fillId="2" borderId="7" xfId="0" applyNumberFormat="1" applyFont="1" applyFill="1" applyBorder="1"/>
    <xf numFmtId="14" fontId="51" fillId="2" borderId="7" xfId="0" applyNumberFormat="1" applyFont="1" applyFill="1" applyBorder="1" applyAlignment="1">
      <alignment horizontal="right"/>
    </xf>
    <xf numFmtId="0" fontId="51" fillId="2" borderId="7" xfId="0" applyNumberFormat="1" applyFont="1" applyFill="1" applyBorder="1" applyAlignment="1">
      <alignment horizontal="left"/>
    </xf>
    <xf numFmtId="0" fontId="45" fillId="2" borderId="0" xfId="0" applyFont="1" applyFill="1" applyAlignment="1">
      <alignment horizontal="center"/>
    </xf>
    <xf numFmtId="49" fontId="33" fillId="0" borderId="0" xfId="0" applyNumberFormat="1" applyFont="1"/>
    <xf numFmtId="14" fontId="33" fillId="0" borderId="0" xfId="0" applyNumberFormat="1" applyFont="1" applyAlignment="1">
      <alignment horizontal="right" vertical="center"/>
    </xf>
    <xf numFmtId="0" fontId="33" fillId="0" borderId="0" xfId="0" applyNumberFormat="1" applyFont="1" applyAlignment="1">
      <alignment horizontal="left"/>
    </xf>
    <xf numFmtId="1" fontId="54" fillId="4" borderId="0" xfId="3" applyNumberFormat="1" applyFont="1" applyFill="1" applyAlignment="1">
      <alignment horizontal="right" vertical="center"/>
    </xf>
    <xf numFmtId="14" fontId="32" fillId="0" borderId="0" xfId="0" applyNumberFormat="1" applyFont="1" applyAlignment="1">
      <alignment horizontal="right" vertical="center"/>
    </xf>
    <xf numFmtId="14" fontId="33" fillId="0" borderId="0" xfId="0" applyNumberFormat="1" applyFont="1" applyAlignment="1">
      <alignment horizontal="right"/>
    </xf>
    <xf numFmtId="14" fontId="37" fillId="0" borderId="0" xfId="0" applyNumberFormat="1" applyFont="1" applyAlignment="1">
      <alignment horizontal="right"/>
    </xf>
    <xf numFmtId="1" fontId="34" fillId="2" borderId="0" xfId="0" applyNumberFormat="1" applyFont="1" applyFill="1" applyBorder="1" applyAlignment="1">
      <alignment horizontal="center"/>
    </xf>
    <xf numFmtId="0" fontId="34" fillId="2" borderId="0" xfId="0" applyFont="1" applyFill="1" applyBorder="1" applyAlignment="1"/>
    <xf numFmtId="0" fontId="34" fillId="2" borderId="5" xfId="0" applyFont="1" applyFill="1" applyBorder="1" applyAlignment="1"/>
    <xf numFmtId="1" fontId="54" fillId="4" borderId="0" xfId="3" applyNumberFormat="1" applyFont="1" applyFill="1" applyAlignment="1">
      <alignment horizontal="center" vertical="center"/>
    </xf>
    <xf numFmtId="14" fontId="32" fillId="0" borderId="0" xfId="0" applyNumberFormat="1" applyFont="1"/>
    <xf numFmtId="0" fontId="32" fillId="0" borderId="0" xfId="0" applyNumberFormat="1" applyFont="1" applyAlignment="1">
      <alignment horizontal="left" vertical="center"/>
    </xf>
    <xf numFmtId="0" fontId="32" fillId="0" borderId="0" xfId="0" applyFont="1" applyAlignment="1">
      <alignment horizontal="center"/>
    </xf>
    <xf numFmtId="1" fontId="32" fillId="0" borderId="0" xfId="0" applyNumberFormat="1" applyFont="1" applyAlignment="1">
      <alignment horizontal="center"/>
    </xf>
    <xf numFmtId="0" fontId="34" fillId="2" borderId="0" xfId="0" applyFont="1" applyFill="1" applyBorder="1" applyAlignment="1">
      <alignment horizontal="center"/>
    </xf>
    <xf numFmtId="1" fontId="40" fillId="4" borderId="0" xfId="3" applyNumberFormat="1" applyFont="1" applyFill="1" applyAlignment="1">
      <alignment horizontal="center" vertical="center"/>
    </xf>
    <xf numFmtId="0" fontId="32" fillId="2" borderId="0" xfId="0" applyFont="1" applyFill="1"/>
    <xf numFmtId="14" fontId="34" fillId="2" borderId="5" xfId="0" applyNumberFormat="1" applyFont="1" applyFill="1" applyBorder="1" applyAlignment="1">
      <alignment horizontal="right"/>
    </xf>
    <xf numFmtId="14" fontId="32" fillId="0" borderId="0" xfId="0" applyNumberFormat="1" applyFont="1" applyAlignment="1">
      <alignment horizontal="right"/>
    </xf>
    <xf numFmtId="0" fontId="30" fillId="2" borderId="0" xfId="0" applyFont="1" applyFill="1" applyAlignment="1">
      <alignment horizontal="center"/>
    </xf>
    <xf numFmtId="49" fontId="57" fillId="0" borderId="0" xfId="0" applyNumberFormat="1" applyFont="1" applyAlignment="1">
      <alignment horizontal="center"/>
    </xf>
    <xf numFmtId="49" fontId="58" fillId="0" borderId="0" xfId="0" applyNumberFormat="1" applyFont="1" applyAlignment="1">
      <alignment horizontal="center"/>
    </xf>
    <xf numFmtId="49" fontId="58" fillId="0" borderId="2" xfId="0" applyNumberFormat="1" applyFont="1" applyBorder="1" applyAlignment="1">
      <alignment horizontal="center"/>
    </xf>
    <xf numFmtId="49" fontId="60" fillId="0" borderId="2" xfId="0" applyNumberFormat="1" applyFont="1" applyBorder="1" applyAlignment="1">
      <alignment horizontal="center"/>
    </xf>
    <xf numFmtId="0" fontId="36" fillId="0" borderId="0" xfId="0" applyFont="1" applyAlignment="1">
      <alignment horizontal="center" vertical="center"/>
    </xf>
    <xf numFmtId="0" fontId="36" fillId="0" borderId="0" xfId="0" applyFont="1" applyAlignment="1">
      <alignment horizontal="center"/>
    </xf>
    <xf numFmtId="0" fontId="36" fillId="0" borderId="2" xfId="0" applyFont="1" applyBorder="1" applyAlignment="1">
      <alignment horizontal="center"/>
    </xf>
    <xf numFmtId="0" fontId="80" fillId="2" borderId="4" xfId="0" applyFont="1" applyFill="1" applyBorder="1" applyAlignment="1">
      <alignment horizontal="center"/>
    </xf>
    <xf numFmtId="0" fontId="80" fillId="2" borderId="5" xfId="0" applyFont="1" applyFill="1" applyBorder="1" applyAlignment="1">
      <alignment horizontal="center"/>
    </xf>
    <xf numFmtId="0" fontId="80" fillId="2" borderId="6" xfId="0" applyFont="1" applyFill="1" applyBorder="1" applyAlignment="1">
      <alignment horizontal="center"/>
    </xf>
    <xf numFmtId="0" fontId="45" fillId="2" borderId="4" xfId="0" applyFont="1" applyFill="1" applyBorder="1" applyAlignment="1">
      <alignment horizontal="center"/>
    </xf>
    <xf numFmtId="0" fontId="45" fillId="2" borderId="5" xfId="0" applyFont="1" applyFill="1" applyBorder="1" applyAlignment="1">
      <alignment horizontal="center"/>
    </xf>
    <xf numFmtId="0" fontId="45" fillId="2" borderId="6" xfId="0" applyFont="1" applyFill="1" applyBorder="1" applyAlignment="1">
      <alignment horizontal="center"/>
    </xf>
    <xf numFmtId="0" fontId="79" fillId="17" borderId="9" xfId="0" applyFont="1" applyFill="1" applyBorder="1" applyAlignment="1">
      <alignment horizontal="center" vertical="center"/>
    </xf>
    <xf numFmtId="0" fontId="79" fillId="17" borderId="11" xfId="0" applyFont="1" applyFill="1" applyBorder="1" applyAlignment="1">
      <alignment horizontal="center" vertical="center"/>
    </xf>
    <xf numFmtId="0" fontId="79" fillId="17" borderId="10" xfId="0" applyFont="1" applyFill="1" applyBorder="1" applyAlignment="1">
      <alignment horizontal="center" vertical="center"/>
    </xf>
    <xf numFmtId="0" fontId="79" fillId="17" borderId="12" xfId="0" applyFont="1" applyFill="1" applyBorder="1" applyAlignment="1">
      <alignment horizontal="center" vertical="center"/>
    </xf>
    <xf numFmtId="0" fontId="50" fillId="2" borderId="0" xfId="0" applyFont="1" applyFill="1" applyAlignment="1">
      <alignment horizontal="center" wrapText="1"/>
    </xf>
    <xf numFmtId="0" fontId="39" fillId="2" borderId="0" xfId="0" applyFont="1" applyFill="1" applyAlignment="1">
      <alignment horizontal="center" wrapText="1"/>
    </xf>
  </cellXfs>
  <cellStyles count="90">
    <cellStyle name="Excel Built-in Hyperlink" xfId="12"/>
    <cellStyle name="Excel Built-in Normal" xfId="13"/>
    <cellStyle name="Heading" xfId="14"/>
    <cellStyle name="Heading1" xfId="15"/>
    <cellStyle name="Hyperlink" xfId="24"/>
    <cellStyle name="Köprü 2" xfId="8"/>
    <cellStyle name="Köprü 3" xfId="20"/>
    <cellStyle name="Köprü 4" xfId="27"/>
    <cellStyle name="Normal" xfId="0" builtinId="0"/>
    <cellStyle name="Normal 10" xfId="19"/>
    <cellStyle name="Normal 11" xfId="21"/>
    <cellStyle name="Normal 11 2" xfId="47"/>
    <cellStyle name="Normal 11 3" xfId="68"/>
    <cellStyle name="Normal 12" xfId="22"/>
    <cellStyle name="Normal 12 2" xfId="48"/>
    <cellStyle name="Normal 12 3" xfId="69"/>
    <cellStyle name="Normal 13" xfId="23"/>
    <cellStyle name="Normal 13 2" xfId="49"/>
    <cellStyle name="Normal 13 3" xfId="70"/>
    <cellStyle name="Normal 14" xfId="25"/>
    <cellStyle name="Normal 14 2" xfId="50"/>
    <cellStyle name="Normal 14 3" xfId="71"/>
    <cellStyle name="Normal 15" xfId="26"/>
    <cellStyle name="Normal 15 2" xfId="51"/>
    <cellStyle name="Normal 15 3" xfId="72"/>
    <cellStyle name="Normal 16" xfId="28"/>
    <cellStyle name="Normal 16 2" xfId="52"/>
    <cellStyle name="Normal 16 3" xfId="73"/>
    <cellStyle name="Normal 17" xfId="29"/>
    <cellStyle name="Normal 17 2" xfId="53"/>
    <cellStyle name="Normal 17 3" xfId="74"/>
    <cellStyle name="Normal 18" xfId="30"/>
    <cellStyle name="Normal 18 2" xfId="54"/>
    <cellStyle name="Normal 18 3" xfId="75"/>
    <cellStyle name="Normal 19" xfId="31"/>
    <cellStyle name="Normal 19 2" xfId="55"/>
    <cellStyle name="Normal 19 3" xfId="76"/>
    <cellStyle name="Normal 2" xfId="4"/>
    <cellStyle name="Normal 2 2" xfId="6"/>
    <cellStyle name="Normal 2 2 2" xfId="62"/>
    <cellStyle name="Normal 2 4" xfId="3"/>
    <cellStyle name="Normal 20" xfId="32"/>
    <cellStyle name="Normal 20 2" xfId="56"/>
    <cellStyle name="Normal 20 3" xfId="77"/>
    <cellStyle name="Normal 21" xfId="33"/>
    <cellStyle name="Normal 21 2" xfId="57"/>
    <cellStyle name="Normal 21 3" xfId="78"/>
    <cellStyle name="Normal 22" xfId="34"/>
    <cellStyle name="Normal 22 2" xfId="58"/>
    <cellStyle name="Normal 22 3" xfId="79"/>
    <cellStyle name="Normal 23" xfId="35"/>
    <cellStyle name="Normal 23 2" xfId="59"/>
    <cellStyle name="Normal 23 3" xfId="80"/>
    <cellStyle name="Normal 24" xfId="36"/>
    <cellStyle name="Normal 24 2" xfId="60"/>
    <cellStyle name="Normal 24 3" xfId="81"/>
    <cellStyle name="Normal 25" xfId="37"/>
    <cellStyle name="Normal 25 2" xfId="61"/>
    <cellStyle name="Normal 26" xfId="38"/>
    <cellStyle name="Normal 26 2" xfId="82"/>
    <cellStyle name="Normal 27" xfId="39"/>
    <cellStyle name="Normal 27 2" xfId="83"/>
    <cellStyle name="Normal 28" xfId="40"/>
    <cellStyle name="Normal 28 2" xfId="84"/>
    <cellStyle name="Normal 29" xfId="41"/>
    <cellStyle name="Normal 29 2" xfId="85"/>
    <cellStyle name="Normal 3" xfId="7"/>
    <cellStyle name="Normal 3 2" xfId="64"/>
    <cellStyle name="Normal 3 3" xfId="44"/>
    <cellStyle name="Normal 3 4" xfId="65"/>
    <cellStyle name="Normal 30" xfId="42"/>
    <cellStyle name="Normal 30 2" xfId="86"/>
    <cellStyle name="Normal 31" xfId="43"/>
    <cellStyle name="Normal 31 2" xfId="87"/>
    <cellStyle name="Normal 32" xfId="88"/>
    <cellStyle name="Normal 33" xfId="89"/>
    <cellStyle name="Normal 4" xfId="5"/>
    <cellStyle name="Normal 46" xfId="1"/>
    <cellStyle name="Normal 5" xfId="9"/>
    <cellStyle name="Normal 5 2" xfId="45"/>
    <cellStyle name="Normal 5 3" xfId="66"/>
    <cellStyle name="Normal 6" xfId="10"/>
    <cellStyle name="Normal 6 2" xfId="46"/>
    <cellStyle name="Normal 6 3" xfId="67"/>
    <cellStyle name="Normal 7" xfId="11"/>
    <cellStyle name="Normal 7 2" xfId="63"/>
    <cellStyle name="Normal 8" xfId="2"/>
    <cellStyle name="Normal 9" xfId="18"/>
    <cellStyle name="Result" xfId="16"/>
    <cellStyle name="Result2" xfId="17"/>
  </cellStyles>
  <dxfs count="1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1"/>
  <sheetViews>
    <sheetView workbookViewId="0">
      <selection activeCell="F3" sqref="F3"/>
    </sheetView>
  </sheetViews>
  <sheetFormatPr defaultRowHeight="12.75" x14ac:dyDescent="0.2"/>
  <cols>
    <col min="1" max="1" width="3.5703125" style="3" bestFit="1" customWidth="1"/>
    <col min="2" max="2" width="4.7109375" style="141" customWidth="1"/>
    <col min="3" max="3" width="7" style="141" bestFit="1" customWidth="1"/>
    <col min="4" max="4" width="26.28515625" style="3" bestFit="1" customWidth="1"/>
    <col min="5" max="5" width="27" style="3" bestFit="1" customWidth="1"/>
    <col min="6" max="7" width="7.5703125" style="11" bestFit="1" customWidth="1"/>
    <col min="8" max="8" width="8.28515625" style="13" bestFit="1" customWidth="1"/>
    <col min="9" max="9" width="15" style="3" bestFit="1" customWidth="1"/>
    <col min="10" max="16384" width="9.140625" style="3"/>
  </cols>
  <sheetData>
    <row r="1" spans="1:12" s="2" customFormat="1" x14ac:dyDescent="0.2">
      <c r="A1" s="24"/>
      <c r="B1" s="252" t="s">
        <v>62</v>
      </c>
      <c r="C1" s="252"/>
      <c r="D1" s="252"/>
      <c r="E1" s="252"/>
      <c r="F1" s="28"/>
      <c r="G1" s="29"/>
      <c r="H1" s="27"/>
      <c r="L1" s="18"/>
    </row>
    <row r="2" spans="1:12" s="9" customFormat="1" x14ac:dyDescent="0.2">
      <c r="A2" s="5"/>
      <c r="B2" s="6"/>
      <c r="C2" s="6"/>
      <c r="D2" s="7" t="s">
        <v>58</v>
      </c>
      <c r="E2" s="8" t="s">
        <v>59</v>
      </c>
      <c r="F2" s="30" t="s">
        <v>60</v>
      </c>
      <c r="G2" s="30" t="s">
        <v>61</v>
      </c>
      <c r="H2" s="7" t="s">
        <v>2</v>
      </c>
    </row>
    <row r="3" spans="1:12" x14ac:dyDescent="0.2">
      <c r="A3" s="2">
        <v>1</v>
      </c>
      <c r="B3" s="140">
        <v>204</v>
      </c>
      <c r="C3" s="140">
        <v>208</v>
      </c>
      <c r="D3" s="10" t="e">
        <f>IF(ISBLANK(B3),"",VLOOKUP(B3,#REF!,2,FALSE))</f>
        <v>#REF!</v>
      </c>
      <c r="E3" s="10" t="e">
        <f>IF(ISBLANK(C3),"",VLOOKUP(C3,#REF!,2,FALSE))</f>
        <v>#REF!</v>
      </c>
      <c r="F3" s="11" t="str">
        <f>IFERROR(VLOOKUP(D3,#REF!,3,0),"")</f>
        <v/>
      </c>
      <c r="G3" s="11" t="str">
        <f>IFERROR(VLOOKUP(E3,#REF!,3,0),"")</f>
        <v/>
      </c>
      <c r="H3" s="12" t="str">
        <f t="shared" ref="H3:H34" si="0">IF(SUM(F3:G3)&lt;=0,"",IFERROR(SUM(F3:G3,0),""))</f>
        <v/>
      </c>
    </row>
    <row r="4" spans="1:12" x14ac:dyDescent="0.2">
      <c r="A4" s="2">
        <v>2</v>
      </c>
      <c r="B4" s="140">
        <v>205</v>
      </c>
      <c r="C4" s="140">
        <v>209</v>
      </c>
      <c r="D4" s="10" t="e">
        <f>IF(ISBLANK(B4),"",VLOOKUP(B4,#REF!,2,FALSE))</f>
        <v>#REF!</v>
      </c>
      <c r="E4" s="10" t="e">
        <f>IF(ISBLANK(C4),"",VLOOKUP(C4,#REF!,2,FALSE))</f>
        <v>#REF!</v>
      </c>
      <c r="F4" s="11" t="str">
        <f>IFERROR(VLOOKUP(D4,#REF!,3,0),"")</f>
        <v/>
      </c>
      <c r="G4" s="11" t="str">
        <f>IFERROR(VLOOKUP(E4,#REF!,3,0),"")</f>
        <v/>
      </c>
      <c r="H4" s="12" t="str">
        <f t="shared" si="0"/>
        <v/>
      </c>
    </row>
    <row r="5" spans="1:12" x14ac:dyDescent="0.2">
      <c r="A5" s="2">
        <v>3</v>
      </c>
      <c r="B5" s="140">
        <v>206</v>
      </c>
      <c r="C5" s="140">
        <v>207</v>
      </c>
      <c r="D5" s="10" t="e">
        <f>IF(ISBLANK(B5),"",VLOOKUP(B5,#REF!,2,FALSE))</f>
        <v>#REF!</v>
      </c>
      <c r="E5" s="10" t="e">
        <f>IF(ISBLANK(C5),"",VLOOKUP(C5,#REF!,2,FALSE))</f>
        <v>#REF!</v>
      </c>
      <c r="F5" s="11" t="str">
        <f>IFERROR(VLOOKUP(D5,#REF!,3,0),"")</f>
        <v/>
      </c>
      <c r="G5" s="11" t="str">
        <f>IFERROR(VLOOKUP(E5,#REF!,3,0),"")</f>
        <v/>
      </c>
      <c r="H5" s="12" t="str">
        <f t="shared" si="0"/>
        <v/>
      </c>
    </row>
    <row r="6" spans="1:12" x14ac:dyDescent="0.2">
      <c r="A6" s="2">
        <v>4</v>
      </c>
      <c r="B6" s="140">
        <v>211</v>
      </c>
      <c r="C6" s="140">
        <v>218</v>
      </c>
      <c r="D6" s="10" t="e">
        <f>IF(ISBLANK(B6),"",VLOOKUP(B6,#REF!,2,FALSE))</f>
        <v>#REF!</v>
      </c>
      <c r="E6" s="10" t="e">
        <f>IF(ISBLANK(C6),"",VLOOKUP(C6,#REF!,2,FALSE))</f>
        <v>#REF!</v>
      </c>
      <c r="F6" s="11" t="str">
        <f>IFERROR(VLOOKUP(D6,#REF!,3,0),"")</f>
        <v/>
      </c>
      <c r="G6" s="11" t="str">
        <f>IFERROR(VLOOKUP(E6,#REF!,3,0),"")</f>
        <v/>
      </c>
      <c r="H6" s="12" t="str">
        <f t="shared" si="0"/>
        <v/>
      </c>
    </row>
    <row r="7" spans="1:12" x14ac:dyDescent="0.2">
      <c r="A7" s="2">
        <v>5</v>
      </c>
      <c r="B7" s="140">
        <v>214</v>
      </c>
      <c r="C7" s="140">
        <v>221</v>
      </c>
      <c r="D7" s="10" t="e">
        <f>IF(ISBLANK(B7),"",VLOOKUP(B7,#REF!,2,FALSE))</f>
        <v>#REF!</v>
      </c>
      <c r="E7" s="10" t="e">
        <f>IF(ISBLANK(C7),"",VLOOKUP(C7,#REF!,2,FALSE))</f>
        <v>#REF!</v>
      </c>
      <c r="F7" s="11" t="str">
        <f>IFERROR(VLOOKUP(D7,#REF!,3,0),"")</f>
        <v/>
      </c>
      <c r="G7" s="11" t="str">
        <f>IFERROR(VLOOKUP(E7,#REF!,3,0),"")</f>
        <v/>
      </c>
      <c r="H7" s="12" t="str">
        <f t="shared" si="0"/>
        <v/>
      </c>
    </row>
    <row r="8" spans="1:12" x14ac:dyDescent="0.2">
      <c r="A8" s="2">
        <v>6</v>
      </c>
      <c r="B8" s="140">
        <v>215</v>
      </c>
      <c r="C8" s="140">
        <v>217</v>
      </c>
      <c r="D8" s="10" t="e">
        <f>IF(ISBLANK(B8),"",VLOOKUP(B8,#REF!,2,FALSE))</f>
        <v>#REF!</v>
      </c>
      <c r="E8" s="10" t="e">
        <f>IF(ISBLANK(C8),"",VLOOKUP(C8,#REF!,2,FALSE))</f>
        <v>#REF!</v>
      </c>
      <c r="F8" s="11" t="str">
        <f>IFERROR(VLOOKUP(D8,#REF!,3,0),"")</f>
        <v/>
      </c>
      <c r="G8" s="11" t="str">
        <f>IFERROR(VLOOKUP(E8,#REF!,3,0),"")</f>
        <v/>
      </c>
      <c r="H8" s="12" t="str">
        <f t="shared" si="0"/>
        <v/>
      </c>
    </row>
    <row r="9" spans="1:12" x14ac:dyDescent="0.2">
      <c r="A9" s="2">
        <v>7</v>
      </c>
      <c r="B9" s="140">
        <v>216</v>
      </c>
      <c r="C9" s="140">
        <v>220</v>
      </c>
      <c r="D9" s="10" t="e">
        <f>IF(ISBLANK(B9),"",VLOOKUP(B9,#REF!,2,FALSE))</f>
        <v>#REF!</v>
      </c>
      <c r="E9" s="10" t="e">
        <f>IF(ISBLANK(C9),"",VLOOKUP(C9,#REF!,2,FALSE))</f>
        <v>#REF!</v>
      </c>
      <c r="F9" s="11" t="str">
        <f>IFERROR(VLOOKUP(D9,#REF!,3,0),"")</f>
        <v/>
      </c>
      <c r="G9" s="11" t="str">
        <f>IFERROR(VLOOKUP(E9,#REF!,3,0),"")</f>
        <v/>
      </c>
      <c r="H9" s="12" t="str">
        <f t="shared" si="0"/>
        <v/>
      </c>
    </row>
    <row r="10" spans="1:12" x14ac:dyDescent="0.2">
      <c r="A10" s="2">
        <v>8</v>
      </c>
      <c r="B10" s="140">
        <v>231</v>
      </c>
      <c r="C10" s="140">
        <v>219</v>
      </c>
      <c r="D10" s="10" t="e">
        <f>IF(ISBLANK(B10),"",VLOOKUP(B10,#REF!,2,FALSE))</f>
        <v>#REF!</v>
      </c>
      <c r="E10" s="10" t="e">
        <f>IF(ISBLANK(C10),"",VLOOKUP(C10,#REF!,2,FALSE))</f>
        <v>#REF!</v>
      </c>
      <c r="F10" s="11" t="str">
        <f>IFERROR(VLOOKUP(D10,#REF!,3,0),"")</f>
        <v/>
      </c>
      <c r="G10" s="11" t="str">
        <f>IFERROR(VLOOKUP(E10,#REF!,3,0),"")</f>
        <v/>
      </c>
      <c r="H10" s="12" t="str">
        <f t="shared" si="0"/>
        <v/>
      </c>
    </row>
    <row r="11" spans="1:12" x14ac:dyDescent="0.2">
      <c r="A11" s="2">
        <v>9</v>
      </c>
      <c r="B11" s="140">
        <v>222</v>
      </c>
      <c r="C11" s="140">
        <v>223</v>
      </c>
      <c r="D11" s="10" t="e">
        <f>IF(ISBLANK(B11),"",VLOOKUP(B11,#REF!,2,FALSE))</f>
        <v>#REF!</v>
      </c>
      <c r="E11" s="10" t="e">
        <f>IF(ISBLANK(C11),"",VLOOKUP(C11,#REF!,2,FALSE))</f>
        <v>#REF!</v>
      </c>
      <c r="F11" s="11" t="str">
        <f>IFERROR(VLOOKUP(D11,#REF!,3,0),"")</f>
        <v/>
      </c>
      <c r="G11" s="11" t="str">
        <f>IFERROR(VLOOKUP(E11,#REF!,3,0),"")</f>
        <v/>
      </c>
      <c r="H11" s="12" t="str">
        <f t="shared" si="0"/>
        <v/>
      </c>
    </row>
    <row r="12" spans="1:12" x14ac:dyDescent="0.2">
      <c r="A12" s="2">
        <v>10</v>
      </c>
      <c r="B12" s="140">
        <v>224</v>
      </c>
      <c r="C12" s="140">
        <v>225</v>
      </c>
      <c r="D12" s="10" t="e">
        <f>IF(ISBLANK(B12),"",VLOOKUP(B12,#REF!,2,FALSE))</f>
        <v>#REF!</v>
      </c>
      <c r="E12" s="10" t="e">
        <f>IF(ISBLANK(C12),"",VLOOKUP(C12,#REF!,2,FALSE))</f>
        <v>#REF!</v>
      </c>
      <c r="F12" s="11" t="str">
        <f>IFERROR(VLOOKUP(D12,#REF!,3,0),"")</f>
        <v/>
      </c>
      <c r="G12" s="11" t="str">
        <f>IFERROR(VLOOKUP(E12,#REF!,3,0),"")</f>
        <v/>
      </c>
      <c r="H12" s="12" t="str">
        <f t="shared" si="0"/>
        <v/>
      </c>
    </row>
    <row r="13" spans="1:12" x14ac:dyDescent="0.2">
      <c r="A13" s="2">
        <v>11</v>
      </c>
      <c r="B13" s="140">
        <v>226</v>
      </c>
      <c r="C13" s="140">
        <v>227</v>
      </c>
      <c r="D13" s="10" t="e">
        <f>IF(ISBLANK(B13),"",VLOOKUP(B13,#REF!,2,FALSE))</f>
        <v>#REF!</v>
      </c>
      <c r="E13" s="10" t="e">
        <f>IF(ISBLANK(C13),"",VLOOKUP(C13,#REF!,2,FALSE))</f>
        <v>#REF!</v>
      </c>
      <c r="F13" s="11" t="str">
        <f>IFERROR(VLOOKUP(D13,#REF!,3,0),"")</f>
        <v/>
      </c>
      <c r="G13" s="11" t="str">
        <f>IFERROR(VLOOKUP(E13,#REF!,3,0),"")</f>
        <v/>
      </c>
      <c r="H13" s="12" t="str">
        <f t="shared" si="0"/>
        <v/>
      </c>
    </row>
    <row r="14" spans="1:12" x14ac:dyDescent="0.2">
      <c r="A14" s="2">
        <v>12</v>
      </c>
      <c r="B14" s="140">
        <v>228</v>
      </c>
      <c r="C14" s="140">
        <v>229</v>
      </c>
      <c r="D14" s="10" t="e">
        <f>IF(ISBLANK(B14),"",VLOOKUP(B14,#REF!,2,FALSE))</f>
        <v>#REF!</v>
      </c>
      <c r="E14" s="10" t="e">
        <f>IF(ISBLANK(C14),"",VLOOKUP(C14,#REF!,2,FALSE))</f>
        <v>#REF!</v>
      </c>
      <c r="F14" s="11" t="str">
        <f>IFERROR(VLOOKUP(D14,#REF!,3,0),"")</f>
        <v/>
      </c>
      <c r="G14" s="11" t="str">
        <f>IFERROR(VLOOKUP(E14,#REF!,3,0),"")</f>
        <v/>
      </c>
      <c r="H14" s="12" t="str">
        <f t="shared" si="0"/>
        <v/>
      </c>
    </row>
    <row r="15" spans="1:12" x14ac:dyDescent="0.2">
      <c r="A15" s="2">
        <v>13</v>
      </c>
      <c r="B15" s="140">
        <v>232</v>
      </c>
      <c r="C15" s="140">
        <v>235</v>
      </c>
      <c r="D15" s="10" t="e">
        <f>IF(ISBLANK(B15),"",VLOOKUP(B15,#REF!,2,FALSE))</f>
        <v>#REF!</v>
      </c>
      <c r="E15" s="10" t="e">
        <f>IF(ISBLANK(C15),"",VLOOKUP(C15,#REF!,2,FALSE))</f>
        <v>#REF!</v>
      </c>
      <c r="F15" s="11" t="str">
        <f>IFERROR(VLOOKUP(D15,#REF!,3,0),"")</f>
        <v/>
      </c>
      <c r="G15" s="11" t="str">
        <f>IFERROR(VLOOKUP(E15,#REF!,3,0),"")</f>
        <v/>
      </c>
      <c r="H15" s="12" t="str">
        <f t="shared" si="0"/>
        <v/>
      </c>
    </row>
    <row r="16" spans="1:12" x14ac:dyDescent="0.2">
      <c r="A16" s="2">
        <v>14</v>
      </c>
      <c r="B16" s="140">
        <v>233</v>
      </c>
      <c r="C16" s="140">
        <v>234</v>
      </c>
      <c r="D16" s="10" t="e">
        <f>IF(ISBLANK(B16),"",VLOOKUP(B16,#REF!,2,FALSE))</f>
        <v>#REF!</v>
      </c>
      <c r="E16" s="10" t="e">
        <f>IF(ISBLANK(C16),"",VLOOKUP(C16,#REF!,2,FALSE))</f>
        <v>#REF!</v>
      </c>
      <c r="F16" s="11" t="str">
        <f>IFERROR(VLOOKUP(D16,#REF!,3,0),"")</f>
        <v/>
      </c>
      <c r="G16" s="11">
        <v>432</v>
      </c>
      <c r="H16" s="12">
        <f t="shared" si="0"/>
        <v>432</v>
      </c>
    </row>
    <row r="17" spans="1:8" x14ac:dyDescent="0.2">
      <c r="A17" s="2">
        <v>15</v>
      </c>
      <c r="B17" s="140">
        <v>236</v>
      </c>
      <c r="C17" s="140">
        <v>237</v>
      </c>
      <c r="D17" s="10" t="e">
        <f>IF(ISBLANK(B17),"",VLOOKUP(B17,#REF!,2,FALSE))</f>
        <v>#REF!</v>
      </c>
      <c r="E17" s="10" t="e">
        <f>IF(ISBLANK(C17),"",VLOOKUP(C17,#REF!,2,FALSE))</f>
        <v>#REF!</v>
      </c>
      <c r="F17" s="11" t="str">
        <f>IFERROR(VLOOKUP(D17,#REF!,3,0),"")</f>
        <v/>
      </c>
      <c r="G17" s="11" t="str">
        <f>IFERROR(VLOOKUP(E17,#REF!,3,0),"")</f>
        <v/>
      </c>
      <c r="H17" s="12" t="str">
        <f t="shared" si="0"/>
        <v/>
      </c>
    </row>
    <row r="18" spans="1:8" x14ac:dyDescent="0.2">
      <c r="A18" s="2">
        <v>16</v>
      </c>
      <c r="B18" s="140">
        <v>238</v>
      </c>
      <c r="C18" s="140">
        <v>203</v>
      </c>
      <c r="D18" s="10" t="e">
        <f>IF(ISBLANK(B18),"",VLOOKUP(B18,#REF!,2,FALSE))</f>
        <v>#REF!</v>
      </c>
      <c r="E18" s="10" t="e">
        <f>IF(ISBLANK(C18),"",VLOOKUP(C18,#REF!,2,FALSE))</f>
        <v>#REF!</v>
      </c>
      <c r="F18" s="11" t="str">
        <f>IFERROR(VLOOKUP(D18,#REF!,3,0),"")</f>
        <v/>
      </c>
      <c r="G18" s="11" t="str">
        <f>IFERROR(VLOOKUP(E18,#REF!,3,0),"")</f>
        <v/>
      </c>
      <c r="H18" s="12" t="str">
        <f t="shared" si="0"/>
        <v/>
      </c>
    </row>
    <row r="19" spans="1:8" x14ac:dyDescent="0.2">
      <c r="A19" s="2">
        <v>17</v>
      </c>
      <c r="B19" s="140">
        <v>243</v>
      </c>
      <c r="C19" s="140">
        <v>244</v>
      </c>
      <c r="D19" s="10" t="e">
        <f>IF(ISBLANK(B19),"",VLOOKUP(B19,#REF!,2,FALSE))</f>
        <v>#REF!</v>
      </c>
      <c r="E19" s="10" t="e">
        <f>IF(ISBLANK(C19),"",VLOOKUP(C19,#REF!,2,FALSE))</f>
        <v>#REF!</v>
      </c>
      <c r="F19" s="11" t="str">
        <f>IFERROR(VLOOKUP(D19,#REF!,3,0),"")</f>
        <v/>
      </c>
      <c r="G19" s="11" t="str">
        <f>IFERROR(VLOOKUP(E19,#REF!,3,0),"")</f>
        <v/>
      </c>
      <c r="H19" s="12" t="str">
        <f t="shared" si="0"/>
        <v/>
      </c>
    </row>
    <row r="20" spans="1:8" x14ac:dyDescent="0.2">
      <c r="A20" s="2">
        <v>18</v>
      </c>
      <c r="B20" s="140">
        <v>245</v>
      </c>
      <c r="C20" s="140">
        <v>247</v>
      </c>
      <c r="D20" s="10" t="e">
        <f>IF(ISBLANK(B20),"",VLOOKUP(B20,#REF!,2,FALSE))</f>
        <v>#REF!</v>
      </c>
      <c r="E20" s="10" t="e">
        <f>IF(ISBLANK(C20),"",VLOOKUP(C20,#REF!,2,FALSE))</f>
        <v>#REF!</v>
      </c>
      <c r="F20" s="11" t="str">
        <f>IFERROR(VLOOKUP(D20,#REF!,3,0),"")</f>
        <v/>
      </c>
      <c r="G20" s="11" t="str">
        <f>IFERROR(VLOOKUP(E20,#REF!,3,0),"")</f>
        <v/>
      </c>
      <c r="H20" s="12" t="str">
        <f t="shared" si="0"/>
        <v/>
      </c>
    </row>
    <row r="21" spans="1:8" x14ac:dyDescent="0.2">
      <c r="A21" s="2">
        <v>19</v>
      </c>
      <c r="B21" s="140">
        <v>248</v>
      </c>
      <c r="C21" s="140">
        <v>249</v>
      </c>
      <c r="D21" s="10" t="e">
        <f>IF(ISBLANK(B21),"",VLOOKUP(B21,#REF!,2,FALSE))</f>
        <v>#REF!</v>
      </c>
      <c r="E21" s="10" t="e">
        <f>IF(ISBLANK(C21),"",VLOOKUP(C21,#REF!,2,FALSE))</f>
        <v>#REF!</v>
      </c>
      <c r="F21" s="11" t="str">
        <f>IFERROR(VLOOKUP(D21,#REF!,3,0),"")</f>
        <v/>
      </c>
      <c r="G21" s="11" t="str">
        <f>IFERROR(VLOOKUP(E21,#REF!,3,0),"")</f>
        <v/>
      </c>
      <c r="H21" s="12" t="str">
        <f t="shared" si="0"/>
        <v/>
      </c>
    </row>
    <row r="22" spans="1:8" x14ac:dyDescent="0.2">
      <c r="A22" s="2">
        <v>20</v>
      </c>
      <c r="B22" s="140">
        <v>250</v>
      </c>
      <c r="C22" s="140">
        <v>251</v>
      </c>
      <c r="D22" s="10" t="e">
        <f>IF(ISBLANK(B22),"",VLOOKUP(B22,#REF!,2,FALSE))</f>
        <v>#REF!</v>
      </c>
      <c r="E22" s="10" t="e">
        <f>IF(ISBLANK(C22),"",VLOOKUP(C22,#REF!,2,FALSE))</f>
        <v>#REF!</v>
      </c>
      <c r="F22" s="11" t="str">
        <f>IFERROR(VLOOKUP(D22,#REF!,3,0),"")</f>
        <v/>
      </c>
      <c r="G22" s="11" t="str">
        <f>IFERROR(VLOOKUP(E22,#REF!,3,0),"")</f>
        <v/>
      </c>
      <c r="H22" s="12" t="str">
        <f t="shared" si="0"/>
        <v/>
      </c>
    </row>
    <row r="23" spans="1:8" x14ac:dyDescent="0.2">
      <c r="A23" s="2">
        <v>21</v>
      </c>
      <c r="B23" s="140">
        <v>252</v>
      </c>
      <c r="C23" s="140">
        <v>255</v>
      </c>
      <c r="D23" s="10" t="e">
        <f>IF(ISBLANK(B23),"",VLOOKUP(B23,#REF!,2,FALSE))</f>
        <v>#REF!</v>
      </c>
      <c r="E23" s="10" t="e">
        <f>IF(ISBLANK(C23),"",VLOOKUP(C23,#REF!,2,FALSE))</f>
        <v>#REF!</v>
      </c>
      <c r="F23" s="11" t="str">
        <f>IFERROR(VLOOKUP(D23,#REF!,3,0),"")</f>
        <v/>
      </c>
      <c r="G23" s="11" t="str">
        <f>IFERROR(VLOOKUP(E23,#REF!,3,0),"")</f>
        <v/>
      </c>
      <c r="H23" s="12" t="str">
        <f t="shared" si="0"/>
        <v/>
      </c>
    </row>
    <row r="24" spans="1:8" x14ac:dyDescent="0.2">
      <c r="A24" s="2">
        <v>22</v>
      </c>
      <c r="B24" s="140">
        <v>253</v>
      </c>
      <c r="C24" s="140">
        <v>254</v>
      </c>
      <c r="D24" s="10" t="e">
        <f>IF(ISBLANK(B24),"",VLOOKUP(B24,#REF!,2,FALSE))</f>
        <v>#REF!</v>
      </c>
      <c r="E24" s="10" t="e">
        <f>IF(ISBLANK(C24),"",VLOOKUP(C24,#REF!,2,FALSE))</f>
        <v>#REF!</v>
      </c>
      <c r="F24" s="11" t="str">
        <f>IFERROR(VLOOKUP(D24,#REF!,3,0),"")</f>
        <v/>
      </c>
      <c r="G24" s="11" t="str">
        <f>IFERROR(VLOOKUP(E24,#REF!,3,0),"")</f>
        <v/>
      </c>
      <c r="H24" s="12" t="str">
        <f t="shared" si="0"/>
        <v/>
      </c>
    </row>
    <row r="25" spans="1:8" x14ac:dyDescent="0.2">
      <c r="A25" s="2">
        <v>23</v>
      </c>
      <c r="B25" s="140">
        <v>210</v>
      </c>
      <c r="C25" s="140">
        <v>263</v>
      </c>
      <c r="D25" s="10" t="e">
        <f>IF(ISBLANK(B25),"",VLOOKUP(B25,#REF!,2,FALSE))</f>
        <v>#REF!</v>
      </c>
      <c r="E25" s="10" t="e">
        <f>IF(ISBLANK(C25),"",VLOOKUP(C25,#REF!,2,FALSE))</f>
        <v>#REF!</v>
      </c>
      <c r="F25" s="11" t="str">
        <f>IFERROR(VLOOKUP(D25,#REF!,3,0),"")</f>
        <v/>
      </c>
      <c r="G25" s="11" t="str">
        <f>IFERROR(VLOOKUP(E25,#REF!,3,0),"")</f>
        <v/>
      </c>
      <c r="H25" s="12" t="str">
        <f t="shared" si="0"/>
        <v/>
      </c>
    </row>
    <row r="26" spans="1:8" x14ac:dyDescent="0.2">
      <c r="A26" s="2">
        <v>24</v>
      </c>
      <c r="B26" s="140">
        <v>268</v>
      </c>
      <c r="C26" s="140">
        <v>269</v>
      </c>
      <c r="D26" s="10" t="e">
        <f>IF(ISBLANK(B26),"",VLOOKUP(B26,#REF!,2,FALSE))</f>
        <v>#REF!</v>
      </c>
      <c r="E26" s="10" t="e">
        <f>IF(ISBLANK(C26),"",VLOOKUP(C26,#REF!,2,FALSE))</f>
        <v>#REF!</v>
      </c>
      <c r="F26" s="11" t="str">
        <f>IFERROR(VLOOKUP(D26,#REF!,3,0),"")</f>
        <v/>
      </c>
      <c r="G26" s="11" t="str">
        <f>IFERROR(VLOOKUP(E26,#REF!,3,0),"")</f>
        <v/>
      </c>
      <c r="H26" s="12" t="str">
        <f t="shared" si="0"/>
        <v/>
      </c>
    </row>
    <row r="27" spans="1:8" x14ac:dyDescent="0.2">
      <c r="A27" s="2">
        <v>25</v>
      </c>
      <c r="B27" s="140">
        <v>270</v>
      </c>
      <c r="C27" s="140">
        <v>271</v>
      </c>
      <c r="D27" s="10" t="e">
        <f>IF(ISBLANK(B27),"",VLOOKUP(B27,#REF!,2,FALSE))</f>
        <v>#REF!</v>
      </c>
      <c r="E27" s="10" t="e">
        <f>IF(ISBLANK(C27),"",VLOOKUP(C27,#REF!,2,FALSE))</f>
        <v>#REF!</v>
      </c>
      <c r="F27" s="11" t="str">
        <f>IFERROR(VLOOKUP(D27,#REF!,3,0),"")</f>
        <v/>
      </c>
      <c r="G27" s="11" t="str">
        <f>IFERROR(VLOOKUP(E27,#REF!,3,0),"")</f>
        <v/>
      </c>
      <c r="H27" s="12" t="str">
        <f t="shared" si="0"/>
        <v/>
      </c>
    </row>
    <row r="28" spans="1:8" x14ac:dyDescent="0.2">
      <c r="A28" s="2">
        <v>26</v>
      </c>
      <c r="B28" s="140">
        <v>265</v>
      </c>
      <c r="C28" s="140">
        <v>266</v>
      </c>
      <c r="D28" s="10" t="e">
        <f>IF(ISBLANK(B28),"",VLOOKUP(B28,#REF!,2,FALSE))</f>
        <v>#REF!</v>
      </c>
      <c r="E28" s="10" t="e">
        <f>IF(ISBLANK(C28),"",VLOOKUP(C28,#REF!,2,FALSE))</f>
        <v>#REF!</v>
      </c>
      <c r="F28" s="11" t="str">
        <f>IFERROR(VLOOKUP(D28,#REF!,3,0),"")</f>
        <v/>
      </c>
      <c r="G28" s="11" t="str">
        <f>IFERROR(VLOOKUP(E28,#REF!,3,0),"")</f>
        <v/>
      </c>
      <c r="H28" s="12" t="str">
        <f t="shared" si="0"/>
        <v/>
      </c>
    </row>
    <row r="29" spans="1:8" x14ac:dyDescent="0.2">
      <c r="A29" s="2">
        <v>27</v>
      </c>
      <c r="B29" s="140">
        <v>275</v>
      </c>
      <c r="C29" s="140">
        <v>277</v>
      </c>
      <c r="D29" s="10" t="e">
        <f>IF(ISBLANK(B29),"",VLOOKUP(B29,#REF!,2,FALSE))</f>
        <v>#REF!</v>
      </c>
      <c r="E29" s="10" t="e">
        <f>IF(ISBLANK(C29),"",VLOOKUP(C29,#REF!,2,FALSE))</f>
        <v>#REF!</v>
      </c>
      <c r="F29" s="11" t="str">
        <f>IFERROR(VLOOKUP(D29,#REF!,3,0),"")</f>
        <v/>
      </c>
      <c r="G29" s="11" t="str">
        <f>IFERROR(VLOOKUP(E29,#REF!,3,0),"")</f>
        <v/>
      </c>
      <c r="H29" s="12" t="str">
        <f t="shared" si="0"/>
        <v/>
      </c>
    </row>
    <row r="30" spans="1:8" x14ac:dyDescent="0.2">
      <c r="A30" s="2">
        <v>28</v>
      </c>
      <c r="B30" s="140">
        <v>273</v>
      </c>
      <c r="C30" s="140">
        <v>274</v>
      </c>
      <c r="D30" s="10" t="e">
        <f>IF(ISBLANK(B30),"",VLOOKUP(B30,#REF!,2,FALSE))</f>
        <v>#REF!</v>
      </c>
      <c r="E30" s="10" t="e">
        <f>IF(ISBLANK(C30),"",VLOOKUP(C30,#REF!,2,FALSE))</f>
        <v>#REF!</v>
      </c>
      <c r="F30" s="11" t="str">
        <f>IFERROR(VLOOKUP(D30,#REF!,3,0),"")</f>
        <v/>
      </c>
      <c r="G30" s="11" t="str">
        <f>IFERROR(VLOOKUP(E30,#REF!,3,0),"")</f>
        <v/>
      </c>
      <c r="H30" s="12" t="str">
        <f t="shared" si="0"/>
        <v/>
      </c>
    </row>
    <row r="31" spans="1:8" x14ac:dyDescent="0.2">
      <c r="A31" s="2">
        <v>29</v>
      </c>
      <c r="B31" s="140">
        <v>324</v>
      </c>
      <c r="C31" s="140">
        <v>276</v>
      </c>
      <c r="D31" s="10" t="e">
        <f>IF(ISBLANK(B31),"",VLOOKUP(B31,#REF!,2,FALSE))</f>
        <v>#REF!</v>
      </c>
      <c r="E31" s="10" t="e">
        <f>IF(ISBLANK(C31),"",VLOOKUP(C31,#REF!,2,FALSE))</f>
        <v>#REF!</v>
      </c>
      <c r="F31" s="11" t="str">
        <f>IFERROR(VLOOKUP(D31,#REF!,3,0),"")</f>
        <v/>
      </c>
      <c r="G31" s="11" t="str">
        <f>IFERROR(VLOOKUP(E31,#REF!,3,0),"")</f>
        <v/>
      </c>
      <c r="H31" s="12" t="str">
        <f t="shared" si="0"/>
        <v/>
      </c>
    </row>
    <row r="32" spans="1:8" x14ac:dyDescent="0.2">
      <c r="A32" s="2">
        <v>30</v>
      </c>
      <c r="B32" s="140">
        <v>290</v>
      </c>
      <c r="C32" s="140">
        <v>291</v>
      </c>
      <c r="D32" s="10" t="e">
        <f>IF(ISBLANK(B32),"",VLOOKUP(B32,#REF!,2,FALSE))</f>
        <v>#REF!</v>
      </c>
      <c r="E32" s="10" t="e">
        <f>IF(ISBLANK(C32),"",VLOOKUP(C32,#REF!,2,FALSE))</f>
        <v>#REF!</v>
      </c>
      <c r="F32" s="11" t="str">
        <f>IFERROR(VLOOKUP(D32,#REF!,3,0),"")</f>
        <v/>
      </c>
      <c r="G32" s="11" t="str">
        <f>IFERROR(VLOOKUP(E32,#REF!,3,0),"")</f>
        <v/>
      </c>
      <c r="H32" s="12" t="str">
        <f t="shared" si="0"/>
        <v/>
      </c>
    </row>
    <row r="33" spans="1:8" x14ac:dyDescent="0.2">
      <c r="A33" s="2">
        <v>31</v>
      </c>
      <c r="B33" s="140">
        <v>292</v>
      </c>
      <c r="C33" s="140">
        <v>293</v>
      </c>
      <c r="D33" s="10" t="e">
        <f>IF(ISBLANK(B33),"",VLOOKUP(B33,#REF!,2,FALSE))</f>
        <v>#REF!</v>
      </c>
      <c r="E33" s="10" t="e">
        <f>IF(ISBLANK(C33),"",VLOOKUP(C33,#REF!,2,FALSE))</f>
        <v>#REF!</v>
      </c>
      <c r="F33" s="11" t="str">
        <f>IFERROR(VLOOKUP(D33,#REF!,3,0),"")</f>
        <v/>
      </c>
      <c r="G33" s="11" t="str">
        <f>IFERROR(VLOOKUP(E33,#REF!,3,0),"")</f>
        <v/>
      </c>
      <c r="H33" s="12" t="str">
        <f t="shared" si="0"/>
        <v/>
      </c>
    </row>
    <row r="34" spans="1:8" x14ac:dyDescent="0.2">
      <c r="A34" s="2">
        <v>32</v>
      </c>
      <c r="B34" s="140">
        <v>212</v>
      </c>
      <c r="C34" s="140">
        <v>262</v>
      </c>
      <c r="D34" s="10" t="e">
        <f>IF(ISBLANK(B34),"",VLOOKUP(B34,#REF!,2,FALSE))</f>
        <v>#REF!</v>
      </c>
      <c r="E34" s="10" t="e">
        <f>IF(ISBLANK(C34),"",VLOOKUP(C34,#REF!,2,FALSE))</f>
        <v>#REF!</v>
      </c>
      <c r="F34" s="11" t="str">
        <f>IFERROR(VLOOKUP(D34,#REF!,3,0),"")</f>
        <v/>
      </c>
      <c r="G34" s="11" t="str">
        <f>IFERROR(VLOOKUP(E34,#REF!,3,0),"")</f>
        <v/>
      </c>
      <c r="H34" s="12" t="str">
        <f t="shared" si="0"/>
        <v/>
      </c>
    </row>
    <row r="35" spans="1:8" x14ac:dyDescent="0.2">
      <c r="A35" s="2">
        <v>33</v>
      </c>
      <c r="B35" s="140">
        <v>202</v>
      </c>
      <c r="C35" s="140">
        <v>213</v>
      </c>
      <c r="D35" s="10" t="e">
        <f>IF(ISBLANK(B35),"",VLOOKUP(B35,#REF!,2,FALSE))</f>
        <v>#REF!</v>
      </c>
      <c r="E35" s="10" t="e">
        <f>IF(ISBLANK(C35),"",VLOOKUP(C35,#REF!,2,FALSE))</f>
        <v>#REF!</v>
      </c>
      <c r="F35" s="11" t="str">
        <f>IFERROR(VLOOKUP(D35,#REF!,3,0),"")</f>
        <v/>
      </c>
      <c r="G35" s="11" t="str">
        <f>IFERROR(VLOOKUP(E35,#REF!,3,0),"")</f>
        <v/>
      </c>
      <c r="H35" s="12" t="str">
        <f t="shared" ref="H35:H57" si="1">IF(SUM(F35:G35)&lt;=0,"",IFERROR(SUM(F35:G35,0),""))</f>
        <v/>
      </c>
    </row>
    <row r="36" spans="1:8" x14ac:dyDescent="0.2">
      <c r="A36" s="2">
        <v>34</v>
      </c>
      <c r="B36" s="140">
        <v>294</v>
      </c>
      <c r="C36" s="140">
        <v>311</v>
      </c>
      <c r="D36" s="10" t="e">
        <f>IF(ISBLANK(B36),"",VLOOKUP(B36,#REF!,2,FALSE))</f>
        <v>#REF!</v>
      </c>
      <c r="E36" s="10" t="e">
        <f>IF(ISBLANK(C36),"",VLOOKUP(C36,#REF!,2,FALSE))</f>
        <v>#REF!</v>
      </c>
      <c r="F36" s="11" t="str">
        <f>IFERROR(VLOOKUP(D36,#REF!,3,0),"")</f>
        <v/>
      </c>
      <c r="G36" s="11" t="str">
        <f>IFERROR(VLOOKUP(E36,#REF!,3,0),"")</f>
        <v/>
      </c>
      <c r="H36" s="12" t="str">
        <f t="shared" si="1"/>
        <v/>
      </c>
    </row>
    <row r="37" spans="1:8" x14ac:dyDescent="0.2">
      <c r="A37" s="2">
        <v>35</v>
      </c>
      <c r="B37" s="140">
        <v>295</v>
      </c>
      <c r="C37" s="140">
        <v>297</v>
      </c>
      <c r="D37" s="10" t="e">
        <f>IF(ISBLANK(B37),"",VLOOKUP(B37,#REF!,2,FALSE))</f>
        <v>#REF!</v>
      </c>
      <c r="E37" s="10" t="e">
        <f>IF(ISBLANK(C37),"",VLOOKUP(C37,#REF!,2,FALSE))</f>
        <v>#REF!</v>
      </c>
      <c r="F37" s="11" t="str">
        <f>IFERROR(VLOOKUP(D37,#REF!,3,0),"")</f>
        <v/>
      </c>
      <c r="G37" s="11" t="str">
        <f>IFERROR(VLOOKUP(E37,#REF!,3,0),"")</f>
        <v/>
      </c>
      <c r="H37" s="12" t="str">
        <f t="shared" si="1"/>
        <v/>
      </c>
    </row>
    <row r="38" spans="1:8" x14ac:dyDescent="0.2">
      <c r="A38" s="2">
        <v>36</v>
      </c>
      <c r="B38" s="140">
        <v>298</v>
      </c>
      <c r="C38" s="140">
        <v>299</v>
      </c>
      <c r="D38" s="10" t="e">
        <f>IF(ISBLANK(B38),"",VLOOKUP(B38,#REF!,2,FALSE))</f>
        <v>#REF!</v>
      </c>
      <c r="E38" s="10" t="e">
        <f>IF(ISBLANK(C38),"",VLOOKUP(C38,#REF!,2,FALSE))</f>
        <v>#REF!</v>
      </c>
      <c r="F38" s="11" t="str">
        <f>IFERROR(VLOOKUP(D38,#REF!,3,0),"")</f>
        <v/>
      </c>
      <c r="G38" s="11" t="str">
        <f>IFERROR(VLOOKUP(E38,#REF!,3,0),"")</f>
        <v/>
      </c>
      <c r="H38" s="12" t="str">
        <f t="shared" si="1"/>
        <v/>
      </c>
    </row>
    <row r="39" spans="1:8" x14ac:dyDescent="0.2">
      <c r="A39" s="2">
        <v>37</v>
      </c>
      <c r="B39" s="140">
        <v>300</v>
      </c>
      <c r="C39" s="140">
        <v>301</v>
      </c>
      <c r="D39" s="10" t="e">
        <f>IF(ISBLANK(B39),"",VLOOKUP(B39,#REF!,2,FALSE))</f>
        <v>#REF!</v>
      </c>
      <c r="E39" s="10" t="e">
        <f>IF(ISBLANK(C39),"",VLOOKUP(C39,#REF!,2,FALSE))</f>
        <v>#REF!</v>
      </c>
      <c r="F39" s="11" t="str">
        <f>IFERROR(VLOOKUP(D39,#REF!,3,0),"")</f>
        <v/>
      </c>
      <c r="G39" s="11" t="str">
        <f>IFERROR(VLOOKUP(E39,#REF!,3,0),"")</f>
        <v/>
      </c>
      <c r="H39" s="12" t="str">
        <f t="shared" si="1"/>
        <v/>
      </c>
    </row>
    <row r="40" spans="1:8" x14ac:dyDescent="0.2">
      <c r="A40" s="2">
        <v>38</v>
      </c>
      <c r="B40" s="140">
        <v>302</v>
      </c>
      <c r="C40" s="140">
        <v>304</v>
      </c>
      <c r="D40" s="10" t="e">
        <f>IF(ISBLANK(B40),"",VLOOKUP(B40,#REF!,2,FALSE))</f>
        <v>#REF!</v>
      </c>
      <c r="E40" s="10" t="e">
        <f>IF(ISBLANK(C40),"",VLOOKUP(C40,#REF!,2,FALSE))</f>
        <v>#REF!</v>
      </c>
      <c r="F40" s="11" t="str">
        <f>IFERROR(VLOOKUP(D40,#REF!,3,0),"")</f>
        <v/>
      </c>
      <c r="G40" s="11" t="str">
        <f>IFERROR(VLOOKUP(E40,#REF!,3,0),"")</f>
        <v/>
      </c>
      <c r="H40" s="12" t="str">
        <f t="shared" si="1"/>
        <v/>
      </c>
    </row>
    <row r="41" spans="1:8" x14ac:dyDescent="0.2">
      <c r="A41" s="2">
        <v>39</v>
      </c>
      <c r="B41" s="140">
        <v>303</v>
      </c>
      <c r="C41" s="140">
        <v>326</v>
      </c>
      <c r="D41" s="10" t="e">
        <f>IF(ISBLANK(B41),"",VLOOKUP(B41,#REF!,2,FALSE))</f>
        <v>#REF!</v>
      </c>
      <c r="E41" s="10" t="e">
        <f>IF(ISBLANK(C41),"",VLOOKUP(C41,#REF!,2,FALSE))</f>
        <v>#REF!</v>
      </c>
      <c r="F41" s="11" t="str">
        <f>IFERROR(VLOOKUP(D41,#REF!,3,0),"")</f>
        <v/>
      </c>
      <c r="G41" s="11" t="str">
        <f>IFERROR(VLOOKUP(E41,#REF!,3,0),"")</f>
        <v/>
      </c>
      <c r="H41" s="12" t="str">
        <f t="shared" si="1"/>
        <v/>
      </c>
    </row>
    <row r="42" spans="1:8" x14ac:dyDescent="0.2">
      <c r="A42" s="2">
        <v>40</v>
      </c>
      <c r="B42" s="140">
        <v>305</v>
      </c>
      <c r="C42" s="140">
        <v>306</v>
      </c>
      <c r="D42" s="10" t="e">
        <f>IF(ISBLANK(B42),"",VLOOKUP(B42,#REF!,2,FALSE))</f>
        <v>#REF!</v>
      </c>
      <c r="E42" s="10" t="e">
        <f>IF(ISBLANK(C42),"",VLOOKUP(C42,#REF!,2,FALSE))</f>
        <v>#REF!</v>
      </c>
      <c r="F42" s="11" t="str">
        <f>IFERROR(VLOOKUP(D42,#REF!,3,0),"")</f>
        <v/>
      </c>
      <c r="G42" s="11" t="str">
        <f>IFERROR(VLOOKUP(E42,#REF!,3,0),"")</f>
        <v/>
      </c>
      <c r="H42" s="12" t="str">
        <f t="shared" si="1"/>
        <v/>
      </c>
    </row>
    <row r="43" spans="1:8" x14ac:dyDescent="0.2">
      <c r="A43" s="2">
        <v>41</v>
      </c>
      <c r="B43" s="140">
        <v>309</v>
      </c>
      <c r="C43" s="140">
        <v>310</v>
      </c>
      <c r="D43" s="10" t="e">
        <f>IF(ISBLANK(B43),"",VLOOKUP(B43,#REF!,2,FALSE))</f>
        <v>#REF!</v>
      </c>
      <c r="E43" s="10" t="e">
        <f>IF(ISBLANK(C43),"",VLOOKUP(C43,#REF!,2,FALSE))</f>
        <v>#REF!</v>
      </c>
      <c r="F43" s="11" t="str">
        <f>IFERROR(VLOOKUP(D43,#REF!,3,0),"")</f>
        <v/>
      </c>
      <c r="G43" s="11" t="str">
        <f>IFERROR(VLOOKUP(E43,#REF!,3,0),"")</f>
        <v/>
      </c>
      <c r="H43" s="12" t="str">
        <f t="shared" si="1"/>
        <v/>
      </c>
    </row>
    <row r="44" spans="1:8" x14ac:dyDescent="0.2">
      <c r="A44" s="2">
        <v>42</v>
      </c>
      <c r="B44" s="140">
        <v>296</v>
      </c>
      <c r="C44" s="140">
        <v>308</v>
      </c>
      <c r="D44" s="10" t="e">
        <f>IF(ISBLANK(B44),"",VLOOKUP(B44,#REF!,2,FALSE))</f>
        <v>#REF!</v>
      </c>
      <c r="E44" s="10" t="e">
        <f>IF(ISBLANK(C44),"",VLOOKUP(C44,#REF!,2,FALSE))</f>
        <v>#REF!</v>
      </c>
      <c r="F44" s="11" t="str">
        <f>IFERROR(VLOOKUP(D44,#REF!,3,0),"")</f>
        <v/>
      </c>
      <c r="G44" s="11" t="str">
        <f>IFERROR(VLOOKUP(E44,#REF!,3,0),"")</f>
        <v/>
      </c>
      <c r="H44" s="12" t="str">
        <f t="shared" si="1"/>
        <v/>
      </c>
    </row>
    <row r="45" spans="1:8" x14ac:dyDescent="0.2">
      <c r="A45" s="2">
        <v>43</v>
      </c>
      <c r="B45" s="140">
        <v>307</v>
      </c>
      <c r="C45" s="140">
        <v>201</v>
      </c>
      <c r="D45" s="10" t="e">
        <f>IF(ISBLANK(B45),"",VLOOKUP(B45,#REF!,2,FALSE))</f>
        <v>#REF!</v>
      </c>
      <c r="E45" s="10" t="e">
        <f>IF(ISBLANK(C45),"",VLOOKUP(C45,#REF!,2,FALSE))</f>
        <v>#REF!</v>
      </c>
      <c r="F45" s="11" t="str">
        <f>IFERROR(VLOOKUP(D45,#REF!,3,0),"")</f>
        <v/>
      </c>
      <c r="G45" s="11" t="str">
        <f>IFERROR(VLOOKUP(E45,#REF!,3,0),"")</f>
        <v/>
      </c>
      <c r="H45" s="12" t="str">
        <f t="shared" si="1"/>
        <v/>
      </c>
    </row>
    <row r="46" spans="1:8" x14ac:dyDescent="0.2">
      <c r="A46" s="2">
        <v>44</v>
      </c>
      <c r="B46" s="140">
        <v>312</v>
      </c>
      <c r="C46" s="140">
        <v>314</v>
      </c>
      <c r="D46" s="10" t="e">
        <f>IF(ISBLANK(B46),"",VLOOKUP(B46,#REF!,2,FALSE))</f>
        <v>#REF!</v>
      </c>
      <c r="E46" s="10" t="e">
        <f>IF(ISBLANK(C46),"",VLOOKUP(C46,#REF!,2,FALSE))</f>
        <v>#REF!</v>
      </c>
      <c r="F46" s="11" t="str">
        <f>IFERROR(VLOOKUP(D46,#REF!,3,0),"")</f>
        <v/>
      </c>
      <c r="G46" s="11" t="str">
        <f>IFERROR(VLOOKUP(E46,#REF!,3,0),"")</f>
        <v/>
      </c>
      <c r="H46" s="12" t="str">
        <f t="shared" si="1"/>
        <v/>
      </c>
    </row>
    <row r="47" spans="1:8" x14ac:dyDescent="0.2">
      <c r="A47" s="2">
        <v>45</v>
      </c>
      <c r="B47" s="140">
        <v>284</v>
      </c>
      <c r="C47" s="140">
        <v>285</v>
      </c>
      <c r="D47" s="10" t="e">
        <f>IF(ISBLANK(B47),"",VLOOKUP(B47,#REF!,2,FALSE))</f>
        <v>#REF!</v>
      </c>
      <c r="E47" s="10" t="e">
        <f>IF(ISBLANK(C47),"",VLOOKUP(C47,#REF!,2,FALSE))</f>
        <v>#REF!</v>
      </c>
      <c r="F47" s="11" t="str">
        <f>IFERROR(VLOOKUP(D47,#REF!,3,0),"")</f>
        <v/>
      </c>
      <c r="G47" s="11" t="str">
        <f>IFERROR(VLOOKUP(E47,#REF!,3,0),"")</f>
        <v/>
      </c>
      <c r="H47" s="12" t="str">
        <f t="shared" si="1"/>
        <v/>
      </c>
    </row>
    <row r="48" spans="1:8" x14ac:dyDescent="0.2">
      <c r="A48" s="2">
        <v>46</v>
      </c>
      <c r="B48" s="140">
        <v>313</v>
      </c>
      <c r="C48" s="140">
        <v>316</v>
      </c>
      <c r="D48" s="10" t="e">
        <f>IF(ISBLANK(B48),"",VLOOKUP(B48,#REF!,2,FALSE))</f>
        <v>#REF!</v>
      </c>
      <c r="E48" s="10" t="e">
        <f>IF(ISBLANK(C48),"",VLOOKUP(C48,#REF!,2,FALSE))</f>
        <v>#REF!</v>
      </c>
      <c r="F48" s="11" t="str">
        <f>IFERROR(VLOOKUP(D48,#REF!,3,0),"")</f>
        <v/>
      </c>
      <c r="G48" s="11" t="str">
        <f>IFERROR(VLOOKUP(E48,#REF!,3,0),"")</f>
        <v/>
      </c>
      <c r="H48" s="12" t="str">
        <f t="shared" si="1"/>
        <v/>
      </c>
    </row>
    <row r="49" spans="1:8" x14ac:dyDescent="0.2">
      <c r="A49" s="2">
        <v>47</v>
      </c>
      <c r="B49" s="140">
        <v>320</v>
      </c>
      <c r="C49" s="140">
        <v>323</v>
      </c>
      <c r="D49" s="10" t="e">
        <f>IF(ISBLANK(B49),"",VLOOKUP(B49,#REF!,2,FALSE))</f>
        <v>#REF!</v>
      </c>
      <c r="E49" s="10" t="e">
        <f>IF(ISBLANK(C49),"",VLOOKUP(C49,#REF!,2,FALSE))</f>
        <v>#REF!</v>
      </c>
      <c r="F49" s="11" t="str">
        <f>IFERROR(VLOOKUP(D49,#REF!,3,0),"")</f>
        <v/>
      </c>
      <c r="G49" s="11" t="str">
        <f>IFERROR(VLOOKUP(E49,#REF!,3,0),"")</f>
        <v/>
      </c>
      <c r="H49" s="12" t="str">
        <f t="shared" si="1"/>
        <v/>
      </c>
    </row>
    <row r="50" spans="1:8" x14ac:dyDescent="0.2">
      <c r="A50" s="2">
        <v>48</v>
      </c>
      <c r="B50" s="140">
        <v>264</v>
      </c>
      <c r="C50" s="140">
        <v>325</v>
      </c>
      <c r="D50" s="10" t="e">
        <f>IF(ISBLANK(B50),"",VLOOKUP(B50,#REF!,2,FALSE))</f>
        <v>#REF!</v>
      </c>
      <c r="E50" s="10" t="e">
        <f>IF(ISBLANK(C50),"",VLOOKUP(C50,#REF!,2,FALSE))</f>
        <v>#REF!</v>
      </c>
      <c r="F50" s="11" t="str">
        <f>IFERROR(VLOOKUP(D50,#REF!,3,0),"")</f>
        <v/>
      </c>
      <c r="G50" s="11" t="str">
        <f>IFERROR(VLOOKUP(E50,#REF!,3,0),"")</f>
        <v/>
      </c>
      <c r="H50" s="12" t="str">
        <f t="shared" si="1"/>
        <v/>
      </c>
    </row>
    <row r="51" spans="1:8" x14ac:dyDescent="0.2">
      <c r="A51" s="2">
        <v>49</v>
      </c>
      <c r="B51" s="140">
        <v>282</v>
      </c>
      <c r="C51" s="140">
        <v>283</v>
      </c>
      <c r="D51" s="10" t="e">
        <f>IF(ISBLANK(B51),"",VLOOKUP(B51,#REF!,2,FALSE))</f>
        <v>#REF!</v>
      </c>
      <c r="E51" s="10" t="e">
        <f>IF(ISBLANK(C51),"",VLOOKUP(C51,#REF!,2,FALSE))</f>
        <v>#REF!</v>
      </c>
      <c r="F51" s="11" t="str">
        <f>IFERROR(VLOOKUP(D51,#REF!,3,0),"")</f>
        <v/>
      </c>
      <c r="G51" s="11" t="str">
        <f>IFERROR(VLOOKUP(E51,#REF!,3,0),"")</f>
        <v/>
      </c>
      <c r="H51" s="12" t="str">
        <f t="shared" si="1"/>
        <v/>
      </c>
    </row>
    <row r="52" spans="1:8" x14ac:dyDescent="0.2">
      <c r="A52" s="2">
        <v>50</v>
      </c>
      <c r="B52" s="140">
        <v>287</v>
      </c>
      <c r="C52" s="140">
        <v>289</v>
      </c>
      <c r="D52" s="10" t="e">
        <f>IF(ISBLANK(B52),"",VLOOKUP(B52,#REF!,2,FALSE))</f>
        <v>#REF!</v>
      </c>
      <c r="E52" s="10" t="e">
        <f>IF(ISBLANK(C52),"",VLOOKUP(C52,#REF!,2,FALSE))</f>
        <v>#REF!</v>
      </c>
      <c r="F52" s="11" t="str">
        <f>IFERROR(VLOOKUP(D52,#REF!,3,0),"")</f>
        <v/>
      </c>
      <c r="G52" s="11" t="str">
        <f>IFERROR(VLOOKUP(E52,#REF!,3,0),"")</f>
        <v/>
      </c>
      <c r="H52" s="12" t="str">
        <f t="shared" si="1"/>
        <v/>
      </c>
    </row>
    <row r="53" spans="1:8" x14ac:dyDescent="0.2">
      <c r="A53" s="2">
        <v>51</v>
      </c>
      <c r="B53" s="140">
        <v>286</v>
      </c>
      <c r="C53" s="140">
        <v>288</v>
      </c>
      <c r="D53" s="10" t="e">
        <f>IF(ISBLANK(B53),"",VLOOKUP(B53,#REF!,2,FALSE))</f>
        <v>#REF!</v>
      </c>
      <c r="E53" s="10" t="e">
        <f>IF(ISBLANK(C53),"",VLOOKUP(C53,#REF!,2,FALSE))</f>
        <v>#REF!</v>
      </c>
      <c r="F53" s="11" t="str">
        <f>IFERROR(VLOOKUP(D53,#REF!,3,0),"")</f>
        <v/>
      </c>
      <c r="G53" s="11" t="str">
        <f>IFERROR(VLOOKUP(E53,#REF!,3,0),"")</f>
        <v/>
      </c>
      <c r="H53" s="12" t="str">
        <f t="shared" si="1"/>
        <v/>
      </c>
    </row>
    <row r="54" spans="1:8" x14ac:dyDescent="0.2">
      <c r="A54" s="2">
        <v>52</v>
      </c>
      <c r="B54" s="140">
        <v>278</v>
      </c>
      <c r="C54" s="140">
        <v>329</v>
      </c>
      <c r="D54" s="10" t="e">
        <f>IF(ISBLANK(B54),"",VLOOKUP(B54,#REF!,2,FALSE))</f>
        <v>#REF!</v>
      </c>
      <c r="E54" s="10" t="e">
        <f>IF(ISBLANK(C54),"",VLOOKUP(C54,#REF!,2,FALSE))</f>
        <v>#REF!</v>
      </c>
      <c r="F54" s="11" t="str">
        <f>IFERROR(VLOOKUP(D54,#REF!,3,0),"")</f>
        <v/>
      </c>
      <c r="G54" s="11" t="str">
        <f>IFERROR(VLOOKUP(E54,#REF!,3,0),"")</f>
        <v/>
      </c>
      <c r="H54" s="12" t="str">
        <f t="shared" si="1"/>
        <v/>
      </c>
    </row>
    <row r="55" spans="1:8" x14ac:dyDescent="0.2">
      <c r="A55" s="2">
        <v>53</v>
      </c>
      <c r="B55" s="140">
        <v>327</v>
      </c>
      <c r="C55" s="140">
        <v>333</v>
      </c>
      <c r="D55" s="10" t="e">
        <f>IF(ISBLANK(B55),"",VLOOKUP(B55,#REF!,2,FALSE))</f>
        <v>#REF!</v>
      </c>
      <c r="E55" s="10" t="e">
        <f>IF(ISBLANK(C55),"",VLOOKUP(C55,#REF!,2,FALSE))</f>
        <v>#REF!</v>
      </c>
      <c r="F55" s="11" t="str">
        <f>IFERROR(VLOOKUP(D55,#REF!,3,0),"")</f>
        <v/>
      </c>
      <c r="G55" s="11" t="str">
        <f>IFERROR(VLOOKUP(E55,#REF!,3,0),"")</f>
        <v/>
      </c>
      <c r="H55" s="12" t="str">
        <f t="shared" si="1"/>
        <v/>
      </c>
    </row>
    <row r="56" spans="1:8" x14ac:dyDescent="0.2">
      <c r="A56" s="2">
        <v>54</v>
      </c>
      <c r="B56" s="140">
        <v>328</v>
      </c>
      <c r="C56" s="140">
        <v>335</v>
      </c>
      <c r="D56" s="10" t="e">
        <f>IF(ISBLANK(B56),"",VLOOKUP(B56,#REF!,2,FALSE))</f>
        <v>#REF!</v>
      </c>
      <c r="E56" s="10" t="e">
        <f>IF(ISBLANK(C56),"",VLOOKUP(C56,#REF!,2,FALSE))</f>
        <v>#REF!</v>
      </c>
      <c r="F56" s="11" t="str">
        <f>IFERROR(VLOOKUP(D56,#REF!,3,0),"")</f>
        <v/>
      </c>
      <c r="G56" s="11" t="str">
        <f>IFERROR(VLOOKUP(E56,#REF!,3,0),"")</f>
        <v/>
      </c>
      <c r="H56" s="12" t="str">
        <f t="shared" si="1"/>
        <v/>
      </c>
    </row>
    <row r="57" spans="1:8" x14ac:dyDescent="0.2">
      <c r="A57" s="2">
        <v>55</v>
      </c>
      <c r="B57" s="140">
        <v>330</v>
      </c>
      <c r="C57" s="140">
        <v>331</v>
      </c>
      <c r="D57" s="10" t="e">
        <f>IF(ISBLANK(B57),"",VLOOKUP(B57,#REF!,2,FALSE))</f>
        <v>#REF!</v>
      </c>
      <c r="E57" s="10" t="e">
        <f>IF(ISBLANK(C57),"",VLOOKUP(C57,#REF!,2,FALSE))</f>
        <v>#REF!</v>
      </c>
      <c r="F57" s="11" t="str">
        <f>IFERROR(VLOOKUP(D57,#REF!,3,0),"")</f>
        <v/>
      </c>
      <c r="G57" s="11" t="str">
        <f>IFERROR(VLOOKUP(E57,#REF!,3,0),"")</f>
        <v/>
      </c>
      <c r="H57" s="12" t="str">
        <f t="shared" si="1"/>
        <v/>
      </c>
    </row>
    <row r="58" spans="1:8" x14ac:dyDescent="0.2">
      <c r="A58" s="2">
        <v>56</v>
      </c>
      <c r="B58" s="140">
        <v>332</v>
      </c>
      <c r="C58" s="140">
        <v>334</v>
      </c>
      <c r="D58" s="10" t="e">
        <f>IF(ISBLANK(B58),"",VLOOKUP(B58,#REF!,2,FALSE))</f>
        <v>#REF!</v>
      </c>
      <c r="E58" s="10" t="e">
        <f>IF(ISBLANK(C58),"",VLOOKUP(C58,#REF!,2,FALSE))</f>
        <v>#REF!</v>
      </c>
      <c r="F58" s="11" t="str">
        <f>IFERROR(VLOOKUP(D58,#REF!,3,0),"")</f>
        <v/>
      </c>
      <c r="G58" s="11" t="str">
        <f>IFERROR(VLOOKUP(E58,#REF!,3,0),"")</f>
        <v/>
      </c>
      <c r="H58" s="12" t="str">
        <f t="shared" ref="H58:H63" si="2">IF(SUM(F58:G58)&lt;=0,"",IFERROR(SUM(F58:G58,0),""))</f>
        <v/>
      </c>
    </row>
    <row r="59" spans="1:8" x14ac:dyDescent="0.2">
      <c r="A59" s="18">
        <v>57</v>
      </c>
      <c r="B59" s="140">
        <v>336</v>
      </c>
      <c r="C59" s="140">
        <v>337</v>
      </c>
      <c r="D59" s="10" t="e">
        <f>IF(ISBLANK(B59),"",VLOOKUP(B59,#REF!,2,FALSE))</f>
        <v>#REF!</v>
      </c>
      <c r="E59" s="10" t="e">
        <f>IF(ISBLANK(C59),"",VLOOKUP(C59,#REF!,2,FALSE))</f>
        <v>#REF!</v>
      </c>
      <c r="F59" s="11" t="str">
        <f>IFERROR(VLOOKUP(D59,#REF!,3,0),"")</f>
        <v/>
      </c>
      <c r="G59" s="11" t="str">
        <f>IFERROR(VLOOKUP(E59,#REF!,3,0),"")</f>
        <v/>
      </c>
      <c r="H59" s="12" t="str">
        <f t="shared" si="2"/>
        <v/>
      </c>
    </row>
    <row r="60" spans="1:8" x14ac:dyDescent="0.2">
      <c r="A60" s="18">
        <v>58</v>
      </c>
      <c r="B60" s="140">
        <v>318</v>
      </c>
      <c r="C60" s="140">
        <v>338</v>
      </c>
      <c r="D60" s="10" t="e">
        <f>IF(ISBLANK(B60),"",VLOOKUP(B60,#REF!,2,FALSE))</f>
        <v>#REF!</v>
      </c>
      <c r="E60" s="10" t="e">
        <f>IF(ISBLANK(C60),"",VLOOKUP(C60,#REF!,2,FALSE))</f>
        <v>#REF!</v>
      </c>
      <c r="F60" s="11" t="str">
        <f>IFERROR(VLOOKUP(D60,#REF!,3,0),"")</f>
        <v/>
      </c>
      <c r="G60" s="11" t="str">
        <f>IFERROR(VLOOKUP(E60,#REF!,3,0),"")</f>
        <v/>
      </c>
      <c r="H60" s="12" t="str">
        <f t="shared" si="2"/>
        <v/>
      </c>
    </row>
    <row r="61" spans="1:8" x14ac:dyDescent="0.2">
      <c r="A61" s="18">
        <v>59</v>
      </c>
      <c r="B61" s="140">
        <v>230</v>
      </c>
      <c r="C61" s="140">
        <v>242</v>
      </c>
      <c r="D61" s="10" t="e">
        <f>IF(ISBLANK(B61),"",VLOOKUP(B61,#REF!,2,FALSE))</f>
        <v>#REF!</v>
      </c>
      <c r="E61" s="10" t="e">
        <f>IF(ISBLANK(C61),"",VLOOKUP(C61,#REF!,2,FALSE))</f>
        <v>#REF!</v>
      </c>
      <c r="F61" s="11" t="str">
        <f>IFERROR(VLOOKUP(D61,#REF!,3,0),"")</f>
        <v/>
      </c>
      <c r="G61" s="11" t="str">
        <f>IFERROR(VLOOKUP(E61,#REF!,3,0),"")</f>
        <v/>
      </c>
      <c r="H61" s="12" t="str">
        <f t="shared" si="2"/>
        <v/>
      </c>
    </row>
    <row r="62" spans="1:8" x14ac:dyDescent="0.2">
      <c r="A62" s="18">
        <v>60</v>
      </c>
      <c r="B62" s="140">
        <v>239</v>
      </c>
      <c r="C62" s="140">
        <v>241</v>
      </c>
      <c r="D62" s="10" t="e">
        <f>IF(ISBLANK(B62),"",VLOOKUP(B62,#REF!,2,FALSE))</f>
        <v>#REF!</v>
      </c>
      <c r="E62" s="10" t="e">
        <f>IF(ISBLANK(C62),"",VLOOKUP(C62,#REF!,2,FALSE))</f>
        <v>#REF!</v>
      </c>
      <c r="F62" s="11" t="str">
        <f>IFERROR(VLOOKUP(D62,#REF!,3,0),"")</f>
        <v/>
      </c>
      <c r="G62" s="11" t="str">
        <f>IFERROR(VLOOKUP(E62,#REF!,3,0),"")</f>
        <v/>
      </c>
      <c r="H62" s="12" t="str">
        <f t="shared" si="2"/>
        <v/>
      </c>
    </row>
    <row r="63" spans="1:8" x14ac:dyDescent="0.2">
      <c r="A63" s="18">
        <v>61</v>
      </c>
      <c r="B63" s="140">
        <v>240</v>
      </c>
      <c r="C63" s="140">
        <v>322</v>
      </c>
      <c r="D63" s="10" t="e">
        <f>IF(ISBLANK(B63),"",VLOOKUP(B63,#REF!,2,FALSE))</f>
        <v>#REF!</v>
      </c>
      <c r="E63" s="10" t="e">
        <f>IF(ISBLANK(C63),"",VLOOKUP(C63,#REF!,2,FALSE))</f>
        <v>#REF!</v>
      </c>
      <c r="F63" s="11" t="str">
        <f>IFERROR(VLOOKUP(D63,#REF!,3,0),"")</f>
        <v/>
      </c>
      <c r="G63" s="11" t="str">
        <f>IFERROR(VLOOKUP(E63,#REF!,3,0),"")</f>
        <v/>
      </c>
      <c r="H63" s="12" t="str">
        <f t="shared" si="2"/>
        <v/>
      </c>
    </row>
    <row r="64" spans="1:8" x14ac:dyDescent="0.2">
      <c r="A64" s="2">
        <v>62</v>
      </c>
      <c r="B64" s="140">
        <v>256</v>
      </c>
      <c r="C64" s="140">
        <v>258</v>
      </c>
      <c r="D64" s="10" t="e">
        <f>IF(ISBLANK(B64),"",VLOOKUP(B64,#REF!,2,FALSE))</f>
        <v>#REF!</v>
      </c>
      <c r="E64" s="10" t="e">
        <f>IF(ISBLANK(C64),"",VLOOKUP(C64,#REF!,2,FALSE))</f>
        <v>#REF!</v>
      </c>
      <c r="F64" s="11" t="str">
        <f>IFERROR(VLOOKUP(D64,#REF!,3,0),"")</f>
        <v/>
      </c>
      <c r="G64" s="11" t="str">
        <f>IFERROR(VLOOKUP(E64,#REF!,3,0),"")</f>
        <v/>
      </c>
      <c r="H64" s="12" t="str">
        <f t="shared" ref="H64:H86" si="3">IF(SUM(F64:G64)&lt;=0,"",IFERROR(SUM(F64:G64,0),""))</f>
        <v/>
      </c>
    </row>
    <row r="65" spans="1:8" x14ac:dyDescent="0.2">
      <c r="A65" s="2">
        <v>63</v>
      </c>
      <c r="B65" s="140">
        <v>259</v>
      </c>
      <c r="C65" s="140">
        <v>260</v>
      </c>
      <c r="D65" s="10" t="e">
        <f>IF(ISBLANK(B65),"",VLOOKUP(B65,#REF!,2,FALSE))</f>
        <v>#REF!</v>
      </c>
      <c r="E65" s="10" t="e">
        <f>IF(ISBLANK(C65),"",VLOOKUP(C65,#REF!,2,FALSE))</f>
        <v>#REF!</v>
      </c>
      <c r="F65" s="11" t="str">
        <f>IFERROR(VLOOKUP(D65,#REF!,3,0),"")</f>
        <v/>
      </c>
      <c r="G65" s="11" t="str">
        <f>IFERROR(VLOOKUP(E65,#REF!,3,0),"")</f>
        <v/>
      </c>
      <c r="H65" s="12" t="str">
        <f t="shared" si="3"/>
        <v/>
      </c>
    </row>
    <row r="66" spans="1:8" x14ac:dyDescent="0.2">
      <c r="A66" s="2">
        <v>64</v>
      </c>
      <c r="B66" s="140"/>
      <c r="C66" s="140"/>
      <c r="D66" s="10" t="str">
        <f>IF(ISBLANK(B66),"",VLOOKUP(B66,#REF!,2,FALSE))</f>
        <v/>
      </c>
      <c r="E66" s="10" t="str">
        <f>IF(ISBLANK(C66),"",VLOOKUP(C66,#REF!,2,FALSE))</f>
        <v/>
      </c>
      <c r="F66" s="11" t="str">
        <f>IFERROR(VLOOKUP(D66,#REF!,3,0),"")</f>
        <v/>
      </c>
      <c r="G66" s="11" t="str">
        <f>IFERROR(VLOOKUP(E66,#REF!,3,0),"")</f>
        <v/>
      </c>
      <c r="H66" s="12" t="str">
        <f t="shared" si="3"/>
        <v/>
      </c>
    </row>
    <row r="67" spans="1:8" x14ac:dyDescent="0.2">
      <c r="A67" s="2">
        <v>65</v>
      </c>
      <c r="B67" s="140"/>
      <c r="C67" s="140"/>
      <c r="D67" s="10" t="str">
        <f>IF(ISBLANK(B67),"",VLOOKUP(B67,#REF!,2,FALSE))</f>
        <v/>
      </c>
      <c r="E67" s="10" t="str">
        <f>IF(ISBLANK(C67),"",VLOOKUP(C67,#REF!,2,FALSE))</f>
        <v/>
      </c>
      <c r="F67" s="11" t="str">
        <f>IFERROR(VLOOKUP(D67,#REF!,3,0),"")</f>
        <v/>
      </c>
      <c r="G67" s="11" t="str">
        <f>IFERROR(VLOOKUP(E67,#REF!,3,0),"")</f>
        <v/>
      </c>
      <c r="H67" s="12" t="str">
        <f t="shared" si="3"/>
        <v/>
      </c>
    </row>
    <row r="68" spans="1:8" x14ac:dyDescent="0.2">
      <c r="A68" s="2">
        <v>66</v>
      </c>
      <c r="B68" s="140"/>
      <c r="C68" s="140"/>
      <c r="D68" s="10" t="str">
        <f>IF(ISBLANK(B68),"",VLOOKUP(B68,#REF!,2,FALSE))</f>
        <v/>
      </c>
      <c r="E68" s="10" t="str">
        <f>IF(ISBLANK(C68),"",VLOOKUP(C68,#REF!,2,FALSE))</f>
        <v/>
      </c>
      <c r="F68" s="11" t="str">
        <f>IFERROR(VLOOKUP(D68,#REF!,3,0),"")</f>
        <v/>
      </c>
      <c r="G68" s="11" t="str">
        <f>IFERROR(VLOOKUP(E68,#REF!,3,0),"")</f>
        <v/>
      </c>
      <c r="H68" s="12" t="str">
        <f t="shared" si="3"/>
        <v/>
      </c>
    </row>
    <row r="69" spans="1:8" x14ac:dyDescent="0.2">
      <c r="A69" s="2">
        <v>67</v>
      </c>
      <c r="B69" s="140"/>
      <c r="C69" s="140"/>
      <c r="D69" s="10" t="str">
        <f>IF(ISBLANK(B69),"",VLOOKUP(B69,#REF!,2,FALSE))</f>
        <v/>
      </c>
      <c r="E69" s="10" t="str">
        <f>IF(ISBLANK(C69),"",VLOOKUP(C69,#REF!,2,FALSE))</f>
        <v/>
      </c>
      <c r="F69" s="11" t="str">
        <f>IFERROR(VLOOKUP(D69,#REF!,3,0),"")</f>
        <v/>
      </c>
      <c r="G69" s="11" t="str">
        <f>IFERROR(VLOOKUP(E69,#REF!,3,0),"")</f>
        <v/>
      </c>
      <c r="H69" s="12" t="str">
        <f t="shared" si="3"/>
        <v/>
      </c>
    </row>
    <row r="70" spans="1:8" x14ac:dyDescent="0.2">
      <c r="A70" s="2">
        <v>68</v>
      </c>
      <c r="B70" s="140"/>
      <c r="C70" s="140"/>
      <c r="D70" s="10" t="str">
        <f>IF(ISBLANK(B70),"",VLOOKUP(B70,#REF!,2,FALSE))</f>
        <v/>
      </c>
      <c r="E70" s="10" t="str">
        <f>IF(ISBLANK(C70),"",VLOOKUP(C70,#REF!,2,FALSE))</f>
        <v/>
      </c>
      <c r="F70" s="11" t="str">
        <f>IFERROR(VLOOKUP(D70,#REF!,3,0),"")</f>
        <v/>
      </c>
      <c r="G70" s="11" t="str">
        <f>IFERROR(VLOOKUP(E70,#REF!,3,0),"")</f>
        <v/>
      </c>
      <c r="H70" s="12" t="str">
        <f t="shared" si="3"/>
        <v/>
      </c>
    </row>
    <row r="71" spans="1:8" x14ac:dyDescent="0.2">
      <c r="A71" s="2">
        <v>69</v>
      </c>
      <c r="B71" s="140"/>
      <c r="C71" s="140"/>
      <c r="D71" s="10" t="str">
        <f>IF(ISBLANK(B71),"",VLOOKUP(B71,#REF!,2,FALSE))</f>
        <v/>
      </c>
      <c r="E71" s="10" t="str">
        <f>IF(ISBLANK(C71),"",VLOOKUP(C71,#REF!,2,FALSE))</f>
        <v/>
      </c>
      <c r="F71" s="11" t="str">
        <f>IFERROR(VLOOKUP(D71,#REF!,3,0),"")</f>
        <v/>
      </c>
      <c r="G71" s="11" t="str">
        <f>IFERROR(VLOOKUP(E71,#REF!,3,0),"")</f>
        <v/>
      </c>
      <c r="H71" s="12" t="str">
        <f t="shared" si="3"/>
        <v/>
      </c>
    </row>
    <row r="72" spans="1:8" x14ac:dyDescent="0.2">
      <c r="A72" s="2">
        <v>70</v>
      </c>
      <c r="B72" s="140"/>
      <c r="C72" s="140"/>
      <c r="D72" s="10" t="str">
        <f>IF(ISBLANK(B72),"",VLOOKUP(B72,#REF!,2,FALSE))</f>
        <v/>
      </c>
      <c r="E72" s="10" t="str">
        <f>IF(ISBLANK(C72),"",VLOOKUP(C72,#REF!,2,FALSE))</f>
        <v/>
      </c>
      <c r="F72" s="11" t="str">
        <f>IFERROR(VLOOKUP(D72,#REF!,3,0),"")</f>
        <v/>
      </c>
      <c r="G72" s="11" t="str">
        <f>IFERROR(VLOOKUP(E72,#REF!,3,0),"")</f>
        <v/>
      </c>
      <c r="H72" s="12" t="str">
        <f t="shared" si="3"/>
        <v/>
      </c>
    </row>
    <row r="73" spans="1:8" x14ac:dyDescent="0.2">
      <c r="A73" s="2">
        <v>71</v>
      </c>
      <c r="B73" s="140"/>
      <c r="C73" s="140"/>
      <c r="D73" s="10" t="str">
        <f>IF(ISBLANK(B73),"",VLOOKUP(B73,#REF!,2,FALSE))</f>
        <v/>
      </c>
      <c r="E73" s="10" t="str">
        <f>IF(ISBLANK(C73),"",VLOOKUP(C73,#REF!,2,FALSE))</f>
        <v/>
      </c>
      <c r="F73" s="11" t="str">
        <f>IFERROR(VLOOKUP(D73,#REF!,3,0),"")</f>
        <v/>
      </c>
      <c r="G73" s="11" t="str">
        <f>IFERROR(VLOOKUP(E73,#REF!,3,0),"")</f>
        <v/>
      </c>
      <c r="H73" s="12" t="str">
        <f t="shared" si="3"/>
        <v/>
      </c>
    </row>
    <row r="74" spans="1:8" x14ac:dyDescent="0.2">
      <c r="A74" s="2">
        <v>72</v>
      </c>
      <c r="B74" s="140"/>
      <c r="C74" s="140"/>
      <c r="D74" s="10" t="str">
        <f>IF(ISBLANK(B74),"",VLOOKUP(B74,#REF!,2,FALSE))</f>
        <v/>
      </c>
      <c r="E74" s="10" t="str">
        <f>IF(ISBLANK(C74),"",VLOOKUP(C74,#REF!,2,FALSE))</f>
        <v/>
      </c>
      <c r="F74" s="11" t="str">
        <f>IFERROR(VLOOKUP(D74,#REF!,3,0),"")</f>
        <v/>
      </c>
      <c r="G74" s="11" t="str">
        <f>IFERROR(VLOOKUP(E74,#REF!,3,0),"")</f>
        <v/>
      </c>
      <c r="H74" s="12" t="str">
        <f t="shared" si="3"/>
        <v/>
      </c>
    </row>
    <row r="75" spans="1:8" x14ac:dyDescent="0.2">
      <c r="A75" s="2">
        <v>73</v>
      </c>
      <c r="B75" s="140"/>
      <c r="C75" s="140"/>
      <c r="D75" s="10" t="str">
        <f>IF(ISBLANK(B75),"",VLOOKUP(B75,#REF!,2,FALSE))</f>
        <v/>
      </c>
      <c r="E75" s="10" t="str">
        <f>IF(ISBLANK(C75),"",VLOOKUP(C75,#REF!,2,FALSE))</f>
        <v/>
      </c>
      <c r="F75" s="11" t="str">
        <f>IFERROR(VLOOKUP(D75,#REF!,3,0),"")</f>
        <v/>
      </c>
      <c r="G75" s="11" t="str">
        <f>IFERROR(VLOOKUP(E75,#REF!,3,0),"")</f>
        <v/>
      </c>
      <c r="H75" s="12" t="str">
        <f t="shared" si="3"/>
        <v/>
      </c>
    </row>
    <row r="76" spans="1:8" x14ac:dyDescent="0.2">
      <c r="A76" s="2">
        <v>74</v>
      </c>
      <c r="B76" s="140"/>
      <c r="C76" s="140"/>
      <c r="D76" s="10" t="str">
        <f>IF(ISBLANK(B76),"",VLOOKUP(B76,#REF!,2,FALSE))</f>
        <v/>
      </c>
      <c r="E76" s="10" t="str">
        <f>IF(ISBLANK(C76),"",VLOOKUP(C76,#REF!,2,FALSE))</f>
        <v/>
      </c>
      <c r="F76" s="11" t="str">
        <f>IFERROR(VLOOKUP(D76,#REF!,3,0),"")</f>
        <v/>
      </c>
      <c r="G76" s="11" t="str">
        <f>IFERROR(VLOOKUP(E76,#REF!,3,0),"")</f>
        <v/>
      </c>
      <c r="H76" s="12" t="str">
        <f t="shared" si="3"/>
        <v/>
      </c>
    </row>
    <row r="77" spans="1:8" x14ac:dyDescent="0.2">
      <c r="A77" s="2">
        <v>75</v>
      </c>
      <c r="B77" s="140"/>
      <c r="C77" s="140"/>
      <c r="D77" s="10" t="str">
        <f>IF(ISBLANK(B77),"",VLOOKUP(B77,#REF!,2,FALSE))</f>
        <v/>
      </c>
      <c r="E77" s="10" t="str">
        <f>IF(ISBLANK(C77),"",VLOOKUP(C77,#REF!,2,FALSE))</f>
        <v/>
      </c>
      <c r="F77" s="11" t="str">
        <f>IFERROR(VLOOKUP(D77,#REF!,3,0),"")</f>
        <v/>
      </c>
      <c r="G77" s="11" t="str">
        <f>IFERROR(VLOOKUP(E77,#REF!,3,0),"")</f>
        <v/>
      </c>
      <c r="H77" s="12" t="str">
        <f t="shared" si="3"/>
        <v/>
      </c>
    </row>
    <row r="78" spans="1:8" x14ac:dyDescent="0.2">
      <c r="A78" s="2">
        <v>76</v>
      </c>
      <c r="B78" s="140"/>
      <c r="C78" s="140"/>
      <c r="D78" s="10" t="str">
        <f>IF(ISBLANK(B78),"",VLOOKUP(B78,#REF!,2,FALSE))</f>
        <v/>
      </c>
      <c r="E78" s="10" t="str">
        <f>IF(ISBLANK(C78),"",VLOOKUP(C78,#REF!,2,FALSE))</f>
        <v/>
      </c>
      <c r="F78" s="11" t="str">
        <f>IFERROR(VLOOKUP(D78,#REF!,3,0),"")</f>
        <v/>
      </c>
      <c r="G78" s="11" t="str">
        <f>IFERROR(VLOOKUP(E78,#REF!,3,0),"")</f>
        <v/>
      </c>
      <c r="H78" s="12" t="str">
        <f t="shared" si="3"/>
        <v/>
      </c>
    </row>
    <row r="79" spans="1:8" x14ac:dyDescent="0.2">
      <c r="A79" s="2">
        <v>77</v>
      </c>
      <c r="B79" s="140"/>
      <c r="C79" s="140"/>
      <c r="D79" s="10" t="str">
        <f>IF(ISBLANK(B79),"",VLOOKUP(B79,#REF!,2,FALSE))</f>
        <v/>
      </c>
      <c r="E79" s="10" t="str">
        <f>IF(ISBLANK(C79),"",VLOOKUP(C79,#REF!,2,FALSE))</f>
        <v/>
      </c>
      <c r="F79" s="11" t="str">
        <f>IFERROR(VLOOKUP(D79,#REF!,3,0),"")</f>
        <v/>
      </c>
      <c r="G79" s="11" t="str">
        <f>IFERROR(VLOOKUP(E79,#REF!,3,0),"")</f>
        <v/>
      </c>
      <c r="H79" s="12" t="str">
        <f t="shared" si="3"/>
        <v/>
      </c>
    </row>
    <row r="80" spans="1:8" x14ac:dyDescent="0.2">
      <c r="A80" s="2">
        <v>78</v>
      </c>
      <c r="B80" s="140"/>
      <c r="C80" s="140"/>
      <c r="D80" s="10" t="str">
        <f>IF(ISBLANK(B80),"",VLOOKUP(B80,#REF!,2,FALSE))</f>
        <v/>
      </c>
      <c r="E80" s="10" t="str">
        <f>IF(ISBLANK(C80),"",VLOOKUP(C80,#REF!,2,FALSE))</f>
        <v/>
      </c>
      <c r="F80" s="11" t="str">
        <f>IFERROR(VLOOKUP(D80,#REF!,3,0),"")</f>
        <v/>
      </c>
      <c r="G80" s="11" t="str">
        <f>IFERROR(VLOOKUP(E80,#REF!,3,0),"")</f>
        <v/>
      </c>
      <c r="H80" s="12" t="str">
        <f t="shared" si="3"/>
        <v/>
      </c>
    </row>
    <row r="81" spans="1:8" x14ac:dyDescent="0.2">
      <c r="A81" s="2">
        <v>79</v>
      </c>
      <c r="B81" s="140"/>
      <c r="C81" s="140"/>
      <c r="D81" s="10" t="str">
        <f>IF(ISBLANK(B81),"",VLOOKUP(B81,#REF!,2,FALSE))</f>
        <v/>
      </c>
      <c r="E81" s="10" t="str">
        <f>IF(ISBLANK(C81),"",VLOOKUP(C81,#REF!,2,FALSE))</f>
        <v/>
      </c>
      <c r="F81" s="11" t="str">
        <f>IFERROR(VLOOKUP(D81,#REF!,3,0),"")</f>
        <v/>
      </c>
      <c r="G81" s="11" t="str">
        <f>IFERROR(VLOOKUP(E81,#REF!,3,0),"")</f>
        <v/>
      </c>
      <c r="H81" s="12" t="str">
        <f t="shared" si="3"/>
        <v/>
      </c>
    </row>
    <row r="82" spans="1:8" x14ac:dyDescent="0.2">
      <c r="A82" s="2">
        <v>80</v>
      </c>
      <c r="B82" s="140"/>
      <c r="C82" s="140"/>
      <c r="D82" s="10" t="str">
        <f>IF(ISBLANK(B82),"",VLOOKUP(B82,#REF!,2,FALSE))</f>
        <v/>
      </c>
      <c r="E82" s="10" t="str">
        <f>IF(ISBLANK(C82),"",VLOOKUP(C82,#REF!,2,FALSE))</f>
        <v/>
      </c>
      <c r="F82" s="11" t="str">
        <f>IFERROR(VLOOKUP(D82,#REF!,3,0),"")</f>
        <v/>
      </c>
      <c r="G82" s="11" t="str">
        <f>IFERROR(VLOOKUP(E82,#REF!,3,0),"")</f>
        <v/>
      </c>
      <c r="H82" s="12" t="str">
        <f t="shared" si="3"/>
        <v/>
      </c>
    </row>
    <row r="83" spans="1:8" x14ac:dyDescent="0.2">
      <c r="A83" s="2">
        <v>81</v>
      </c>
      <c r="B83" s="140"/>
      <c r="C83" s="140"/>
      <c r="D83" s="10" t="str">
        <f>IF(ISBLANK(B83),"",VLOOKUP(B83,#REF!,2,FALSE))</f>
        <v/>
      </c>
      <c r="E83" s="10" t="str">
        <f>IF(ISBLANK(C83),"",VLOOKUP(C83,#REF!,2,FALSE))</f>
        <v/>
      </c>
      <c r="F83" s="11" t="str">
        <f>IFERROR(VLOOKUP(D83,#REF!,3,0),"")</f>
        <v/>
      </c>
      <c r="G83" s="11" t="str">
        <f>IFERROR(VLOOKUP(E83,#REF!,3,0),"")</f>
        <v/>
      </c>
      <c r="H83" s="12" t="str">
        <f t="shared" si="3"/>
        <v/>
      </c>
    </row>
    <row r="84" spans="1:8" x14ac:dyDescent="0.2">
      <c r="A84" s="2">
        <v>82</v>
      </c>
      <c r="B84" s="140"/>
      <c r="C84" s="140"/>
      <c r="D84" s="10" t="str">
        <f>IF(ISBLANK(B84),"",VLOOKUP(B84,#REF!,2,FALSE))</f>
        <v/>
      </c>
      <c r="E84" s="10" t="str">
        <f>IF(ISBLANK(C84),"",VLOOKUP(C84,#REF!,2,FALSE))</f>
        <v/>
      </c>
      <c r="F84" s="11" t="str">
        <f>IFERROR(VLOOKUP(D84,#REF!,3,0),"")</f>
        <v/>
      </c>
      <c r="G84" s="11" t="str">
        <f>IFERROR(VLOOKUP(E84,#REF!,3,0),"")</f>
        <v/>
      </c>
      <c r="H84" s="12" t="str">
        <f t="shared" si="3"/>
        <v/>
      </c>
    </row>
    <row r="85" spans="1:8" x14ac:dyDescent="0.2">
      <c r="A85" s="2">
        <v>83</v>
      </c>
      <c r="B85" s="140"/>
      <c r="C85" s="140"/>
      <c r="D85" s="10" t="str">
        <f>IF(ISBLANK(B85),"",VLOOKUP(B85,#REF!,2,FALSE))</f>
        <v/>
      </c>
      <c r="E85" s="10" t="str">
        <f>IF(ISBLANK(C85),"",VLOOKUP(C85,#REF!,2,FALSE))</f>
        <v/>
      </c>
      <c r="F85" s="11" t="str">
        <f>IFERROR(VLOOKUP(D85,#REF!,3,0),"")</f>
        <v/>
      </c>
      <c r="G85" s="11" t="str">
        <f>IFERROR(VLOOKUP(E85,#REF!,3,0),"")</f>
        <v/>
      </c>
      <c r="H85" s="12" t="str">
        <f t="shared" si="3"/>
        <v/>
      </c>
    </row>
    <row r="86" spans="1:8" x14ac:dyDescent="0.2">
      <c r="A86" s="2">
        <v>84</v>
      </c>
      <c r="B86" s="140"/>
      <c r="C86" s="140"/>
      <c r="D86" s="10" t="str">
        <f>IF(ISBLANK(B86),"",VLOOKUP(B86,#REF!,2,FALSE))</f>
        <v/>
      </c>
      <c r="E86" s="10" t="str">
        <f>IF(ISBLANK(C86),"",VLOOKUP(C86,#REF!,2,FALSE))</f>
        <v/>
      </c>
      <c r="F86" s="11" t="str">
        <f>IFERROR(VLOOKUP(D86,#REF!,3,0),"")</f>
        <v/>
      </c>
      <c r="G86" s="11" t="str">
        <f>IFERROR(VLOOKUP(E86,#REF!,3,0),"")</f>
        <v/>
      </c>
      <c r="H86" s="12" t="str">
        <f t="shared" si="3"/>
        <v/>
      </c>
    </row>
    <row r="87" spans="1:8" x14ac:dyDescent="0.2">
      <c r="A87" s="2">
        <v>85</v>
      </c>
    </row>
    <row r="88" spans="1:8" x14ac:dyDescent="0.2">
      <c r="A88" s="2">
        <v>86</v>
      </c>
    </row>
    <row r="89" spans="1:8" x14ac:dyDescent="0.2">
      <c r="A89" s="2">
        <v>87</v>
      </c>
    </row>
    <row r="90" spans="1:8" x14ac:dyDescent="0.2">
      <c r="A90" s="2">
        <v>88</v>
      </c>
    </row>
    <row r="91" spans="1:8" x14ac:dyDescent="0.2">
      <c r="A91" s="2">
        <v>89</v>
      </c>
    </row>
  </sheetData>
  <sortState ref="B4:H57">
    <sortCondition ref="B3"/>
  </sortState>
  <mergeCells count="1">
    <mergeCell ref="B1:E1"/>
  </mergeCells>
  <conditionalFormatting sqref="B1:C1048576">
    <cfRule type="duplicateValues" dxfId="114" priority="1"/>
  </conditionalFormatting>
  <conditionalFormatting sqref="D1:E1048576">
    <cfRule type="duplicateValues" dxfId="113" priority="2"/>
  </conditionalFormatting>
  <printOptions horizontalCentered="1"/>
  <pageMargins left="0.11811023622047245" right="0.11811023622047245" top="0.74803149606299213" bottom="0.15748031496062992" header="0.31496062992125984" footer="0.31496062992125984"/>
  <pageSetup paperSize="9" scale="110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73"/>
  <sheetViews>
    <sheetView workbookViewId="0">
      <selection activeCell="G194" sqref="G1:G1048576"/>
    </sheetView>
  </sheetViews>
  <sheetFormatPr defaultRowHeight="12" x14ac:dyDescent="0.2"/>
  <cols>
    <col min="1" max="1" width="4.7109375" style="76" customWidth="1"/>
    <col min="2" max="2" width="5.7109375" style="41" bestFit="1" customWidth="1"/>
    <col min="3" max="3" width="21.85546875" style="41" bestFit="1" customWidth="1"/>
    <col min="4" max="4" width="4.85546875" style="41" bestFit="1" customWidth="1"/>
    <col min="5" max="5" width="25.5703125" style="41" bestFit="1" customWidth="1"/>
    <col min="6" max="6" width="10.85546875" style="41" bestFit="1" customWidth="1"/>
    <col min="7" max="7" width="11.140625" style="219" bestFit="1" customWidth="1"/>
    <col min="8" max="8" width="8.85546875" style="41" bestFit="1" customWidth="1"/>
    <col min="9" max="9" width="7.140625" style="41" bestFit="1" customWidth="1"/>
    <col min="10" max="10" width="9.140625" style="32"/>
    <col min="11" max="11" width="21.85546875" style="32" bestFit="1" customWidth="1"/>
    <col min="12" max="12" width="5" style="32" bestFit="1" customWidth="1"/>
    <col min="13" max="13" width="25.5703125" style="32" bestFit="1" customWidth="1"/>
    <col min="14" max="14" width="10.85546875" style="32" bestFit="1" customWidth="1"/>
    <col min="15" max="15" width="9.28515625" style="32" bestFit="1" customWidth="1"/>
    <col min="16" max="16" width="5.42578125" style="32" bestFit="1" customWidth="1"/>
    <col min="17" max="18" width="3.5703125" style="32" bestFit="1" customWidth="1"/>
    <col min="19" max="16384" width="9.140625" style="32"/>
  </cols>
  <sheetData>
    <row r="1" spans="1:17" x14ac:dyDescent="0.2">
      <c r="A1" s="226"/>
      <c r="B1" s="223"/>
      <c r="C1" s="222" t="s">
        <v>944</v>
      </c>
      <c r="D1" s="222"/>
      <c r="E1" s="222"/>
      <c r="F1" s="222"/>
      <c r="G1" s="222"/>
      <c r="H1" s="222"/>
      <c r="I1" s="222"/>
    </row>
    <row r="2" spans="1:17" ht="12.75" thickBot="1" x14ac:dyDescent="0.25">
      <c r="A2" s="224" t="s">
        <v>940</v>
      </c>
      <c r="B2" s="227" t="s">
        <v>941</v>
      </c>
      <c r="C2" s="228" t="s">
        <v>48</v>
      </c>
      <c r="D2" s="228" t="s">
        <v>49</v>
      </c>
      <c r="E2" s="228" t="s">
        <v>50</v>
      </c>
      <c r="F2" s="228" t="s">
        <v>49</v>
      </c>
      <c r="G2" s="229" t="s">
        <v>51</v>
      </c>
      <c r="H2" s="230" t="s">
        <v>250</v>
      </c>
      <c r="I2" s="230" t="s">
        <v>312</v>
      </c>
    </row>
    <row r="3" spans="1:17" s="41" customFormat="1" x14ac:dyDescent="0.2">
      <c r="A3" s="76">
        <v>1</v>
      </c>
      <c r="B3" s="248">
        <v>194</v>
      </c>
      <c r="C3" s="217" t="s">
        <v>353</v>
      </c>
      <c r="D3" s="217" t="s">
        <v>118</v>
      </c>
      <c r="E3" s="217" t="s">
        <v>352</v>
      </c>
      <c r="F3" s="217" t="s">
        <v>38</v>
      </c>
      <c r="G3" s="238">
        <v>41761</v>
      </c>
      <c r="H3" s="198" t="s">
        <v>225</v>
      </c>
      <c r="I3" s="198" t="s">
        <v>233</v>
      </c>
      <c r="J3" s="41" t="s">
        <v>311</v>
      </c>
      <c r="Q3" s="41" t="s">
        <v>233</v>
      </c>
    </row>
    <row r="4" spans="1:17" s="41" customFormat="1" x14ac:dyDescent="0.2">
      <c r="A4" s="76">
        <v>2</v>
      </c>
      <c r="B4" s="248">
        <v>174</v>
      </c>
      <c r="C4" s="217" t="s">
        <v>328</v>
      </c>
      <c r="D4" s="217" t="s">
        <v>112</v>
      </c>
      <c r="E4" s="217" t="s">
        <v>789</v>
      </c>
      <c r="F4" s="217" t="s">
        <v>32</v>
      </c>
      <c r="G4" s="238">
        <v>41780</v>
      </c>
      <c r="H4" s="198" t="s">
        <v>225</v>
      </c>
      <c r="I4" s="198" t="s">
        <v>233</v>
      </c>
      <c r="J4" s="41" t="s">
        <v>311</v>
      </c>
      <c r="Q4" s="41" t="s">
        <v>233</v>
      </c>
    </row>
    <row r="5" spans="1:17" s="41" customFormat="1" x14ac:dyDescent="0.2">
      <c r="A5" s="76">
        <v>3</v>
      </c>
      <c r="B5" s="248">
        <v>172</v>
      </c>
      <c r="C5" s="217" t="s">
        <v>341</v>
      </c>
      <c r="D5" s="217" t="s">
        <v>103</v>
      </c>
      <c r="E5" s="217" t="s">
        <v>43</v>
      </c>
      <c r="F5" s="217" t="s">
        <v>9</v>
      </c>
      <c r="G5" s="238">
        <v>41717</v>
      </c>
      <c r="H5" s="198" t="s">
        <v>225</v>
      </c>
      <c r="I5" s="198" t="s">
        <v>233</v>
      </c>
      <c r="J5" s="41" t="s">
        <v>311</v>
      </c>
      <c r="Q5" s="41" t="s">
        <v>233</v>
      </c>
    </row>
    <row r="6" spans="1:17" s="41" customFormat="1" x14ac:dyDescent="0.2">
      <c r="A6" s="76">
        <v>4</v>
      </c>
      <c r="B6" s="248">
        <v>168</v>
      </c>
      <c r="C6" s="217" t="s">
        <v>242</v>
      </c>
      <c r="D6" s="217" t="s">
        <v>77</v>
      </c>
      <c r="E6" s="217" t="s">
        <v>541</v>
      </c>
      <c r="F6" s="217" t="s">
        <v>12</v>
      </c>
      <c r="G6" s="238">
        <v>41888</v>
      </c>
      <c r="H6" s="198" t="s">
        <v>225</v>
      </c>
      <c r="I6" s="198" t="s">
        <v>233</v>
      </c>
      <c r="J6" s="41" t="s">
        <v>311</v>
      </c>
      <c r="Q6" s="41" t="s">
        <v>233</v>
      </c>
    </row>
    <row r="7" spans="1:17" s="41" customFormat="1" x14ac:dyDescent="0.2">
      <c r="A7" s="76">
        <v>5</v>
      </c>
      <c r="B7" s="248">
        <v>161</v>
      </c>
      <c r="C7" s="217" t="s">
        <v>342</v>
      </c>
      <c r="D7" s="217" t="s">
        <v>76</v>
      </c>
      <c r="E7" s="217" t="s">
        <v>594</v>
      </c>
      <c r="F7" s="217" t="s">
        <v>25</v>
      </c>
      <c r="G7" s="238">
        <v>41684</v>
      </c>
      <c r="H7" s="198" t="s">
        <v>225</v>
      </c>
      <c r="I7" s="198" t="s">
        <v>233</v>
      </c>
      <c r="J7" s="41" t="s">
        <v>311</v>
      </c>
      <c r="Q7" s="41" t="s">
        <v>233</v>
      </c>
    </row>
    <row r="8" spans="1:17" s="41" customFormat="1" x14ac:dyDescent="0.2">
      <c r="A8" s="76">
        <v>6</v>
      </c>
      <c r="B8" s="248">
        <v>158</v>
      </c>
      <c r="C8" s="217" t="s">
        <v>451</v>
      </c>
      <c r="D8" s="217" t="s">
        <v>109</v>
      </c>
      <c r="E8" s="217" t="s">
        <v>768</v>
      </c>
      <c r="F8" s="217" t="s">
        <v>27</v>
      </c>
      <c r="G8" s="238">
        <v>42231</v>
      </c>
      <c r="H8" s="198" t="s">
        <v>225</v>
      </c>
      <c r="I8" s="198" t="s">
        <v>233</v>
      </c>
      <c r="J8" s="41" t="s">
        <v>311</v>
      </c>
      <c r="Q8" s="41" t="s">
        <v>233</v>
      </c>
    </row>
    <row r="9" spans="1:17" s="41" customFormat="1" x14ac:dyDescent="0.2">
      <c r="A9" s="76">
        <v>7</v>
      </c>
      <c r="B9" s="248">
        <v>146</v>
      </c>
      <c r="C9" s="217" t="s">
        <v>461</v>
      </c>
      <c r="D9" s="217" t="s">
        <v>223</v>
      </c>
      <c r="E9" s="217" t="s">
        <v>710</v>
      </c>
      <c r="F9" s="217" t="s">
        <v>37</v>
      </c>
      <c r="G9" s="238">
        <v>42251</v>
      </c>
      <c r="H9" s="198" t="s">
        <v>225</v>
      </c>
      <c r="I9" s="198" t="s">
        <v>233</v>
      </c>
      <c r="J9" s="41" t="s">
        <v>311</v>
      </c>
      <c r="Q9" s="41" t="s">
        <v>233</v>
      </c>
    </row>
    <row r="10" spans="1:17" s="41" customFormat="1" x14ac:dyDescent="0.2">
      <c r="A10" s="76">
        <v>8</v>
      </c>
      <c r="B10" s="248">
        <v>134</v>
      </c>
      <c r="C10" s="217" t="s">
        <v>470</v>
      </c>
      <c r="D10" s="217" t="s">
        <v>109</v>
      </c>
      <c r="E10" s="217" t="s">
        <v>768</v>
      </c>
      <c r="F10" s="217" t="s">
        <v>27</v>
      </c>
      <c r="G10" s="238">
        <v>42100</v>
      </c>
      <c r="H10" s="198" t="s">
        <v>225</v>
      </c>
      <c r="I10" s="198" t="s">
        <v>233</v>
      </c>
      <c r="J10" s="41" t="s">
        <v>311</v>
      </c>
      <c r="Q10" s="41" t="s">
        <v>233</v>
      </c>
    </row>
    <row r="11" spans="1:17" s="41" customFormat="1" x14ac:dyDescent="0.2">
      <c r="A11" s="76">
        <v>9</v>
      </c>
      <c r="B11" s="248">
        <v>126</v>
      </c>
      <c r="C11" s="217" t="s">
        <v>452</v>
      </c>
      <c r="D11" s="217" t="s">
        <v>223</v>
      </c>
      <c r="E11" s="217" t="s">
        <v>224</v>
      </c>
      <c r="F11" s="217" t="s">
        <v>37</v>
      </c>
      <c r="G11" s="238">
        <v>42065</v>
      </c>
      <c r="H11" s="198" t="s">
        <v>225</v>
      </c>
      <c r="I11" s="198" t="s">
        <v>233</v>
      </c>
      <c r="J11" s="41" t="s">
        <v>311</v>
      </c>
      <c r="Q11" s="41" t="s">
        <v>233</v>
      </c>
    </row>
    <row r="12" spans="1:17" s="41" customFormat="1" x14ac:dyDescent="0.2">
      <c r="A12" s="76">
        <v>10</v>
      </c>
      <c r="B12" s="248">
        <v>124</v>
      </c>
      <c r="C12" s="217" t="s">
        <v>486</v>
      </c>
      <c r="D12" s="217" t="s">
        <v>111</v>
      </c>
      <c r="E12" s="217" t="s">
        <v>276</v>
      </c>
      <c r="F12" s="217" t="s">
        <v>36</v>
      </c>
      <c r="G12" s="238">
        <v>42630</v>
      </c>
      <c r="H12" s="198" t="s">
        <v>225</v>
      </c>
      <c r="I12" s="198" t="s">
        <v>233</v>
      </c>
      <c r="J12" s="41" t="s">
        <v>311</v>
      </c>
      <c r="Q12" s="41" t="s">
        <v>233</v>
      </c>
    </row>
    <row r="13" spans="1:17" s="41" customFormat="1" x14ac:dyDescent="0.2">
      <c r="A13" s="76">
        <v>11</v>
      </c>
      <c r="B13" s="248">
        <v>117</v>
      </c>
      <c r="C13" s="217" t="s">
        <v>494</v>
      </c>
      <c r="D13" s="217" t="s">
        <v>120</v>
      </c>
      <c r="E13" s="217" t="s">
        <v>70</v>
      </c>
      <c r="F13" s="217" t="s">
        <v>4</v>
      </c>
      <c r="G13" s="238">
        <v>42083</v>
      </c>
      <c r="H13" s="198" t="s">
        <v>225</v>
      </c>
      <c r="I13" s="198" t="s">
        <v>233</v>
      </c>
      <c r="J13" s="41" t="s">
        <v>311</v>
      </c>
      <c r="Q13" s="41" t="s">
        <v>233</v>
      </c>
    </row>
    <row r="14" spans="1:17" s="41" customFormat="1" x14ac:dyDescent="0.2">
      <c r="A14" s="76">
        <v>12</v>
      </c>
      <c r="B14" s="248">
        <v>116</v>
      </c>
      <c r="C14" s="217" t="s">
        <v>314</v>
      </c>
      <c r="D14" s="217" t="s">
        <v>102</v>
      </c>
      <c r="E14" s="217" t="s">
        <v>74</v>
      </c>
      <c r="F14" s="217" t="s">
        <v>40</v>
      </c>
      <c r="G14" s="238">
        <v>41702</v>
      </c>
      <c r="H14" s="198" t="s">
        <v>225</v>
      </c>
      <c r="I14" s="198" t="s">
        <v>233</v>
      </c>
      <c r="J14" s="41" t="s">
        <v>311</v>
      </c>
      <c r="Q14" s="41" t="s">
        <v>233</v>
      </c>
    </row>
    <row r="15" spans="1:17" s="41" customFormat="1" x14ac:dyDescent="0.2">
      <c r="A15" s="76">
        <v>13</v>
      </c>
      <c r="B15" s="248">
        <v>116</v>
      </c>
      <c r="C15" s="217" t="s">
        <v>318</v>
      </c>
      <c r="D15" s="217" t="s">
        <v>104</v>
      </c>
      <c r="E15" s="217" t="s">
        <v>753</v>
      </c>
      <c r="F15" s="217" t="s">
        <v>34</v>
      </c>
      <c r="G15" s="238">
        <v>41640</v>
      </c>
      <c r="H15" s="198" t="s">
        <v>225</v>
      </c>
      <c r="I15" s="198" t="s">
        <v>233</v>
      </c>
      <c r="J15" s="41" t="s">
        <v>311</v>
      </c>
      <c r="Q15" s="41" t="s">
        <v>233</v>
      </c>
    </row>
    <row r="16" spans="1:17" s="41" customFormat="1" x14ac:dyDescent="0.2">
      <c r="A16" s="76">
        <v>14</v>
      </c>
      <c r="B16" s="248">
        <v>108</v>
      </c>
      <c r="C16" s="217" t="s">
        <v>324</v>
      </c>
      <c r="D16" s="217" t="s">
        <v>217</v>
      </c>
      <c r="E16" s="217" t="s">
        <v>637</v>
      </c>
      <c r="F16" s="217" t="s">
        <v>47</v>
      </c>
      <c r="G16" s="238">
        <v>41751</v>
      </c>
      <c r="H16" s="198" t="s">
        <v>225</v>
      </c>
      <c r="I16" s="198" t="s">
        <v>233</v>
      </c>
      <c r="J16" s="41" t="s">
        <v>311</v>
      </c>
      <c r="Q16" s="41" t="s">
        <v>233</v>
      </c>
    </row>
    <row r="17" spans="1:17" s="41" customFormat="1" x14ac:dyDescent="0.2">
      <c r="A17" s="76">
        <v>15</v>
      </c>
      <c r="B17" s="248">
        <v>108</v>
      </c>
      <c r="C17" s="217" t="s">
        <v>330</v>
      </c>
      <c r="D17" s="217" t="s">
        <v>77</v>
      </c>
      <c r="E17" s="217" t="s">
        <v>278</v>
      </c>
      <c r="F17" s="217" t="s">
        <v>12</v>
      </c>
      <c r="G17" s="238">
        <v>41701</v>
      </c>
      <c r="H17" s="198" t="s">
        <v>225</v>
      </c>
      <c r="I17" s="198" t="s">
        <v>233</v>
      </c>
      <c r="J17" s="41" t="s">
        <v>311</v>
      </c>
      <c r="Q17" s="41" t="s">
        <v>233</v>
      </c>
    </row>
    <row r="18" spans="1:17" s="41" customFormat="1" x14ac:dyDescent="0.2">
      <c r="A18" s="76">
        <v>16</v>
      </c>
      <c r="B18" s="248">
        <v>108</v>
      </c>
      <c r="C18" s="217" t="s">
        <v>487</v>
      </c>
      <c r="D18" s="217" t="s">
        <v>117</v>
      </c>
      <c r="E18" s="217" t="s">
        <v>350</v>
      </c>
      <c r="F18" s="217" t="s">
        <v>53</v>
      </c>
      <c r="G18" s="238">
        <v>41747</v>
      </c>
      <c r="H18" s="198" t="s">
        <v>225</v>
      </c>
      <c r="I18" s="198" t="s">
        <v>233</v>
      </c>
      <c r="J18" s="41" t="s">
        <v>311</v>
      </c>
      <c r="Q18" s="41" t="s">
        <v>233</v>
      </c>
    </row>
    <row r="19" spans="1:17" s="41" customFormat="1" x14ac:dyDescent="0.2">
      <c r="A19" s="76">
        <v>17</v>
      </c>
      <c r="B19" s="248">
        <v>108</v>
      </c>
      <c r="C19" s="217" t="s">
        <v>488</v>
      </c>
      <c r="D19" s="217" t="s">
        <v>118</v>
      </c>
      <c r="E19" s="217" t="s">
        <v>300</v>
      </c>
      <c r="F19" s="217" t="s">
        <v>38</v>
      </c>
      <c r="G19" s="238">
        <v>42188</v>
      </c>
      <c r="H19" s="198" t="s">
        <v>225</v>
      </c>
      <c r="I19" s="198" t="s">
        <v>233</v>
      </c>
      <c r="J19" s="41" t="s">
        <v>311</v>
      </c>
      <c r="Q19" s="41" t="s">
        <v>233</v>
      </c>
    </row>
    <row r="20" spans="1:17" s="41" customFormat="1" x14ac:dyDescent="0.2">
      <c r="A20" s="76">
        <v>18</v>
      </c>
      <c r="B20" s="248">
        <v>108</v>
      </c>
      <c r="C20" s="217" t="s">
        <v>577</v>
      </c>
      <c r="D20" s="217" t="s">
        <v>215</v>
      </c>
      <c r="E20" s="217" t="s">
        <v>580</v>
      </c>
      <c r="F20" s="217" t="s">
        <v>46</v>
      </c>
      <c r="G20" s="238">
        <v>41976</v>
      </c>
      <c r="H20" s="198" t="s">
        <v>225</v>
      </c>
      <c r="I20" s="198" t="s">
        <v>233</v>
      </c>
      <c r="J20" s="41" t="s">
        <v>311</v>
      </c>
      <c r="Q20" s="41" t="s">
        <v>233</v>
      </c>
    </row>
    <row r="21" spans="1:17" s="41" customFormat="1" x14ac:dyDescent="0.2">
      <c r="A21" s="76">
        <v>19</v>
      </c>
      <c r="B21" s="248">
        <v>108</v>
      </c>
      <c r="C21" s="217" t="s">
        <v>356</v>
      </c>
      <c r="D21" s="217" t="s">
        <v>215</v>
      </c>
      <c r="E21" s="217" t="s">
        <v>357</v>
      </c>
      <c r="F21" s="217" t="s">
        <v>46</v>
      </c>
      <c r="G21" s="238">
        <v>41906</v>
      </c>
      <c r="H21" s="198" t="s">
        <v>225</v>
      </c>
      <c r="I21" s="198" t="s">
        <v>233</v>
      </c>
      <c r="J21" s="41" t="s">
        <v>311</v>
      </c>
      <c r="Q21" s="41" t="s">
        <v>233</v>
      </c>
    </row>
    <row r="22" spans="1:17" s="41" customFormat="1" x14ac:dyDescent="0.2">
      <c r="A22" s="76">
        <v>20</v>
      </c>
      <c r="B22" s="248">
        <v>28</v>
      </c>
      <c r="C22" s="217" t="s">
        <v>496</v>
      </c>
      <c r="D22" s="217" t="s">
        <v>103</v>
      </c>
      <c r="E22" s="217" t="s">
        <v>43</v>
      </c>
      <c r="F22" s="217" t="s">
        <v>9</v>
      </c>
      <c r="G22" s="238">
        <v>42275</v>
      </c>
      <c r="H22" s="198" t="s">
        <v>225</v>
      </c>
      <c r="I22" s="198" t="s">
        <v>233</v>
      </c>
      <c r="J22" s="41" t="s">
        <v>311</v>
      </c>
      <c r="Q22" s="41" t="s">
        <v>233</v>
      </c>
    </row>
    <row r="23" spans="1:17" s="41" customFormat="1" x14ac:dyDescent="0.2">
      <c r="A23" s="76">
        <v>21</v>
      </c>
      <c r="B23" s="248">
        <v>27</v>
      </c>
      <c r="C23" s="217" t="s">
        <v>468</v>
      </c>
      <c r="D23" s="217" t="s">
        <v>102</v>
      </c>
      <c r="E23" s="217" t="s">
        <v>74</v>
      </c>
      <c r="F23" s="217" t="s">
        <v>40</v>
      </c>
      <c r="G23" s="238">
        <v>42213</v>
      </c>
      <c r="H23" s="198" t="s">
        <v>225</v>
      </c>
      <c r="I23" s="198" t="s">
        <v>233</v>
      </c>
      <c r="J23" s="41" t="s">
        <v>311</v>
      </c>
      <c r="Q23" s="41" t="s">
        <v>233</v>
      </c>
    </row>
    <row r="24" spans="1:17" s="41" customFormat="1" x14ac:dyDescent="0.2">
      <c r="A24" s="76">
        <v>22</v>
      </c>
      <c r="B24" s="248">
        <v>26</v>
      </c>
      <c r="C24" s="217" t="s">
        <v>492</v>
      </c>
      <c r="D24" s="217" t="s">
        <v>217</v>
      </c>
      <c r="E24" s="217" t="s">
        <v>637</v>
      </c>
      <c r="F24" s="217" t="s">
        <v>47</v>
      </c>
      <c r="G24" s="238">
        <v>42311</v>
      </c>
      <c r="H24" s="198" t="s">
        <v>225</v>
      </c>
      <c r="I24" s="198" t="s">
        <v>233</v>
      </c>
      <c r="J24" s="41" t="s">
        <v>311</v>
      </c>
      <c r="Q24" s="41" t="s">
        <v>233</v>
      </c>
    </row>
    <row r="25" spans="1:17" s="41" customFormat="1" x14ac:dyDescent="0.2">
      <c r="A25" s="76">
        <v>23</v>
      </c>
      <c r="B25" s="248">
        <v>25</v>
      </c>
      <c r="C25" s="217" t="s">
        <v>498</v>
      </c>
      <c r="D25" s="217" t="s">
        <v>118</v>
      </c>
      <c r="E25" s="217" t="s">
        <v>404</v>
      </c>
      <c r="F25" s="217" t="s">
        <v>38</v>
      </c>
      <c r="G25" s="238">
        <v>42197</v>
      </c>
      <c r="H25" s="198" t="s">
        <v>225</v>
      </c>
      <c r="I25" s="198" t="s">
        <v>233</v>
      </c>
      <c r="J25" s="41" t="s">
        <v>311</v>
      </c>
      <c r="Q25" s="41" t="s">
        <v>233</v>
      </c>
    </row>
    <row r="26" spans="1:17" s="41" customFormat="1" x14ac:dyDescent="0.2">
      <c r="A26" s="76">
        <v>24</v>
      </c>
      <c r="B26" s="248">
        <v>21</v>
      </c>
      <c r="C26" s="217" t="s">
        <v>459</v>
      </c>
      <c r="D26" s="217" t="s">
        <v>118</v>
      </c>
      <c r="E26" s="217" t="s">
        <v>404</v>
      </c>
      <c r="F26" s="217" t="s">
        <v>38</v>
      </c>
      <c r="G26" s="238">
        <v>42313</v>
      </c>
      <c r="H26" s="198" t="s">
        <v>225</v>
      </c>
      <c r="I26" s="198" t="s">
        <v>233</v>
      </c>
      <c r="J26" s="41" t="s">
        <v>311</v>
      </c>
      <c r="Q26" s="41" t="s">
        <v>233</v>
      </c>
    </row>
    <row r="27" spans="1:17" s="41" customFormat="1" x14ac:dyDescent="0.2">
      <c r="A27" s="76">
        <v>25</v>
      </c>
      <c r="B27" s="248">
        <v>20</v>
      </c>
      <c r="C27" s="217" t="s">
        <v>465</v>
      </c>
      <c r="D27" s="217" t="s">
        <v>76</v>
      </c>
      <c r="E27" s="217" t="s">
        <v>594</v>
      </c>
      <c r="F27" s="217" t="s">
        <v>25</v>
      </c>
      <c r="G27" s="238">
        <v>42246</v>
      </c>
      <c r="H27" s="198" t="s">
        <v>225</v>
      </c>
      <c r="I27" s="198" t="s">
        <v>233</v>
      </c>
      <c r="J27" s="41" t="s">
        <v>311</v>
      </c>
      <c r="Q27" s="41" t="s">
        <v>233</v>
      </c>
    </row>
    <row r="28" spans="1:17" s="41" customFormat="1" x14ac:dyDescent="0.2">
      <c r="A28" s="76">
        <v>26</v>
      </c>
      <c r="B28" s="248">
        <v>19</v>
      </c>
      <c r="C28" s="217" t="s">
        <v>463</v>
      </c>
      <c r="D28" s="217" t="s">
        <v>816</v>
      </c>
      <c r="E28" s="217" t="s">
        <v>302</v>
      </c>
      <c r="F28" s="217" t="s">
        <v>30</v>
      </c>
      <c r="G28" s="238">
        <v>42328</v>
      </c>
      <c r="H28" s="198" t="s">
        <v>225</v>
      </c>
      <c r="I28" s="198" t="s">
        <v>233</v>
      </c>
      <c r="J28" s="41" t="s">
        <v>311</v>
      </c>
      <c r="Q28" s="41" t="s">
        <v>233</v>
      </c>
    </row>
    <row r="29" spans="1:17" s="41" customFormat="1" x14ac:dyDescent="0.2">
      <c r="A29" s="76">
        <v>27</v>
      </c>
      <c r="B29" s="248">
        <v>18</v>
      </c>
      <c r="C29" s="217" t="s">
        <v>503</v>
      </c>
      <c r="D29" s="217" t="s">
        <v>118</v>
      </c>
      <c r="E29" s="217" t="s">
        <v>404</v>
      </c>
      <c r="F29" s="217" t="s">
        <v>38</v>
      </c>
      <c r="G29" s="238">
        <v>42226</v>
      </c>
      <c r="H29" s="198" t="s">
        <v>225</v>
      </c>
      <c r="I29" s="198" t="s">
        <v>233</v>
      </c>
      <c r="J29" s="41" t="s">
        <v>311</v>
      </c>
      <c r="Q29" s="41" t="s">
        <v>233</v>
      </c>
    </row>
    <row r="30" spans="1:17" s="41" customFormat="1" x14ac:dyDescent="0.2">
      <c r="A30" s="76">
        <v>28</v>
      </c>
      <c r="B30" s="248">
        <v>17</v>
      </c>
      <c r="C30" s="217" t="s">
        <v>449</v>
      </c>
      <c r="D30" s="217" t="s">
        <v>109</v>
      </c>
      <c r="E30" s="217" t="s">
        <v>159</v>
      </c>
      <c r="F30" s="217" t="s">
        <v>27</v>
      </c>
      <c r="G30" s="238">
        <v>42315</v>
      </c>
      <c r="H30" s="198" t="s">
        <v>225</v>
      </c>
      <c r="I30" s="198" t="s">
        <v>233</v>
      </c>
      <c r="J30" s="41" t="s">
        <v>311</v>
      </c>
      <c r="Q30" s="41" t="s">
        <v>233</v>
      </c>
    </row>
    <row r="31" spans="1:17" s="41" customFormat="1" x14ac:dyDescent="0.2">
      <c r="A31" s="76">
        <v>29</v>
      </c>
      <c r="B31" s="248">
        <v>16</v>
      </c>
      <c r="C31" s="217" t="s">
        <v>456</v>
      </c>
      <c r="D31" s="217" t="s">
        <v>102</v>
      </c>
      <c r="E31" s="217" t="s">
        <v>74</v>
      </c>
      <c r="F31" s="217" t="s">
        <v>40</v>
      </c>
      <c r="G31" s="238">
        <v>42361</v>
      </c>
      <c r="H31" s="198" t="s">
        <v>225</v>
      </c>
      <c r="I31" s="198" t="s">
        <v>233</v>
      </c>
      <c r="J31" s="41" t="s">
        <v>311</v>
      </c>
      <c r="Q31" s="41" t="s">
        <v>233</v>
      </c>
    </row>
    <row r="32" spans="1:17" s="41" customFormat="1" x14ac:dyDescent="0.2">
      <c r="A32" s="76">
        <v>30</v>
      </c>
      <c r="B32" s="248">
        <v>16</v>
      </c>
      <c r="C32" s="217" t="s">
        <v>506</v>
      </c>
      <c r="D32" s="217" t="s">
        <v>218</v>
      </c>
      <c r="E32" s="217" t="s">
        <v>254</v>
      </c>
      <c r="F32" s="217" t="s">
        <v>0</v>
      </c>
      <c r="G32" s="238">
        <v>42401</v>
      </c>
      <c r="H32" s="198" t="s">
        <v>225</v>
      </c>
      <c r="I32" s="198" t="s">
        <v>233</v>
      </c>
      <c r="J32" s="41" t="s">
        <v>311</v>
      </c>
      <c r="Q32" s="41" t="s">
        <v>233</v>
      </c>
    </row>
    <row r="33" spans="1:17" s="41" customFormat="1" x14ac:dyDescent="0.2">
      <c r="A33" s="76">
        <v>31</v>
      </c>
      <c r="B33" s="248">
        <v>16</v>
      </c>
      <c r="C33" s="217" t="s">
        <v>495</v>
      </c>
      <c r="D33" s="217" t="s">
        <v>108</v>
      </c>
      <c r="E33" s="217" t="s">
        <v>216</v>
      </c>
      <c r="F33" s="217" t="s">
        <v>26</v>
      </c>
      <c r="G33" s="238">
        <v>42340</v>
      </c>
      <c r="H33" s="198" t="s">
        <v>225</v>
      </c>
      <c r="I33" s="198" t="s">
        <v>233</v>
      </c>
      <c r="J33" s="41" t="s">
        <v>311</v>
      </c>
      <c r="Q33" s="41" t="s">
        <v>233</v>
      </c>
    </row>
    <row r="34" spans="1:17" s="41" customFormat="1" x14ac:dyDescent="0.2">
      <c r="A34" s="76">
        <v>32</v>
      </c>
      <c r="B34" s="248">
        <v>16</v>
      </c>
      <c r="C34" s="217" t="s">
        <v>502</v>
      </c>
      <c r="D34" s="217" t="s">
        <v>111</v>
      </c>
      <c r="E34" s="217" t="s">
        <v>538</v>
      </c>
      <c r="F34" s="217" t="s">
        <v>36</v>
      </c>
      <c r="G34" s="238">
        <v>42759</v>
      </c>
      <c r="H34" s="198" t="s">
        <v>225</v>
      </c>
      <c r="I34" s="198" t="s">
        <v>233</v>
      </c>
      <c r="J34" s="41" t="s">
        <v>311</v>
      </c>
      <c r="Q34" s="41" t="s">
        <v>233</v>
      </c>
    </row>
    <row r="35" spans="1:17" s="41" customFormat="1" x14ac:dyDescent="0.2">
      <c r="A35" s="76">
        <v>33</v>
      </c>
      <c r="B35" s="248">
        <v>16</v>
      </c>
      <c r="C35" s="217" t="s">
        <v>505</v>
      </c>
      <c r="D35" s="217" t="s">
        <v>77</v>
      </c>
      <c r="E35" s="217" t="s">
        <v>65</v>
      </c>
      <c r="F35" s="217" t="s">
        <v>12</v>
      </c>
      <c r="G35" s="238">
        <v>42072</v>
      </c>
      <c r="H35" s="198" t="s">
        <v>225</v>
      </c>
      <c r="I35" s="198" t="s">
        <v>233</v>
      </c>
      <c r="J35" s="41" t="s">
        <v>311</v>
      </c>
      <c r="Q35" s="41" t="s">
        <v>233</v>
      </c>
    </row>
    <row r="36" spans="1:17" s="41" customFormat="1" x14ac:dyDescent="0.2">
      <c r="A36" s="76">
        <v>34</v>
      </c>
      <c r="B36" s="248">
        <v>8</v>
      </c>
      <c r="C36" s="217" t="s">
        <v>497</v>
      </c>
      <c r="D36" s="217" t="s">
        <v>218</v>
      </c>
      <c r="E36" s="217" t="s">
        <v>254</v>
      </c>
      <c r="F36" s="217" t="s">
        <v>0</v>
      </c>
      <c r="G36" s="238">
        <v>42381</v>
      </c>
      <c r="H36" s="198" t="s">
        <v>225</v>
      </c>
      <c r="I36" s="198" t="s">
        <v>233</v>
      </c>
      <c r="J36" s="41" t="s">
        <v>311</v>
      </c>
      <c r="Q36" s="41" t="s">
        <v>233</v>
      </c>
    </row>
    <row r="37" spans="1:17" s="41" customFormat="1" x14ac:dyDescent="0.2">
      <c r="A37" s="76">
        <v>35</v>
      </c>
      <c r="B37" s="248">
        <v>8</v>
      </c>
      <c r="C37" s="217" t="s">
        <v>504</v>
      </c>
      <c r="D37" s="217" t="s">
        <v>111</v>
      </c>
      <c r="E37" s="217" t="s">
        <v>538</v>
      </c>
      <c r="F37" s="217" t="s">
        <v>36</v>
      </c>
      <c r="G37" s="238">
        <v>42175</v>
      </c>
      <c r="H37" s="198" t="s">
        <v>225</v>
      </c>
      <c r="I37" s="198" t="s">
        <v>233</v>
      </c>
      <c r="J37" s="41" t="s">
        <v>311</v>
      </c>
      <c r="Q37" s="41" t="s">
        <v>233</v>
      </c>
    </row>
    <row r="38" spans="1:17" s="41" customFormat="1" x14ac:dyDescent="0.2">
      <c r="A38" s="76">
        <v>36</v>
      </c>
      <c r="B38" s="248">
        <v>8</v>
      </c>
      <c r="C38" s="217" t="s">
        <v>481</v>
      </c>
      <c r="D38" s="217" t="s">
        <v>77</v>
      </c>
      <c r="E38" s="217" t="s">
        <v>278</v>
      </c>
      <c r="F38" s="217" t="s">
        <v>12</v>
      </c>
      <c r="G38" s="238">
        <v>42343</v>
      </c>
      <c r="H38" s="198" t="s">
        <v>225</v>
      </c>
      <c r="I38" s="198" t="s">
        <v>233</v>
      </c>
      <c r="J38" s="41" t="s">
        <v>311</v>
      </c>
      <c r="Q38" s="41" t="s">
        <v>233</v>
      </c>
    </row>
    <row r="39" spans="1:17" s="41" customFormat="1" x14ac:dyDescent="0.2">
      <c r="A39" s="76">
        <v>37</v>
      </c>
      <c r="B39" s="248">
        <v>8</v>
      </c>
      <c r="C39" s="217" t="s">
        <v>447</v>
      </c>
      <c r="D39" s="217" t="s">
        <v>76</v>
      </c>
      <c r="E39" s="217" t="s">
        <v>594</v>
      </c>
      <c r="F39" s="217" t="s">
        <v>25</v>
      </c>
      <c r="G39" s="238">
        <v>42246</v>
      </c>
      <c r="H39" s="198" t="s">
        <v>225</v>
      </c>
      <c r="I39" s="198" t="s">
        <v>233</v>
      </c>
      <c r="J39" s="41" t="s">
        <v>311</v>
      </c>
      <c r="Q39" s="41" t="s">
        <v>233</v>
      </c>
    </row>
    <row r="40" spans="1:17" s="41" customFormat="1" x14ac:dyDescent="0.2">
      <c r="A40" s="76">
        <v>38</v>
      </c>
      <c r="B40" s="248">
        <v>8</v>
      </c>
      <c r="C40" s="217" t="s">
        <v>501</v>
      </c>
      <c r="D40" s="217" t="s">
        <v>215</v>
      </c>
      <c r="E40" s="217" t="s">
        <v>580</v>
      </c>
      <c r="F40" s="217" t="s">
        <v>46</v>
      </c>
      <c r="G40" s="238">
        <v>42008</v>
      </c>
      <c r="H40" s="198" t="s">
        <v>225</v>
      </c>
      <c r="I40" s="198" t="s">
        <v>233</v>
      </c>
      <c r="J40" s="41" t="s">
        <v>311</v>
      </c>
      <c r="Q40" s="41" t="s">
        <v>233</v>
      </c>
    </row>
    <row r="41" spans="1:17" s="41" customFormat="1" x14ac:dyDescent="0.2">
      <c r="A41" s="76">
        <v>39</v>
      </c>
      <c r="B41" s="248">
        <v>8</v>
      </c>
      <c r="C41" s="217" t="s">
        <v>236</v>
      </c>
      <c r="D41" s="217" t="s">
        <v>237</v>
      </c>
      <c r="E41" s="217" t="s">
        <v>536</v>
      </c>
      <c r="F41" s="217" t="s">
        <v>238</v>
      </c>
      <c r="G41" s="238">
        <v>42115</v>
      </c>
      <c r="H41" s="198" t="s">
        <v>225</v>
      </c>
      <c r="I41" s="198" t="s">
        <v>233</v>
      </c>
      <c r="J41" s="41" t="s">
        <v>311</v>
      </c>
      <c r="Q41" s="41" t="s">
        <v>233</v>
      </c>
    </row>
    <row r="42" spans="1:17" s="41" customFormat="1" x14ac:dyDescent="0.2">
      <c r="A42" s="76">
        <v>40</v>
      </c>
      <c r="B42" s="248"/>
      <c r="C42" s="217" t="s">
        <v>643</v>
      </c>
      <c r="D42" s="217" t="s">
        <v>102</v>
      </c>
      <c r="E42" s="217" t="s">
        <v>642</v>
      </c>
      <c r="F42" s="217" t="s">
        <v>40</v>
      </c>
      <c r="G42" s="238">
        <v>42535</v>
      </c>
      <c r="H42" s="198" t="s">
        <v>225</v>
      </c>
      <c r="I42" s="198" t="s">
        <v>233</v>
      </c>
      <c r="J42" s="41" t="s">
        <v>311</v>
      </c>
      <c r="Q42" s="41" t="s">
        <v>233</v>
      </c>
    </row>
    <row r="43" spans="1:17" s="41" customFormat="1" x14ac:dyDescent="0.2">
      <c r="A43" s="76">
        <v>41</v>
      </c>
      <c r="B43" s="248"/>
      <c r="C43" s="217" t="s">
        <v>645</v>
      </c>
      <c r="D43" s="217" t="s">
        <v>102</v>
      </c>
      <c r="E43" s="217" t="s">
        <v>642</v>
      </c>
      <c r="F43" s="217" t="s">
        <v>40</v>
      </c>
      <c r="G43" s="238">
        <v>42844</v>
      </c>
      <c r="H43" s="198" t="s">
        <v>225</v>
      </c>
      <c r="I43" s="198" t="s">
        <v>233</v>
      </c>
      <c r="J43" s="41" t="s">
        <v>311</v>
      </c>
      <c r="Q43" s="41" t="s">
        <v>233</v>
      </c>
    </row>
    <row r="44" spans="1:17" s="41" customFormat="1" x14ac:dyDescent="0.2">
      <c r="A44" s="76">
        <v>42</v>
      </c>
      <c r="B44" s="248"/>
      <c r="C44" s="217" t="s">
        <v>646</v>
      </c>
      <c r="D44" s="217" t="s">
        <v>102</v>
      </c>
      <c r="E44" s="217" t="s">
        <v>74</v>
      </c>
      <c r="F44" s="217" t="s">
        <v>40</v>
      </c>
      <c r="G44" s="238">
        <v>42016</v>
      </c>
      <c r="H44" s="198" t="s">
        <v>225</v>
      </c>
      <c r="I44" s="198" t="s">
        <v>233</v>
      </c>
      <c r="J44" s="41" t="s">
        <v>311</v>
      </c>
      <c r="Q44" s="41" t="s">
        <v>233</v>
      </c>
    </row>
    <row r="45" spans="1:17" s="41" customFormat="1" x14ac:dyDescent="0.2">
      <c r="A45" s="76">
        <v>43</v>
      </c>
      <c r="B45" s="248"/>
      <c r="C45" s="217" t="s">
        <v>650</v>
      </c>
      <c r="D45" s="217" t="s">
        <v>102</v>
      </c>
      <c r="E45" s="217" t="s">
        <v>74</v>
      </c>
      <c r="F45" s="217" t="s">
        <v>40</v>
      </c>
      <c r="G45" s="238">
        <v>41855</v>
      </c>
      <c r="H45" s="198" t="s">
        <v>225</v>
      </c>
      <c r="I45" s="198" t="s">
        <v>233</v>
      </c>
      <c r="J45" s="41" t="s">
        <v>311</v>
      </c>
      <c r="Q45" s="41" t="s">
        <v>233</v>
      </c>
    </row>
    <row r="46" spans="1:17" s="41" customFormat="1" x14ac:dyDescent="0.2">
      <c r="A46" s="76">
        <v>44</v>
      </c>
      <c r="B46" s="248"/>
      <c r="C46" s="217" t="s">
        <v>651</v>
      </c>
      <c r="D46" s="217" t="s">
        <v>102</v>
      </c>
      <c r="E46" s="217" t="s">
        <v>648</v>
      </c>
      <c r="F46" s="217" t="s">
        <v>40</v>
      </c>
      <c r="G46" s="238">
        <v>42445</v>
      </c>
      <c r="H46" s="198" t="s">
        <v>225</v>
      </c>
      <c r="I46" s="198" t="s">
        <v>233</v>
      </c>
      <c r="J46" s="41" t="s">
        <v>311</v>
      </c>
      <c r="Q46" s="41" t="s">
        <v>233</v>
      </c>
    </row>
    <row r="47" spans="1:17" s="41" customFormat="1" x14ac:dyDescent="0.2">
      <c r="A47" s="76">
        <v>45</v>
      </c>
      <c r="B47" s="248"/>
      <c r="C47" s="217" t="s">
        <v>653</v>
      </c>
      <c r="D47" s="217" t="s">
        <v>102</v>
      </c>
      <c r="E47" s="217" t="s">
        <v>648</v>
      </c>
      <c r="F47" s="217" t="s">
        <v>40</v>
      </c>
      <c r="G47" s="238">
        <v>42411</v>
      </c>
      <c r="H47" s="198" t="s">
        <v>225</v>
      </c>
      <c r="I47" s="198" t="s">
        <v>233</v>
      </c>
      <c r="J47" s="41" t="s">
        <v>311</v>
      </c>
      <c r="Q47" s="41" t="s">
        <v>233</v>
      </c>
    </row>
    <row r="48" spans="1:17" s="41" customFormat="1" x14ac:dyDescent="0.2">
      <c r="A48" s="76">
        <v>46</v>
      </c>
      <c r="B48" s="248"/>
      <c r="C48" s="217" t="s">
        <v>555</v>
      </c>
      <c r="D48" s="217" t="s">
        <v>218</v>
      </c>
      <c r="E48" s="217" t="s">
        <v>254</v>
      </c>
      <c r="F48" s="217" t="s">
        <v>0</v>
      </c>
      <c r="G48" s="238">
        <v>42028</v>
      </c>
      <c r="H48" s="198" t="s">
        <v>225</v>
      </c>
      <c r="I48" s="198" t="s">
        <v>233</v>
      </c>
      <c r="J48" s="41" t="s">
        <v>311</v>
      </c>
      <c r="Q48" s="41" t="s">
        <v>233</v>
      </c>
    </row>
    <row r="49" spans="1:17" s="41" customFormat="1" x14ac:dyDescent="0.2">
      <c r="A49" s="76">
        <v>47</v>
      </c>
      <c r="B49" s="248"/>
      <c r="C49" s="217" t="s">
        <v>556</v>
      </c>
      <c r="D49" s="217" t="s">
        <v>218</v>
      </c>
      <c r="E49" s="217" t="s">
        <v>254</v>
      </c>
      <c r="F49" s="217" t="s">
        <v>0</v>
      </c>
      <c r="G49" s="238">
        <v>42039</v>
      </c>
      <c r="H49" s="198" t="s">
        <v>225</v>
      </c>
      <c r="I49" s="198" t="s">
        <v>233</v>
      </c>
      <c r="J49" s="41" t="s">
        <v>311</v>
      </c>
      <c r="Q49" s="41" t="s">
        <v>233</v>
      </c>
    </row>
    <row r="50" spans="1:17" s="41" customFormat="1" x14ac:dyDescent="0.2">
      <c r="A50" s="76">
        <v>48</v>
      </c>
      <c r="B50" s="248"/>
      <c r="C50" s="217" t="s">
        <v>557</v>
      </c>
      <c r="D50" s="217" t="s">
        <v>218</v>
      </c>
      <c r="E50" s="217" t="s">
        <v>254</v>
      </c>
      <c r="F50" s="217" t="s">
        <v>0</v>
      </c>
      <c r="G50" s="238">
        <v>42249</v>
      </c>
      <c r="H50" s="198" t="s">
        <v>225</v>
      </c>
      <c r="I50" s="198" t="s">
        <v>233</v>
      </c>
      <c r="J50" s="41" t="s">
        <v>311</v>
      </c>
      <c r="Q50" s="41" t="s">
        <v>233</v>
      </c>
    </row>
    <row r="51" spans="1:17" s="41" customFormat="1" x14ac:dyDescent="0.2">
      <c r="A51" s="76">
        <v>49</v>
      </c>
      <c r="B51" s="248"/>
      <c r="C51" s="217" t="s">
        <v>317</v>
      </c>
      <c r="D51" s="217" t="s">
        <v>218</v>
      </c>
      <c r="E51" s="217" t="s">
        <v>254</v>
      </c>
      <c r="F51" s="217" t="s">
        <v>0</v>
      </c>
      <c r="G51" s="238">
        <v>41905</v>
      </c>
      <c r="H51" s="198" t="s">
        <v>225</v>
      </c>
      <c r="I51" s="198" t="s">
        <v>233</v>
      </c>
      <c r="J51" s="41" t="s">
        <v>311</v>
      </c>
      <c r="Q51" s="41" t="s">
        <v>233</v>
      </c>
    </row>
    <row r="52" spans="1:17" s="41" customFormat="1" x14ac:dyDescent="0.2">
      <c r="A52" s="76">
        <v>50</v>
      </c>
      <c r="B52" s="248"/>
      <c r="C52" s="217" t="s">
        <v>558</v>
      </c>
      <c r="D52" s="217" t="s">
        <v>218</v>
      </c>
      <c r="E52" s="217" t="s">
        <v>254</v>
      </c>
      <c r="F52" s="217" t="s">
        <v>0</v>
      </c>
      <c r="G52" s="238">
        <v>42370</v>
      </c>
      <c r="H52" s="198" t="s">
        <v>225</v>
      </c>
      <c r="I52" s="198" t="s">
        <v>233</v>
      </c>
      <c r="J52" s="41" t="s">
        <v>311</v>
      </c>
      <c r="Q52" s="41" t="s">
        <v>233</v>
      </c>
    </row>
    <row r="53" spans="1:17" s="41" customFormat="1" x14ac:dyDescent="0.2">
      <c r="A53" s="76">
        <v>51</v>
      </c>
      <c r="B53" s="248"/>
      <c r="C53" s="217" t="s">
        <v>316</v>
      </c>
      <c r="D53" s="217" t="s">
        <v>218</v>
      </c>
      <c r="E53" s="217" t="s">
        <v>254</v>
      </c>
      <c r="F53" s="217" t="s">
        <v>0</v>
      </c>
      <c r="G53" s="238">
        <v>41783</v>
      </c>
      <c r="H53" s="198" t="s">
        <v>225</v>
      </c>
      <c r="I53" s="198" t="s">
        <v>233</v>
      </c>
      <c r="J53" s="41" t="s">
        <v>311</v>
      </c>
      <c r="Q53" s="41" t="s">
        <v>233</v>
      </c>
    </row>
    <row r="54" spans="1:17" s="41" customFormat="1" x14ac:dyDescent="0.2">
      <c r="A54" s="76">
        <v>52</v>
      </c>
      <c r="B54" s="248"/>
      <c r="C54" s="217" t="s">
        <v>748</v>
      </c>
      <c r="D54" s="217" t="s">
        <v>103</v>
      </c>
      <c r="E54" s="217" t="s">
        <v>71</v>
      </c>
      <c r="F54" s="217" t="s">
        <v>9</v>
      </c>
      <c r="G54" s="238">
        <v>42200</v>
      </c>
      <c r="H54" s="198" t="s">
        <v>225</v>
      </c>
      <c r="I54" s="198" t="s">
        <v>233</v>
      </c>
      <c r="J54" s="41" t="s">
        <v>311</v>
      </c>
      <c r="Q54" s="41" t="s">
        <v>233</v>
      </c>
    </row>
    <row r="55" spans="1:17" s="41" customFormat="1" x14ac:dyDescent="0.2">
      <c r="A55" s="76">
        <v>53</v>
      </c>
      <c r="B55" s="248" t="s">
        <v>311</v>
      </c>
      <c r="C55" s="217" t="s">
        <v>749</v>
      </c>
      <c r="D55" s="217" t="s">
        <v>103</v>
      </c>
      <c r="E55" s="217" t="s">
        <v>71</v>
      </c>
      <c r="F55" s="217" t="s">
        <v>9</v>
      </c>
      <c r="G55" s="238">
        <v>41996</v>
      </c>
      <c r="H55" s="198" t="s">
        <v>225</v>
      </c>
      <c r="I55" s="198" t="s">
        <v>233</v>
      </c>
      <c r="J55" s="41" t="s">
        <v>311</v>
      </c>
      <c r="Q55" s="41" t="s">
        <v>233</v>
      </c>
    </row>
    <row r="56" spans="1:17" s="41" customFormat="1" x14ac:dyDescent="0.2">
      <c r="A56" s="76">
        <v>54</v>
      </c>
      <c r="B56" s="248" t="s">
        <v>311</v>
      </c>
      <c r="C56" s="217" t="s">
        <v>654</v>
      </c>
      <c r="D56" s="217" t="s">
        <v>103</v>
      </c>
      <c r="E56" s="217" t="s">
        <v>655</v>
      </c>
      <c r="F56" s="217" t="s">
        <v>9</v>
      </c>
      <c r="G56" s="238">
        <v>42495</v>
      </c>
      <c r="H56" s="198" t="s">
        <v>225</v>
      </c>
      <c r="I56" s="198" t="s">
        <v>233</v>
      </c>
      <c r="J56" s="41" t="s">
        <v>311</v>
      </c>
      <c r="Q56" s="41" t="s">
        <v>233</v>
      </c>
    </row>
    <row r="57" spans="1:17" s="41" customFormat="1" x14ac:dyDescent="0.2">
      <c r="A57" s="76">
        <v>55</v>
      </c>
      <c r="B57" s="248" t="s">
        <v>311</v>
      </c>
      <c r="C57" s="217" t="s">
        <v>750</v>
      </c>
      <c r="D57" s="217" t="s">
        <v>103</v>
      </c>
      <c r="E57" s="217" t="s">
        <v>751</v>
      </c>
      <c r="F57" s="217" t="s">
        <v>9</v>
      </c>
      <c r="G57" s="238">
        <v>41641</v>
      </c>
      <c r="H57" s="198" t="s">
        <v>225</v>
      </c>
      <c r="I57" s="198" t="s">
        <v>233</v>
      </c>
      <c r="J57" s="41" t="s">
        <v>311</v>
      </c>
      <c r="Q57" s="41" t="s">
        <v>233</v>
      </c>
    </row>
    <row r="58" spans="1:17" s="41" customFormat="1" x14ac:dyDescent="0.2">
      <c r="A58" s="76">
        <v>56</v>
      </c>
      <c r="B58" s="248" t="s">
        <v>311</v>
      </c>
      <c r="C58" s="217" t="s">
        <v>560</v>
      </c>
      <c r="D58" s="217" t="s">
        <v>103</v>
      </c>
      <c r="E58" s="217" t="s">
        <v>43</v>
      </c>
      <c r="F58" s="217" t="s">
        <v>9</v>
      </c>
      <c r="G58" s="238">
        <v>42151</v>
      </c>
      <c r="H58" s="198" t="s">
        <v>225</v>
      </c>
      <c r="I58" s="198" t="s">
        <v>233</v>
      </c>
      <c r="J58" s="41" t="s">
        <v>311</v>
      </c>
      <c r="Q58" s="41" t="s">
        <v>233</v>
      </c>
    </row>
    <row r="59" spans="1:17" s="41" customFormat="1" x14ac:dyDescent="0.2">
      <c r="A59" s="76">
        <v>57</v>
      </c>
      <c r="B59" s="248" t="s">
        <v>311</v>
      </c>
      <c r="C59" s="217" t="s">
        <v>559</v>
      </c>
      <c r="D59" s="217" t="s">
        <v>103</v>
      </c>
      <c r="E59" s="217" t="s">
        <v>43</v>
      </c>
      <c r="F59" s="217" t="s">
        <v>9</v>
      </c>
      <c r="G59" s="238">
        <v>43242</v>
      </c>
      <c r="H59" s="198" t="s">
        <v>225</v>
      </c>
      <c r="I59" s="198" t="s">
        <v>233</v>
      </c>
      <c r="J59" s="41" t="s">
        <v>311</v>
      </c>
      <c r="Q59" s="41" t="s">
        <v>233</v>
      </c>
    </row>
    <row r="60" spans="1:17" s="41" customFormat="1" x14ac:dyDescent="0.2">
      <c r="A60" s="76">
        <v>58</v>
      </c>
      <c r="B60" s="248" t="s">
        <v>311</v>
      </c>
      <c r="C60" s="217" t="s">
        <v>752</v>
      </c>
      <c r="D60" s="217" t="s">
        <v>104</v>
      </c>
      <c r="E60" s="217" t="s">
        <v>753</v>
      </c>
      <c r="F60" s="217" t="s">
        <v>34</v>
      </c>
      <c r="G60" s="238">
        <v>41832</v>
      </c>
      <c r="H60" s="198" t="s">
        <v>225</v>
      </c>
      <c r="I60" s="198" t="s">
        <v>233</v>
      </c>
      <c r="J60" s="41" t="s">
        <v>311</v>
      </c>
      <c r="Q60" s="41" t="s">
        <v>233</v>
      </c>
    </row>
    <row r="61" spans="1:17" s="41" customFormat="1" x14ac:dyDescent="0.2">
      <c r="A61" s="76">
        <v>59</v>
      </c>
      <c r="B61" s="248" t="s">
        <v>311</v>
      </c>
      <c r="C61" s="217" t="s">
        <v>754</v>
      </c>
      <c r="D61" s="217" t="s">
        <v>104</v>
      </c>
      <c r="E61" s="217" t="s">
        <v>753</v>
      </c>
      <c r="F61" s="217" t="s">
        <v>34</v>
      </c>
      <c r="G61" s="238">
        <v>41640</v>
      </c>
      <c r="H61" s="198" t="s">
        <v>225</v>
      </c>
      <c r="I61" s="198" t="s">
        <v>233</v>
      </c>
      <c r="J61" s="41" t="s">
        <v>311</v>
      </c>
      <c r="Q61" s="41" t="s">
        <v>233</v>
      </c>
    </row>
    <row r="62" spans="1:17" s="41" customFormat="1" x14ac:dyDescent="0.2">
      <c r="A62" s="76">
        <v>60</v>
      </c>
      <c r="B62" s="248" t="s">
        <v>311</v>
      </c>
      <c r="C62" s="217" t="s">
        <v>755</v>
      </c>
      <c r="D62" s="217" t="s">
        <v>104</v>
      </c>
      <c r="E62" s="217" t="s">
        <v>753</v>
      </c>
      <c r="F62" s="217" t="s">
        <v>34</v>
      </c>
      <c r="G62" s="238">
        <v>41815</v>
      </c>
      <c r="H62" s="198" t="s">
        <v>225</v>
      </c>
      <c r="I62" s="198" t="s">
        <v>233</v>
      </c>
      <c r="J62" s="41" t="s">
        <v>311</v>
      </c>
      <c r="Q62" s="41" t="s">
        <v>233</v>
      </c>
    </row>
    <row r="63" spans="1:17" s="41" customFormat="1" x14ac:dyDescent="0.2">
      <c r="A63" s="76">
        <v>61</v>
      </c>
      <c r="B63" s="248" t="s">
        <v>311</v>
      </c>
      <c r="C63" s="217" t="s">
        <v>756</v>
      </c>
      <c r="D63" s="217" t="s">
        <v>104</v>
      </c>
      <c r="E63" s="217" t="s">
        <v>753</v>
      </c>
      <c r="F63" s="217" t="s">
        <v>34</v>
      </c>
      <c r="G63" s="238">
        <v>41803</v>
      </c>
      <c r="H63" s="198" t="s">
        <v>225</v>
      </c>
      <c r="I63" s="198" t="s">
        <v>233</v>
      </c>
      <c r="J63" s="41" t="s">
        <v>311</v>
      </c>
      <c r="Q63" s="41" t="s">
        <v>233</v>
      </c>
    </row>
    <row r="64" spans="1:17" s="41" customFormat="1" x14ac:dyDescent="0.2">
      <c r="A64" s="76">
        <v>62</v>
      </c>
      <c r="B64" s="248" t="s">
        <v>311</v>
      </c>
      <c r="C64" s="217" t="s">
        <v>757</v>
      </c>
      <c r="D64" s="217" t="s">
        <v>105</v>
      </c>
      <c r="E64" s="217" t="s">
        <v>79</v>
      </c>
      <c r="F64" s="217" t="s">
        <v>33</v>
      </c>
      <c r="G64" s="238">
        <v>42584</v>
      </c>
      <c r="H64" s="198" t="s">
        <v>225</v>
      </c>
      <c r="I64" s="198" t="s">
        <v>233</v>
      </c>
      <c r="J64" s="41" t="s">
        <v>311</v>
      </c>
      <c r="Q64" s="41" t="s">
        <v>233</v>
      </c>
    </row>
    <row r="65" spans="1:17" s="41" customFormat="1" x14ac:dyDescent="0.2">
      <c r="A65" s="76">
        <v>63</v>
      </c>
      <c r="B65" s="248" t="s">
        <v>311</v>
      </c>
      <c r="C65" s="217" t="s">
        <v>758</v>
      </c>
      <c r="D65" s="217" t="s">
        <v>105</v>
      </c>
      <c r="E65" s="217" t="s">
        <v>79</v>
      </c>
      <c r="F65" s="217" t="s">
        <v>33</v>
      </c>
      <c r="G65" s="238">
        <v>41899</v>
      </c>
      <c r="H65" s="198" t="s">
        <v>225</v>
      </c>
      <c r="I65" s="198" t="s">
        <v>233</v>
      </c>
      <c r="J65" s="41" t="s">
        <v>311</v>
      </c>
      <c r="Q65" s="41" t="s">
        <v>233</v>
      </c>
    </row>
    <row r="66" spans="1:17" s="41" customFormat="1" x14ac:dyDescent="0.2">
      <c r="A66" s="76">
        <v>64</v>
      </c>
      <c r="B66" s="248" t="s">
        <v>311</v>
      </c>
      <c r="C66" s="217" t="s">
        <v>759</v>
      </c>
      <c r="D66" s="217" t="s">
        <v>105</v>
      </c>
      <c r="E66" s="217" t="s">
        <v>79</v>
      </c>
      <c r="F66" s="217" t="s">
        <v>33</v>
      </c>
      <c r="G66" s="238">
        <v>42318</v>
      </c>
      <c r="H66" s="198" t="s">
        <v>225</v>
      </c>
      <c r="I66" s="198" t="s">
        <v>233</v>
      </c>
      <c r="J66" s="41" t="s">
        <v>311</v>
      </c>
      <c r="Q66" s="41" t="s">
        <v>233</v>
      </c>
    </row>
    <row r="67" spans="1:17" s="41" customFormat="1" x14ac:dyDescent="0.2">
      <c r="A67" s="76">
        <v>65</v>
      </c>
      <c r="B67" s="248" t="s">
        <v>311</v>
      </c>
      <c r="C67" s="217" t="s">
        <v>760</v>
      </c>
      <c r="D67" s="217" t="s">
        <v>105</v>
      </c>
      <c r="E67" s="217" t="s">
        <v>79</v>
      </c>
      <c r="F67" s="217" t="s">
        <v>33</v>
      </c>
      <c r="G67" s="238">
        <v>42630</v>
      </c>
      <c r="H67" s="198" t="s">
        <v>225</v>
      </c>
      <c r="I67" s="198" t="s">
        <v>233</v>
      </c>
      <c r="J67" s="41" t="s">
        <v>311</v>
      </c>
      <c r="Q67" s="41" t="s">
        <v>233</v>
      </c>
    </row>
    <row r="68" spans="1:17" s="41" customFormat="1" x14ac:dyDescent="0.2">
      <c r="A68" s="76">
        <v>66</v>
      </c>
      <c r="B68" s="248" t="s">
        <v>311</v>
      </c>
      <c r="C68" s="217" t="s">
        <v>761</v>
      </c>
      <c r="D68" s="217" t="s">
        <v>105</v>
      </c>
      <c r="E68" s="217" t="s">
        <v>79</v>
      </c>
      <c r="F68" s="217" t="s">
        <v>33</v>
      </c>
      <c r="G68" s="238">
        <v>42527</v>
      </c>
      <c r="H68" s="198" t="s">
        <v>225</v>
      </c>
      <c r="I68" s="198" t="s">
        <v>233</v>
      </c>
      <c r="J68" s="41" t="s">
        <v>311</v>
      </c>
      <c r="Q68" s="41" t="s">
        <v>233</v>
      </c>
    </row>
    <row r="69" spans="1:17" s="41" customFormat="1" x14ac:dyDescent="0.2">
      <c r="A69" s="76">
        <v>67</v>
      </c>
      <c r="B69" s="248" t="s">
        <v>311</v>
      </c>
      <c r="C69" s="217" t="s">
        <v>762</v>
      </c>
      <c r="D69" s="217" t="s">
        <v>105</v>
      </c>
      <c r="E69" s="217" t="s">
        <v>79</v>
      </c>
      <c r="F69" s="217" t="s">
        <v>33</v>
      </c>
      <c r="G69" s="238">
        <v>42635</v>
      </c>
      <c r="H69" s="198" t="s">
        <v>225</v>
      </c>
      <c r="I69" s="198" t="s">
        <v>233</v>
      </c>
      <c r="J69" s="41" t="s">
        <v>311</v>
      </c>
      <c r="Q69" s="41" t="s">
        <v>233</v>
      </c>
    </row>
    <row r="70" spans="1:17" s="41" customFormat="1" x14ac:dyDescent="0.2">
      <c r="A70" s="76">
        <v>68</v>
      </c>
      <c r="B70" s="248" t="s">
        <v>311</v>
      </c>
      <c r="C70" s="217" t="s">
        <v>763</v>
      </c>
      <c r="D70" s="217" t="s">
        <v>105</v>
      </c>
      <c r="E70" s="217" t="s">
        <v>764</v>
      </c>
      <c r="F70" s="217" t="s">
        <v>33</v>
      </c>
      <c r="G70" s="238">
        <v>42023</v>
      </c>
      <c r="H70" s="198" t="s">
        <v>225</v>
      </c>
      <c r="I70" s="198" t="s">
        <v>233</v>
      </c>
      <c r="J70" s="41" t="s">
        <v>311</v>
      </c>
      <c r="Q70" s="41" t="s">
        <v>233</v>
      </c>
    </row>
    <row r="71" spans="1:17" s="41" customFormat="1" x14ac:dyDescent="0.2">
      <c r="A71" s="76">
        <v>69</v>
      </c>
      <c r="B71" s="248" t="s">
        <v>311</v>
      </c>
      <c r="C71" s="217" t="s">
        <v>765</v>
      </c>
      <c r="D71" s="217" t="s">
        <v>106</v>
      </c>
      <c r="E71" s="217" t="s">
        <v>766</v>
      </c>
      <c r="F71" s="217" t="s">
        <v>45</v>
      </c>
      <c r="G71" s="238">
        <v>42193</v>
      </c>
      <c r="H71" s="198" t="s">
        <v>225</v>
      </c>
      <c r="I71" s="198" t="s">
        <v>233</v>
      </c>
      <c r="J71" s="41" t="s">
        <v>311</v>
      </c>
      <c r="Q71" s="41" t="s">
        <v>233</v>
      </c>
    </row>
    <row r="72" spans="1:17" s="41" customFormat="1" x14ac:dyDescent="0.2">
      <c r="A72" s="76">
        <v>70</v>
      </c>
      <c r="B72" s="248" t="s">
        <v>311</v>
      </c>
      <c r="C72" s="217" t="s">
        <v>767</v>
      </c>
      <c r="D72" s="217" t="s">
        <v>106</v>
      </c>
      <c r="E72" s="217" t="s">
        <v>766</v>
      </c>
      <c r="F72" s="217" t="s">
        <v>45</v>
      </c>
      <c r="G72" s="238">
        <v>41962</v>
      </c>
      <c r="H72" s="198" t="s">
        <v>225</v>
      </c>
      <c r="I72" s="198" t="s">
        <v>233</v>
      </c>
      <c r="J72" s="41" t="s">
        <v>311</v>
      </c>
      <c r="Q72" s="41" t="s">
        <v>233</v>
      </c>
    </row>
    <row r="73" spans="1:17" s="41" customFormat="1" x14ac:dyDescent="0.2">
      <c r="A73" s="76">
        <v>71</v>
      </c>
      <c r="B73" s="248" t="s">
        <v>311</v>
      </c>
      <c r="C73" s="217" t="s">
        <v>568</v>
      </c>
      <c r="D73" s="217" t="s">
        <v>562</v>
      </c>
      <c r="E73" s="217" t="s">
        <v>563</v>
      </c>
      <c r="F73" s="217" t="s">
        <v>564</v>
      </c>
      <c r="G73" s="238">
        <v>41690</v>
      </c>
      <c r="H73" s="198" t="s">
        <v>225</v>
      </c>
      <c r="I73" s="198" t="s">
        <v>233</v>
      </c>
      <c r="J73" s="41" t="s">
        <v>311</v>
      </c>
      <c r="Q73" s="41" t="s">
        <v>233</v>
      </c>
    </row>
    <row r="74" spans="1:17" s="41" customFormat="1" x14ac:dyDescent="0.2">
      <c r="A74" s="76">
        <v>72</v>
      </c>
      <c r="B74" s="248" t="s">
        <v>311</v>
      </c>
      <c r="C74" s="217" t="s">
        <v>601</v>
      </c>
      <c r="D74" s="217" t="s">
        <v>108</v>
      </c>
      <c r="E74" s="217" t="s">
        <v>216</v>
      </c>
      <c r="F74" s="217" t="s">
        <v>26</v>
      </c>
      <c r="G74" s="238">
        <v>41873</v>
      </c>
      <c r="H74" s="198" t="s">
        <v>225</v>
      </c>
      <c r="I74" s="198" t="s">
        <v>233</v>
      </c>
      <c r="J74" s="41" t="s">
        <v>311</v>
      </c>
      <c r="Q74" s="41" t="s">
        <v>233</v>
      </c>
    </row>
    <row r="75" spans="1:17" s="41" customFormat="1" x14ac:dyDescent="0.2">
      <c r="A75" s="76">
        <v>73</v>
      </c>
      <c r="B75" s="248" t="s">
        <v>311</v>
      </c>
      <c r="C75" s="217" t="s">
        <v>662</v>
      </c>
      <c r="D75" s="217" t="s">
        <v>108</v>
      </c>
      <c r="E75" s="217" t="s">
        <v>216</v>
      </c>
      <c r="F75" s="217" t="s">
        <v>26</v>
      </c>
      <c r="G75" s="238">
        <v>41729</v>
      </c>
      <c r="H75" s="198" t="s">
        <v>225</v>
      </c>
      <c r="I75" s="198" t="s">
        <v>233</v>
      </c>
      <c r="J75" s="41" t="s">
        <v>311</v>
      </c>
      <c r="Q75" s="41" t="s">
        <v>233</v>
      </c>
    </row>
    <row r="76" spans="1:17" s="41" customFormat="1" x14ac:dyDescent="0.2">
      <c r="A76" s="76">
        <v>74</v>
      </c>
      <c r="B76" s="248" t="s">
        <v>311</v>
      </c>
      <c r="C76" s="217" t="s">
        <v>321</v>
      </c>
      <c r="D76" s="217" t="s">
        <v>108</v>
      </c>
      <c r="E76" s="217" t="s">
        <v>216</v>
      </c>
      <c r="F76" s="217" t="s">
        <v>26</v>
      </c>
      <c r="G76" s="238">
        <v>41723</v>
      </c>
      <c r="H76" s="198" t="s">
        <v>225</v>
      </c>
      <c r="I76" s="198" t="s">
        <v>233</v>
      </c>
      <c r="J76" s="41" t="s">
        <v>311</v>
      </c>
      <c r="Q76" s="41" t="s">
        <v>233</v>
      </c>
    </row>
    <row r="77" spans="1:17" s="41" customFormat="1" x14ac:dyDescent="0.2">
      <c r="A77" s="76">
        <v>75</v>
      </c>
      <c r="B77" s="248" t="s">
        <v>311</v>
      </c>
      <c r="C77" s="217" t="s">
        <v>603</v>
      </c>
      <c r="D77" s="217" t="s">
        <v>108</v>
      </c>
      <c r="E77" s="217" t="s">
        <v>216</v>
      </c>
      <c r="F77" s="217" t="s">
        <v>26</v>
      </c>
      <c r="G77" s="238">
        <v>42466</v>
      </c>
      <c r="H77" s="198" t="s">
        <v>225</v>
      </c>
      <c r="I77" s="198" t="s">
        <v>233</v>
      </c>
      <c r="J77" s="41" t="s">
        <v>311</v>
      </c>
      <c r="Q77" s="41" t="s">
        <v>233</v>
      </c>
    </row>
    <row r="78" spans="1:17" s="41" customFormat="1" x14ac:dyDescent="0.2">
      <c r="A78" s="76">
        <v>76</v>
      </c>
      <c r="B78" s="248" t="s">
        <v>311</v>
      </c>
      <c r="C78" s="217" t="s">
        <v>599</v>
      </c>
      <c r="D78" s="217" t="s">
        <v>108</v>
      </c>
      <c r="E78" s="217" t="s">
        <v>216</v>
      </c>
      <c r="F78" s="217" t="s">
        <v>26</v>
      </c>
      <c r="G78" s="238">
        <v>41793</v>
      </c>
      <c r="H78" s="198" t="s">
        <v>225</v>
      </c>
      <c r="I78" s="198" t="s">
        <v>233</v>
      </c>
      <c r="J78" s="41" t="s">
        <v>311</v>
      </c>
      <c r="Q78" s="41" t="s">
        <v>233</v>
      </c>
    </row>
    <row r="79" spans="1:17" s="41" customFormat="1" x14ac:dyDescent="0.2">
      <c r="A79" s="76">
        <v>77</v>
      </c>
      <c r="B79" s="248" t="s">
        <v>311</v>
      </c>
      <c r="C79" s="217" t="s">
        <v>600</v>
      </c>
      <c r="D79" s="217" t="s">
        <v>108</v>
      </c>
      <c r="E79" s="217" t="s">
        <v>216</v>
      </c>
      <c r="F79" s="217" t="s">
        <v>26</v>
      </c>
      <c r="G79" s="238">
        <v>42192</v>
      </c>
      <c r="H79" s="198" t="s">
        <v>225</v>
      </c>
      <c r="I79" s="198" t="s">
        <v>233</v>
      </c>
      <c r="J79" s="41" t="s">
        <v>311</v>
      </c>
      <c r="Q79" s="41" t="s">
        <v>233</v>
      </c>
    </row>
    <row r="80" spans="1:17" s="41" customFormat="1" x14ac:dyDescent="0.2">
      <c r="A80" s="76">
        <v>78</v>
      </c>
      <c r="B80" s="248" t="s">
        <v>311</v>
      </c>
      <c r="C80" s="217" t="s">
        <v>602</v>
      </c>
      <c r="D80" s="217" t="s">
        <v>108</v>
      </c>
      <c r="E80" s="217" t="s">
        <v>216</v>
      </c>
      <c r="F80" s="217" t="s">
        <v>26</v>
      </c>
      <c r="G80" s="238">
        <v>42011</v>
      </c>
      <c r="H80" s="198" t="s">
        <v>225</v>
      </c>
      <c r="I80" s="198" t="s">
        <v>233</v>
      </c>
      <c r="J80" s="41" t="s">
        <v>311</v>
      </c>
      <c r="Q80" s="41" t="s">
        <v>233</v>
      </c>
    </row>
    <row r="81" spans="1:17" s="41" customFormat="1" x14ac:dyDescent="0.2">
      <c r="A81" s="76">
        <v>79</v>
      </c>
      <c r="B81" s="248" t="s">
        <v>311</v>
      </c>
      <c r="C81" s="217" t="s">
        <v>604</v>
      </c>
      <c r="D81" s="217" t="s">
        <v>108</v>
      </c>
      <c r="E81" s="217" t="s">
        <v>216</v>
      </c>
      <c r="F81" s="217" t="s">
        <v>26</v>
      </c>
      <c r="G81" s="238">
        <v>42476</v>
      </c>
      <c r="H81" s="198" t="s">
        <v>225</v>
      </c>
      <c r="I81" s="198" t="s">
        <v>233</v>
      </c>
      <c r="J81" s="41" t="s">
        <v>311</v>
      </c>
      <c r="Q81" s="41" t="s">
        <v>233</v>
      </c>
    </row>
    <row r="82" spans="1:17" s="41" customFormat="1" x14ac:dyDescent="0.2">
      <c r="A82" s="76">
        <v>80</v>
      </c>
      <c r="B82" s="248" t="s">
        <v>311</v>
      </c>
      <c r="C82" s="217" t="s">
        <v>521</v>
      </c>
      <c r="D82" s="217" t="s">
        <v>108</v>
      </c>
      <c r="E82" s="217" t="s">
        <v>537</v>
      </c>
      <c r="F82" s="217" t="s">
        <v>26</v>
      </c>
      <c r="G82" s="238">
        <v>42331</v>
      </c>
      <c r="H82" s="198" t="s">
        <v>225</v>
      </c>
      <c r="I82" s="198" t="s">
        <v>233</v>
      </c>
      <c r="J82" s="41" t="s">
        <v>311</v>
      </c>
      <c r="Q82" s="41" t="s">
        <v>233</v>
      </c>
    </row>
    <row r="83" spans="1:17" s="41" customFormat="1" x14ac:dyDescent="0.2">
      <c r="A83" s="76">
        <v>81</v>
      </c>
      <c r="B83" s="248" t="s">
        <v>311</v>
      </c>
      <c r="C83" s="217" t="s">
        <v>769</v>
      </c>
      <c r="D83" s="217" t="s">
        <v>109</v>
      </c>
      <c r="E83" s="217" t="s">
        <v>159</v>
      </c>
      <c r="F83" s="217" t="s">
        <v>27</v>
      </c>
      <c r="G83" s="238">
        <v>42587</v>
      </c>
      <c r="H83" s="198" t="s">
        <v>225</v>
      </c>
      <c r="I83" s="198" t="s">
        <v>233</v>
      </c>
      <c r="J83" s="41" t="s">
        <v>311</v>
      </c>
      <c r="Q83" s="41" t="s">
        <v>233</v>
      </c>
    </row>
    <row r="84" spans="1:17" s="41" customFormat="1" x14ac:dyDescent="0.2">
      <c r="A84" s="76">
        <v>82</v>
      </c>
      <c r="B84" s="248" t="s">
        <v>311</v>
      </c>
      <c r="C84" s="217" t="s">
        <v>770</v>
      </c>
      <c r="D84" s="217" t="s">
        <v>109</v>
      </c>
      <c r="E84" s="217" t="s">
        <v>159</v>
      </c>
      <c r="F84" s="217" t="s">
        <v>27</v>
      </c>
      <c r="G84" s="238">
        <v>42689</v>
      </c>
      <c r="H84" s="198" t="s">
        <v>225</v>
      </c>
      <c r="I84" s="198" t="s">
        <v>233</v>
      </c>
      <c r="J84" s="41" t="s">
        <v>311</v>
      </c>
      <c r="Q84" s="41" t="s">
        <v>233</v>
      </c>
    </row>
    <row r="85" spans="1:17" s="41" customFormat="1" x14ac:dyDescent="0.2">
      <c r="A85" s="76">
        <v>83</v>
      </c>
      <c r="B85" s="248" t="s">
        <v>311</v>
      </c>
      <c r="C85" s="217" t="s">
        <v>771</v>
      </c>
      <c r="D85" s="217" t="s">
        <v>109</v>
      </c>
      <c r="E85" s="217" t="s">
        <v>159</v>
      </c>
      <c r="F85" s="217" t="s">
        <v>27</v>
      </c>
      <c r="G85" s="238">
        <v>42622</v>
      </c>
      <c r="H85" s="198" t="s">
        <v>225</v>
      </c>
      <c r="I85" s="198" t="s">
        <v>233</v>
      </c>
      <c r="J85" s="41" t="s">
        <v>311</v>
      </c>
      <c r="Q85" s="41" t="s">
        <v>233</v>
      </c>
    </row>
    <row r="86" spans="1:17" s="41" customFormat="1" x14ac:dyDescent="0.2">
      <c r="A86" s="76">
        <v>84</v>
      </c>
      <c r="B86" s="248" t="s">
        <v>311</v>
      </c>
      <c r="C86" s="217" t="s">
        <v>772</v>
      </c>
      <c r="D86" s="217" t="s">
        <v>109</v>
      </c>
      <c r="E86" s="217" t="s">
        <v>159</v>
      </c>
      <c r="F86" s="217" t="s">
        <v>27</v>
      </c>
      <c r="G86" s="238">
        <v>42527</v>
      </c>
      <c r="H86" s="198" t="s">
        <v>225</v>
      </c>
      <c r="I86" s="198" t="s">
        <v>233</v>
      </c>
      <c r="J86" s="41" t="s">
        <v>311</v>
      </c>
      <c r="Q86" s="41" t="s">
        <v>233</v>
      </c>
    </row>
    <row r="87" spans="1:17" s="41" customFormat="1" x14ac:dyDescent="0.2">
      <c r="A87" s="76">
        <v>85</v>
      </c>
      <c r="B87" s="248" t="s">
        <v>311</v>
      </c>
      <c r="C87" s="217" t="s">
        <v>531</v>
      </c>
      <c r="D87" s="217" t="s">
        <v>222</v>
      </c>
      <c r="E87" s="217" t="s">
        <v>426</v>
      </c>
      <c r="F87" s="217" t="s">
        <v>55</v>
      </c>
      <c r="G87" s="238">
        <v>41988</v>
      </c>
      <c r="H87" s="198" t="s">
        <v>225</v>
      </c>
      <c r="I87" s="198" t="s">
        <v>233</v>
      </c>
      <c r="J87" s="41" t="s">
        <v>311</v>
      </c>
      <c r="Q87" s="41" t="s">
        <v>233</v>
      </c>
    </row>
    <row r="88" spans="1:17" s="41" customFormat="1" x14ac:dyDescent="0.2">
      <c r="A88" s="76">
        <v>86</v>
      </c>
      <c r="B88" s="248" t="s">
        <v>311</v>
      </c>
      <c r="C88" s="217" t="s">
        <v>530</v>
      </c>
      <c r="D88" s="217" t="s">
        <v>222</v>
      </c>
      <c r="E88" s="217" t="s">
        <v>426</v>
      </c>
      <c r="F88" s="217" t="s">
        <v>55</v>
      </c>
      <c r="G88" s="238">
        <v>41886</v>
      </c>
      <c r="H88" s="198" t="s">
        <v>225</v>
      </c>
      <c r="I88" s="198" t="s">
        <v>233</v>
      </c>
      <c r="J88" s="41" t="s">
        <v>311</v>
      </c>
      <c r="Q88" s="41" t="s">
        <v>233</v>
      </c>
    </row>
    <row r="89" spans="1:17" s="41" customFormat="1" x14ac:dyDescent="0.2">
      <c r="A89" s="76">
        <v>87</v>
      </c>
      <c r="B89" s="248" t="s">
        <v>311</v>
      </c>
      <c r="C89" s="217" t="s">
        <v>532</v>
      </c>
      <c r="D89" s="217" t="s">
        <v>222</v>
      </c>
      <c r="E89" s="217" t="s">
        <v>426</v>
      </c>
      <c r="F89" s="217" t="s">
        <v>55</v>
      </c>
      <c r="G89" s="238">
        <v>41988</v>
      </c>
      <c r="H89" s="198" t="s">
        <v>225</v>
      </c>
      <c r="I89" s="198" t="s">
        <v>233</v>
      </c>
      <c r="J89" s="41" t="s">
        <v>311</v>
      </c>
      <c r="Q89" s="41" t="s">
        <v>233</v>
      </c>
    </row>
    <row r="90" spans="1:17" s="41" customFormat="1" x14ac:dyDescent="0.2">
      <c r="A90" s="76">
        <v>88</v>
      </c>
      <c r="B90" s="248" t="s">
        <v>311</v>
      </c>
      <c r="C90" s="217" t="s">
        <v>773</v>
      </c>
      <c r="D90" s="217" t="s">
        <v>774</v>
      </c>
      <c r="E90" s="217" t="s">
        <v>775</v>
      </c>
      <c r="F90" s="217" t="s">
        <v>776</v>
      </c>
      <c r="G90" s="238">
        <v>42751</v>
      </c>
      <c r="H90" s="198" t="s">
        <v>225</v>
      </c>
      <c r="I90" s="198" t="s">
        <v>233</v>
      </c>
      <c r="J90" s="41" t="s">
        <v>311</v>
      </c>
      <c r="Q90" s="41" t="s">
        <v>233</v>
      </c>
    </row>
    <row r="91" spans="1:17" s="41" customFormat="1" x14ac:dyDescent="0.2">
      <c r="A91" s="76">
        <v>89</v>
      </c>
      <c r="B91" s="248" t="s">
        <v>311</v>
      </c>
      <c r="C91" s="217" t="s">
        <v>777</v>
      </c>
      <c r="D91" s="217" t="s">
        <v>774</v>
      </c>
      <c r="E91" s="217" t="s">
        <v>775</v>
      </c>
      <c r="F91" s="217" t="s">
        <v>776</v>
      </c>
      <c r="G91" s="238">
        <v>42613</v>
      </c>
      <c r="H91" s="198" t="s">
        <v>225</v>
      </c>
      <c r="I91" s="198" t="s">
        <v>233</v>
      </c>
      <c r="J91" s="41" t="s">
        <v>311</v>
      </c>
      <c r="Q91" s="41" t="s">
        <v>233</v>
      </c>
    </row>
    <row r="92" spans="1:17" s="41" customFormat="1" x14ac:dyDescent="0.2">
      <c r="A92" s="76">
        <v>90</v>
      </c>
      <c r="B92" s="248" t="s">
        <v>311</v>
      </c>
      <c r="C92" s="217" t="s">
        <v>626</v>
      </c>
      <c r="D92" s="217" t="s">
        <v>217</v>
      </c>
      <c r="E92" s="217" t="s">
        <v>633</v>
      </c>
      <c r="F92" s="217" t="s">
        <v>47</v>
      </c>
      <c r="G92" s="238">
        <v>42342</v>
      </c>
      <c r="H92" s="198" t="s">
        <v>225</v>
      </c>
      <c r="I92" s="198" t="s">
        <v>233</v>
      </c>
      <c r="J92" s="41" t="s">
        <v>311</v>
      </c>
      <c r="Q92" s="41" t="s">
        <v>233</v>
      </c>
    </row>
    <row r="93" spans="1:17" s="41" customFormat="1" x14ac:dyDescent="0.2">
      <c r="A93" s="76">
        <v>91</v>
      </c>
      <c r="B93" s="248" t="s">
        <v>311</v>
      </c>
      <c r="C93" s="217" t="s">
        <v>629</v>
      </c>
      <c r="D93" s="217" t="s">
        <v>217</v>
      </c>
      <c r="E93" s="217" t="s">
        <v>633</v>
      </c>
      <c r="F93" s="217" t="s">
        <v>47</v>
      </c>
      <c r="G93" s="238">
        <v>42721</v>
      </c>
      <c r="H93" s="198" t="s">
        <v>225</v>
      </c>
      <c r="I93" s="198" t="s">
        <v>233</v>
      </c>
      <c r="J93" s="41" t="s">
        <v>311</v>
      </c>
      <c r="Q93" s="41" t="s">
        <v>233</v>
      </c>
    </row>
    <row r="94" spans="1:17" s="41" customFormat="1" x14ac:dyDescent="0.2">
      <c r="A94" s="76">
        <v>92</v>
      </c>
      <c r="B94" s="248" t="s">
        <v>311</v>
      </c>
      <c r="C94" s="217" t="s">
        <v>630</v>
      </c>
      <c r="D94" s="217" t="s">
        <v>217</v>
      </c>
      <c r="E94" s="217" t="s">
        <v>633</v>
      </c>
      <c r="F94" s="217" t="s">
        <v>47</v>
      </c>
      <c r="G94" s="238">
        <v>42642</v>
      </c>
      <c r="H94" s="198" t="s">
        <v>225</v>
      </c>
      <c r="I94" s="198" t="s">
        <v>233</v>
      </c>
      <c r="J94" s="41" t="s">
        <v>311</v>
      </c>
      <c r="Q94" s="41" t="s">
        <v>233</v>
      </c>
    </row>
    <row r="95" spans="1:17" s="41" customFormat="1" x14ac:dyDescent="0.2">
      <c r="A95" s="76">
        <v>93</v>
      </c>
      <c r="B95" s="248" t="s">
        <v>311</v>
      </c>
      <c r="C95" s="217" t="s">
        <v>631</v>
      </c>
      <c r="D95" s="217" t="s">
        <v>217</v>
      </c>
      <c r="E95" s="217" t="s">
        <v>633</v>
      </c>
      <c r="F95" s="217" t="s">
        <v>47</v>
      </c>
      <c r="G95" s="238">
        <v>42389</v>
      </c>
      <c r="H95" s="198" t="s">
        <v>225</v>
      </c>
      <c r="I95" s="198" t="s">
        <v>233</v>
      </c>
      <c r="J95" s="41" t="s">
        <v>311</v>
      </c>
      <c r="Q95" s="41" t="s">
        <v>233</v>
      </c>
    </row>
    <row r="96" spans="1:17" s="41" customFormat="1" x14ac:dyDescent="0.2">
      <c r="A96" s="76">
        <v>94</v>
      </c>
      <c r="B96" s="248" t="s">
        <v>311</v>
      </c>
      <c r="C96" s="217" t="s">
        <v>628</v>
      </c>
      <c r="D96" s="217" t="s">
        <v>217</v>
      </c>
      <c r="E96" s="217" t="s">
        <v>633</v>
      </c>
      <c r="F96" s="217" t="s">
        <v>47</v>
      </c>
      <c r="G96" s="238">
        <v>42506</v>
      </c>
      <c r="H96" s="198" t="s">
        <v>225</v>
      </c>
      <c r="I96" s="198" t="s">
        <v>233</v>
      </c>
      <c r="J96" s="41" t="s">
        <v>311</v>
      </c>
      <c r="Q96" s="41" t="s">
        <v>233</v>
      </c>
    </row>
    <row r="97" spans="1:17" s="41" customFormat="1" x14ac:dyDescent="0.2">
      <c r="A97" s="76">
        <v>95</v>
      </c>
      <c r="B97" s="248" t="s">
        <v>311</v>
      </c>
      <c r="C97" s="217" t="s">
        <v>627</v>
      </c>
      <c r="D97" s="217" t="s">
        <v>217</v>
      </c>
      <c r="E97" s="217" t="s">
        <v>633</v>
      </c>
      <c r="F97" s="217" t="s">
        <v>47</v>
      </c>
      <c r="G97" s="238">
        <v>42350</v>
      </c>
      <c r="H97" s="198" t="s">
        <v>225</v>
      </c>
      <c r="I97" s="198" t="s">
        <v>233</v>
      </c>
      <c r="J97" s="41" t="s">
        <v>311</v>
      </c>
      <c r="Q97" s="41" t="s">
        <v>233</v>
      </c>
    </row>
    <row r="98" spans="1:17" s="41" customFormat="1" x14ac:dyDescent="0.2">
      <c r="A98" s="76">
        <v>96</v>
      </c>
      <c r="B98" s="248" t="s">
        <v>311</v>
      </c>
      <c r="C98" s="217" t="s">
        <v>636</v>
      </c>
      <c r="D98" s="217" t="s">
        <v>217</v>
      </c>
      <c r="E98" s="217" t="s">
        <v>637</v>
      </c>
      <c r="F98" s="217" t="s">
        <v>47</v>
      </c>
      <c r="G98" s="238">
        <v>42646</v>
      </c>
      <c r="H98" s="198" t="s">
        <v>225</v>
      </c>
      <c r="I98" s="198" t="s">
        <v>233</v>
      </c>
      <c r="J98" s="41" t="s">
        <v>311</v>
      </c>
      <c r="Q98" s="41" t="s">
        <v>233</v>
      </c>
    </row>
    <row r="99" spans="1:17" s="41" customFormat="1" x14ac:dyDescent="0.2">
      <c r="A99" s="76">
        <v>97</v>
      </c>
      <c r="B99" s="248" t="s">
        <v>311</v>
      </c>
      <c r="C99" s="217" t="s">
        <v>634</v>
      </c>
      <c r="D99" s="217" t="s">
        <v>217</v>
      </c>
      <c r="E99" s="217" t="s">
        <v>637</v>
      </c>
      <c r="F99" s="217" t="s">
        <v>47</v>
      </c>
      <c r="G99" s="238">
        <v>42302</v>
      </c>
      <c r="H99" s="198" t="s">
        <v>225</v>
      </c>
      <c r="I99" s="198" t="s">
        <v>233</v>
      </c>
      <c r="J99" s="41" t="s">
        <v>311</v>
      </c>
      <c r="Q99" s="41" t="s">
        <v>233</v>
      </c>
    </row>
    <row r="100" spans="1:17" s="41" customFormat="1" x14ac:dyDescent="0.2">
      <c r="A100" s="76">
        <v>98</v>
      </c>
      <c r="B100" s="248" t="s">
        <v>311</v>
      </c>
      <c r="C100" s="217" t="s">
        <v>635</v>
      </c>
      <c r="D100" s="217" t="s">
        <v>217</v>
      </c>
      <c r="E100" s="217" t="s">
        <v>637</v>
      </c>
      <c r="F100" s="217" t="s">
        <v>47</v>
      </c>
      <c r="G100" s="238">
        <v>43263</v>
      </c>
      <c r="H100" s="198" t="s">
        <v>225</v>
      </c>
      <c r="I100" s="198" t="s">
        <v>233</v>
      </c>
      <c r="J100" s="41" t="s">
        <v>311</v>
      </c>
      <c r="Q100" s="41" t="s">
        <v>233</v>
      </c>
    </row>
    <row r="101" spans="1:17" s="41" customFormat="1" x14ac:dyDescent="0.2">
      <c r="A101" s="76">
        <v>99</v>
      </c>
      <c r="B101" s="248" t="s">
        <v>311</v>
      </c>
      <c r="C101" s="217" t="s">
        <v>682</v>
      </c>
      <c r="D101" s="217" t="s">
        <v>673</v>
      </c>
      <c r="E101" s="217" t="s">
        <v>674</v>
      </c>
      <c r="F101" s="217" t="s">
        <v>85</v>
      </c>
      <c r="G101" s="238">
        <v>41719</v>
      </c>
      <c r="H101" s="198" t="s">
        <v>225</v>
      </c>
      <c r="I101" s="198" t="s">
        <v>233</v>
      </c>
      <c r="J101" s="41" t="s">
        <v>311</v>
      </c>
      <c r="Q101" s="41" t="s">
        <v>233</v>
      </c>
    </row>
    <row r="102" spans="1:17" s="41" customFormat="1" x14ac:dyDescent="0.2">
      <c r="A102" s="76">
        <v>100</v>
      </c>
      <c r="B102" s="248" t="s">
        <v>311</v>
      </c>
      <c r="C102" s="217" t="s">
        <v>229</v>
      </c>
      <c r="D102" s="217" t="s">
        <v>230</v>
      </c>
      <c r="E102" s="217" t="s">
        <v>231</v>
      </c>
      <c r="F102" s="217" t="s">
        <v>232</v>
      </c>
      <c r="G102" s="238">
        <v>42089</v>
      </c>
      <c r="H102" s="198" t="s">
        <v>225</v>
      </c>
      <c r="I102" s="198" t="s">
        <v>233</v>
      </c>
      <c r="J102" s="41" t="s">
        <v>311</v>
      </c>
      <c r="Q102" s="41" t="s">
        <v>233</v>
      </c>
    </row>
    <row r="103" spans="1:17" s="41" customFormat="1" x14ac:dyDescent="0.2">
      <c r="A103" s="76">
        <v>101</v>
      </c>
      <c r="B103" s="248" t="s">
        <v>311</v>
      </c>
      <c r="C103" s="217" t="s">
        <v>235</v>
      </c>
      <c r="D103" s="217" t="s">
        <v>230</v>
      </c>
      <c r="E103" s="217" t="s">
        <v>231</v>
      </c>
      <c r="F103" s="217" t="s">
        <v>232</v>
      </c>
      <c r="G103" s="238">
        <v>42019</v>
      </c>
      <c r="H103" s="198" t="s">
        <v>225</v>
      </c>
      <c r="I103" s="198" t="s">
        <v>233</v>
      </c>
      <c r="J103" s="41" t="s">
        <v>311</v>
      </c>
      <c r="Q103" s="41" t="s">
        <v>233</v>
      </c>
    </row>
    <row r="104" spans="1:17" s="41" customFormat="1" x14ac:dyDescent="0.2">
      <c r="A104" s="76">
        <v>102</v>
      </c>
      <c r="B104" s="248" t="s">
        <v>311</v>
      </c>
      <c r="C104" s="217" t="s">
        <v>234</v>
      </c>
      <c r="D104" s="217" t="s">
        <v>230</v>
      </c>
      <c r="E104" s="217" t="s">
        <v>231</v>
      </c>
      <c r="F104" s="217" t="s">
        <v>232</v>
      </c>
      <c r="G104" s="238">
        <v>41881</v>
      </c>
      <c r="H104" s="198" t="s">
        <v>225</v>
      </c>
      <c r="I104" s="198" t="s">
        <v>233</v>
      </c>
      <c r="J104" s="41" t="s">
        <v>311</v>
      </c>
      <c r="Q104" s="41" t="s">
        <v>233</v>
      </c>
    </row>
    <row r="105" spans="1:17" s="41" customFormat="1" x14ac:dyDescent="0.2">
      <c r="A105" s="76">
        <v>103</v>
      </c>
      <c r="B105" s="248" t="s">
        <v>311</v>
      </c>
      <c r="C105" s="217" t="s">
        <v>746</v>
      </c>
      <c r="D105" s="217" t="s">
        <v>230</v>
      </c>
      <c r="E105" s="217" t="s">
        <v>778</v>
      </c>
      <c r="F105" s="217" t="s">
        <v>232</v>
      </c>
      <c r="G105" s="238">
        <v>41743</v>
      </c>
      <c r="H105" s="198" t="s">
        <v>225</v>
      </c>
      <c r="I105" s="198" t="s">
        <v>233</v>
      </c>
      <c r="J105" s="41" t="s">
        <v>311</v>
      </c>
      <c r="Q105" s="41" t="s">
        <v>233</v>
      </c>
    </row>
    <row r="106" spans="1:17" s="41" customFormat="1" x14ac:dyDescent="0.2">
      <c r="A106" s="76">
        <v>104</v>
      </c>
      <c r="B106" s="248" t="s">
        <v>311</v>
      </c>
      <c r="C106" s="217" t="s">
        <v>747</v>
      </c>
      <c r="D106" s="217" t="s">
        <v>230</v>
      </c>
      <c r="E106" s="217" t="s">
        <v>778</v>
      </c>
      <c r="F106" s="217" t="s">
        <v>232</v>
      </c>
      <c r="G106" s="238">
        <v>42153</v>
      </c>
      <c r="H106" s="198" t="s">
        <v>225</v>
      </c>
      <c r="I106" s="198" t="s">
        <v>233</v>
      </c>
      <c r="J106" s="41" t="s">
        <v>311</v>
      </c>
      <c r="Q106" s="41" t="s">
        <v>233</v>
      </c>
    </row>
    <row r="107" spans="1:17" s="41" customFormat="1" x14ac:dyDescent="0.2">
      <c r="A107" s="76">
        <v>105</v>
      </c>
      <c r="B107" s="248" t="s">
        <v>311</v>
      </c>
      <c r="C107" s="217" t="s">
        <v>546</v>
      </c>
      <c r="D107" s="217" t="s">
        <v>230</v>
      </c>
      <c r="E107" s="217" t="s">
        <v>275</v>
      </c>
      <c r="F107" s="217" t="s">
        <v>232</v>
      </c>
      <c r="G107" s="238">
        <v>42630</v>
      </c>
      <c r="H107" s="198" t="s">
        <v>225</v>
      </c>
      <c r="I107" s="198" t="s">
        <v>233</v>
      </c>
      <c r="J107" s="41" t="s">
        <v>311</v>
      </c>
      <c r="Q107" s="41" t="s">
        <v>233</v>
      </c>
    </row>
    <row r="108" spans="1:17" s="41" customFormat="1" x14ac:dyDescent="0.2">
      <c r="A108" s="76">
        <v>106</v>
      </c>
      <c r="B108" s="248" t="s">
        <v>311</v>
      </c>
      <c r="C108" s="217" t="s">
        <v>545</v>
      </c>
      <c r="D108" s="217" t="s">
        <v>230</v>
      </c>
      <c r="E108" s="217" t="s">
        <v>275</v>
      </c>
      <c r="F108" s="217" t="s">
        <v>232</v>
      </c>
      <c r="G108" s="238">
        <v>42241</v>
      </c>
      <c r="H108" s="198" t="s">
        <v>225</v>
      </c>
      <c r="I108" s="198" t="s">
        <v>233</v>
      </c>
      <c r="J108" s="41" t="s">
        <v>311</v>
      </c>
      <c r="Q108" s="41" t="s">
        <v>233</v>
      </c>
    </row>
    <row r="109" spans="1:17" s="41" customFormat="1" x14ac:dyDescent="0.2">
      <c r="A109" s="76">
        <v>107</v>
      </c>
      <c r="B109" s="248" t="s">
        <v>311</v>
      </c>
      <c r="C109" s="217" t="s">
        <v>325</v>
      </c>
      <c r="D109" s="217" t="s">
        <v>230</v>
      </c>
      <c r="E109" s="217" t="s">
        <v>275</v>
      </c>
      <c r="F109" s="217" t="s">
        <v>232</v>
      </c>
      <c r="G109" s="238">
        <v>41677</v>
      </c>
      <c r="H109" s="198" t="s">
        <v>225</v>
      </c>
      <c r="I109" s="198" t="s">
        <v>233</v>
      </c>
      <c r="J109" s="41" t="s">
        <v>311</v>
      </c>
      <c r="Q109" s="41" t="s">
        <v>233</v>
      </c>
    </row>
    <row r="110" spans="1:17" s="41" customFormat="1" x14ac:dyDescent="0.2">
      <c r="A110" s="76">
        <v>108</v>
      </c>
      <c r="B110" s="248" t="s">
        <v>311</v>
      </c>
      <c r="C110" s="217" t="s">
        <v>779</v>
      </c>
      <c r="D110" s="217" t="s">
        <v>111</v>
      </c>
      <c r="E110" s="217" t="s">
        <v>276</v>
      </c>
      <c r="F110" s="217" t="s">
        <v>36</v>
      </c>
      <c r="G110" s="238">
        <v>41970</v>
      </c>
      <c r="H110" s="198" t="s">
        <v>225</v>
      </c>
      <c r="I110" s="198" t="s">
        <v>233</v>
      </c>
      <c r="J110" s="41" t="s">
        <v>311</v>
      </c>
      <c r="Q110" s="41" t="s">
        <v>233</v>
      </c>
    </row>
    <row r="111" spans="1:17" s="41" customFormat="1" x14ac:dyDescent="0.2">
      <c r="A111" s="76">
        <v>109</v>
      </c>
      <c r="B111" s="248" t="s">
        <v>311</v>
      </c>
      <c r="C111" s="217" t="s">
        <v>780</v>
      </c>
      <c r="D111" s="217" t="s">
        <v>111</v>
      </c>
      <c r="E111" s="217" t="s">
        <v>276</v>
      </c>
      <c r="F111" s="217" t="s">
        <v>36</v>
      </c>
      <c r="G111" s="238">
        <v>41865</v>
      </c>
      <c r="H111" s="198" t="s">
        <v>225</v>
      </c>
      <c r="I111" s="198" t="s">
        <v>233</v>
      </c>
      <c r="J111" s="41" t="s">
        <v>311</v>
      </c>
      <c r="Q111" s="41" t="s">
        <v>233</v>
      </c>
    </row>
    <row r="112" spans="1:17" s="41" customFormat="1" x14ac:dyDescent="0.2">
      <c r="A112" s="76">
        <v>110</v>
      </c>
      <c r="B112" s="248" t="s">
        <v>311</v>
      </c>
      <c r="C112" s="217" t="s">
        <v>781</v>
      </c>
      <c r="D112" s="217" t="s">
        <v>111</v>
      </c>
      <c r="E112" s="217" t="s">
        <v>782</v>
      </c>
      <c r="F112" s="217" t="s">
        <v>36</v>
      </c>
      <c r="G112" s="238">
        <v>42222</v>
      </c>
      <c r="H112" s="198" t="s">
        <v>225</v>
      </c>
      <c r="I112" s="198" t="s">
        <v>233</v>
      </c>
      <c r="J112" s="41" t="s">
        <v>311</v>
      </c>
      <c r="Q112" s="41" t="s">
        <v>233</v>
      </c>
    </row>
    <row r="113" spans="1:17" s="41" customFormat="1" x14ac:dyDescent="0.2">
      <c r="A113" s="76">
        <v>111</v>
      </c>
      <c r="B113" s="248" t="s">
        <v>311</v>
      </c>
      <c r="C113" s="217" t="s">
        <v>783</v>
      </c>
      <c r="D113" s="217" t="s">
        <v>784</v>
      </c>
      <c r="E113" s="217" t="s">
        <v>785</v>
      </c>
      <c r="F113" s="217" t="s">
        <v>786</v>
      </c>
      <c r="G113" s="238">
        <v>41742</v>
      </c>
      <c r="H113" s="198" t="s">
        <v>225</v>
      </c>
      <c r="I113" s="198" t="s">
        <v>233</v>
      </c>
      <c r="J113" s="41" t="s">
        <v>311</v>
      </c>
      <c r="Q113" s="41" t="s">
        <v>233</v>
      </c>
    </row>
    <row r="114" spans="1:17" s="41" customFormat="1" x14ac:dyDescent="0.2">
      <c r="A114" s="76">
        <v>112</v>
      </c>
      <c r="B114" s="248" t="s">
        <v>311</v>
      </c>
      <c r="C114" s="217" t="s">
        <v>787</v>
      </c>
      <c r="D114" s="217" t="s">
        <v>784</v>
      </c>
      <c r="E114" s="217" t="s">
        <v>785</v>
      </c>
      <c r="F114" s="217" t="s">
        <v>786</v>
      </c>
      <c r="G114" s="238">
        <v>41689</v>
      </c>
      <c r="H114" s="198" t="s">
        <v>225</v>
      </c>
      <c r="I114" s="198" t="s">
        <v>233</v>
      </c>
      <c r="J114" s="41" t="s">
        <v>311</v>
      </c>
      <c r="Q114" s="41" t="s">
        <v>233</v>
      </c>
    </row>
    <row r="115" spans="1:17" s="41" customFormat="1" x14ac:dyDescent="0.2">
      <c r="A115" s="76">
        <v>113</v>
      </c>
      <c r="B115" s="248" t="s">
        <v>311</v>
      </c>
      <c r="C115" s="217" t="s">
        <v>788</v>
      </c>
      <c r="D115" s="217" t="s">
        <v>784</v>
      </c>
      <c r="E115" s="217" t="s">
        <v>785</v>
      </c>
      <c r="F115" s="217" t="s">
        <v>786</v>
      </c>
      <c r="G115" s="238">
        <v>41762</v>
      </c>
      <c r="H115" s="198" t="s">
        <v>225</v>
      </c>
      <c r="I115" s="198" t="s">
        <v>233</v>
      </c>
      <c r="J115" s="41" t="s">
        <v>311</v>
      </c>
      <c r="Q115" s="41" t="s">
        <v>233</v>
      </c>
    </row>
    <row r="116" spans="1:17" s="41" customFormat="1" x14ac:dyDescent="0.2">
      <c r="A116" s="76">
        <v>114</v>
      </c>
      <c r="B116" s="248" t="s">
        <v>311</v>
      </c>
      <c r="C116" s="217" t="s">
        <v>683</v>
      </c>
      <c r="D116" s="217" t="s">
        <v>675</v>
      </c>
      <c r="E116" s="217" t="s">
        <v>676</v>
      </c>
      <c r="F116" s="217" t="s">
        <v>677</v>
      </c>
      <c r="G116" s="238">
        <v>41809</v>
      </c>
      <c r="H116" s="198" t="s">
        <v>225</v>
      </c>
      <c r="I116" s="198" t="s">
        <v>233</v>
      </c>
      <c r="J116" s="41" t="s">
        <v>311</v>
      </c>
      <c r="Q116" s="41" t="s">
        <v>233</v>
      </c>
    </row>
    <row r="117" spans="1:17" s="41" customFormat="1" x14ac:dyDescent="0.2">
      <c r="A117" s="76">
        <v>115</v>
      </c>
      <c r="B117" s="248" t="s">
        <v>311</v>
      </c>
      <c r="C117" s="217" t="s">
        <v>684</v>
      </c>
      <c r="D117" s="217" t="s">
        <v>675</v>
      </c>
      <c r="E117" s="217" t="s">
        <v>676</v>
      </c>
      <c r="F117" s="217" t="s">
        <v>677</v>
      </c>
      <c r="G117" s="238">
        <v>41950</v>
      </c>
      <c r="H117" s="198" t="s">
        <v>225</v>
      </c>
      <c r="I117" s="198" t="s">
        <v>233</v>
      </c>
      <c r="J117" s="41" t="s">
        <v>311</v>
      </c>
      <c r="Q117" s="41" t="s">
        <v>233</v>
      </c>
    </row>
    <row r="118" spans="1:17" s="41" customFormat="1" x14ac:dyDescent="0.2">
      <c r="A118" s="76">
        <v>116</v>
      </c>
      <c r="B118" s="248" t="s">
        <v>311</v>
      </c>
      <c r="C118" s="217" t="s">
        <v>685</v>
      </c>
      <c r="D118" s="217" t="s">
        <v>675</v>
      </c>
      <c r="E118" s="217" t="s">
        <v>676</v>
      </c>
      <c r="F118" s="217" t="s">
        <v>677</v>
      </c>
      <c r="G118" s="238">
        <v>41862</v>
      </c>
      <c r="H118" s="198" t="s">
        <v>225</v>
      </c>
      <c r="I118" s="198" t="s">
        <v>233</v>
      </c>
      <c r="J118" s="41" t="s">
        <v>311</v>
      </c>
      <c r="Q118" s="41" t="s">
        <v>233</v>
      </c>
    </row>
    <row r="119" spans="1:17" s="41" customFormat="1" x14ac:dyDescent="0.2">
      <c r="A119" s="76">
        <v>117</v>
      </c>
      <c r="B119" s="248" t="s">
        <v>311</v>
      </c>
      <c r="C119" s="217" t="s">
        <v>582</v>
      </c>
      <c r="D119" s="217" t="s">
        <v>77</v>
      </c>
      <c r="E119" s="217" t="s">
        <v>71</v>
      </c>
      <c r="F119" s="217" t="s">
        <v>12</v>
      </c>
      <c r="G119" s="238">
        <v>42103</v>
      </c>
      <c r="H119" s="198" t="s">
        <v>225</v>
      </c>
      <c r="I119" s="198" t="s">
        <v>233</v>
      </c>
      <c r="J119" s="41" t="s">
        <v>311</v>
      </c>
      <c r="Q119" s="41" t="s">
        <v>233</v>
      </c>
    </row>
    <row r="120" spans="1:17" s="41" customFormat="1" x14ac:dyDescent="0.2">
      <c r="A120" s="76">
        <v>118</v>
      </c>
      <c r="B120" s="248" t="s">
        <v>311</v>
      </c>
      <c r="C120" s="217" t="s">
        <v>596</v>
      </c>
      <c r="D120" s="217" t="s">
        <v>77</v>
      </c>
      <c r="E120" s="217" t="s">
        <v>65</v>
      </c>
      <c r="F120" s="217" t="s">
        <v>12</v>
      </c>
      <c r="G120" s="238">
        <v>42010</v>
      </c>
      <c r="H120" s="198" t="s">
        <v>225</v>
      </c>
      <c r="I120" s="198" t="s">
        <v>233</v>
      </c>
      <c r="J120" s="41" t="s">
        <v>311</v>
      </c>
      <c r="Q120" s="41" t="s">
        <v>233</v>
      </c>
    </row>
    <row r="121" spans="1:17" s="41" customFormat="1" x14ac:dyDescent="0.2">
      <c r="A121" s="76">
        <v>119</v>
      </c>
      <c r="B121" s="248" t="s">
        <v>311</v>
      </c>
      <c r="C121" s="217" t="s">
        <v>598</v>
      </c>
      <c r="D121" s="217" t="s">
        <v>77</v>
      </c>
      <c r="E121" s="217" t="s">
        <v>65</v>
      </c>
      <c r="F121" s="217" t="s">
        <v>12</v>
      </c>
      <c r="G121" s="238">
        <v>42903</v>
      </c>
      <c r="H121" s="198" t="s">
        <v>225</v>
      </c>
      <c r="I121" s="198" t="s">
        <v>233</v>
      </c>
      <c r="J121" s="41" t="s">
        <v>311</v>
      </c>
      <c r="Q121" s="41" t="s">
        <v>233</v>
      </c>
    </row>
    <row r="122" spans="1:17" s="41" customFormat="1" x14ac:dyDescent="0.2">
      <c r="A122" s="76">
        <v>120</v>
      </c>
      <c r="B122" s="248" t="s">
        <v>311</v>
      </c>
      <c r="C122" s="217" t="s">
        <v>597</v>
      </c>
      <c r="D122" s="217" t="s">
        <v>77</v>
      </c>
      <c r="E122" s="217" t="s">
        <v>65</v>
      </c>
      <c r="F122" s="217" t="s">
        <v>12</v>
      </c>
      <c r="G122" s="238">
        <v>42559</v>
      </c>
      <c r="H122" s="198" t="s">
        <v>225</v>
      </c>
      <c r="I122" s="198" t="s">
        <v>233</v>
      </c>
      <c r="J122" s="41" t="s">
        <v>311</v>
      </c>
      <c r="Q122" s="41" t="s">
        <v>233</v>
      </c>
    </row>
    <row r="123" spans="1:17" s="41" customFormat="1" x14ac:dyDescent="0.2">
      <c r="A123" s="76">
        <v>121</v>
      </c>
      <c r="B123" s="248" t="s">
        <v>311</v>
      </c>
      <c r="C123" s="217" t="s">
        <v>244</v>
      </c>
      <c r="D123" s="217" t="s">
        <v>77</v>
      </c>
      <c r="E123" s="217" t="s">
        <v>541</v>
      </c>
      <c r="F123" s="217" t="s">
        <v>12</v>
      </c>
      <c r="G123" s="238">
        <v>41904</v>
      </c>
      <c r="H123" s="198" t="s">
        <v>225</v>
      </c>
      <c r="I123" s="198" t="s">
        <v>233</v>
      </c>
      <c r="J123" s="41" t="s">
        <v>311</v>
      </c>
      <c r="Q123" s="41" t="s">
        <v>233</v>
      </c>
    </row>
    <row r="124" spans="1:17" s="41" customFormat="1" x14ac:dyDescent="0.2">
      <c r="A124" s="76">
        <v>122</v>
      </c>
      <c r="B124" s="248" t="s">
        <v>311</v>
      </c>
      <c r="C124" s="217" t="s">
        <v>790</v>
      </c>
      <c r="D124" s="217" t="s">
        <v>77</v>
      </c>
      <c r="E124" s="217" t="s">
        <v>219</v>
      </c>
      <c r="F124" s="217" t="s">
        <v>12</v>
      </c>
      <c r="G124" s="238">
        <v>42359</v>
      </c>
      <c r="H124" s="198" t="s">
        <v>225</v>
      </c>
      <c r="I124" s="198" t="s">
        <v>233</v>
      </c>
      <c r="J124" s="41" t="s">
        <v>311</v>
      </c>
      <c r="Q124" s="41" t="s">
        <v>233</v>
      </c>
    </row>
    <row r="125" spans="1:17" s="41" customFormat="1" x14ac:dyDescent="0.2">
      <c r="A125" s="76">
        <v>123</v>
      </c>
      <c r="B125" s="248" t="s">
        <v>311</v>
      </c>
      <c r="C125" s="217" t="s">
        <v>791</v>
      </c>
      <c r="D125" s="217" t="s">
        <v>77</v>
      </c>
      <c r="E125" s="217" t="s">
        <v>219</v>
      </c>
      <c r="F125" s="217" t="s">
        <v>12</v>
      </c>
      <c r="G125" s="238">
        <v>42177</v>
      </c>
      <c r="H125" s="198" t="s">
        <v>225</v>
      </c>
      <c r="I125" s="198" t="s">
        <v>233</v>
      </c>
      <c r="J125" s="41" t="s">
        <v>311</v>
      </c>
      <c r="Q125" s="41" t="s">
        <v>233</v>
      </c>
    </row>
    <row r="126" spans="1:17" s="41" customFormat="1" x14ac:dyDescent="0.2">
      <c r="A126" s="76">
        <v>124</v>
      </c>
      <c r="B126" s="248" t="s">
        <v>311</v>
      </c>
      <c r="C126" s="217" t="s">
        <v>524</v>
      </c>
      <c r="D126" s="217" t="s">
        <v>77</v>
      </c>
      <c r="E126" s="217" t="s">
        <v>539</v>
      </c>
      <c r="F126" s="217" t="s">
        <v>12</v>
      </c>
      <c r="G126" s="238">
        <v>42241</v>
      </c>
      <c r="H126" s="198" t="s">
        <v>225</v>
      </c>
      <c r="I126" s="198" t="s">
        <v>233</v>
      </c>
      <c r="J126" s="41" t="s">
        <v>311</v>
      </c>
      <c r="Q126" s="41" t="s">
        <v>233</v>
      </c>
    </row>
    <row r="127" spans="1:17" s="41" customFormat="1" x14ac:dyDescent="0.2">
      <c r="A127" s="76">
        <v>125</v>
      </c>
      <c r="B127" s="248" t="s">
        <v>311</v>
      </c>
      <c r="C127" s="217" t="s">
        <v>587</v>
      </c>
      <c r="D127" s="217" t="s">
        <v>77</v>
      </c>
      <c r="E127" s="217" t="s">
        <v>287</v>
      </c>
      <c r="F127" s="217" t="s">
        <v>12</v>
      </c>
      <c r="G127" s="238" t="s">
        <v>585</v>
      </c>
      <c r="H127" s="198" t="s">
        <v>225</v>
      </c>
      <c r="I127" s="198" t="s">
        <v>233</v>
      </c>
      <c r="J127" s="41" t="s">
        <v>311</v>
      </c>
      <c r="Q127" s="41" t="s">
        <v>233</v>
      </c>
    </row>
    <row r="128" spans="1:17" s="41" customFormat="1" x14ac:dyDescent="0.2">
      <c r="A128" s="76">
        <v>126</v>
      </c>
      <c r="B128" s="248" t="s">
        <v>311</v>
      </c>
      <c r="C128" s="217" t="s">
        <v>688</v>
      </c>
      <c r="D128" s="217" t="s">
        <v>114</v>
      </c>
      <c r="E128" s="217" t="s">
        <v>686</v>
      </c>
      <c r="F128" s="217" t="s">
        <v>29</v>
      </c>
      <c r="G128" s="238">
        <v>42015</v>
      </c>
      <c r="H128" s="198" t="s">
        <v>225</v>
      </c>
      <c r="I128" s="198" t="s">
        <v>233</v>
      </c>
      <c r="J128" s="41" t="s">
        <v>311</v>
      </c>
      <c r="Q128" s="41" t="s">
        <v>233</v>
      </c>
    </row>
    <row r="129" spans="1:17" s="41" customFormat="1" x14ac:dyDescent="0.2">
      <c r="A129" s="76">
        <v>127</v>
      </c>
      <c r="B129" s="248" t="s">
        <v>311</v>
      </c>
      <c r="C129" s="217" t="s">
        <v>689</v>
      </c>
      <c r="D129" s="217" t="s">
        <v>114</v>
      </c>
      <c r="E129" s="217" t="s">
        <v>686</v>
      </c>
      <c r="F129" s="217" t="s">
        <v>29</v>
      </c>
      <c r="G129" s="238">
        <v>42332</v>
      </c>
      <c r="H129" s="198" t="s">
        <v>225</v>
      </c>
      <c r="I129" s="198" t="s">
        <v>233</v>
      </c>
      <c r="J129" s="41" t="s">
        <v>311</v>
      </c>
      <c r="Q129" s="41" t="s">
        <v>233</v>
      </c>
    </row>
    <row r="130" spans="1:17" s="41" customFormat="1" x14ac:dyDescent="0.2">
      <c r="A130" s="76">
        <v>128</v>
      </c>
      <c r="B130" s="248" t="s">
        <v>311</v>
      </c>
      <c r="C130" s="217" t="s">
        <v>792</v>
      </c>
      <c r="D130" s="217" t="s">
        <v>793</v>
      </c>
      <c r="E130" s="217" t="s">
        <v>794</v>
      </c>
      <c r="F130" s="217" t="s">
        <v>795</v>
      </c>
      <c r="G130" s="238">
        <v>41775</v>
      </c>
      <c r="H130" s="198" t="s">
        <v>225</v>
      </c>
      <c r="I130" s="198" t="s">
        <v>233</v>
      </c>
      <c r="J130" s="41" t="s">
        <v>311</v>
      </c>
      <c r="Q130" s="41" t="s">
        <v>233</v>
      </c>
    </row>
    <row r="131" spans="1:17" s="41" customFormat="1" x14ac:dyDescent="0.2">
      <c r="A131" s="76">
        <v>129</v>
      </c>
      <c r="B131" s="248" t="s">
        <v>311</v>
      </c>
      <c r="C131" s="217" t="s">
        <v>796</v>
      </c>
      <c r="D131" s="217" t="s">
        <v>793</v>
      </c>
      <c r="E131" s="217" t="s">
        <v>794</v>
      </c>
      <c r="F131" s="217" t="s">
        <v>795</v>
      </c>
      <c r="G131" s="238">
        <v>41914</v>
      </c>
      <c r="H131" s="198" t="s">
        <v>225</v>
      </c>
      <c r="I131" s="198" t="s">
        <v>233</v>
      </c>
      <c r="J131" s="41" t="s">
        <v>311</v>
      </c>
      <c r="Q131" s="41" t="s">
        <v>233</v>
      </c>
    </row>
    <row r="132" spans="1:17" s="41" customFormat="1" x14ac:dyDescent="0.2">
      <c r="A132" s="76">
        <v>130</v>
      </c>
      <c r="B132" s="248" t="s">
        <v>311</v>
      </c>
      <c r="C132" s="217" t="s">
        <v>690</v>
      </c>
      <c r="D132" s="217" t="s">
        <v>691</v>
      </c>
      <c r="E132" s="217" t="s">
        <v>692</v>
      </c>
      <c r="F132" s="217" t="s">
        <v>340</v>
      </c>
      <c r="G132" s="238">
        <v>42438</v>
      </c>
      <c r="H132" s="198" t="s">
        <v>225</v>
      </c>
      <c r="I132" s="198" t="s">
        <v>233</v>
      </c>
      <c r="J132" s="41" t="s">
        <v>311</v>
      </c>
      <c r="Q132" s="41" t="s">
        <v>233</v>
      </c>
    </row>
    <row r="133" spans="1:17" s="41" customFormat="1" x14ac:dyDescent="0.2">
      <c r="A133" s="76">
        <v>131</v>
      </c>
      <c r="B133" s="248" t="s">
        <v>311</v>
      </c>
      <c r="C133" s="217" t="s">
        <v>693</v>
      </c>
      <c r="D133" s="217" t="s">
        <v>691</v>
      </c>
      <c r="E133" s="217" t="s">
        <v>692</v>
      </c>
      <c r="F133" s="217" t="s">
        <v>340</v>
      </c>
      <c r="G133" s="238">
        <v>41674</v>
      </c>
      <c r="H133" s="198" t="s">
        <v>225</v>
      </c>
      <c r="I133" s="198" t="s">
        <v>233</v>
      </c>
      <c r="J133" s="41" t="s">
        <v>311</v>
      </c>
      <c r="Q133" s="41" t="s">
        <v>233</v>
      </c>
    </row>
    <row r="134" spans="1:17" s="41" customFormat="1" x14ac:dyDescent="0.2">
      <c r="A134" s="76">
        <v>132</v>
      </c>
      <c r="B134" s="248" t="s">
        <v>311</v>
      </c>
      <c r="C134" s="217" t="s">
        <v>694</v>
      </c>
      <c r="D134" s="217" t="s">
        <v>691</v>
      </c>
      <c r="E134" s="217" t="s">
        <v>692</v>
      </c>
      <c r="F134" s="217" t="s">
        <v>340</v>
      </c>
      <c r="G134" s="238">
        <v>42024</v>
      </c>
      <c r="H134" s="198" t="s">
        <v>225</v>
      </c>
      <c r="I134" s="198" t="s">
        <v>233</v>
      </c>
      <c r="J134" s="41" t="s">
        <v>311</v>
      </c>
      <c r="Q134" s="41" t="s">
        <v>233</v>
      </c>
    </row>
    <row r="135" spans="1:17" s="41" customFormat="1" x14ac:dyDescent="0.2">
      <c r="A135" s="76">
        <v>133</v>
      </c>
      <c r="B135" s="248" t="s">
        <v>311</v>
      </c>
      <c r="C135" s="217" t="s">
        <v>797</v>
      </c>
      <c r="D135" s="217" t="s">
        <v>798</v>
      </c>
      <c r="E135" s="217" t="s">
        <v>68</v>
      </c>
      <c r="F135" s="217" t="s">
        <v>44</v>
      </c>
      <c r="G135" s="238">
        <v>42562</v>
      </c>
      <c r="H135" s="198" t="s">
        <v>225</v>
      </c>
      <c r="I135" s="198" t="s">
        <v>233</v>
      </c>
      <c r="J135" s="41" t="s">
        <v>311</v>
      </c>
      <c r="Q135" s="41" t="s">
        <v>233</v>
      </c>
    </row>
    <row r="136" spans="1:17" s="41" customFormat="1" x14ac:dyDescent="0.2">
      <c r="A136" s="76">
        <v>134</v>
      </c>
      <c r="B136" s="248" t="s">
        <v>311</v>
      </c>
      <c r="C136" s="217" t="s">
        <v>799</v>
      </c>
      <c r="D136" s="217" t="s">
        <v>798</v>
      </c>
      <c r="E136" s="217" t="s">
        <v>68</v>
      </c>
      <c r="F136" s="217" t="s">
        <v>44</v>
      </c>
      <c r="G136" s="238">
        <v>42225</v>
      </c>
      <c r="H136" s="198" t="s">
        <v>225</v>
      </c>
      <c r="I136" s="198" t="s">
        <v>233</v>
      </c>
      <c r="J136" s="41" t="s">
        <v>311</v>
      </c>
      <c r="Q136" s="41" t="s">
        <v>233</v>
      </c>
    </row>
    <row r="137" spans="1:17" s="41" customFormat="1" x14ac:dyDescent="0.2">
      <c r="A137" s="76">
        <v>135</v>
      </c>
      <c r="B137" s="248" t="s">
        <v>311</v>
      </c>
      <c r="C137" s="217" t="s">
        <v>800</v>
      </c>
      <c r="D137" s="217" t="s">
        <v>798</v>
      </c>
      <c r="E137" s="217" t="s">
        <v>68</v>
      </c>
      <c r="F137" s="217" t="s">
        <v>44</v>
      </c>
      <c r="G137" s="238">
        <v>42698</v>
      </c>
      <c r="H137" s="198" t="s">
        <v>225</v>
      </c>
      <c r="I137" s="198" t="s">
        <v>233</v>
      </c>
      <c r="J137" s="41" t="s">
        <v>311</v>
      </c>
      <c r="Q137" s="41" t="s">
        <v>233</v>
      </c>
    </row>
    <row r="138" spans="1:17" s="41" customFormat="1" x14ac:dyDescent="0.2">
      <c r="A138" s="76">
        <v>136</v>
      </c>
      <c r="B138" s="248" t="s">
        <v>311</v>
      </c>
      <c r="C138" s="217" t="s">
        <v>801</v>
      </c>
      <c r="D138" s="217" t="s">
        <v>798</v>
      </c>
      <c r="E138" s="217" t="s">
        <v>68</v>
      </c>
      <c r="F138" s="217" t="s">
        <v>44</v>
      </c>
      <c r="G138" s="238">
        <v>42196</v>
      </c>
      <c r="H138" s="198" t="s">
        <v>225</v>
      </c>
      <c r="I138" s="198" t="s">
        <v>233</v>
      </c>
      <c r="J138" s="41" t="s">
        <v>311</v>
      </c>
      <c r="Q138" s="41" t="s">
        <v>233</v>
      </c>
    </row>
    <row r="139" spans="1:17" s="41" customFormat="1" x14ac:dyDescent="0.2">
      <c r="A139" s="76">
        <v>137</v>
      </c>
      <c r="B139" s="248" t="s">
        <v>311</v>
      </c>
      <c r="C139" s="217" t="s">
        <v>344</v>
      </c>
      <c r="D139" s="217" t="s">
        <v>76</v>
      </c>
      <c r="E139" s="217" t="s">
        <v>594</v>
      </c>
      <c r="F139" s="217" t="s">
        <v>25</v>
      </c>
      <c r="G139" s="238">
        <v>41656</v>
      </c>
      <c r="H139" s="198" t="s">
        <v>225</v>
      </c>
      <c r="I139" s="198" t="s">
        <v>233</v>
      </c>
      <c r="J139" s="41" t="s">
        <v>311</v>
      </c>
      <c r="Q139" s="41" t="s">
        <v>233</v>
      </c>
    </row>
    <row r="140" spans="1:17" s="41" customFormat="1" x14ac:dyDescent="0.2">
      <c r="A140" s="76">
        <v>138</v>
      </c>
      <c r="B140" s="248" t="s">
        <v>311</v>
      </c>
      <c r="C140" s="217" t="s">
        <v>592</v>
      </c>
      <c r="D140" s="217" t="s">
        <v>76</v>
      </c>
      <c r="E140" s="217" t="s">
        <v>594</v>
      </c>
      <c r="F140" s="217" t="s">
        <v>25</v>
      </c>
      <c r="G140" s="238">
        <v>42908</v>
      </c>
      <c r="H140" s="198" t="s">
        <v>225</v>
      </c>
      <c r="I140" s="198" t="s">
        <v>233</v>
      </c>
      <c r="J140" s="41" t="s">
        <v>311</v>
      </c>
      <c r="Q140" s="41" t="s">
        <v>233</v>
      </c>
    </row>
    <row r="141" spans="1:17" s="41" customFormat="1" x14ac:dyDescent="0.2">
      <c r="A141" s="76">
        <v>139</v>
      </c>
      <c r="B141" s="248" t="s">
        <v>311</v>
      </c>
      <c r="C141" s="217" t="s">
        <v>590</v>
      </c>
      <c r="D141" s="217" t="s">
        <v>76</v>
      </c>
      <c r="E141" s="217" t="s">
        <v>594</v>
      </c>
      <c r="F141" s="217" t="s">
        <v>25</v>
      </c>
      <c r="G141" s="238">
        <v>42000</v>
      </c>
      <c r="H141" s="198" t="s">
        <v>225</v>
      </c>
      <c r="I141" s="198" t="s">
        <v>233</v>
      </c>
      <c r="J141" s="41" t="s">
        <v>311</v>
      </c>
      <c r="Q141" s="41" t="s">
        <v>233</v>
      </c>
    </row>
    <row r="142" spans="1:17" s="41" customFormat="1" x14ac:dyDescent="0.2">
      <c r="A142" s="76">
        <v>140</v>
      </c>
      <c r="B142" s="248" t="s">
        <v>311</v>
      </c>
      <c r="C142" s="217" t="s">
        <v>593</v>
      </c>
      <c r="D142" s="217" t="s">
        <v>76</v>
      </c>
      <c r="E142" s="217" t="s">
        <v>594</v>
      </c>
      <c r="F142" s="217" t="s">
        <v>25</v>
      </c>
      <c r="G142" s="238">
        <v>42824</v>
      </c>
      <c r="H142" s="198" t="s">
        <v>225</v>
      </c>
      <c r="I142" s="198" t="s">
        <v>233</v>
      </c>
      <c r="J142" s="41" t="s">
        <v>311</v>
      </c>
      <c r="Q142" s="41" t="s">
        <v>233</v>
      </c>
    </row>
    <row r="143" spans="1:17" s="41" customFormat="1" x14ac:dyDescent="0.2">
      <c r="A143" s="76">
        <v>141</v>
      </c>
      <c r="B143" s="248" t="s">
        <v>311</v>
      </c>
      <c r="C143" s="217" t="s">
        <v>591</v>
      </c>
      <c r="D143" s="217" t="s">
        <v>76</v>
      </c>
      <c r="E143" s="217" t="s">
        <v>594</v>
      </c>
      <c r="F143" s="217" t="s">
        <v>25</v>
      </c>
      <c r="G143" s="238">
        <v>42352</v>
      </c>
      <c r="H143" s="198" t="s">
        <v>225</v>
      </c>
      <c r="I143" s="198" t="s">
        <v>233</v>
      </c>
      <c r="J143" s="41" t="s">
        <v>311</v>
      </c>
      <c r="Q143" s="41" t="s">
        <v>233</v>
      </c>
    </row>
    <row r="144" spans="1:17" s="41" customFormat="1" x14ac:dyDescent="0.2">
      <c r="A144" s="76">
        <v>142</v>
      </c>
      <c r="B144" s="248" t="s">
        <v>311</v>
      </c>
      <c r="C144" s="217" t="s">
        <v>802</v>
      </c>
      <c r="D144" s="217" t="s">
        <v>76</v>
      </c>
      <c r="E144" s="217" t="s">
        <v>803</v>
      </c>
      <c r="F144" s="217" t="s">
        <v>25</v>
      </c>
      <c r="G144" s="238">
        <v>41876</v>
      </c>
      <c r="H144" s="198" t="s">
        <v>225</v>
      </c>
      <c r="I144" s="198" t="s">
        <v>233</v>
      </c>
      <c r="J144" s="41" t="s">
        <v>311</v>
      </c>
      <c r="Q144" s="41" t="s">
        <v>233</v>
      </c>
    </row>
    <row r="145" spans="1:17" s="41" customFormat="1" x14ac:dyDescent="0.2">
      <c r="A145" s="76">
        <v>143</v>
      </c>
      <c r="B145" s="248" t="s">
        <v>311</v>
      </c>
      <c r="C145" s="217" t="s">
        <v>804</v>
      </c>
      <c r="D145" s="217" t="s">
        <v>76</v>
      </c>
      <c r="E145" s="217" t="s">
        <v>803</v>
      </c>
      <c r="F145" s="217" t="s">
        <v>25</v>
      </c>
      <c r="G145" s="238">
        <v>41749</v>
      </c>
      <c r="H145" s="198" t="s">
        <v>225</v>
      </c>
      <c r="I145" s="198" t="s">
        <v>233</v>
      </c>
      <c r="J145" s="41" t="s">
        <v>311</v>
      </c>
      <c r="Q145" s="41" t="s">
        <v>233</v>
      </c>
    </row>
    <row r="146" spans="1:17" s="41" customFormat="1" x14ac:dyDescent="0.2">
      <c r="A146" s="76">
        <v>144</v>
      </c>
      <c r="B146" s="248" t="s">
        <v>311</v>
      </c>
      <c r="C146" s="217" t="s">
        <v>805</v>
      </c>
      <c r="D146" s="217" t="s">
        <v>76</v>
      </c>
      <c r="E146" s="217" t="s">
        <v>803</v>
      </c>
      <c r="F146" s="217" t="s">
        <v>25</v>
      </c>
      <c r="G146" s="238">
        <v>41834</v>
      </c>
      <c r="H146" s="198" t="s">
        <v>225</v>
      </c>
      <c r="I146" s="198" t="s">
        <v>233</v>
      </c>
      <c r="J146" s="41" t="s">
        <v>311</v>
      </c>
      <c r="Q146" s="41" t="s">
        <v>233</v>
      </c>
    </row>
    <row r="147" spans="1:17" s="41" customFormat="1" x14ac:dyDescent="0.2">
      <c r="A147" s="76">
        <v>145</v>
      </c>
      <c r="B147" s="248" t="s">
        <v>311</v>
      </c>
      <c r="C147" s="217" t="s">
        <v>806</v>
      </c>
      <c r="D147" s="217" t="s">
        <v>76</v>
      </c>
      <c r="E147" s="217" t="s">
        <v>803</v>
      </c>
      <c r="F147" s="217" t="s">
        <v>25</v>
      </c>
      <c r="G147" s="238">
        <v>41778</v>
      </c>
      <c r="H147" s="198" t="s">
        <v>225</v>
      </c>
      <c r="I147" s="198" t="s">
        <v>233</v>
      </c>
      <c r="J147" s="41" t="s">
        <v>311</v>
      </c>
      <c r="Q147" s="41" t="s">
        <v>233</v>
      </c>
    </row>
    <row r="148" spans="1:17" s="41" customFormat="1" x14ac:dyDescent="0.2">
      <c r="A148" s="76">
        <v>146</v>
      </c>
      <c r="B148" s="248" t="s">
        <v>311</v>
      </c>
      <c r="C148" s="217" t="s">
        <v>807</v>
      </c>
      <c r="D148" s="217" t="s">
        <v>76</v>
      </c>
      <c r="E148" s="217" t="s">
        <v>803</v>
      </c>
      <c r="F148" s="217" t="s">
        <v>25</v>
      </c>
      <c r="G148" s="238">
        <v>41998</v>
      </c>
      <c r="H148" s="198" t="s">
        <v>225</v>
      </c>
      <c r="I148" s="198" t="s">
        <v>233</v>
      </c>
      <c r="J148" s="41" t="s">
        <v>311</v>
      </c>
      <c r="Q148" s="41" t="s">
        <v>233</v>
      </c>
    </row>
    <row r="149" spans="1:17" s="41" customFormat="1" x14ac:dyDescent="0.2">
      <c r="A149" s="76">
        <v>147</v>
      </c>
      <c r="B149" s="248" t="s">
        <v>311</v>
      </c>
      <c r="C149" s="217" t="s">
        <v>808</v>
      </c>
      <c r="D149" s="217" t="s">
        <v>76</v>
      </c>
      <c r="E149" s="217" t="s">
        <v>803</v>
      </c>
      <c r="F149" s="217" t="s">
        <v>25</v>
      </c>
      <c r="G149" s="238">
        <v>42711</v>
      </c>
      <c r="H149" s="198" t="s">
        <v>225</v>
      </c>
      <c r="I149" s="198" t="s">
        <v>233</v>
      </c>
      <c r="J149" s="41" t="s">
        <v>311</v>
      </c>
      <c r="Q149" s="41" t="s">
        <v>233</v>
      </c>
    </row>
    <row r="150" spans="1:17" s="41" customFormat="1" x14ac:dyDescent="0.2">
      <c r="A150" s="76">
        <v>148</v>
      </c>
      <c r="B150" s="248" t="s">
        <v>311</v>
      </c>
      <c r="C150" s="217" t="s">
        <v>703</v>
      </c>
      <c r="D150" s="217" t="s">
        <v>696</v>
      </c>
      <c r="E150" s="217" t="s">
        <v>697</v>
      </c>
      <c r="F150" s="217" t="s">
        <v>42</v>
      </c>
      <c r="G150" s="238">
        <v>42005</v>
      </c>
      <c r="H150" s="198" t="s">
        <v>225</v>
      </c>
      <c r="I150" s="198" t="s">
        <v>233</v>
      </c>
      <c r="J150" s="41" t="s">
        <v>311</v>
      </c>
      <c r="Q150" s="41" t="s">
        <v>233</v>
      </c>
    </row>
    <row r="151" spans="1:17" s="41" customFormat="1" x14ac:dyDescent="0.2">
      <c r="A151" s="76">
        <v>149</v>
      </c>
      <c r="B151" s="248" t="s">
        <v>311</v>
      </c>
      <c r="C151" s="217" t="s">
        <v>704</v>
      </c>
      <c r="D151" s="217" t="s">
        <v>696</v>
      </c>
      <c r="E151" s="217" t="s">
        <v>697</v>
      </c>
      <c r="F151" s="217" t="s">
        <v>42</v>
      </c>
      <c r="G151" s="238">
        <v>42370</v>
      </c>
      <c r="H151" s="198" t="s">
        <v>225</v>
      </c>
      <c r="I151" s="198" t="s">
        <v>233</v>
      </c>
      <c r="J151" s="41" t="s">
        <v>311</v>
      </c>
      <c r="Q151" s="41" t="s">
        <v>233</v>
      </c>
    </row>
    <row r="152" spans="1:17" s="41" customFormat="1" x14ac:dyDescent="0.2">
      <c r="A152" s="76">
        <v>150</v>
      </c>
      <c r="B152" s="248" t="s">
        <v>311</v>
      </c>
      <c r="C152" s="217" t="s">
        <v>705</v>
      </c>
      <c r="D152" s="217" t="s">
        <v>696</v>
      </c>
      <c r="E152" s="217" t="s">
        <v>697</v>
      </c>
      <c r="F152" s="217" t="s">
        <v>42</v>
      </c>
      <c r="G152" s="238">
        <v>41640</v>
      </c>
      <c r="H152" s="198" t="s">
        <v>225</v>
      </c>
      <c r="I152" s="198" t="s">
        <v>233</v>
      </c>
      <c r="J152" s="41" t="s">
        <v>311</v>
      </c>
      <c r="Q152" s="41" t="s">
        <v>233</v>
      </c>
    </row>
    <row r="153" spans="1:17" s="41" customFormat="1" x14ac:dyDescent="0.2">
      <c r="A153" s="76">
        <v>151</v>
      </c>
      <c r="B153" s="248" t="s">
        <v>311</v>
      </c>
      <c r="C153" s="217" t="s">
        <v>707</v>
      </c>
      <c r="D153" s="217" t="s">
        <v>696</v>
      </c>
      <c r="E153" s="217" t="s">
        <v>697</v>
      </c>
      <c r="F153" s="217" t="s">
        <v>42</v>
      </c>
      <c r="G153" s="238">
        <v>42005</v>
      </c>
      <c r="H153" s="198" t="s">
        <v>225</v>
      </c>
      <c r="I153" s="198" t="s">
        <v>233</v>
      </c>
      <c r="J153" s="41" t="s">
        <v>311</v>
      </c>
      <c r="Q153" s="41" t="s">
        <v>233</v>
      </c>
    </row>
    <row r="154" spans="1:17" s="41" customFormat="1" x14ac:dyDescent="0.2">
      <c r="A154" s="76">
        <v>152</v>
      </c>
      <c r="B154" s="248" t="s">
        <v>311</v>
      </c>
      <c r="C154" s="217" t="s">
        <v>621</v>
      </c>
      <c r="D154" s="217" t="s">
        <v>223</v>
      </c>
      <c r="E154" s="217" t="s">
        <v>297</v>
      </c>
      <c r="F154" s="217" t="s">
        <v>37</v>
      </c>
      <c r="G154" s="238">
        <v>41711</v>
      </c>
      <c r="H154" s="198" t="s">
        <v>225</v>
      </c>
      <c r="I154" s="198" t="s">
        <v>233</v>
      </c>
      <c r="J154" s="41" t="s">
        <v>311</v>
      </c>
      <c r="Q154" s="41" t="s">
        <v>233</v>
      </c>
    </row>
    <row r="155" spans="1:17" s="41" customFormat="1" x14ac:dyDescent="0.2">
      <c r="A155" s="76">
        <v>153</v>
      </c>
      <c r="B155" s="248" t="s">
        <v>311</v>
      </c>
      <c r="C155" s="217" t="s">
        <v>624</v>
      </c>
      <c r="D155" s="217" t="s">
        <v>223</v>
      </c>
      <c r="E155" s="217" t="s">
        <v>297</v>
      </c>
      <c r="F155" s="217" t="s">
        <v>37</v>
      </c>
      <c r="G155" s="238">
        <v>42818</v>
      </c>
      <c r="H155" s="198" t="s">
        <v>225</v>
      </c>
      <c r="I155" s="198" t="s">
        <v>233</v>
      </c>
      <c r="J155" s="41" t="s">
        <v>311</v>
      </c>
      <c r="Q155" s="41" t="s">
        <v>233</v>
      </c>
    </row>
    <row r="156" spans="1:17" s="41" customFormat="1" x14ac:dyDescent="0.2">
      <c r="A156" s="76">
        <v>154</v>
      </c>
      <c r="B156" s="248" t="s">
        <v>311</v>
      </c>
      <c r="C156" s="217" t="s">
        <v>622</v>
      </c>
      <c r="D156" s="217" t="s">
        <v>223</v>
      </c>
      <c r="E156" s="217" t="s">
        <v>297</v>
      </c>
      <c r="F156" s="217" t="s">
        <v>37</v>
      </c>
      <c r="G156" s="238">
        <v>42175</v>
      </c>
      <c r="H156" s="198" t="s">
        <v>225</v>
      </c>
      <c r="I156" s="198" t="s">
        <v>233</v>
      </c>
      <c r="J156" s="41" t="s">
        <v>311</v>
      </c>
      <c r="Q156" s="41" t="s">
        <v>233</v>
      </c>
    </row>
    <row r="157" spans="1:17" s="41" customFormat="1" x14ac:dyDescent="0.2">
      <c r="A157" s="76">
        <v>155</v>
      </c>
      <c r="B157" s="248" t="s">
        <v>311</v>
      </c>
      <c r="C157" s="217" t="s">
        <v>623</v>
      </c>
      <c r="D157" s="217" t="s">
        <v>223</v>
      </c>
      <c r="E157" s="217" t="s">
        <v>297</v>
      </c>
      <c r="F157" s="217" t="s">
        <v>37</v>
      </c>
      <c r="G157" s="238">
        <v>43068</v>
      </c>
      <c r="H157" s="198" t="s">
        <v>225</v>
      </c>
      <c r="I157" s="198" t="s">
        <v>233</v>
      </c>
      <c r="J157" s="41" t="s">
        <v>311</v>
      </c>
      <c r="Q157" s="41" t="s">
        <v>233</v>
      </c>
    </row>
    <row r="158" spans="1:17" s="41" customFormat="1" x14ac:dyDescent="0.2">
      <c r="A158" s="76">
        <v>156</v>
      </c>
      <c r="B158" s="248" t="s">
        <v>311</v>
      </c>
      <c r="C158" s="217" t="s">
        <v>709</v>
      </c>
      <c r="D158" s="217" t="s">
        <v>223</v>
      </c>
      <c r="E158" s="217" t="s">
        <v>710</v>
      </c>
      <c r="F158" s="217" t="s">
        <v>37</v>
      </c>
      <c r="G158" s="238">
        <v>42941</v>
      </c>
      <c r="H158" s="198" t="s">
        <v>225</v>
      </c>
      <c r="I158" s="198" t="s">
        <v>233</v>
      </c>
      <c r="J158" s="41" t="s">
        <v>311</v>
      </c>
      <c r="Q158" s="41" t="s">
        <v>233</v>
      </c>
    </row>
    <row r="159" spans="1:17" s="41" customFormat="1" x14ac:dyDescent="0.2">
      <c r="A159" s="76">
        <v>157</v>
      </c>
      <c r="B159" s="248" t="s">
        <v>311</v>
      </c>
      <c r="C159" s="217" t="s">
        <v>711</v>
      </c>
      <c r="D159" s="217" t="s">
        <v>223</v>
      </c>
      <c r="E159" s="217" t="s">
        <v>710</v>
      </c>
      <c r="F159" s="217" t="s">
        <v>37</v>
      </c>
      <c r="G159" s="238">
        <v>41748</v>
      </c>
      <c r="H159" s="198" t="s">
        <v>225</v>
      </c>
      <c r="I159" s="198" t="s">
        <v>233</v>
      </c>
      <c r="J159" s="41" t="s">
        <v>311</v>
      </c>
      <c r="Q159" s="41" t="s">
        <v>233</v>
      </c>
    </row>
    <row r="160" spans="1:17" s="41" customFormat="1" x14ac:dyDescent="0.2">
      <c r="A160" s="76">
        <v>158</v>
      </c>
      <c r="B160" s="248" t="s">
        <v>311</v>
      </c>
      <c r="C160" s="217" t="s">
        <v>712</v>
      </c>
      <c r="D160" s="217" t="s">
        <v>223</v>
      </c>
      <c r="E160" s="217" t="s">
        <v>710</v>
      </c>
      <c r="F160" s="217" t="s">
        <v>37</v>
      </c>
      <c r="G160" s="238">
        <v>42619</v>
      </c>
      <c r="H160" s="198" t="s">
        <v>225</v>
      </c>
      <c r="I160" s="198" t="s">
        <v>233</v>
      </c>
      <c r="J160" s="41" t="s">
        <v>311</v>
      </c>
      <c r="Q160" s="41" t="s">
        <v>233</v>
      </c>
    </row>
    <row r="161" spans="1:17" s="41" customFormat="1" x14ac:dyDescent="0.2">
      <c r="A161" s="76">
        <v>159</v>
      </c>
      <c r="B161" s="248" t="s">
        <v>311</v>
      </c>
      <c r="C161" s="217" t="s">
        <v>715</v>
      </c>
      <c r="D161" s="217" t="s">
        <v>223</v>
      </c>
      <c r="E161" s="217" t="s">
        <v>710</v>
      </c>
      <c r="F161" s="217" t="s">
        <v>37</v>
      </c>
      <c r="G161" s="238">
        <v>41984</v>
      </c>
      <c r="H161" s="198" t="s">
        <v>225</v>
      </c>
      <c r="I161" s="198" t="s">
        <v>233</v>
      </c>
      <c r="J161" s="41" t="s">
        <v>311</v>
      </c>
      <c r="Q161" s="41" t="s">
        <v>233</v>
      </c>
    </row>
    <row r="162" spans="1:17" s="41" customFormat="1" x14ac:dyDescent="0.2">
      <c r="A162" s="76">
        <v>160</v>
      </c>
      <c r="B162" s="248" t="s">
        <v>311</v>
      </c>
      <c r="C162" s="217" t="s">
        <v>615</v>
      </c>
      <c r="D162" s="217" t="s">
        <v>223</v>
      </c>
      <c r="E162" s="217" t="s">
        <v>224</v>
      </c>
      <c r="F162" s="217" t="s">
        <v>37</v>
      </c>
      <c r="G162" s="238">
        <v>42323</v>
      </c>
      <c r="H162" s="198" t="s">
        <v>225</v>
      </c>
      <c r="I162" s="198" t="s">
        <v>233</v>
      </c>
      <c r="J162" s="41" t="s">
        <v>311</v>
      </c>
      <c r="Q162" s="41" t="s">
        <v>233</v>
      </c>
    </row>
    <row r="163" spans="1:17" s="41" customFormat="1" x14ac:dyDescent="0.2">
      <c r="A163" s="76">
        <v>161</v>
      </c>
      <c r="B163" s="248" t="s">
        <v>311</v>
      </c>
      <c r="C163" s="217" t="s">
        <v>347</v>
      </c>
      <c r="D163" s="217" t="s">
        <v>223</v>
      </c>
      <c r="E163" s="217" t="s">
        <v>224</v>
      </c>
      <c r="F163" s="217" t="s">
        <v>37</v>
      </c>
      <c r="G163" s="238">
        <v>41732</v>
      </c>
      <c r="H163" s="198" t="s">
        <v>225</v>
      </c>
      <c r="I163" s="198" t="s">
        <v>233</v>
      </c>
      <c r="J163" s="41" t="s">
        <v>311</v>
      </c>
      <c r="Q163" s="41" t="s">
        <v>233</v>
      </c>
    </row>
    <row r="164" spans="1:17" s="41" customFormat="1" x14ac:dyDescent="0.2">
      <c r="A164" s="76">
        <v>162</v>
      </c>
      <c r="B164" s="248" t="s">
        <v>311</v>
      </c>
      <c r="C164" s="217" t="s">
        <v>616</v>
      </c>
      <c r="D164" s="217" t="s">
        <v>223</v>
      </c>
      <c r="E164" s="217" t="s">
        <v>224</v>
      </c>
      <c r="F164" s="217" t="s">
        <v>37</v>
      </c>
      <c r="G164" s="238">
        <v>42065</v>
      </c>
      <c r="H164" s="198" t="s">
        <v>225</v>
      </c>
      <c r="I164" s="198" t="s">
        <v>233</v>
      </c>
      <c r="J164" s="41" t="s">
        <v>311</v>
      </c>
      <c r="Q164" s="41" t="s">
        <v>233</v>
      </c>
    </row>
    <row r="165" spans="1:17" s="41" customFormat="1" x14ac:dyDescent="0.2">
      <c r="A165" s="76">
        <v>163</v>
      </c>
      <c r="B165" s="248" t="s">
        <v>311</v>
      </c>
      <c r="C165" s="217" t="s">
        <v>617</v>
      </c>
      <c r="D165" s="217" t="s">
        <v>223</v>
      </c>
      <c r="E165" s="217" t="s">
        <v>224</v>
      </c>
      <c r="F165" s="217" t="s">
        <v>37</v>
      </c>
      <c r="G165" s="238">
        <v>42010</v>
      </c>
      <c r="H165" s="198" t="s">
        <v>225</v>
      </c>
      <c r="I165" s="198" t="s">
        <v>233</v>
      </c>
      <c r="J165" s="41" t="s">
        <v>311</v>
      </c>
      <c r="Q165" s="41" t="s">
        <v>233</v>
      </c>
    </row>
    <row r="166" spans="1:17" s="41" customFormat="1" x14ac:dyDescent="0.2">
      <c r="A166" s="76">
        <v>164</v>
      </c>
      <c r="B166" s="248" t="s">
        <v>311</v>
      </c>
      <c r="C166" s="217" t="s">
        <v>348</v>
      </c>
      <c r="D166" s="217" t="s">
        <v>223</v>
      </c>
      <c r="E166" s="217" t="s">
        <v>224</v>
      </c>
      <c r="F166" s="217" t="s">
        <v>37</v>
      </c>
      <c r="G166" s="238">
        <v>41774</v>
      </c>
      <c r="H166" s="198" t="s">
        <v>225</v>
      </c>
      <c r="I166" s="198" t="s">
        <v>233</v>
      </c>
      <c r="J166" s="41" t="s">
        <v>311</v>
      </c>
      <c r="Q166" s="41" t="s">
        <v>233</v>
      </c>
    </row>
    <row r="167" spans="1:17" s="41" customFormat="1" x14ac:dyDescent="0.2">
      <c r="A167" s="76">
        <v>165</v>
      </c>
      <c r="B167" s="248" t="s">
        <v>311</v>
      </c>
      <c r="C167" s="217" t="s">
        <v>618</v>
      </c>
      <c r="D167" s="217" t="s">
        <v>223</v>
      </c>
      <c r="E167" s="217" t="s">
        <v>224</v>
      </c>
      <c r="F167" s="217" t="s">
        <v>37</v>
      </c>
      <c r="G167" s="238">
        <v>42541</v>
      </c>
      <c r="H167" s="198" t="s">
        <v>225</v>
      </c>
      <c r="I167" s="198" t="s">
        <v>233</v>
      </c>
      <c r="J167" s="41" t="s">
        <v>311</v>
      </c>
      <c r="Q167" s="41" t="s">
        <v>233</v>
      </c>
    </row>
    <row r="168" spans="1:17" s="41" customFormat="1" x14ac:dyDescent="0.2">
      <c r="A168" s="76">
        <v>166</v>
      </c>
      <c r="B168" s="248" t="s">
        <v>311</v>
      </c>
      <c r="C168" s="217" t="s">
        <v>929</v>
      </c>
      <c r="D168" s="217" t="s">
        <v>117</v>
      </c>
      <c r="E168" s="217" t="s">
        <v>350</v>
      </c>
      <c r="F168" s="217" t="s">
        <v>53</v>
      </c>
      <c r="G168" s="238">
        <v>42265</v>
      </c>
      <c r="H168" s="198" t="s">
        <v>225</v>
      </c>
      <c r="I168" s="198" t="s">
        <v>233</v>
      </c>
      <c r="J168" s="41" t="s">
        <v>311</v>
      </c>
      <c r="Q168" s="41" t="s">
        <v>233</v>
      </c>
    </row>
    <row r="169" spans="1:17" s="41" customFormat="1" x14ac:dyDescent="0.2">
      <c r="A169" s="76">
        <v>167</v>
      </c>
      <c r="B169" s="248" t="s">
        <v>311</v>
      </c>
      <c r="C169" s="217" t="s">
        <v>930</v>
      </c>
      <c r="D169" s="217" t="s">
        <v>117</v>
      </c>
      <c r="E169" s="217" t="s">
        <v>350</v>
      </c>
      <c r="F169" s="217" t="s">
        <v>53</v>
      </c>
      <c r="G169" s="238">
        <v>42012</v>
      </c>
      <c r="H169" s="198" t="s">
        <v>225</v>
      </c>
      <c r="I169" s="198" t="s">
        <v>233</v>
      </c>
      <c r="J169" s="41" t="s">
        <v>311</v>
      </c>
      <c r="Q169" s="41" t="s">
        <v>233</v>
      </c>
    </row>
    <row r="170" spans="1:17" s="41" customFormat="1" x14ac:dyDescent="0.2">
      <c r="A170" s="76">
        <v>168</v>
      </c>
      <c r="B170" s="248" t="s">
        <v>311</v>
      </c>
      <c r="C170" s="217" t="s">
        <v>716</v>
      </c>
      <c r="D170" s="217" t="s">
        <v>118</v>
      </c>
      <c r="E170" s="217" t="s">
        <v>300</v>
      </c>
      <c r="F170" s="217" t="s">
        <v>38</v>
      </c>
      <c r="G170" s="238">
        <v>42794</v>
      </c>
      <c r="H170" s="198" t="s">
        <v>225</v>
      </c>
      <c r="I170" s="198" t="s">
        <v>233</v>
      </c>
      <c r="J170" s="41" t="s">
        <v>311</v>
      </c>
      <c r="Q170" s="41" t="s">
        <v>233</v>
      </c>
    </row>
    <row r="171" spans="1:17" s="41" customFormat="1" x14ac:dyDescent="0.2">
      <c r="A171" s="76">
        <v>169</v>
      </c>
      <c r="B171" s="248" t="s">
        <v>311</v>
      </c>
      <c r="C171" s="217" t="s">
        <v>718</v>
      </c>
      <c r="D171" s="217" t="s">
        <v>118</v>
      </c>
      <c r="E171" s="217" t="s">
        <v>300</v>
      </c>
      <c r="F171" s="217" t="s">
        <v>38</v>
      </c>
      <c r="G171" s="238">
        <v>42081</v>
      </c>
      <c r="H171" s="198" t="s">
        <v>225</v>
      </c>
      <c r="I171" s="198" t="s">
        <v>233</v>
      </c>
      <c r="Q171" s="41" t="s">
        <v>233</v>
      </c>
    </row>
    <row r="172" spans="1:17" s="41" customFormat="1" x14ac:dyDescent="0.2">
      <c r="A172" s="76">
        <v>170</v>
      </c>
      <c r="B172" s="248" t="s">
        <v>311</v>
      </c>
      <c r="C172" s="217" t="s">
        <v>719</v>
      </c>
      <c r="D172" s="217" t="s">
        <v>118</v>
      </c>
      <c r="E172" s="217" t="s">
        <v>300</v>
      </c>
      <c r="F172" s="217" t="s">
        <v>38</v>
      </c>
      <c r="G172" s="238">
        <v>42766</v>
      </c>
      <c r="H172" s="198" t="s">
        <v>225</v>
      </c>
      <c r="I172" s="198" t="s">
        <v>233</v>
      </c>
      <c r="Q172" s="41" t="s">
        <v>233</v>
      </c>
    </row>
    <row r="173" spans="1:17" s="41" customFormat="1" x14ac:dyDescent="0.2">
      <c r="A173" s="76">
        <v>171</v>
      </c>
      <c r="B173" s="248" t="s">
        <v>311</v>
      </c>
      <c r="C173" s="217" t="s">
        <v>514</v>
      </c>
      <c r="D173" s="217" t="s">
        <v>508</v>
      </c>
      <c r="E173" s="217" t="s">
        <v>509</v>
      </c>
      <c r="F173" s="217" t="s">
        <v>510</v>
      </c>
      <c r="G173" s="238">
        <v>42748</v>
      </c>
      <c r="H173" s="198" t="s">
        <v>225</v>
      </c>
      <c r="I173" s="198" t="s">
        <v>233</v>
      </c>
      <c r="Q173" s="41" t="s">
        <v>233</v>
      </c>
    </row>
    <row r="174" spans="1:17" s="41" customFormat="1" x14ac:dyDescent="0.2">
      <c r="A174" s="76">
        <v>172</v>
      </c>
      <c r="B174" s="248" t="s">
        <v>311</v>
      </c>
      <c r="C174" s="217" t="s">
        <v>512</v>
      </c>
      <c r="D174" s="217" t="s">
        <v>508</v>
      </c>
      <c r="E174" s="217" t="s">
        <v>509</v>
      </c>
      <c r="F174" s="217" t="s">
        <v>510</v>
      </c>
      <c r="G174" s="238">
        <v>41807</v>
      </c>
      <c r="H174" s="198" t="s">
        <v>225</v>
      </c>
      <c r="I174" s="198" t="s">
        <v>233</v>
      </c>
      <c r="Q174" s="41" t="s">
        <v>233</v>
      </c>
    </row>
    <row r="175" spans="1:17" s="41" customFormat="1" x14ac:dyDescent="0.2">
      <c r="A175" s="76">
        <v>173</v>
      </c>
      <c r="B175" s="248" t="s">
        <v>311</v>
      </c>
      <c r="C175" s="217" t="s">
        <v>513</v>
      </c>
      <c r="D175" s="217" t="s">
        <v>508</v>
      </c>
      <c r="E175" s="217" t="s">
        <v>509</v>
      </c>
      <c r="F175" s="217" t="s">
        <v>510</v>
      </c>
      <c r="G175" s="238">
        <v>42056</v>
      </c>
      <c r="H175" s="198" t="s">
        <v>225</v>
      </c>
      <c r="I175" s="198" t="s">
        <v>233</v>
      </c>
      <c r="Q175" s="41" t="s">
        <v>233</v>
      </c>
    </row>
    <row r="176" spans="1:17" s="41" customFormat="1" x14ac:dyDescent="0.2">
      <c r="A176" s="76">
        <v>174</v>
      </c>
      <c r="B176" s="248" t="s">
        <v>311</v>
      </c>
      <c r="C176" s="217" t="s">
        <v>809</v>
      </c>
      <c r="D176" s="217" t="s">
        <v>810</v>
      </c>
      <c r="E176" s="217" t="s">
        <v>177</v>
      </c>
      <c r="F176" s="217" t="s">
        <v>811</v>
      </c>
      <c r="G176" s="238">
        <v>42699</v>
      </c>
      <c r="H176" s="198" t="s">
        <v>225</v>
      </c>
      <c r="I176" s="198" t="s">
        <v>233</v>
      </c>
      <c r="Q176" s="41" t="s">
        <v>233</v>
      </c>
    </row>
    <row r="177" spans="1:17" s="41" customFormat="1" x14ac:dyDescent="0.2">
      <c r="A177" s="76">
        <v>175</v>
      </c>
      <c r="B177" s="248" t="s">
        <v>311</v>
      </c>
      <c r="C177" s="217" t="s">
        <v>812</v>
      </c>
      <c r="D177" s="217" t="s">
        <v>810</v>
      </c>
      <c r="E177" s="217" t="s">
        <v>177</v>
      </c>
      <c r="F177" s="217" t="s">
        <v>811</v>
      </c>
      <c r="G177" s="238">
        <v>41763</v>
      </c>
      <c r="H177" s="198" t="s">
        <v>225</v>
      </c>
      <c r="I177" s="198" t="s">
        <v>233</v>
      </c>
      <c r="Q177" s="41" t="s">
        <v>233</v>
      </c>
    </row>
    <row r="178" spans="1:17" s="41" customFormat="1" x14ac:dyDescent="0.2">
      <c r="A178" s="76">
        <v>176</v>
      </c>
      <c r="B178" s="248" t="s">
        <v>311</v>
      </c>
      <c r="C178" s="217" t="s">
        <v>813</v>
      </c>
      <c r="D178" s="217" t="s">
        <v>810</v>
      </c>
      <c r="E178" s="217" t="s">
        <v>814</v>
      </c>
      <c r="F178" s="217" t="s">
        <v>811</v>
      </c>
      <c r="G178" s="238">
        <v>42006</v>
      </c>
      <c r="H178" s="198" t="s">
        <v>225</v>
      </c>
      <c r="I178" s="198" t="s">
        <v>233</v>
      </c>
      <c r="Q178" s="41" t="s">
        <v>233</v>
      </c>
    </row>
    <row r="179" spans="1:17" s="41" customFormat="1" x14ac:dyDescent="0.2">
      <c r="A179" s="76">
        <v>177</v>
      </c>
      <c r="B179" s="248" t="s">
        <v>311</v>
      </c>
      <c r="C179" s="217" t="s">
        <v>815</v>
      </c>
      <c r="D179" s="217" t="s">
        <v>810</v>
      </c>
      <c r="E179" s="217" t="s">
        <v>814</v>
      </c>
      <c r="F179" s="217" t="s">
        <v>811</v>
      </c>
      <c r="G179" s="238">
        <v>41954</v>
      </c>
      <c r="H179" s="198" t="s">
        <v>225</v>
      </c>
      <c r="I179" s="198" t="s">
        <v>233</v>
      </c>
      <c r="Q179" s="41" t="s">
        <v>233</v>
      </c>
    </row>
    <row r="180" spans="1:17" s="41" customFormat="1" x14ac:dyDescent="0.2">
      <c r="A180" s="76">
        <v>178</v>
      </c>
      <c r="B180" s="248" t="s">
        <v>311</v>
      </c>
      <c r="C180" s="217" t="s">
        <v>817</v>
      </c>
      <c r="D180" s="217" t="s">
        <v>816</v>
      </c>
      <c r="E180" s="217" t="s">
        <v>302</v>
      </c>
      <c r="F180" s="217" t="s">
        <v>30</v>
      </c>
      <c r="G180" s="238">
        <v>42081</v>
      </c>
      <c r="H180" s="198" t="s">
        <v>225</v>
      </c>
      <c r="I180" s="198" t="s">
        <v>233</v>
      </c>
      <c r="Q180" s="41" t="s">
        <v>233</v>
      </c>
    </row>
    <row r="181" spans="1:17" s="41" customFormat="1" x14ac:dyDescent="0.2">
      <c r="A181" s="76">
        <v>179</v>
      </c>
      <c r="B181" s="248" t="s">
        <v>311</v>
      </c>
      <c r="C181" s="217" t="s">
        <v>818</v>
      </c>
      <c r="D181" s="217" t="s">
        <v>816</v>
      </c>
      <c r="E181" s="217" t="s">
        <v>302</v>
      </c>
      <c r="F181" s="217" t="s">
        <v>30</v>
      </c>
      <c r="G181" s="238">
        <v>42114</v>
      </c>
      <c r="H181" s="198" t="s">
        <v>225</v>
      </c>
      <c r="I181" s="198" t="s">
        <v>233</v>
      </c>
      <c r="Q181" s="41" t="s">
        <v>233</v>
      </c>
    </row>
    <row r="182" spans="1:17" s="41" customFormat="1" x14ac:dyDescent="0.2">
      <c r="A182" s="76">
        <v>180</v>
      </c>
      <c r="B182" s="248" t="s">
        <v>311</v>
      </c>
      <c r="C182" s="217" t="s">
        <v>819</v>
      </c>
      <c r="D182" s="217" t="s">
        <v>816</v>
      </c>
      <c r="E182" s="217" t="s">
        <v>302</v>
      </c>
      <c r="F182" s="217" t="s">
        <v>30</v>
      </c>
      <c r="G182" s="238">
        <v>41960</v>
      </c>
      <c r="H182" s="198" t="s">
        <v>225</v>
      </c>
      <c r="I182" s="198" t="s">
        <v>233</v>
      </c>
      <c r="Q182" s="41" t="s">
        <v>233</v>
      </c>
    </row>
    <row r="183" spans="1:17" s="41" customFormat="1" x14ac:dyDescent="0.2">
      <c r="A183" s="76">
        <v>181</v>
      </c>
      <c r="B183" s="248" t="s">
        <v>311</v>
      </c>
      <c r="C183" s="217" t="s">
        <v>820</v>
      </c>
      <c r="D183" s="217" t="s">
        <v>816</v>
      </c>
      <c r="E183" s="217" t="s">
        <v>302</v>
      </c>
      <c r="F183" s="217" t="s">
        <v>30</v>
      </c>
      <c r="G183" s="238">
        <v>42028</v>
      </c>
      <c r="H183" s="198" t="s">
        <v>225</v>
      </c>
      <c r="I183" s="198" t="s">
        <v>233</v>
      </c>
      <c r="Q183" s="41" t="s">
        <v>233</v>
      </c>
    </row>
    <row r="184" spans="1:17" s="41" customFormat="1" x14ac:dyDescent="0.2">
      <c r="A184" s="76">
        <v>182</v>
      </c>
      <c r="B184" s="248" t="s">
        <v>311</v>
      </c>
      <c r="C184" s="217" t="s">
        <v>821</v>
      </c>
      <c r="D184" s="217" t="s">
        <v>816</v>
      </c>
      <c r="E184" s="217" t="s">
        <v>302</v>
      </c>
      <c r="F184" s="217" t="s">
        <v>30</v>
      </c>
      <c r="G184" s="238">
        <v>42236</v>
      </c>
      <c r="H184" s="198" t="s">
        <v>225</v>
      </c>
      <c r="I184" s="198" t="s">
        <v>233</v>
      </c>
      <c r="Q184" s="41" t="s">
        <v>233</v>
      </c>
    </row>
    <row r="185" spans="1:17" s="41" customFormat="1" x14ac:dyDescent="0.2">
      <c r="A185" s="76">
        <v>183</v>
      </c>
      <c r="B185" s="248" t="s">
        <v>311</v>
      </c>
      <c r="C185" s="217" t="s">
        <v>579</v>
      </c>
      <c r="D185" s="217" t="s">
        <v>215</v>
      </c>
      <c r="E185" s="217" t="s">
        <v>580</v>
      </c>
      <c r="F185" s="217" t="s">
        <v>46</v>
      </c>
      <c r="G185" s="238">
        <v>42180</v>
      </c>
      <c r="H185" s="198" t="s">
        <v>225</v>
      </c>
      <c r="I185" s="198" t="s">
        <v>233</v>
      </c>
      <c r="Q185" s="41" t="s">
        <v>233</v>
      </c>
    </row>
    <row r="186" spans="1:17" s="41" customFormat="1" x14ac:dyDescent="0.2">
      <c r="A186" s="76">
        <v>184</v>
      </c>
      <c r="B186" s="248" t="s">
        <v>311</v>
      </c>
      <c r="C186" s="217" t="s">
        <v>578</v>
      </c>
      <c r="D186" s="217" t="s">
        <v>215</v>
      </c>
      <c r="E186" s="217" t="s">
        <v>580</v>
      </c>
      <c r="F186" s="217" t="s">
        <v>46</v>
      </c>
      <c r="G186" s="238">
        <v>42069</v>
      </c>
      <c r="H186" s="198" t="s">
        <v>225</v>
      </c>
      <c r="I186" s="198" t="s">
        <v>233</v>
      </c>
      <c r="Q186" s="41" t="s">
        <v>233</v>
      </c>
    </row>
    <row r="187" spans="1:17" s="41" customFormat="1" x14ac:dyDescent="0.2">
      <c r="A187" s="76">
        <v>185</v>
      </c>
      <c r="B187" s="248" t="s">
        <v>311</v>
      </c>
      <c r="C187" s="217" t="s">
        <v>726</v>
      </c>
      <c r="D187" s="217" t="s">
        <v>215</v>
      </c>
      <c r="E187" s="217" t="s">
        <v>357</v>
      </c>
      <c r="F187" s="217" t="s">
        <v>46</v>
      </c>
      <c r="G187" s="238">
        <v>42440</v>
      </c>
      <c r="H187" s="198" t="s">
        <v>225</v>
      </c>
      <c r="I187" s="198" t="s">
        <v>233</v>
      </c>
      <c r="Q187" s="41" t="s">
        <v>233</v>
      </c>
    </row>
    <row r="188" spans="1:17" s="41" customFormat="1" x14ac:dyDescent="0.2">
      <c r="A188" s="76">
        <v>186</v>
      </c>
      <c r="B188" s="248" t="s">
        <v>311</v>
      </c>
      <c r="C188" s="217" t="s">
        <v>240</v>
      </c>
      <c r="D188" s="217" t="s">
        <v>237</v>
      </c>
      <c r="E188" s="217" t="s">
        <v>536</v>
      </c>
      <c r="F188" s="217" t="s">
        <v>238</v>
      </c>
      <c r="G188" s="238">
        <v>42376</v>
      </c>
      <c r="H188" s="198" t="s">
        <v>225</v>
      </c>
      <c r="I188" s="198" t="s">
        <v>233</v>
      </c>
      <c r="Q188" s="41" t="s">
        <v>233</v>
      </c>
    </row>
    <row r="189" spans="1:17" s="41" customFormat="1" x14ac:dyDescent="0.2">
      <c r="A189" s="76">
        <v>187</v>
      </c>
      <c r="B189" s="248" t="s">
        <v>311</v>
      </c>
      <c r="C189" s="217" t="s">
        <v>239</v>
      </c>
      <c r="D189" s="217" t="s">
        <v>237</v>
      </c>
      <c r="E189" s="217" t="s">
        <v>536</v>
      </c>
      <c r="F189" s="217" t="s">
        <v>238</v>
      </c>
      <c r="G189" s="238">
        <v>42560</v>
      </c>
      <c r="H189" s="198" t="s">
        <v>225</v>
      </c>
      <c r="I189" s="198" t="s">
        <v>233</v>
      </c>
      <c r="Q189" s="41" t="s">
        <v>233</v>
      </c>
    </row>
    <row r="190" spans="1:17" s="41" customFormat="1" x14ac:dyDescent="0.2">
      <c r="A190" s="76">
        <v>188</v>
      </c>
      <c r="B190" s="248" t="s">
        <v>311</v>
      </c>
      <c r="C190" s="217" t="s">
        <v>827</v>
      </c>
      <c r="D190" s="217" t="s">
        <v>823</v>
      </c>
      <c r="E190" s="217" t="s">
        <v>290</v>
      </c>
      <c r="F190" s="217" t="s">
        <v>824</v>
      </c>
      <c r="G190" s="238">
        <v>42342</v>
      </c>
      <c r="H190" s="198" t="s">
        <v>225</v>
      </c>
      <c r="I190" s="198" t="s">
        <v>233</v>
      </c>
      <c r="Q190" s="41" t="s">
        <v>233</v>
      </c>
    </row>
    <row r="191" spans="1:17" s="41" customFormat="1" x14ac:dyDescent="0.2">
      <c r="A191" s="76">
        <v>189</v>
      </c>
      <c r="B191" s="248" t="s">
        <v>311</v>
      </c>
      <c r="C191" s="217" t="s">
        <v>828</v>
      </c>
      <c r="D191" s="217" t="s">
        <v>823</v>
      </c>
      <c r="E191" s="217" t="s">
        <v>290</v>
      </c>
      <c r="F191" s="217" t="s">
        <v>824</v>
      </c>
      <c r="G191" s="238">
        <v>41684</v>
      </c>
      <c r="H191" s="198" t="s">
        <v>225</v>
      </c>
      <c r="I191" s="198" t="s">
        <v>233</v>
      </c>
      <c r="Q191" s="41" t="s">
        <v>233</v>
      </c>
    </row>
    <row r="192" spans="1:17" s="41" customFormat="1" x14ac:dyDescent="0.2">
      <c r="A192" s="76">
        <v>190</v>
      </c>
      <c r="B192" s="248" t="s">
        <v>311</v>
      </c>
      <c r="C192" s="217" t="s">
        <v>832</v>
      </c>
      <c r="D192" s="217" t="s">
        <v>823</v>
      </c>
      <c r="E192" s="217" t="s">
        <v>831</v>
      </c>
      <c r="F192" s="217" t="s">
        <v>824</v>
      </c>
      <c r="G192" s="238" t="s">
        <v>833</v>
      </c>
      <c r="H192" s="198" t="s">
        <v>225</v>
      </c>
      <c r="I192" s="198" t="s">
        <v>233</v>
      </c>
      <c r="Q192" s="41" t="s">
        <v>233</v>
      </c>
    </row>
    <row r="193" spans="1:17" s="41" customFormat="1" x14ac:dyDescent="0.2">
      <c r="A193" s="76">
        <v>191</v>
      </c>
      <c r="B193" s="248" t="s">
        <v>311</v>
      </c>
      <c r="C193" s="217" t="s">
        <v>836</v>
      </c>
      <c r="D193" s="217" t="s">
        <v>823</v>
      </c>
      <c r="E193" s="217" t="s">
        <v>928</v>
      </c>
      <c r="F193" s="217" t="s">
        <v>824</v>
      </c>
      <c r="G193" s="238">
        <v>41653</v>
      </c>
      <c r="H193" s="198" t="s">
        <v>225</v>
      </c>
      <c r="I193" s="198" t="s">
        <v>233</v>
      </c>
      <c r="Q193" s="41" t="s">
        <v>233</v>
      </c>
    </row>
    <row r="194" spans="1:17" s="41" customFormat="1" x14ac:dyDescent="0.2">
      <c r="A194" s="76">
        <v>192</v>
      </c>
      <c r="B194" s="248" t="s">
        <v>311</v>
      </c>
      <c r="C194" s="217" t="s">
        <v>834</v>
      </c>
      <c r="D194" s="217" t="s">
        <v>823</v>
      </c>
      <c r="E194" s="217" t="s">
        <v>945</v>
      </c>
      <c r="F194" s="217" t="s">
        <v>824</v>
      </c>
      <c r="G194" s="238">
        <v>42147</v>
      </c>
      <c r="H194" s="198" t="s">
        <v>225</v>
      </c>
      <c r="I194" s="198" t="s">
        <v>233</v>
      </c>
      <c r="Q194" s="41" t="s">
        <v>233</v>
      </c>
    </row>
    <row r="195" spans="1:17" s="41" customFormat="1" x14ac:dyDescent="0.2">
      <c r="A195" s="76">
        <v>193</v>
      </c>
      <c r="B195" s="248" t="s">
        <v>311</v>
      </c>
      <c r="C195" s="217" t="s">
        <v>529</v>
      </c>
      <c r="D195" s="217" t="s">
        <v>526</v>
      </c>
      <c r="E195" s="217" t="s">
        <v>542</v>
      </c>
      <c r="F195" s="217" t="s">
        <v>527</v>
      </c>
      <c r="G195" s="238">
        <v>42152</v>
      </c>
      <c r="H195" s="198" t="s">
        <v>225</v>
      </c>
      <c r="I195" s="198" t="s">
        <v>233</v>
      </c>
      <c r="Q195" s="41" t="s">
        <v>233</v>
      </c>
    </row>
    <row r="196" spans="1:17" s="41" customFormat="1" x14ac:dyDescent="0.2">
      <c r="A196" s="76">
        <v>194</v>
      </c>
      <c r="B196" s="248" t="s">
        <v>311</v>
      </c>
      <c r="C196" s="217" t="s">
        <v>528</v>
      </c>
      <c r="D196" s="217" t="s">
        <v>526</v>
      </c>
      <c r="E196" s="217" t="s">
        <v>542</v>
      </c>
      <c r="F196" s="217" t="s">
        <v>527</v>
      </c>
      <c r="G196" s="238">
        <v>41995</v>
      </c>
      <c r="H196" s="198" t="s">
        <v>225</v>
      </c>
      <c r="I196" s="198" t="s">
        <v>233</v>
      </c>
      <c r="Q196" s="41" t="s">
        <v>233</v>
      </c>
    </row>
    <row r="197" spans="1:17" s="41" customFormat="1" x14ac:dyDescent="0.2">
      <c r="A197" s="76">
        <v>195</v>
      </c>
      <c r="B197" s="248" t="s">
        <v>311</v>
      </c>
      <c r="C197" s="217" t="s">
        <v>727</v>
      </c>
      <c r="D197" s="217" t="s">
        <v>120</v>
      </c>
      <c r="E197" s="217" t="s">
        <v>70</v>
      </c>
      <c r="F197" s="217" t="s">
        <v>4</v>
      </c>
      <c r="G197" s="238">
        <v>42444</v>
      </c>
      <c r="H197" s="198" t="s">
        <v>225</v>
      </c>
      <c r="I197" s="198" t="s">
        <v>233</v>
      </c>
      <c r="Q197" s="41" t="s">
        <v>233</v>
      </c>
    </row>
    <row r="198" spans="1:17" s="41" customFormat="1" x14ac:dyDescent="0.2">
      <c r="A198" s="76">
        <v>196</v>
      </c>
      <c r="B198" s="248" t="s">
        <v>311</v>
      </c>
      <c r="C198" s="217" t="s">
        <v>728</v>
      </c>
      <c r="D198" s="217" t="s">
        <v>120</v>
      </c>
      <c r="E198" s="217" t="s">
        <v>70</v>
      </c>
      <c r="F198" s="217" t="s">
        <v>4</v>
      </c>
      <c r="G198" s="238">
        <v>41825</v>
      </c>
      <c r="H198" s="198" t="s">
        <v>225</v>
      </c>
      <c r="I198" s="198" t="s">
        <v>233</v>
      </c>
      <c r="Q198" s="41" t="s">
        <v>233</v>
      </c>
    </row>
    <row r="199" spans="1:17" s="41" customFormat="1" x14ac:dyDescent="0.2">
      <c r="A199" s="76">
        <v>197</v>
      </c>
      <c r="B199" s="248" t="s">
        <v>311</v>
      </c>
      <c r="C199" s="217" t="s">
        <v>729</v>
      </c>
      <c r="D199" s="217" t="s">
        <v>120</v>
      </c>
      <c r="E199" s="217" t="s">
        <v>70</v>
      </c>
      <c r="F199" s="217" t="s">
        <v>4</v>
      </c>
      <c r="G199" s="238">
        <v>41775</v>
      </c>
      <c r="H199" s="198" t="s">
        <v>225</v>
      </c>
      <c r="I199" s="198" t="s">
        <v>233</v>
      </c>
      <c r="Q199" s="41" t="s">
        <v>233</v>
      </c>
    </row>
    <row r="200" spans="1:17" s="41" customFormat="1" x14ac:dyDescent="0.2">
      <c r="A200" s="76">
        <v>198</v>
      </c>
      <c r="B200" s="248" t="s">
        <v>311</v>
      </c>
      <c r="C200" s="217" t="s">
        <v>730</v>
      </c>
      <c r="D200" s="217" t="s">
        <v>120</v>
      </c>
      <c r="E200" s="217" t="s">
        <v>70</v>
      </c>
      <c r="F200" s="217" t="s">
        <v>4</v>
      </c>
      <c r="G200" s="238">
        <v>41788</v>
      </c>
      <c r="H200" s="198" t="s">
        <v>225</v>
      </c>
      <c r="I200" s="198" t="s">
        <v>233</v>
      </c>
      <c r="Q200" s="41" t="s">
        <v>233</v>
      </c>
    </row>
    <row r="201" spans="1:17" s="41" customFormat="1" x14ac:dyDescent="0.2">
      <c r="A201" s="76">
        <v>199</v>
      </c>
      <c r="B201" s="248" t="s">
        <v>311</v>
      </c>
      <c r="C201" s="217" t="s">
        <v>731</v>
      </c>
      <c r="D201" s="217" t="s">
        <v>120</v>
      </c>
      <c r="E201" s="217" t="s">
        <v>70</v>
      </c>
      <c r="F201" s="217" t="s">
        <v>4</v>
      </c>
      <c r="G201" s="238">
        <v>42342</v>
      </c>
      <c r="H201" s="198" t="s">
        <v>225</v>
      </c>
      <c r="I201" s="198" t="s">
        <v>233</v>
      </c>
      <c r="Q201" s="41" t="s">
        <v>233</v>
      </c>
    </row>
    <row r="202" spans="1:17" s="41" customFormat="1" x14ac:dyDescent="0.2">
      <c r="A202" s="76">
        <v>200</v>
      </c>
      <c r="B202" s="248" t="s">
        <v>311</v>
      </c>
      <c r="C202" s="217" t="s">
        <v>732</v>
      </c>
      <c r="D202" s="217" t="s">
        <v>120</v>
      </c>
      <c r="E202" s="217" t="s">
        <v>70</v>
      </c>
      <c r="F202" s="217" t="s">
        <v>4</v>
      </c>
      <c r="G202" s="238">
        <v>42204</v>
      </c>
      <c r="H202" s="198" t="s">
        <v>225</v>
      </c>
      <c r="I202" s="198" t="s">
        <v>233</v>
      </c>
      <c r="Q202" s="41" t="s">
        <v>233</v>
      </c>
    </row>
    <row r="203" spans="1:17" s="41" customFormat="1" x14ac:dyDescent="0.2">
      <c r="A203" s="76">
        <v>201</v>
      </c>
      <c r="B203" s="248" t="s">
        <v>311</v>
      </c>
      <c r="C203" s="217" t="s">
        <v>733</v>
      </c>
      <c r="D203" s="217" t="s">
        <v>120</v>
      </c>
      <c r="E203" s="217" t="s">
        <v>70</v>
      </c>
      <c r="F203" s="217" t="s">
        <v>4</v>
      </c>
      <c r="G203" s="238">
        <v>42366</v>
      </c>
      <c r="H203" s="198" t="s">
        <v>225</v>
      </c>
      <c r="I203" s="198" t="s">
        <v>233</v>
      </c>
      <c r="Q203" s="41" t="s">
        <v>233</v>
      </c>
    </row>
    <row r="204" spans="1:17" s="41" customFormat="1" x14ac:dyDescent="0.2">
      <c r="A204" s="76">
        <v>202</v>
      </c>
      <c r="B204" s="248" t="s">
        <v>311</v>
      </c>
      <c r="C204" s="217" t="s">
        <v>734</v>
      </c>
      <c r="D204" s="217" t="s">
        <v>724</v>
      </c>
      <c r="E204" s="217" t="s">
        <v>220</v>
      </c>
      <c r="F204" s="217" t="s">
        <v>101</v>
      </c>
      <c r="G204" s="238">
        <v>41803</v>
      </c>
      <c r="H204" s="198" t="s">
        <v>225</v>
      </c>
      <c r="I204" s="198" t="s">
        <v>233</v>
      </c>
      <c r="Q204" s="41" t="s">
        <v>233</v>
      </c>
    </row>
    <row r="205" spans="1:17" s="41" customFormat="1" x14ac:dyDescent="0.2">
      <c r="A205" s="76">
        <v>203</v>
      </c>
      <c r="B205" s="248" t="s">
        <v>311</v>
      </c>
      <c r="C205" s="217" t="s">
        <v>735</v>
      </c>
      <c r="D205" s="217" t="s">
        <v>724</v>
      </c>
      <c r="E205" s="217" t="s">
        <v>220</v>
      </c>
      <c r="F205" s="217" t="s">
        <v>101</v>
      </c>
      <c r="G205" s="238">
        <v>41782</v>
      </c>
      <c r="H205" s="198" t="s">
        <v>225</v>
      </c>
      <c r="I205" s="198" t="s">
        <v>233</v>
      </c>
      <c r="Q205" s="41" t="s">
        <v>233</v>
      </c>
    </row>
    <row r="206" spans="1:17" s="41" customFormat="1" x14ac:dyDescent="0.2">
      <c r="A206" s="76">
        <v>204</v>
      </c>
      <c r="B206" s="248" t="s">
        <v>311</v>
      </c>
      <c r="C206" s="217" t="s">
        <v>736</v>
      </c>
      <c r="D206" s="217" t="s">
        <v>724</v>
      </c>
      <c r="E206" s="217" t="s">
        <v>220</v>
      </c>
      <c r="F206" s="217" t="s">
        <v>101</v>
      </c>
      <c r="G206" s="238">
        <v>41642</v>
      </c>
      <c r="H206" s="198" t="s">
        <v>225</v>
      </c>
      <c r="I206" s="198" t="s">
        <v>233</v>
      </c>
      <c r="Q206" s="41" t="s">
        <v>233</v>
      </c>
    </row>
    <row r="207" spans="1:17" s="41" customFormat="1" x14ac:dyDescent="0.2">
      <c r="A207" s="76">
        <v>205</v>
      </c>
      <c r="B207" s="248" t="s">
        <v>311</v>
      </c>
      <c r="C207" s="217" t="s">
        <v>737</v>
      </c>
      <c r="D207" s="217" t="s">
        <v>724</v>
      </c>
      <c r="E207" s="217" t="s">
        <v>220</v>
      </c>
      <c r="F207" s="217" t="s">
        <v>101</v>
      </c>
      <c r="G207" s="238">
        <v>41898</v>
      </c>
      <c r="H207" s="198" t="s">
        <v>225</v>
      </c>
      <c r="I207" s="198" t="s">
        <v>233</v>
      </c>
      <c r="Q207" s="41" t="s">
        <v>233</v>
      </c>
    </row>
    <row r="208" spans="1:17" s="41" customFormat="1" x14ac:dyDescent="0.2">
      <c r="A208" s="76">
        <v>206</v>
      </c>
      <c r="B208" s="248"/>
      <c r="C208" s="217" t="s">
        <v>738</v>
      </c>
      <c r="D208" s="217" t="s">
        <v>724</v>
      </c>
      <c r="E208" s="217" t="s">
        <v>220</v>
      </c>
      <c r="F208" s="217" t="s">
        <v>101</v>
      </c>
      <c r="G208" s="238">
        <v>41833</v>
      </c>
      <c r="H208" s="198" t="s">
        <v>225</v>
      </c>
      <c r="I208" s="198" t="s">
        <v>233</v>
      </c>
      <c r="Q208" s="41" t="s">
        <v>233</v>
      </c>
    </row>
    <row r="209" spans="1:17" s="41" customFormat="1" x14ac:dyDescent="0.2">
      <c r="A209" s="76">
        <v>207</v>
      </c>
      <c r="B209" s="248"/>
      <c r="C209" s="217" t="s">
        <v>739</v>
      </c>
      <c r="D209" s="217" t="s">
        <v>724</v>
      </c>
      <c r="E209" s="217" t="s">
        <v>220</v>
      </c>
      <c r="F209" s="217" t="s">
        <v>101</v>
      </c>
      <c r="G209" s="238">
        <v>41981</v>
      </c>
      <c r="H209" s="198" t="s">
        <v>225</v>
      </c>
      <c r="I209" s="198" t="s">
        <v>233</v>
      </c>
      <c r="Q209" s="41" t="s">
        <v>233</v>
      </c>
    </row>
    <row r="210" spans="1:17" s="41" customFormat="1" x14ac:dyDescent="0.2">
      <c r="A210" s="76"/>
      <c r="B210" s="248"/>
      <c r="J210" s="41" t="s">
        <v>311</v>
      </c>
    </row>
    <row r="211" spans="1:17" s="41" customFormat="1" x14ac:dyDescent="0.2">
      <c r="A211" s="76"/>
      <c r="B211" s="248"/>
      <c r="J211" s="41" t="s">
        <v>311</v>
      </c>
    </row>
    <row r="212" spans="1:17" s="41" customFormat="1" x14ac:dyDescent="0.2">
      <c r="A212" s="76"/>
      <c r="B212" s="248"/>
      <c r="J212" s="41" t="s">
        <v>311</v>
      </c>
    </row>
    <row r="213" spans="1:17" s="41" customFormat="1" x14ac:dyDescent="0.2">
      <c r="A213" s="76"/>
      <c r="B213" s="248"/>
      <c r="J213" s="41" t="s">
        <v>311</v>
      </c>
    </row>
    <row r="214" spans="1:17" s="41" customFormat="1" x14ac:dyDescent="0.2">
      <c r="A214" s="76"/>
      <c r="B214" s="248"/>
      <c r="J214" s="41" t="s">
        <v>311</v>
      </c>
    </row>
    <row r="215" spans="1:17" s="41" customFormat="1" x14ac:dyDescent="0.2">
      <c r="A215" s="76"/>
      <c r="B215" s="248"/>
      <c r="J215" s="41" t="s">
        <v>311</v>
      </c>
    </row>
    <row r="216" spans="1:17" s="41" customFormat="1" x14ac:dyDescent="0.2">
      <c r="A216" s="76"/>
      <c r="B216" s="248"/>
      <c r="J216" s="41" t="s">
        <v>311</v>
      </c>
    </row>
    <row r="217" spans="1:17" s="41" customFormat="1" x14ac:dyDescent="0.2">
      <c r="A217" s="76"/>
      <c r="B217" s="248"/>
      <c r="J217" s="41" t="s">
        <v>311</v>
      </c>
    </row>
    <row r="218" spans="1:17" s="41" customFormat="1" x14ac:dyDescent="0.2">
      <c r="A218" s="76"/>
      <c r="B218" s="248"/>
      <c r="J218" s="41" t="s">
        <v>311</v>
      </c>
    </row>
    <row r="219" spans="1:17" s="41" customFormat="1" x14ac:dyDescent="0.2">
      <c r="A219" s="76"/>
      <c r="B219" s="248"/>
      <c r="J219" s="41" t="s">
        <v>311</v>
      </c>
    </row>
    <row r="220" spans="1:17" s="41" customFormat="1" x14ac:dyDescent="0.2">
      <c r="A220" s="76"/>
      <c r="B220" s="248"/>
      <c r="J220" s="41" t="s">
        <v>311</v>
      </c>
    </row>
    <row r="221" spans="1:17" s="41" customFormat="1" x14ac:dyDescent="0.2">
      <c r="A221" s="76"/>
      <c r="B221" s="248"/>
      <c r="J221" s="41" t="s">
        <v>311</v>
      </c>
    </row>
    <row r="222" spans="1:17" s="41" customFormat="1" x14ac:dyDescent="0.2">
      <c r="A222" s="76"/>
      <c r="B222" s="248"/>
      <c r="J222" s="41" t="s">
        <v>311</v>
      </c>
    </row>
    <row r="223" spans="1:17" s="41" customFormat="1" x14ac:dyDescent="0.2">
      <c r="A223" s="76"/>
      <c r="B223" s="248"/>
      <c r="J223" s="41" t="s">
        <v>311</v>
      </c>
    </row>
    <row r="224" spans="1:17" s="41" customFormat="1" x14ac:dyDescent="0.2">
      <c r="A224" s="76"/>
      <c r="B224" s="248"/>
      <c r="J224" s="41" t="s">
        <v>311</v>
      </c>
    </row>
    <row r="225" spans="1:10" s="41" customFormat="1" x14ac:dyDescent="0.2">
      <c r="A225" s="76"/>
      <c r="B225" s="248"/>
      <c r="J225" s="41" t="s">
        <v>311</v>
      </c>
    </row>
    <row r="226" spans="1:10" s="41" customFormat="1" x14ac:dyDescent="0.2">
      <c r="A226" s="76"/>
      <c r="B226" s="248"/>
      <c r="J226" s="41" t="s">
        <v>311</v>
      </c>
    </row>
    <row r="227" spans="1:10" s="41" customFormat="1" x14ac:dyDescent="0.2">
      <c r="A227" s="76"/>
      <c r="B227" s="248"/>
      <c r="J227" s="41" t="s">
        <v>311</v>
      </c>
    </row>
    <row r="228" spans="1:10" s="41" customFormat="1" x14ac:dyDescent="0.2">
      <c r="A228" s="76"/>
      <c r="B228" s="248"/>
      <c r="J228" s="41" t="s">
        <v>311</v>
      </c>
    </row>
    <row r="229" spans="1:10" s="41" customFormat="1" x14ac:dyDescent="0.2">
      <c r="A229" s="76"/>
      <c r="B229" s="248"/>
      <c r="J229" s="41" t="s">
        <v>311</v>
      </c>
    </row>
    <row r="230" spans="1:10" s="41" customFormat="1" x14ac:dyDescent="0.2">
      <c r="A230" s="76"/>
      <c r="B230" s="248"/>
      <c r="J230" s="41" t="s">
        <v>311</v>
      </c>
    </row>
    <row r="231" spans="1:10" s="41" customFormat="1" x14ac:dyDescent="0.2">
      <c r="A231" s="76"/>
      <c r="B231" s="248"/>
      <c r="J231" s="41" t="s">
        <v>311</v>
      </c>
    </row>
    <row r="232" spans="1:10" s="41" customFormat="1" x14ac:dyDescent="0.2">
      <c r="A232" s="76"/>
      <c r="B232" s="248"/>
      <c r="J232" s="41" t="s">
        <v>311</v>
      </c>
    </row>
    <row r="233" spans="1:10" s="41" customFormat="1" x14ac:dyDescent="0.2">
      <c r="A233" s="76"/>
      <c r="B233" s="248"/>
      <c r="J233" s="41" t="s">
        <v>311</v>
      </c>
    </row>
    <row r="234" spans="1:10" s="41" customFormat="1" x14ac:dyDescent="0.2">
      <c r="A234" s="76"/>
      <c r="B234" s="248"/>
      <c r="J234" s="41" t="s">
        <v>311</v>
      </c>
    </row>
    <row r="235" spans="1:10" s="41" customFormat="1" x14ac:dyDescent="0.2">
      <c r="A235" s="76"/>
      <c r="B235" s="248"/>
      <c r="J235" s="41" t="s">
        <v>311</v>
      </c>
    </row>
    <row r="236" spans="1:10" s="41" customFormat="1" x14ac:dyDescent="0.2">
      <c r="A236" s="76"/>
      <c r="B236" s="248"/>
      <c r="J236" s="41" t="s">
        <v>311</v>
      </c>
    </row>
    <row r="237" spans="1:10" s="41" customFormat="1" x14ac:dyDescent="0.2">
      <c r="A237" s="76"/>
      <c r="B237" s="248"/>
      <c r="J237" s="41" t="s">
        <v>311</v>
      </c>
    </row>
    <row r="238" spans="1:10" s="41" customFormat="1" x14ac:dyDescent="0.2">
      <c r="A238" s="76"/>
      <c r="B238" s="248"/>
      <c r="J238" s="41" t="s">
        <v>311</v>
      </c>
    </row>
    <row r="239" spans="1:10" s="41" customFormat="1" x14ac:dyDescent="0.2">
      <c r="A239" s="76"/>
      <c r="B239" s="248"/>
      <c r="J239" s="41" t="s">
        <v>311</v>
      </c>
    </row>
    <row r="240" spans="1:10" s="41" customFormat="1" x14ac:dyDescent="0.2">
      <c r="A240" s="76"/>
      <c r="B240" s="248"/>
      <c r="J240" s="41" t="s">
        <v>311</v>
      </c>
    </row>
    <row r="241" spans="1:10" s="41" customFormat="1" x14ac:dyDescent="0.2">
      <c r="A241" s="76"/>
      <c r="B241" s="248"/>
      <c r="J241" s="41" t="s">
        <v>311</v>
      </c>
    </row>
    <row r="242" spans="1:10" s="41" customFormat="1" x14ac:dyDescent="0.2">
      <c r="A242" s="76"/>
      <c r="B242" s="248"/>
      <c r="J242" s="41" t="s">
        <v>311</v>
      </c>
    </row>
    <row r="243" spans="1:10" s="41" customFormat="1" x14ac:dyDescent="0.2">
      <c r="A243" s="76"/>
      <c r="B243" s="248"/>
      <c r="J243" s="41" t="s">
        <v>311</v>
      </c>
    </row>
    <row r="244" spans="1:10" s="41" customFormat="1" x14ac:dyDescent="0.2">
      <c r="A244" s="76"/>
      <c r="B244" s="248"/>
      <c r="J244" s="41" t="s">
        <v>311</v>
      </c>
    </row>
    <row r="245" spans="1:10" s="41" customFormat="1" x14ac:dyDescent="0.2">
      <c r="A245" s="76"/>
      <c r="B245" s="248"/>
      <c r="J245" s="41" t="s">
        <v>311</v>
      </c>
    </row>
    <row r="246" spans="1:10" s="41" customFormat="1" x14ac:dyDescent="0.2">
      <c r="A246" s="76"/>
      <c r="B246" s="248"/>
      <c r="J246" s="41" t="s">
        <v>311</v>
      </c>
    </row>
    <row r="247" spans="1:10" s="41" customFormat="1" x14ac:dyDescent="0.2">
      <c r="A247" s="76"/>
      <c r="B247" s="248"/>
      <c r="J247" s="41" t="s">
        <v>311</v>
      </c>
    </row>
    <row r="248" spans="1:10" s="41" customFormat="1" x14ac:dyDescent="0.2">
      <c r="A248" s="76"/>
      <c r="B248" s="248"/>
      <c r="J248" s="41" t="s">
        <v>311</v>
      </c>
    </row>
    <row r="249" spans="1:10" s="41" customFormat="1" x14ac:dyDescent="0.2">
      <c r="A249" s="76"/>
      <c r="B249" s="248"/>
      <c r="J249" s="41" t="s">
        <v>311</v>
      </c>
    </row>
    <row r="250" spans="1:10" s="41" customFormat="1" x14ac:dyDescent="0.2">
      <c r="A250" s="76"/>
      <c r="B250" s="248"/>
      <c r="J250" s="41" t="s">
        <v>311</v>
      </c>
    </row>
    <row r="251" spans="1:10" s="41" customFormat="1" x14ac:dyDescent="0.2">
      <c r="A251" s="76"/>
      <c r="B251" s="248"/>
      <c r="J251" s="41" t="s">
        <v>311</v>
      </c>
    </row>
    <row r="252" spans="1:10" s="41" customFormat="1" x14ac:dyDescent="0.2">
      <c r="A252" s="76"/>
      <c r="B252" s="248"/>
      <c r="J252" s="41" t="s">
        <v>311</v>
      </c>
    </row>
    <row r="253" spans="1:10" s="41" customFormat="1" x14ac:dyDescent="0.2">
      <c r="A253" s="76"/>
      <c r="B253" s="248"/>
      <c r="J253" s="41" t="s">
        <v>311</v>
      </c>
    </row>
    <row r="254" spans="1:10" s="41" customFormat="1" x14ac:dyDescent="0.2">
      <c r="A254" s="76"/>
      <c r="B254" s="248"/>
      <c r="J254" s="41" t="s">
        <v>311</v>
      </c>
    </row>
    <row r="255" spans="1:10" s="41" customFormat="1" x14ac:dyDescent="0.2">
      <c r="A255" s="76"/>
      <c r="B255" s="248"/>
      <c r="J255" s="41" t="s">
        <v>311</v>
      </c>
    </row>
    <row r="256" spans="1:10" s="41" customFormat="1" x14ac:dyDescent="0.2">
      <c r="A256" s="76"/>
      <c r="B256" s="248"/>
      <c r="J256" s="41" t="s">
        <v>311</v>
      </c>
    </row>
    <row r="257" spans="1:10" s="41" customFormat="1" x14ac:dyDescent="0.2">
      <c r="A257" s="76"/>
      <c r="B257" s="248"/>
      <c r="J257" s="41" t="s">
        <v>311</v>
      </c>
    </row>
    <row r="258" spans="1:10" s="41" customFormat="1" x14ac:dyDescent="0.2">
      <c r="A258" s="76"/>
      <c r="B258" s="248"/>
      <c r="J258" s="41" t="s">
        <v>311</v>
      </c>
    </row>
    <row r="259" spans="1:10" s="41" customFormat="1" x14ac:dyDescent="0.2">
      <c r="A259" s="76"/>
      <c r="B259" s="248"/>
      <c r="J259" s="41" t="s">
        <v>311</v>
      </c>
    </row>
    <row r="260" spans="1:10" s="41" customFormat="1" x14ac:dyDescent="0.2">
      <c r="A260" s="76"/>
      <c r="B260" s="248"/>
      <c r="J260" s="41" t="s">
        <v>311</v>
      </c>
    </row>
    <row r="261" spans="1:10" s="41" customFormat="1" x14ac:dyDescent="0.2">
      <c r="A261" s="76"/>
      <c r="B261" s="248"/>
      <c r="J261" s="41" t="s">
        <v>311</v>
      </c>
    </row>
    <row r="262" spans="1:10" s="41" customFormat="1" x14ac:dyDescent="0.2">
      <c r="A262" s="76"/>
      <c r="B262" s="248"/>
      <c r="J262" s="41" t="s">
        <v>311</v>
      </c>
    </row>
    <row r="263" spans="1:10" s="41" customFormat="1" x14ac:dyDescent="0.2">
      <c r="A263" s="76"/>
      <c r="B263" s="248"/>
      <c r="J263" s="41" t="s">
        <v>311</v>
      </c>
    </row>
    <row r="264" spans="1:10" s="41" customFormat="1" x14ac:dyDescent="0.2">
      <c r="A264" s="76"/>
      <c r="B264" s="248"/>
      <c r="J264" s="41" t="s">
        <v>311</v>
      </c>
    </row>
    <row r="265" spans="1:10" s="41" customFormat="1" x14ac:dyDescent="0.2">
      <c r="A265" s="76"/>
      <c r="B265" s="248"/>
      <c r="J265" s="41" t="s">
        <v>311</v>
      </c>
    </row>
    <row r="266" spans="1:10" s="41" customFormat="1" x14ac:dyDescent="0.2">
      <c r="A266" s="76"/>
      <c r="B266" s="248"/>
      <c r="J266" s="41" t="s">
        <v>311</v>
      </c>
    </row>
    <row r="267" spans="1:10" s="41" customFormat="1" x14ac:dyDescent="0.2">
      <c r="A267" s="76"/>
      <c r="B267" s="248"/>
      <c r="J267" s="41" t="s">
        <v>311</v>
      </c>
    </row>
    <row r="268" spans="1:10" s="41" customFormat="1" x14ac:dyDescent="0.2">
      <c r="A268" s="76"/>
      <c r="B268" s="248"/>
      <c r="J268" s="41" t="s">
        <v>311</v>
      </c>
    </row>
    <row r="269" spans="1:10" s="41" customFormat="1" x14ac:dyDescent="0.2">
      <c r="A269" s="76"/>
      <c r="B269" s="248"/>
      <c r="J269" s="41" t="s">
        <v>311</v>
      </c>
    </row>
    <row r="270" spans="1:10" s="41" customFormat="1" x14ac:dyDescent="0.2">
      <c r="A270" s="76"/>
      <c r="B270" s="248"/>
    </row>
    <row r="271" spans="1:10" s="41" customFormat="1" x14ac:dyDescent="0.2">
      <c r="A271" s="76"/>
      <c r="B271" s="248"/>
    </row>
    <row r="272" spans="1:10" s="41" customFormat="1" x14ac:dyDescent="0.2">
      <c r="A272" s="76"/>
      <c r="B272" s="248"/>
    </row>
    <row r="273" spans="1:2" s="41" customFormat="1" x14ac:dyDescent="0.2">
      <c r="A273" s="76"/>
      <c r="B273" s="248"/>
    </row>
  </sheetData>
  <sortState ref="C3:J273">
    <sortCondition ref="H3:H273"/>
    <sortCondition descending="1" ref="J3:J273"/>
    <sortCondition ref="F3:F273"/>
    <sortCondition ref="E3:E273"/>
    <sortCondition ref="C3:C273"/>
  </sortState>
  <conditionalFormatting sqref="C2">
    <cfRule type="duplicateValues" dxfId="44" priority="19"/>
  </conditionalFormatting>
  <conditionalFormatting sqref="C2">
    <cfRule type="duplicateValues" dxfId="43" priority="17"/>
  </conditionalFormatting>
  <conditionalFormatting sqref="C1 C274:C1048576">
    <cfRule type="duplicateValues" dxfId="42" priority="110"/>
  </conditionalFormatting>
  <conditionalFormatting sqref="C1:C2 C274:C1048576">
    <cfRule type="duplicateValues" dxfId="41" priority="14"/>
  </conditionalFormatting>
  <conditionalFormatting sqref="C3">
    <cfRule type="duplicateValues" dxfId="40" priority="8"/>
  </conditionalFormatting>
  <conditionalFormatting sqref="C4:C209">
    <cfRule type="duplicateValues" dxfId="39" priority="2"/>
  </conditionalFormatting>
  <conditionalFormatting sqref="G1:G1048576">
    <cfRule type="cellIs" dxfId="38" priority="1" operator="greaterThan">
      <formula>42369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6"/>
  <sheetViews>
    <sheetView workbookViewId="0">
      <selection activeCell="K28" sqref="K28"/>
    </sheetView>
  </sheetViews>
  <sheetFormatPr defaultRowHeight="12" x14ac:dyDescent="0.2"/>
  <cols>
    <col min="1" max="1" width="5.28515625" style="76" bestFit="1" customWidth="1"/>
    <col min="2" max="2" width="4.42578125" style="32" bestFit="1" customWidth="1"/>
    <col min="3" max="3" width="22.42578125" style="32" bestFit="1" customWidth="1"/>
    <col min="4" max="4" width="4.85546875" style="32" bestFit="1" customWidth="1"/>
    <col min="5" max="5" width="23.5703125" style="32" bestFit="1" customWidth="1"/>
    <col min="6" max="6" width="10.85546875" style="32" bestFit="1" customWidth="1"/>
    <col min="7" max="7" width="10.5703125" style="32" bestFit="1" customWidth="1"/>
    <col min="8" max="8" width="8.85546875" style="32" bestFit="1" customWidth="1"/>
    <col min="9" max="9" width="6.5703125" style="32" bestFit="1" customWidth="1"/>
    <col min="10" max="16384" width="9.140625" style="32"/>
  </cols>
  <sheetData>
    <row r="1" spans="1:10" x14ac:dyDescent="0.2">
      <c r="A1" s="231"/>
      <c r="B1" s="249"/>
      <c r="C1" s="241" t="s">
        <v>943</v>
      </c>
      <c r="D1" s="249"/>
      <c r="E1" s="249"/>
      <c r="F1" s="249"/>
      <c r="G1" s="249"/>
      <c r="H1" s="249"/>
      <c r="I1" s="249"/>
    </row>
    <row r="2" spans="1:10" ht="12.75" thickBot="1" x14ac:dyDescent="0.25">
      <c r="A2" s="224" t="s">
        <v>940</v>
      </c>
      <c r="B2" s="227" t="s">
        <v>941</v>
      </c>
      <c r="C2" s="228" t="s">
        <v>48</v>
      </c>
      <c r="D2" s="228" t="s">
        <v>49</v>
      </c>
      <c r="E2" s="228" t="s">
        <v>50</v>
      </c>
      <c r="F2" s="228" t="s">
        <v>49</v>
      </c>
      <c r="G2" s="230" t="s">
        <v>51</v>
      </c>
      <c r="H2" s="230" t="s">
        <v>250</v>
      </c>
      <c r="I2" s="230" t="s">
        <v>312</v>
      </c>
    </row>
    <row r="3" spans="1:10" x14ac:dyDescent="0.2">
      <c r="A3" s="76">
        <v>1</v>
      </c>
      <c r="B3" s="46">
        <v>124</v>
      </c>
      <c r="C3" s="217" t="s">
        <v>486</v>
      </c>
      <c r="D3" s="217" t="s">
        <v>111</v>
      </c>
      <c r="E3" s="217" t="s">
        <v>276</v>
      </c>
      <c r="F3" s="217" t="s">
        <v>36</v>
      </c>
      <c r="G3" s="238">
        <v>42630</v>
      </c>
      <c r="H3" s="198" t="s">
        <v>241</v>
      </c>
      <c r="I3" s="198" t="s">
        <v>233</v>
      </c>
      <c r="J3" s="41"/>
    </row>
    <row r="4" spans="1:10" x14ac:dyDescent="0.2">
      <c r="A4" s="76">
        <v>2</v>
      </c>
      <c r="B4" s="46">
        <v>16</v>
      </c>
      <c r="C4" s="217" t="s">
        <v>506</v>
      </c>
      <c r="D4" s="217" t="s">
        <v>218</v>
      </c>
      <c r="E4" s="217" t="s">
        <v>254</v>
      </c>
      <c r="F4" s="217" t="s">
        <v>0</v>
      </c>
      <c r="G4" s="238">
        <v>42401</v>
      </c>
      <c r="H4" s="198" t="s">
        <v>241</v>
      </c>
      <c r="I4" s="198" t="s">
        <v>233</v>
      </c>
      <c r="J4" s="41"/>
    </row>
    <row r="5" spans="1:10" x14ac:dyDescent="0.2">
      <c r="A5" s="76">
        <v>3</v>
      </c>
      <c r="B5" s="46">
        <v>16</v>
      </c>
      <c r="C5" s="217" t="s">
        <v>502</v>
      </c>
      <c r="D5" s="217" t="s">
        <v>111</v>
      </c>
      <c r="E5" s="217" t="s">
        <v>538</v>
      </c>
      <c r="F5" s="217" t="s">
        <v>36</v>
      </c>
      <c r="G5" s="238">
        <v>42759</v>
      </c>
      <c r="H5" s="198" t="s">
        <v>241</v>
      </c>
      <c r="I5" s="198" t="s">
        <v>233</v>
      </c>
      <c r="J5" s="41"/>
    </row>
    <row r="6" spans="1:10" x14ac:dyDescent="0.2">
      <c r="A6" s="76">
        <v>4</v>
      </c>
      <c r="B6" s="46">
        <v>8</v>
      </c>
      <c r="C6" s="217" t="s">
        <v>497</v>
      </c>
      <c r="D6" s="217" t="s">
        <v>218</v>
      </c>
      <c r="E6" s="217" t="s">
        <v>254</v>
      </c>
      <c r="F6" s="217" t="s">
        <v>0</v>
      </c>
      <c r="G6" s="238">
        <v>42381</v>
      </c>
      <c r="H6" s="198" t="s">
        <v>241</v>
      </c>
      <c r="I6" s="198" t="s">
        <v>233</v>
      </c>
      <c r="J6" s="41"/>
    </row>
    <row r="7" spans="1:10" x14ac:dyDescent="0.2">
      <c r="A7" s="76">
        <v>5</v>
      </c>
      <c r="B7" s="46"/>
      <c r="C7" s="217" t="s">
        <v>643</v>
      </c>
      <c r="D7" s="217" t="s">
        <v>102</v>
      </c>
      <c r="E7" s="217" t="s">
        <v>642</v>
      </c>
      <c r="F7" s="217" t="s">
        <v>40</v>
      </c>
      <c r="G7" s="238">
        <v>42535</v>
      </c>
      <c r="H7" s="198" t="s">
        <v>241</v>
      </c>
      <c r="I7" s="198" t="s">
        <v>233</v>
      </c>
    </row>
    <row r="8" spans="1:10" x14ac:dyDescent="0.2">
      <c r="A8" s="76">
        <v>6</v>
      </c>
      <c r="B8" s="46"/>
      <c r="C8" s="217" t="s">
        <v>645</v>
      </c>
      <c r="D8" s="217" t="s">
        <v>102</v>
      </c>
      <c r="E8" s="217" t="s">
        <v>642</v>
      </c>
      <c r="F8" s="217" t="s">
        <v>40</v>
      </c>
      <c r="G8" s="238">
        <v>42844</v>
      </c>
      <c r="H8" s="198" t="s">
        <v>241</v>
      </c>
      <c r="I8" s="198" t="s">
        <v>233</v>
      </c>
    </row>
    <row r="9" spans="1:10" x14ac:dyDescent="0.2">
      <c r="A9" s="76">
        <v>7</v>
      </c>
      <c r="B9" s="46"/>
      <c r="C9" s="217" t="s">
        <v>651</v>
      </c>
      <c r="D9" s="217" t="s">
        <v>102</v>
      </c>
      <c r="E9" s="217" t="s">
        <v>648</v>
      </c>
      <c r="F9" s="217" t="s">
        <v>40</v>
      </c>
      <c r="G9" s="238">
        <v>42445</v>
      </c>
      <c r="H9" s="198" t="s">
        <v>241</v>
      </c>
      <c r="I9" s="198" t="s">
        <v>233</v>
      </c>
    </row>
    <row r="10" spans="1:10" x14ac:dyDescent="0.2">
      <c r="A10" s="76">
        <v>8</v>
      </c>
      <c r="B10" s="46"/>
      <c r="C10" s="217" t="s">
        <v>653</v>
      </c>
      <c r="D10" s="217" t="s">
        <v>102</v>
      </c>
      <c r="E10" s="217" t="s">
        <v>648</v>
      </c>
      <c r="F10" s="217" t="s">
        <v>40</v>
      </c>
      <c r="G10" s="238">
        <v>42411</v>
      </c>
      <c r="H10" s="198" t="s">
        <v>241</v>
      </c>
      <c r="I10" s="198" t="s">
        <v>233</v>
      </c>
    </row>
    <row r="11" spans="1:10" x14ac:dyDescent="0.2">
      <c r="A11" s="76">
        <v>9</v>
      </c>
      <c r="B11" s="46"/>
      <c r="C11" s="217" t="s">
        <v>575</v>
      </c>
      <c r="D11" s="217" t="s">
        <v>218</v>
      </c>
      <c r="E11" s="217" t="s">
        <v>576</v>
      </c>
      <c r="F11" s="217" t="s">
        <v>0</v>
      </c>
      <c r="G11" s="238">
        <v>42439</v>
      </c>
      <c r="H11" s="198" t="s">
        <v>241</v>
      </c>
      <c r="I11" s="198" t="s">
        <v>233</v>
      </c>
    </row>
    <row r="12" spans="1:10" x14ac:dyDescent="0.2">
      <c r="A12" s="76">
        <v>10</v>
      </c>
      <c r="B12" s="46"/>
      <c r="C12" s="217" t="s">
        <v>558</v>
      </c>
      <c r="D12" s="217" t="s">
        <v>218</v>
      </c>
      <c r="E12" s="217" t="s">
        <v>254</v>
      </c>
      <c r="F12" s="217" t="s">
        <v>0</v>
      </c>
      <c r="G12" s="238">
        <v>42370</v>
      </c>
      <c r="H12" s="198" t="s">
        <v>241</v>
      </c>
      <c r="I12" s="198" t="s">
        <v>233</v>
      </c>
    </row>
    <row r="13" spans="1:10" x14ac:dyDescent="0.2">
      <c r="A13" s="76">
        <v>11</v>
      </c>
      <c r="B13" s="46"/>
      <c r="C13" s="217" t="s">
        <v>654</v>
      </c>
      <c r="D13" s="217" t="s">
        <v>103</v>
      </c>
      <c r="E13" s="217" t="s">
        <v>655</v>
      </c>
      <c r="F13" s="217" t="s">
        <v>9</v>
      </c>
      <c r="G13" s="238">
        <v>42495</v>
      </c>
      <c r="H13" s="198" t="s">
        <v>241</v>
      </c>
      <c r="I13" s="198" t="s">
        <v>233</v>
      </c>
    </row>
    <row r="14" spans="1:10" x14ac:dyDescent="0.2">
      <c r="A14" s="76">
        <v>12</v>
      </c>
      <c r="B14" s="46"/>
      <c r="C14" s="217" t="s">
        <v>559</v>
      </c>
      <c r="D14" s="217" t="s">
        <v>103</v>
      </c>
      <c r="E14" s="217" t="s">
        <v>43</v>
      </c>
      <c r="F14" s="217" t="s">
        <v>9</v>
      </c>
      <c r="G14" s="238">
        <v>43242</v>
      </c>
      <c r="H14" s="198" t="s">
        <v>241</v>
      </c>
      <c r="I14" s="198" t="s">
        <v>233</v>
      </c>
    </row>
    <row r="15" spans="1:10" x14ac:dyDescent="0.2">
      <c r="A15" s="76">
        <v>13</v>
      </c>
      <c r="B15" s="46"/>
      <c r="C15" s="217" t="s">
        <v>757</v>
      </c>
      <c r="D15" s="217" t="s">
        <v>105</v>
      </c>
      <c r="E15" s="217" t="s">
        <v>79</v>
      </c>
      <c r="F15" s="217" t="s">
        <v>33</v>
      </c>
      <c r="G15" s="238">
        <v>42584</v>
      </c>
      <c r="H15" s="198" t="s">
        <v>241</v>
      </c>
      <c r="I15" s="198" t="s">
        <v>233</v>
      </c>
    </row>
    <row r="16" spans="1:10" x14ac:dyDescent="0.2">
      <c r="A16" s="76">
        <v>14</v>
      </c>
      <c r="B16" s="46"/>
      <c r="C16" s="217" t="s">
        <v>760</v>
      </c>
      <c r="D16" s="217" t="s">
        <v>105</v>
      </c>
      <c r="E16" s="217" t="s">
        <v>79</v>
      </c>
      <c r="F16" s="217" t="s">
        <v>33</v>
      </c>
      <c r="G16" s="238">
        <v>42630</v>
      </c>
      <c r="H16" s="198" t="s">
        <v>241</v>
      </c>
      <c r="I16" s="198" t="s">
        <v>233</v>
      </c>
    </row>
    <row r="17" spans="1:9" x14ac:dyDescent="0.2">
      <c r="A17" s="76">
        <v>15</v>
      </c>
      <c r="B17" s="46"/>
      <c r="C17" s="217" t="s">
        <v>761</v>
      </c>
      <c r="D17" s="217" t="s">
        <v>105</v>
      </c>
      <c r="E17" s="217" t="s">
        <v>79</v>
      </c>
      <c r="F17" s="217" t="s">
        <v>33</v>
      </c>
      <c r="G17" s="238">
        <v>42527</v>
      </c>
      <c r="H17" s="198" t="s">
        <v>241</v>
      </c>
      <c r="I17" s="198" t="s">
        <v>233</v>
      </c>
    </row>
    <row r="18" spans="1:9" x14ac:dyDescent="0.2">
      <c r="A18" s="76">
        <v>16</v>
      </c>
      <c r="B18" s="46"/>
      <c r="C18" s="217" t="s">
        <v>762</v>
      </c>
      <c r="D18" s="217" t="s">
        <v>105</v>
      </c>
      <c r="E18" s="217" t="s">
        <v>79</v>
      </c>
      <c r="F18" s="217" t="s">
        <v>33</v>
      </c>
      <c r="G18" s="238">
        <v>42635</v>
      </c>
      <c r="H18" s="198" t="s">
        <v>241</v>
      </c>
      <c r="I18" s="198" t="s">
        <v>233</v>
      </c>
    </row>
    <row r="19" spans="1:9" x14ac:dyDescent="0.2">
      <c r="A19" s="76">
        <v>17</v>
      </c>
      <c r="B19" s="46"/>
      <c r="C19" s="217" t="s">
        <v>515</v>
      </c>
      <c r="D19" s="217" t="s">
        <v>108</v>
      </c>
      <c r="E19" s="217" t="s">
        <v>537</v>
      </c>
      <c r="F19" s="217" t="s">
        <v>26</v>
      </c>
      <c r="G19" s="238">
        <v>42676</v>
      </c>
      <c r="H19" s="198" t="s">
        <v>241</v>
      </c>
      <c r="I19" s="198" t="s">
        <v>233</v>
      </c>
    </row>
    <row r="20" spans="1:9" x14ac:dyDescent="0.2">
      <c r="A20" s="76">
        <v>18</v>
      </c>
      <c r="B20" s="46"/>
      <c r="C20" s="217" t="s">
        <v>516</v>
      </c>
      <c r="D20" s="217" t="s">
        <v>108</v>
      </c>
      <c r="E20" s="217" t="s">
        <v>537</v>
      </c>
      <c r="F20" s="217" t="s">
        <v>26</v>
      </c>
      <c r="G20" s="238">
        <v>42472</v>
      </c>
      <c r="H20" s="198" t="s">
        <v>241</v>
      </c>
      <c r="I20" s="198" t="s">
        <v>233</v>
      </c>
    </row>
    <row r="21" spans="1:9" x14ac:dyDescent="0.2">
      <c r="A21" s="76">
        <v>19</v>
      </c>
      <c r="B21" s="46"/>
      <c r="C21" s="217" t="s">
        <v>669</v>
      </c>
      <c r="D21" s="217" t="s">
        <v>109</v>
      </c>
      <c r="E21" s="217" t="s">
        <v>665</v>
      </c>
      <c r="F21" s="217" t="s">
        <v>27</v>
      </c>
      <c r="G21" s="238">
        <v>42538</v>
      </c>
      <c r="H21" s="198" t="s">
        <v>241</v>
      </c>
      <c r="I21" s="198" t="s">
        <v>233</v>
      </c>
    </row>
    <row r="22" spans="1:9" x14ac:dyDescent="0.2">
      <c r="A22" s="76">
        <v>20</v>
      </c>
      <c r="B22" s="46"/>
      <c r="C22" s="217" t="s">
        <v>671</v>
      </c>
      <c r="D22" s="217" t="s">
        <v>109</v>
      </c>
      <c r="E22" s="217" t="s">
        <v>665</v>
      </c>
      <c r="F22" s="217" t="s">
        <v>27</v>
      </c>
      <c r="G22" s="238">
        <v>42495</v>
      </c>
      <c r="H22" s="198" t="s">
        <v>241</v>
      </c>
      <c r="I22" s="198" t="s">
        <v>233</v>
      </c>
    </row>
    <row r="23" spans="1:9" x14ac:dyDescent="0.2">
      <c r="A23" s="76">
        <v>21</v>
      </c>
      <c r="B23" s="46"/>
      <c r="C23" s="217" t="s">
        <v>769</v>
      </c>
      <c r="D23" s="217" t="s">
        <v>109</v>
      </c>
      <c r="E23" s="217" t="s">
        <v>159</v>
      </c>
      <c r="F23" s="217" t="s">
        <v>27</v>
      </c>
      <c r="G23" s="238">
        <v>42587</v>
      </c>
      <c r="H23" s="198" t="s">
        <v>241</v>
      </c>
      <c r="I23" s="198" t="s">
        <v>233</v>
      </c>
    </row>
    <row r="24" spans="1:9" x14ac:dyDescent="0.2">
      <c r="A24" s="76">
        <v>22</v>
      </c>
      <c r="B24" s="46"/>
      <c r="C24" s="217" t="s">
        <v>770</v>
      </c>
      <c r="D24" s="217" t="s">
        <v>109</v>
      </c>
      <c r="E24" s="217" t="s">
        <v>159</v>
      </c>
      <c r="F24" s="217" t="s">
        <v>27</v>
      </c>
      <c r="G24" s="238">
        <v>42689</v>
      </c>
      <c r="H24" s="198" t="s">
        <v>241</v>
      </c>
      <c r="I24" s="198" t="s">
        <v>233</v>
      </c>
    </row>
    <row r="25" spans="1:9" x14ac:dyDescent="0.2">
      <c r="A25" s="76">
        <v>23</v>
      </c>
      <c r="B25" s="46"/>
      <c r="C25" s="217" t="s">
        <v>771</v>
      </c>
      <c r="D25" s="217" t="s">
        <v>109</v>
      </c>
      <c r="E25" s="217" t="s">
        <v>159</v>
      </c>
      <c r="F25" s="217" t="s">
        <v>27</v>
      </c>
      <c r="G25" s="238">
        <v>42622</v>
      </c>
      <c r="H25" s="198" t="s">
        <v>241</v>
      </c>
      <c r="I25" s="198" t="s">
        <v>233</v>
      </c>
    </row>
    <row r="26" spans="1:9" x14ac:dyDescent="0.2">
      <c r="A26" s="76">
        <v>24</v>
      </c>
      <c r="B26" s="46"/>
      <c r="C26" s="217" t="s">
        <v>772</v>
      </c>
      <c r="D26" s="217" t="s">
        <v>109</v>
      </c>
      <c r="E26" s="217" t="s">
        <v>159</v>
      </c>
      <c r="F26" s="217" t="s">
        <v>27</v>
      </c>
      <c r="G26" s="238">
        <v>42527</v>
      </c>
      <c r="H26" s="198" t="s">
        <v>241</v>
      </c>
      <c r="I26" s="198" t="s">
        <v>233</v>
      </c>
    </row>
    <row r="27" spans="1:9" x14ac:dyDescent="0.2">
      <c r="A27" s="76">
        <v>25</v>
      </c>
      <c r="B27" s="46"/>
      <c r="C27" s="217" t="s">
        <v>773</v>
      </c>
      <c r="D27" s="217" t="s">
        <v>774</v>
      </c>
      <c r="E27" s="217" t="s">
        <v>775</v>
      </c>
      <c r="F27" s="217" t="s">
        <v>776</v>
      </c>
      <c r="G27" s="238">
        <v>42751</v>
      </c>
      <c r="H27" s="198" t="s">
        <v>241</v>
      </c>
      <c r="I27" s="198" t="s">
        <v>233</v>
      </c>
    </row>
    <row r="28" spans="1:9" x14ac:dyDescent="0.2">
      <c r="A28" s="76">
        <v>26</v>
      </c>
      <c r="B28" s="46"/>
      <c r="C28" s="217" t="s">
        <v>777</v>
      </c>
      <c r="D28" s="217" t="s">
        <v>774</v>
      </c>
      <c r="E28" s="217" t="s">
        <v>775</v>
      </c>
      <c r="F28" s="217" t="s">
        <v>776</v>
      </c>
      <c r="G28" s="238">
        <v>42613</v>
      </c>
      <c r="H28" s="198" t="s">
        <v>241</v>
      </c>
      <c r="I28" s="198" t="s">
        <v>233</v>
      </c>
    </row>
    <row r="29" spans="1:9" x14ac:dyDescent="0.2">
      <c r="A29" s="76">
        <v>27</v>
      </c>
      <c r="B29" s="46"/>
      <c r="C29" s="217" t="s">
        <v>629</v>
      </c>
      <c r="D29" s="217" t="s">
        <v>217</v>
      </c>
      <c r="E29" s="217" t="s">
        <v>633</v>
      </c>
      <c r="F29" s="217" t="s">
        <v>47</v>
      </c>
      <c r="G29" s="238">
        <v>42721</v>
      </c>
      <c r="H29" s="198" t="s">
        <v>241</v>
      </c>
      <c r="I29" s="198" t="s">
        <v>233</v>
      </c>
    </row>
    <row r="30" spans="1:9" x14ac:dyDescent="0.2">
      <c r="A30" s="76">
        <v>28</v>
      </c>
      <c r="B30" s="46"/>
      <c r="C30" s="217" t="s">
        <v>630</v>
      </c>
      <c r="D30" s="217" t="s">
        <v>217</v>
      </c>
      <c r="E30" s="217" t="s">
        <v>633</v>
      </c>
      <c r="F30" s="217" t="s">
        <v>47</v>
      </c>
      <c r="G30" s="238">
        <v>42642</v>
      </c>
      <c r="H30" s="198" t="s">
        <v>241</v>
      </c>
      <c r="I30" s="198" t="s">
        <v>233</v>
      </c>
    </row>
    <row r="31" spans="1:9" x14ac:dyDescent="0.2">
      <c r="A31" s="76">
        <v>29</v>
      </c>
      <c r="B31" s="46"/>
      <c r="C31" s="217" t="s">
        <v>631</v>
      </c>
      <c r="D31" s="217" t="s">
        <v>217</v>
      </c>
      <c r="E31" s="217" t="s">
        <v>633</v>
      </c>
      <c r="F31" s="217" t="s">
        <v>47</v>
      </c>
      <c r="G31" s="238">
        <v>42389</v>
      </c>
      <c r="H31" s="198" t="s">
        <v>241</v>
      </c>
      <c r="I31" s="198" t="s">
        <v>233</v>
      </c>
    </row>
    <row r="32" spans="1:9" x14ac:dyDescent="0.2">
      <c r="A32" s="76">
        <v>30</v>
      </c>
      <c r="B32" s="46"/>
      <c r="C32" s="217" t="s">
        <v>628</v>
      </c>
      <c r="D32" s="217" t="s">
        <v>217</v>
      </c>
      <c r="E32" s="217" t="s">
        <v>633</v>
      </c>
      <c r="F32" s="217" t="s">
        <v>47</v>
      </c>
      <c r="G32" s="238">
        <v>42506</v>
      </c>
      <c r="H32" s="198" t="s">
        <v>241</v>
      </c>
      <c r="I32" s="198" t="s">
        <v>233</v>
      </c>
    </row>
    <row r="33" spans="1:9" x14ac:dyDescent="0.2">
      <c r="A33" s="76">
        <v>31</v>
      </c>
      <c r="B33" s="46"/>
      <c r="C33" s="217" t="s">
        <v>636</v>
      </c>
      <c r="D33" s="217" t="s">
        <v>217</v>
      </c>
      <c r="E33" s="217" t="s">
        <v>637</v>
      </c>
      <c r="F33" s="217" t="s">
        <v>47</v>
      </c>
      <c r="G33" s="238">
        <v>42646</v>
      </c>
      <c r="H33" s="198" t="s">
        <v>241</v>
      </c>
      <c r="I33" s="198" t="s">
        <v>233</v>
      </c>
    </row>
    <row r="34" spans="1:9" x14ac:dyDescent="0.2">
      <c r="A34" s="76">
        <v>32</v>
      </c>
      <c r="B34" s="46"/>
      <c r="C34" s="217" t="s">
        <v>635</v>
      </c>
      <c r="D34" s="217" t="s">
        <v>217</v>
      </c>
      <c r="E34" s="217" t="s">
        <v>637</v>
      </c>
      <c r="F34" s="217" t="s">
        <v>47</v>
      </c>
      <c r="G34" s="238">
        <v>43263</v>
      </c>
      <c r="H34" s="198" t="s">
        <v>241</v>
      </c>
      <c r="I34" s="198" t="s">
        <v>233</v>
      </c>
    </row>
    <row r="35" spans="1:9" x14ac:dyDescent="0.2">
      <c r="A35" s="76">
        <v>33</v>
      </c>
      <c r="B35" s="46"/>
      <c r="C35" s="217" t="s">
        <v>546</v>
      </c>
      <c r="D35" s="217" t="s">
        <v>230</v>
      </c>
      <c r="E35" s="217" t="s">
        <v>275</v>
      </c>
      <c r="F35" s="217" t="s">
        <v>232</v>
      </c>
      <c r="G35" s="238">
        <v>42630</v>
      </c>
      <c r="H35" s="198" t="s">
        <v>241</v>
      </c>
      <c r="I35" s="198" t="s">
        <v>233</v>
      </c>
    </row>
    <row r="36" spans="1:9" x14ac:dyDescent="0.2">
      <c r="A36" s="76">
        <v>34</v>
      </c>
      <c r="B36" s="46"/>
      <c r="C36" s="217" t="s">
        <v>552</v>
      </c>
      <c r="D36" s="217" t="s">
        <v>230</v>
      </c>
      <c r="E36" s="217" t="s">
        <v>275</v>
      </c>
      <c r="F36" s="217" t="s">
        <v>232</v>
      </c>
      <c r="G36" s="238">
        <v>42572</v>
      </c>
      <c r="H36" s="198" t="s">
        <v>241</v>
      </c>
      <c r="I36" s="198" t="s">
        <v>233</v>
      </c>
    </row>
    <row r="37" spans="1:9" x14ac:dyDescent="0.2">
      <c r="A37" s="76">
        <v>35</v>
      </c>
      <c r="B37" s="46"/>
      <c r="C37" s="217" t="s">
        <v>547</v>
      </c>
      <c r="D37" s="217" t="s">
        <v>230</v>
      </c>
      <c r="E37" s="217" t="s">
        <v>275</v>
      </c>
      <c r="F37" s="217" t="s">
        <v>232</v>
      </c>
      <c r="G37" s="238">
        <v>42592</v>
      </c>
      <c r="H37" s="198" t="s">
        <v>241</v>
      </c>
      <c r="I37" s="198" t="s">
        <v>233</v>
      </c>
    </row>
    <row r="38" spans="1:9" x14ac:dyDescent="0.2">
      <c r="A38" s="76">
        <v>36</v>
      </c>
      <c r="B38" s="46"/>
      <c r="C38" s="217" t="s">
        <v>598</v>
      </c>
      <c r="D38" s="217" t="s">
        <v>77</v>
      </c>
      <c r="E38" s="217" t="s">
        <v>65</v>
      </c>
      <c r="F38" s="217" t="s">
        <v>12</v>
      </c>
      <c r="G38" s="238">
        <v>42903</v>
      </c>
      <c r="H38" s="198" t="s">
        <v>241</v>
      </c>
      <c r="I38" s="198" t="s">
        <v>233</v>
      </c>
    </row>
    <row r="39" spans="1:9" x14ac:dyDescent="0.2">
      <c r="A39" s="76">
        <v>37</v>
      </c>
      <c r="B39" s="46"/>
      <c r="C39" s="217" t="s">
        <v>597</v>
      </c>
      <c r="D39" s="217" t="s">
        <v>77</v>
      </c>
      <c r="E39" s="217" t="s">
        <v>65</v>
      </c>
      <c r="F39" s="217" t="s">
        <v>12</v>
      </c>
      <c r="G39" s="238">
        <v>42559</v>
      </c>
      <c r="H39" s="198" t="s">
        <v>241</v>
      </c>
      <c r="I39" s="198" t="s">
        <v>233</v>
      </c>
    </row>
    <row r="40" spans="1:9" x14ac:dyDescent="0.2">
      <c r="A40" s="76">
        <v>38</v>
      </c>
      <c r="B40" s="46"/>
      <c r="C40" s="217" t="s">
        <v>587</v>
      </c>
      <c r="D40" s="217" t="s">
        <v>77</v>
      </c>
      <c r="E40" s="217" t="s">
        <v>287</v>
      </c>
      <c r="F40" s="217" t="s">
        <v>12</v>
      </c>
      <c r="G40" s="238" t="s">
        <v>585</v>
      </c>
      <c r="H40" s="198" t="s">
        <v>241</v>
      </c>
      <c r="I40" s="198" t="s">
        <v>233</v>
      </c>
    </row>
    <row r="41" spans="1:9" x14ac:dyDescent="0.2">
      <c r="A41" s="76">
        <v>39</v>
      </c>
      <c r="B41" s="46"/>
      <c r="C41" s="217" t="s">
        <v>690</v>
      </c>
      <c r="D41" s="217" t="s">
        <v>691</v>
      </c>
      <c r="E41" s="217" t="s">
        <v>692</v>
      </c>
      <c r="F41" s="217" t="s">
        <v>340</v>
      </c>
      <c r="G41" s="238">
        <v>42438</v>
      </c>
      <c r="H41" s="198" t="s">
        <v>241</v>
      </c>
      <c r="I41" s="198" t="s">
        <v>233</v>
      </c>
    </row>
    <row r="42" spans="1:9" x14ac:dyDescent="0.2">
      <c r="A42" s="76">
        <v>40</v>
      </c>
      <c r="B42" s="46"/>
      <c r="C42" s="217" t="s">
        <v>797</v>
      </c>
      <c r="D42" s="217" t="s">
        <v>798</v>
      </c>
      <c r="E42" s="217" t="s">
        <v>68</v>
      </c>
      <c r="F42" s="217" t="s">
        <v>44</v>
      </c>
      <c r="G42" s="238">
        <v>42562</v>
      </c>
      <c r="H42" s="198" t="s">
        <v>241</v>
      </c>
      <c r="I42" s="198" t="s">
        <v>233</v>
      </c>
    </row>
    <row r="43" spans="1:9" x14ac:dyDescent="0.2">
      <c r="A43" s="76">
        <v>41</v>
      </c>
      <c r="B43" s="46"/>
      <c r="C43" s="217" t="s">
        <v>800</v>
      </c>
      <c r="D43" s="217" t="s">
        <v>798</v>
      </c>
      <c r="E43" s="217" t="s">
        <v>68</v>
      </c>
      <c r="F43" s="217" t="s">
        <v>44</v>
      </c>
      <c r="G43" s="238">
        <v>42698</v>
      </c>
      <c r="H43" s="198" t="s">
        <v>241</v>
      </c>
      <c r="I43" s="198" t="s">
        <v>233</v>
      </c>
    </row>
    <row r="44" spans="1:9" x14ac:dyDescent="0.2">
      <c r="A44" s="76">
        <v>42</v>
      </c>
      <c r="B44" s="46"/>
      <c r="C44" s="217" t="s">
        <v>592</v>
      </c>
      <c r="D44" s="217" t="s">
        <v>76</v>
      </c>
      <c r="E44" s="217" t="s">
        <v>594</v>
      </c>
      <c r="F44" s="217" t="s">
        <v>25</v>
      </c>
      <c r="G44" s="238">
        <v>42908</v>
      </c>
      <c r="H44" s="198" t="s">
        <v>241</v>
      </c>
      <c r="I44" s="198" t="s">
        <v>233</v>
      </c>
    </row>
    <row r="45" spans="1:9" x14ac:dyDescent="0.2">
      <c r="A45" s="76">
        <v>43</v>
      </c>
      <c r="B45" s="46"/>
      <c r="C45" s="217" t="s">
        <v>593</v>
      </c>
      <c r="D45" s="217" t="s">
        <v>76</v>
      </c>
      <c r="E45" s="217" t="s">
        <v>594</v>
      </c>
      <c r="F45" s="217" t="s">
        <v>25</v>
      </c>
      <c r="G45" s="238">
        <v>42824</v>
      </c>
      <c r="H45" s="198" t="s">
        <v>241</v>
      </c>
      <c r="I45" s="198" t="s">
        <v>233</v>
      </c>
    </row>
    <row r="46" spans="1:9" x14ac:dyDescent="0.2">
      <c r="A46" s="76">
        <v>44</v>
      </c>
      <c r="B46" s="46"/>
      <c r="C46" s="217" t="s">
        <v>808</v>
      </c>
      <c r="D46" s="217" t="s">
        <v>76</v>
      </c>
      <c r="E46" s="217" t="s">
        <v>803</v>
      </c>
      <c r="F46" s="217" t="s">
        <v>25</v>
      </c>
      <c r="G46" s="238">
        <v>42711</v>
      </c>
      <c r="H46" s="198" t="s">
        <v>241</v>
      </c>
      <c r="I46" s="198" t="s">
        <v>233</v>
      </c>
    </row>
    <row r="47" spans="1:9" x14ac:dyDescent="0.2">
      <c r="A47" s="76">
        <v>45</v>
      </c>
      <c r="B47" s="46"/>
      <c r="C47" s="217" t="s">
        <v>704</v>
      </c>
      <c r="D47" s="217" t="s">
        <v>696</v>
      </c>
      <c r="E47" s="217" t="s">
        <v>697</v>
      </c>
      <c r="F47" s="217" t="s">
        <v>42</v>
      </c>
      <c r="G47" s="238">
        <v>42370</v>
      </c>
      <c r="H47" s="198" t="s">
        <v>241</v>
      </c>
      <c r="I47" s="198" t="s">
        <v>233</v>
      </c>
    </row>
    <row r="48" spans="1:9" x14ac:dyDescent="0.2">
      <c r="A48" s="76">
        <v>46</v>
      </c>
      <c r="B48" s="46"/>
      <c r="C48" s="217" t="s">
        <v>624</v>
      </c>
      <c r="D48" s="217" t="s">
        <v>223</v>
      </c>
      <c r="E48" s="217" t="s">
        <v>297</v>
      </c>
      <c r="F48" s="217" t="s">
        <v>37</v>
      </c>
      <c r="G48" s="238">
        <v>42818</v>
      </c>
      <c r="H48" s="198" t="s">
        <v>241</v>
      </c>
      <c r="I48" s="198" t="s">
        <v>233</v>
      </c>
    </row>
    <row r="49" spans="1:9" x14ac:dyDescent="0.2">
      <c r="A49" s="76">
        <v>47</v>
      </c>
      <c r="B49" s="46"/>
      <c r="C49" s="217" t="s">
        <v>623</v>
      </c>
      <c r="D49" s="217" t="s">
        <v>223</v>
      </c>
      <c r="E49" s="217" t="s">
        <v>297</v>
      </c>
      <c r="F49" s="217" t="s">
        <v>37</v>
      </c>
      <c r="G49" s="238">
        <v>43068</v>
      </c>
      <c r="H49" s="198" t="s">
        <v>241</v>
      </c>
      <c r="I49" s="198" t="s">
        <v>233</v>
      </c>
    </row>
    <row r="50" spans="1:9" x14ac:dyDescent="0.2">
      <c r="A50" s="76">
        <v>48</v>
      </c>
      <c r="B50" s="46"/>
      <c r="C50" s="217" t="s">
        <v>709</v>
      </c>
      <c r="D50" s="217" t="s">
        <v>223</v>
      </c>
      <c r="E50" s="217" t="s">
        <v>710</v>
      </c>
      <c r="F50" s="217" t="s">
        <v>37</v>
      </c>
      <c r="G50" s="238">
        <v>42941</v>
      </c>
      <c r="H50" s="198" t="s">
        <v>241</v>
      </c>
      <c r="I50" s="198" t="s">
        <v>233</v>
      </c>
    </row>
    <row r="51" spans="1:9" x14ac:dyDescent="0.2">
      <c r="A51" s="76">
        <v>49</v>
      </c>
      <c r="B51" s="46"/>
      <c r="C51" s="217" t="s">
        <v>712</v>
      </c>
      <c r="D51" s="217" t="s">
        <v>223</v>
      </c>
      <c r="E51" s="217" t="s">
        <v>710</v>
      </c>
      <c r="F51" s="217" t="s">
        <v>37</v>
      </c>
      <c r="G51" s="238">
        <v>42619</v>
      </c>
      <c r="H51" s="198" t="s">
        <v>241</v>
      </c>
      <c r="I51" s="198" t="s">
        <v>233</v>
      </c>
    </row>
    <row r="52" spans="1:9" x14ac:dyDescent="0.2">
      <c r="A52" s="76">
        <v>50</v>
      </c>
      <c r="B52" s="46"/>
      <c r="C52" s="217" t="s">
        <v>618</v>
      </c>
      <c r="D52" s="217" t="s">
        <v>223</v>
      </c>
      <c r="E52" s="217" t="s">
        <v>224</v>
      </c>
      <c r="F52" s="217" t="s">
        <v>37</v>
      </c>
      <c r="G52" s="238">
        <v>42541</v>
      </c>
      <c r="H52" s="198" t="s">
        <v>241</v>
      </c>
      <c r="I52" s="198" t="s">
        <v>233</v>
      </c>
    </row>
    <row r="53" spans="1:9" x14ac:dyDescent="0.2">
      <c r="A53" s="76">
        <v>51</v>
      </c>
      <c r="B53" s="46"/>
      <c r="C53" s="217" t="s">
        <v>716</v>
      </c>
      <c r="D53" s="217" t="s">
        <v>118</v>
      </c>
      <c r="E53" s="217" t="s">
        <v>300</v>
      </c>
      <c r="F53" s="217" t="s">
        <v>38</v>
      </c>
      <c r="G53" s="238">
        <v>42794</v>
      </c>
      <c r="H53" s="198" t="s">
        <v>241</v>
      </c>
      <c r="I53" s="198" t="s">
        <v>233</v>
      </c>
    </row>
    <row r="54" spans="1:9" x14ac:dyDescent="0.2">
      <c r="A54" s="76">
        <v>52</v>
      </c>
      <c r="B54" s="46"/>
      <c r="C54" s="217" t="s">
        <v>719</v>
      </c>
      <c r="D54" s="217" t="s">
        <v>118</v>
      </c>
      <c r="E54" s="217" t="s">
        <v>300</v>
      </c>
      <c r="F54" s="217" t="s">
        <v>38</v>
      </c>
      <c r="G54" s="238">
        <v>42766</v>
      </c>
      <c r="H54" s="198" t="s">
        <v>241</v>
      </c>
      <c r="I54" s="198" t="s">
        <v>233</v>
      </c>
    </row>
    <row r="55" spans="1:9" x14ac:dyDescent="0.2">
      <c r="A55" s="76">
        <v>53</v>
      </c>
      <c r="B55" s="46"/>
      <c r="C55" s="217" t="s">
        <v>514</v>
      </c>
      <c r="D55" s="217" t="s">
        <v>508</v>
      </c>
      <c r="E55" s="217" t="s">
        <v>509</v>
      </c>
      <c r="F55" s="217" t="s">
        <v>510</v>
      </c>
      <c r="G55" s="238">
        <v>42748</v>
      </c>
      <c r="H55" s="198" t="s">
        <v>241</v>
      </c>
      <c r="I55" s="198" t="s">
        <v>233</v>
      </c>
    </row>
    <row r="56" spans="1:9" x14ac:dyDescent="0.2">
      <c r="A56" s="76">
        <v>54</v>
      </c>
      <c r="B56" s="46"/>
      <c r="C56" s="217" t="s">
        <v>809</v>
      </c>
      <c r="D56" s="217" t="s">
        <v>810</v>
      </c>
      <c r="E56" s="217" t="s">
        <v>177</v>
      </c>
      <c r="F56" s="217" t="s">
        <v>811</v>
      </c>
      <c r="G56" s="238">
        <v>42698</v>
      </c>
      <c r="H56" s="198" t="s">
        <v>241</v>
      </c>
      <c r="I56" s="198" t="s">
        <v>233</v>
      </c>
    </row>
    <row r="57" spans="1:9" x14ac:dyDescent="0.2">
      <c r="A57" s="76">
        <v>55</v>
      </c>
      <c r="B57" s="46"/>
      <c r="C57" s="217" t="s">
        <v>726</v>
      </c>
      <c r="D57" s="217" t="s">
        <v>215</v>
      </c>
      <c r="E57" s="217" t="s">
        <v>357</v>
      </c>
      <c r="F57" s="217" t="s">
        <v>46</v>
      </c>
      <c r="G57" s="238">
        <v>42440</v>
      </c>
      <c r="H57" s="198" t="s">
        <v>241</v>
      </c>
      <c r="I57" s="198" t="s">
        <v>233</v>
      </c>
    </row>
    <row r="58" spans="1:9" x14ac:dyDescent="0.2">
      <c r="A58" s="76">
        <v>56</v>
      </c>
      <c r="B58" s="46"/>
      <c r="C58" s="217" t="s">
        <v>240</v>
      </c>
      <c r="D58" s="217" t="s">
        <v>237</v>
      </c>
      <c r="E58" s="217" t="s">
        <v>536</v>
      </c>
      <c r="F58" s="217" t="s">
        <v>238</v>
      </c>
      <c r="G58" s="238">
        <v>42376</v>
      </c>
      <c r="H58" s="198" t="s">
        <v>241</v>
      </c>
      <c r="I58" s="198" t="s">
        <v>233</v>
      </c>
    </row>
    <row r="59" spans="1:9" x14ac:dyDescent="0.2">
      <c r="A59" s="76">
        <v>57</v>
      </c>
      <c r="B59" s="46"/>
      <c r="C59" s="217" t="s">
        <v>239</v>
      </c>
      <c r="D59" s="217" t="s">
        <v>237</v>
      </c>
      <c r="E59" s="217" t="s">
        <v>536</v>
      </c>
      <c r="F59" s="217" t="s">
        <v>238</v>
      </c>
      <c r="G59" s="238">
        <v>42560</v>
      </c>
      <c r="H59" s="198" t="s">
        <v>241</v>
      </c>
      <c r="I59" s="198" t="s">
        <v>233</v>
      </c>
    </row>
    <row r="60" spans="1:9" x14ac:dyDescent="0.2">
      <c r="A60" s="76">
        <v>58</v>
      </c>
      <c r="B60" s="46"/>
      <c r="C60" s="217" t="s">
        <v>822</v>
      </c>
      <c r="D60" s="217" t="s">
        <v>823</v>
      </c>
      <c r="E60" s="217" t="s">
        <v>290</v>
      </c>
      <c r="F60" s="217" t="s">
        <v>824</v>
      </c>
      <c r="G60" s="238">
        <v>42495</v>
      </c>
      <c r="H60" s="198" t="s">
        <v>241</v>
      </c>
      <c r="I60" s="198" t="s">
        <v>233</v>
      </c>
    </row>
    <row r="61" spans="1:9" x14ac:dyDescent="0.2">
      <c r="A61" s="76">
        <v>59</v>
      </c>
      <c r="B61" s="46"/>
      <c r="C61" s="217" t="s">
        <v>825</v>
      </c>
      <c r="D61" s="217" t="s">
        <v>823</v>
      </c>
      <c r="E61" s="217" t="s">
        <v>290</v>
      </c>
      <c r="F61" s="217" t="s">
        <v>824</v>
      </c>
      <c r="G61" s="238" t="s">
        <v>826</v>
      </c>
      <c r="H61" s="198" t="s">
        <v>241</v>
      </c>
      <c r="I61" s="198" t="s">
        <v>233</v>
      </c>
    </row>
    <row r="62" spans="1:9" x14ac:dyDescent="0.2">
      <c r="A62" s="76">
        <v>60</v>
      </c>
      <c r="B62" s="46"/>
      <c r="C62" s="217" t="s">
        <v>829</v>
      </c>
      <c r="D62" s="217" t="s">
        <v>823</v>
      </c>
      <c r="E62" s="217" t="s">
        <v>290</v>
      </c>
      <c r="F62" s="217" t="s">
        <v>824</v>
      </c>
      <c r="G62" s="238">
        <v>42585</v>
      </c>
      <c r="H62" s="198" t="s">
        <v>241</v>
      </c>
      <c r="I62" s="198" t="s">
        <v>233</v>
      </c>
    </row>
    <row r="63" spans="1:9" x14ac:dyDescent="0.2">
      <c r="A63" s="76">
        <v>61</v>
      </c>
      <c r="B63" s="46"/>
      <c r="C63" s="217" t="s">
        <v>830</v>
      </c>
      <c r="D63" s="217" t="s">
        <v>823</v>
      </c>
      <c r="E63" s="217" t="s">
        <v>831</v>
      </c>
      <c r="F63" s="217" t="s">
        <v>824</v>
      </c>
      <c r="G63" s="238">
        <v>42760</v>
      </c>
      <c r="H63" s="198" t="s">
        <v>241</v>
      </c>
      <c r="I63" s="198" t="s">
        <v>233</v>
      </c>
    </row>
    <row r="64" spans="1:9" x14ac:dyDescent="0.2">
      <c r="A64" s="76">
        <v>62</v>
      </c>
      <c r="B64" s="46"/>
      <c r="C64" s="217" t="s">
        <v>832</v>
      </c>
      <c r="D64" s="217" t="s">
        <v>823</v>
      </c>
      <c r="E64" s="217" t="s">
        <v>831</v>
      </c>
      <c r="F64" s="217" t="s">
        <v>824</v>
      </c>
      <c r="G64" s="238" t="s">
        <v>833</v>
      </c>
      <c r="H64" s="198" t="s">
        <v>241</v>
      </c>
      <c r="I64" s="198" t="s">
        <v>233</v>
      </c>
    </row>
    <row r="65" spans="1:9" x14ac:dyDescent="0.2">
      <c r="A65" s="76">
        <v>63</v>
      </c>
      <c r="B65" s="46"/>
      <c r="C65" s="217" t="s">
        <v>837</v>
      </c>
      <c r="D65" s="217" t="s">
        <v>823</v>
      </c>
      <c r="E65" s="217" t="s">
        <v>928</v>
      </c>
      <c r="F65" s="217" t="s">
        <v>824</v>
      </c>
      <c r="G65" s="238">
        <v>42567</v>
      </c>
      <c r="H65" s="198" t="s">
        <v>241</v>
      </c>
      <c r="I65" s="198" t="s">
        <v>233</v>
      </c>
    </row>
    <row r="66" spans="1:9" x14ac:dyDescent="0.2">
      <c r="A66" s="76">
        <v>64</v>
      </c>
      <c r="B66" s="46"/>
      <c r="C66" s="217" t="s">
        <v>727</v>
      </c>
      <c r="D66" s="217" t="s">
        <v>120</v>
      </c>
      <c r="E66" s="217" t="s">
        <v>70</v>
      </c>
      <c r="F66" s="217" t="s">
        <v>4</v>
      </c>
      <c r="G66" s="238">
        <v>42444</v>
      </c>
      <c r="H66" s="198" t="s">
        <v>241</v>
      </c>
      <c r="I66" s="198" t="s">
        <v>233</v>
      </c>
    </row>
  </sheetData>
  <conditionalFormatting sqref="C1">
    <cfRule type="duplicateValues" dxfId="37" priority="16"/>
  </conditionalFormatting>
  <conditionalFormatting sqref="C2">
    <cfRule type="duplicateValues" dxfId="36" priority="13"/>
  </conditionalFormatting>
  <conditionalFormatting sqref="C2">
    <cfRule type="duplicateValues" dxfId="35" priority="15"/>
  </conditionalFormatting>
  <conditionalFormatting sqref="C1:C2 C67:C1048576">
    <cfRule type="duplicateValues" dxfId="34" priority="12"/>
  </conditionalFormatting>
  <conditionalFormatting sqref="C3:C6">
    <cfRule type="duplicateValues" dxfId="33" priority="6"/>
  </conditionalFormatting>
  <conditionalFormatting sqref="C3:C6">
    <cfRule type="duplicateValues" dxfId="32" priority="11"/>
  </conditionalFormatting>
  <conditionalFormatting sqref="C7:C66">
    <cfRule type="duplicateValues" dxfId="31" priority="1"/>
  </conditionalFormatting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8"/>
  <sheetViews>
    <sheetView workbookViewId="0">
      <selection activeCell="C7" sqref="C7"/>
    </sheetView>
  </sheetViews>
  <sheetFormatPr defaultRowHeight="15" x14ac:dyDescent="0.25"/>
  <cols>
    <col min="2" max="2" width="16.5703125" bestFit="1" customWidth="1"/>
    <col min="3" max="3" width="14.140625" bestFit="1" customWidth="1"/>
  </cols>
  <sheetData>
    <row r="1" spans="2:3" ht="15.75" thickBot="1" x14ac:dyDescent="0.3"/>
    <row r="2" spans="2:3" x14ac:dyDescent="0.25">
      <c r="B2" s="266" t="s">
        <v>740</v>
      </c>
      <c r="C2" s="268" t="s">
        <v>741</v>
      </c>
    </row>
    <row r="3" spans="2:3" ht="15.75" thickBot="1" x14ac:dyDescent="0.3">
      <c r="B3" s="267"/>
      <c r="C3" s="269"/>
    </row>
    <row r="4" spans="2:3" x14ac:dyDescent="0.25">
      <c r="B4" s="207" t="s">
        <v>742</v>
      </c>
      <c r="C4" s="208">
        <v>64</v>
      </c>
    </row>
    <row r="5" spans="2:3" x14ac:dyDescent="0.25">
      <c r="B5" s="209" t="s">
        <v>743</v>
      </c>
      <c r="C5" s="210">
        <v>90</v>
      </c>
    </row>
    <row r="6" spans="2:3" x14ac:dyDescent="0.25">
      <c r="B6" s="209" t="s">
        <v>744</v>
      </c>
      <c r="C6" s="210">
        <v>207</v>
      </c>
    </row>
    <row r="7" spans="2:3" ht="15.75" thickBot="1" x14ac:dyDescent="0.3">
      <c r="B7" s="209" t="s">
        <v>745</v>
      </c>
      <c r="C7" s="210">
        <v>201</v>
      </c>
    </row>
    <row r="8" spans="2:3" ht="15.75" thickBot="1" x14ac:dyDescent="0.3">
      <c r="B8" s="211" t="s">
        <v>2</v>
      </c>
      <c r="C8" s="212">
        <f>SUM(C4:C7)</f>
        <v>562</v>
      </c>
    </row>
  </sheetData>
  <mergeCells count="2">
    <mergeCell ref="B2:B3"/>
    <mergeCell ref="C2:C3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A112"/>
  <sheetViews>
    <sheetView zoomScale="93" zoomScaleNormal="93" workbookViewId="0">
      <selection activeCell="J23" sqref="J23"/>
    </sheetView>
  </sheetViews>
  <sheetFormatPr defaultRowHeight="12.75" customHeight="1" x14ac:dyDescent="0.2"/>
  <cols>
    <col min="1" max="1" width="2.7109375" style="32" customWidth="1"/>
    <col min="2" max="2" width="3.7109375" style="176" customWidth="1"/>
    <col min="3" max="3" width="27.85546875" style="142" bestFit="1" customWidth="1"/>
    <col min="4" max="4" width="21.7109375" style="32" bestFit="1" customWidth="1"/>
    <col min="5" max="5" width="15" style="39" bestFit="1" customWidth="1"/>
    <col min="6" max="6" width="4.140625" style="177" customWidth="1"/>
    <col min="7" max="7" width="5.140625" style="165" customWidth="1"/>
    <col min="8" max="8" width="5" style="177" customWidth="1"/>
    <col min="9" max="9" width="4.7109375" style="178" customWidth="1"/>
    <col min="10" max="10" width="8.140625" style="165" customWidth="1"/>
    <col min="11" max="11" width="2.7109375" style="32" customWidth="1"/>
    <col min="12" max="12" width="4" style="32" customWidth="1"/>
    <col min="13" max="13" width="28.140625" style="32" customWidth="1"/>
    <col min="14" max="14" width="39.85546875" style="32" customWidth="1"/>
    <col min="15" max="15" width="10.42578125" style="32" customWidth="1"/>
    <col min="16" max="16" width="3" style="37" customWidth="1"/>
    <col min="17" max="17" width="2.85546875" style="32" customWidth="1"/>
    <col min="18" max="18" width="3.140625" style="32" customWidth="1"/>
    <col min="19" max="19" width="26" style="32" customWidth="1"/>
    <col min="20" max="21" width="2.7109375" style="32" customWidth="1"/>
    <col min="22" max="22" width="3.140625" style="32" bestFit="1" customWidth="1"/>
    <col min="23" max="23" width="27.85546875" style="32" bestFit="1" customWidth="1"/>
    <col min="24" max="24" width="36.5703125" style="32" bestFit="1" customWidth="1"/>
    <col min="25" max="25" width="10.42578125" style="32" bestFit="1" customWidth="1"/>
    <col min="26" max="27" width="3" style="37" customWidth="1"/>
    <col min="28" max="16384" width="9.140625" style="32"/>
  </cols>
  <sheetData>
    <row r="1" spans="2:27" s="149" customFormat="1" ht="24.75" customHeight="1" x14ac:dyDescent="0.2">
      <c r="B1" s="153" t="s">
        <v>365</v>
      </c>
      <c r="C1" s="154" t="s">
        <v>365</v>
      </c>
      <c r="D1" s="155" t="s">
        <v>1</v>
      </c>
      <c r="E1" s="156" t="s">
        <v>194</v>
      </c>
      <c r="F1" s="157" t="s">
        <v>138</v>
      </c>
      <c r="G1" s="157" t="s">
        <v>214</v>
      </c>
      <c r="H1" s="157" t="s">
        <v>227</v>
      </c>
      <c r="I1" s="157" t="s">
        <v>73</v>
      </c>
      <c r="J1" s="158" t="s">
        <v>228</v>
      </c>
      <c r="K1" s="159"/>
      <c r="M1" s="150" t="s">
        <v>227</v>
      </c>
      <c r="N1" s="150" t="s">
        <v>366</v>
      </c>
      <c r="O1" s="150"/>
      <c r="R1" s="270" t="s">
        <v>367</v>
      </c>
      <c r="S1" s="270"/>
      <c r="T1" s="270"/>
      <c r="V1" s="155"/>
      <c r="W1" s="152" t="s">
        <v>368</v>
      </c>
      <c r="X1" s="152" t="s">
        <v>369</v>
      </c>
      <c r="Y1" s="152"/>
      <c r="Z1" s="152"/>
    </row>
    <row r="2" spans="2:27" ht="12.75" customHeight="1" x14ac:dyDescent="0.2">
      <c r="B2" s="160" t="str">
        <f>UPPER(TRIM(C2))</f>
        <v>AHMET AZİZ YETİM</v>
      </c>
      <c r="C2" s="161" t="s">
        <v>370</v>
      </c>
      <c r="D2" s="162" t="s">
        <v>371</v>
      </c>
      <c r="E2" s="163" t="s">
        <v>27</v>
      </c>
      <c r="F2" s="164"/>
      <c r="H2" s="166">
        <v>8</v>
      </c>
      <c r="I2" s="167"/>
      <c r="J2" s="168">
        <f t="shared" ref="J2:J65" si="0">F2+G2+H2+I2</f>
        <v>8</v>
      </c>
      <c r="L2" s="35" t="s">
        <v>3</v>
      </c>
      <c r="M2" s="163" t="s">
        <v>372</v>
      </c>
      <c r="N2" s="162" t="s">
        <v>278</v>
      </c>
      <c r="O2" s="163" t="s">
        <v>12</v>
      </c>
      <c r="P2" s="37">
        <v>32</v>
      </c>
      <c r="R2" s="169" t="s">
        <v>3</v>
      </c>
      <c r="S2" s="38" t="s">
        <v>373</v>
      </c>
      <c r="T2" s="37">
        <v>32</v>
      </c>
      <c r="U2" s="37"/>
      <c r="V2" s="35" t="s">
        <v>3</v>
      </c>
      <c r="W2" s="34" t="s">
        <v>281</v>
      </c>
      <c r="X2" s="34" t="s">
        <v>56</v>
      </c>
      <c r="Y2" s="36" t="s">
        <v>12</v>
      </c>
      <c r="Z2" s="37">
        <v>32</v>
      </c>
      <c r="AA2" s="32"/>
    </row>
    <row r="3" spans="2:27" ht="12.75" customHeight="1" x14ac:dyDescent="0.2">
      <c r="B3" s="160" t="str">
        <f t="shared" ref="B3:B66" si="1">UPPER(TRIM(C3))</f>
        <v>AHMET EFE YILMAZ</v>
      </c>
      <c r="C3" s="170" t="s">
        <v>280</v>
      </c>
      <c r="D3" s="171" t="s">
        <v>374</v>
      </c>
      <c r="E3" s="171" t="s">
        <v>12</v>
      </c>
      <c r="F3" s="164">
        <v>8</v>
      </c>
      <c r="G3" s="165">
        <v>100</v>
      </c>
      <c r="H3" s="166">
        <v>8</v>
      </c>
      <c r="I3" s="167"/>
      <c r="J3" s="168">
        <f t="shared" si="0"/>
        <v>116</v>
      </c>
      <c r="K3" s="33"/>
      <c r="L3" s="35" t="s">
        <v>5</v>
      </c>
      <c r="M3" s="163" t="s">
        <v>373</v>
      </c>
      <c r="N3" s="162" t="s">
        <v>56</v>
      </c>
      <c r="O3" s="163" t="s">
        <v>12</v>
      </c>
      <c r="P3" s="37">
        <v>31</v>
      </c>
      <c r="R3" s="169" t="s">
        <v>5</v>
      </c>
      <c r="S3" s="38" t="s">
        <v>375</v>
      </c>
      <c r="T3" s="37">
        <v>31</v>
      </c>
      <c r="U3" s="37"/>
      <c r="V3" s="35" t="s">
        <v>5</v>
      </c>
      <c r="W3" s="34" t="s">
        <v>72</v>
      </c>
      <c r="X3" s="34" t="s">
        <v>278</v>
      </c>
      <c r="Y3" s="36" t="s">
        <v>12</v>
      </c>
      <c r="Z3" s="37">
        <v>31</v>
      </c>
      <c r="AA3" s="32"/>
    </row>
    <row r="4" spans="2:27" ht="12.75" customHeight="1" x14ac:dyDescent="0.2">
      <c r="B4" s="160" t="str">
        <f t="shared" si="1"/>
        <v>AKİF EFE ASLANPAY</v>
      </c>
      <c r="C4" s="170" t="s">
        <v>301</v>
      </c>
      <c r="D4" s="171" t="s">
        <v>300</v>
      </c>
      <c r="E4" s="171" t="s">
        <v>38</v>
      </c>
      <c r="F4" s="164">
        <v>23</v>
      </c>
      <c r="G4" s="165">
        <v>100</v>
      </c>
      <c r="H4" s="166">
        <v>27</v>
      </c>
      <c r="I4" s="167">
        <v>23</v>
      </c>
      <c r="J4" s="168">
        <f t="shared" si="0"/>
        <v>173</v>
      </c>
      <c r="K4" s="33"/>
      <c r="L4" s="35" t="s">
        <v>6</v>
      </c>
      <c r="M4" s="163" t="s">
        <v>376</v>
      </c>
      <c r="N4" s="162" t="s">
        <v>70</v>
      </c>
      <c r="O4" s="163" t="s">
        <v>4</v>
      </c>
      <c r="P4" s="37">
        <v>30</v>
      </c>
      <c r="R4" s="169" t="s">
        <v>6</v>
      </c>
      <c r="S4" s="38" t="s">
        <v>372</v>
      </c>
      <c r="T4" s="37">
        <v>30</v>
      </c>
      <c r="U4" s="37"/>
      <c r="V4" s="35" t="s">
        <v>6</v>
      </c>
      <c r="W4" s="34" t="s">
        <v>279</v>
      </c>
      <c r="X4" s="34" t="s">
        <v>65</v>
      </c>
      <c r="Y4" s="36" t="s">
        <v>12</v>
      </c>
      <c r="Z4" s="37">
        <v>30</v>
      </c>
      <c r="AA4" s="32"/>
    </row>
    <row r="5" spans="2:27" ht="12.75" customHeight="1" x14ac:dyDescent="0.2">
      <c r="B5" s="160" t="str">
        <f t="shared" si="1"/>
        <v>AKİF EMRE BUCAK</v>
      </c>
      <c r="C5" s="50" t="s">
        <v>281</v>
      </c>
      <c r="D5" s="34" t="s">
        <v>56</v>
      </c>
      <c r="E5" s="36" t="s">
        <v>12</v>
      </c>
      <c r="F5" s="164">
        <v>32</v>
      </c>
      <c r="G5" s="165">
        <v>100</v>
      </c>
      <c r="H5" s="166">
        <v>31</v>
      </c>
      <c r="I5" s="167">
        <v>32</v>
      </c>
      <c r="J5" s="168">
        <f t="shared" si="0"/>
        <v>195</v>
      </c>
      <c r="K5" s="33"/>
      <c r="L5" s="35" t="s">
        <v>7</v>
      </c>
      <c r="M5" s="163" t="s">
        <v>377</v>
      </c>
      <c r="N5" s="162" t="s">
        <v>287</v>
      </c>
      <c r="O5" s="163" t="s">
        <v>12</v>
      </c>
      <c r="P5" s="37">
        <v>29</v>
      </c>
      <c r="R5" s="169" t="s">
        <v>7</v>
      </c>
      <c r="S5" s="38" t="s">
        <v>262</v>
      </c>
      <c r="T5" s="37">
        <v>29</v>
      </c>
      <c r="U5" s="37"/>
      <c r="V5" s="35" t="s">
        <v>7</v>
      </c>
      <c r="W5" s="34" t="s">
        <v>262</v>
      </c>
      <c r="X5" s="34" t="s">
        <v>263</v>
      </c>
      <c r="Y5" s="36" t="s">
        <v>264</v>
      </c>
      <c r="Z5" s="37">
        <v>29</v>
      </c>
      <c r="AA5" s="32"/>
    </row>
    <row r="6" spans="2:27" ht="12.75" customHeight="1" x14ac:dyDescent="0.2">
      <c r="B6" s="160" t="str">
        <f t="shared" si="1"/>
        <v>ALİ KESKİN</v>
      </c>
      <c r="C6" s="170" t="s">
        <v>309</v>
      </c>
      <c r="D6" s="171" t="s">
        <v>70</v>
      </c>
      <c r="E6" s="171" t="s">
        <v>4</v>
      </c>
      <c r="F6" s="164">
        <v>18</v>
      </c>
      <c r="G6" s="165">
        <v>100</v>
      </c>
      <c r="H6" s="166">
        <v>18</v>
      </c>
      <c r="I6" s="167"/>
      <c r="J6" s="168">
        <f t="shared" si="0"/>
        <v>136</v>
      </c>
      <c r="K6" s="33"/>
      <c r="L6" s="35" t="s">
        <v>8</v>
      </c>
      <c r="M6" s="163" t="s">
        <v>262</v>
      </c>
      <c r="N6" s="162" t="s">
        <v>263</v>
      </c>
      <c r="O6" s="163" t="s">
        <v>264</v>
      </c>
      <c r="P6" s="37">
        <v>28</v>
      </c>
      <c r="R6" s="169" t="s">
        <v>8</v>
      </c>
      <c r="S6" s="38" t="s">
        <v>377</v>
      </c>
      <c r="T6" s="37">
        <v>28</v>
      </c>
      <c r="U6" s="37"/>
      <c r="V6" s="35" t="s">
        <v>8</v>
      </c>
      <c r="W6" s="34" t="s">
        <v>282</v>
      </c>
      <c r="X6" s="34" t="s">
        <v>71</v>
      </c>
      <c r="Y6" s="36" t="s">
        <v>12</v>
      </c>
      <c r="Z6" s="37">
        <v>28</v>
      </c>
      <c r="AA6" s="32"/>
    </row>
    <row r="7" spans="2:27" ht="12.75" customHeight="1" x14ac:dyDescent="0.2">
      <c r="B7" s="160" t="str">
        <f t="shared" si="1"/>
        <v>ALİ SAİD AKDOĞAN</v>
      </c>
      <c r="C7" s="170" t="s">
        <v>267</v>
      </c>
      <c r="D7" s="171" t="s">
        <v>125</v>
      </c>
      <c r="E7" s="171" t="s">
        <v>27</v>
      </c>
      <c r="F7" s="164">
        <v>16</v>
      </c>
      <c r="G7" s="165">
        <v>100</v>
      </c>
      <c r="H7" s="166">
        <v>17</v>
      </c>
      <c r="I7" s="167"/>
      <c r="J7" s="168">
        <f t="shared" si="0"/>
        <v>133</v>
      </c>
      <c r="K7" s="33"/>
      <c r="L7" s="35" t="s">
        <v>10</v>
      </c>
      <c r="M7" s="163" t="s">
        <v>301</v>
      </c>
      <c r="N7" s="162" t="s">
        <v>300</v>
      </c>
      <c r="O7" s="163" t="s">
        <v>38</v>
      </c>
      <c r="P7" s="37">
        <v>27</v>
      </c>
      <c r="R7" s="169" t="s">
        <v>10</v>
      </c>
      <c r="S7" s="38" t="s">
        <v>378</v>
      </c>
      <c r="T7" s="37">
        <v>27</v>
      </c>
      <c r="U7" s="37"/>
      <c r="V7" s="35" t="s">
        <v>10</v>
      </c>
      <c r="W7" s="34" t="s">
        <v>310</v>
      </c>
      <c r="X7" s="34" t="s">
        <v>70</v>
      </c>
      <c r="Y7" s="36" t="s">
        <v>4</v>
      </c>
      <c r="Z7" s="37">
        <v>27</v>
      </c>
      <c r="AA7" s="32"/>
    </row>
    <row r="8" spans="2:27" ht="12.75" customHeight="1" x14ac:dyDescent="0.2">
      <c r="B8" s="160" t="str">
        <f t="shared" si="1"/>
        <v>ALİ UYGAR YILDIRICI</v>
      </c>
      <c r="C8" s="161" t="s">
        <v>379</v>
      </c>
      <c r="D8" s="162" t="s">
        <v>278</v>
      </c>
      <c r="E8" s="163" t="s">
        <v>12</v>
      </c>
      <c r="F8" s="164"/>
      <c r="H8" s="166">
        <v>19</v>
      </c>
      <c r="I8" s="167"/>
      <c r="J8" s="168">
        <f t="shared" si="0"/>
        <v>19</v>
      </c>
      <c r="K8" s="33"/>
      <c r="L8" s="35" t="s">
        <v>11</v>
      </c>
      <c r="M8" s="163" t="s">
        <v>380</v>
      </c>
      <c r="N8" s="162" t="s">
        <v>56</v>
      </c>
      <c r="O8" s="163" t="s">
        <v>12</v>
      </c>
      <c r="P8" s="37">
        <v>26</v>
      </c>
      <c r="R8" s="169" t="s">
        <v>11</v>
      </c>
      <c r="S8" s="38" t="s">
        <v>376</v>
      </c>
      <c r="T8" s="37">
        <v>26</v>
      </c>
      <c r="U8" s="37"/>
      <c r="V8" s="35" t="s">
        <v>11</v>
      </c>
      <c r="W8" s="34" t="s">
        <v>286</v>
      </c>
      <c r="X8" s="34" t="s">
        <v>287</v>
      </c>
      <c r="Y8" s="36" t="s">
        <v>12</v>
      </c>
      <c r="Z8" s="37">
        <v>26</v>
      </c>
      <c r="AA8" s="32"/>
    </row>
    <row r="9" spans="2:27" ht="12.75" customHeight="1" x14ac:dyDescent="0.2">
      <c r="B9" s="160" t="str">
        <f t="shared" si="1"/>
        <v>ALPER AYDIN</v>
      </c>
      <c r="C9" s="161" t="s">
        <v>381</v>
      </c>
      <c r="D9" s="162" t="s">
        <v>287</v>
      </c>
      <c r="E9" s="163" t="s">
        <v>12</v>
      </c>
      <c r="F9" s="164"/>
      <c r="H9" s="166">
        <v>24</v>
      </c>
      <c r="I9" s="167"/>
      <c r="J9" s="168">
        <f t="shared" si="0"/>
        <v>24</v>
      </c>
      <c r="K9" s="33"/>
      <c r="L9" s="35" t="s">
        <v>13</v>
      </c>
      <c r="M9" s="163" t="s">
        <v>378</v>
      </c>
      <c r="N9" s="162" t="s">
        <v>219</v>
      </c>
      <c r="O9" s="163" t="s">
        <v>12</v>
      </c>
      <c r="P9" s="37">
        <v>25</v>
      </c>
      <c r="R9" s="169" t="s">
        <v>13</v>
      </c>
      <c r="S9" s="38" t="s">
        <v>380</v>
      </c>
      <c r="T9" s="37">
        <v>25</v>
      </c>
      <c r="U9" s="37"/>
      <c r="V9" s="35" t="s">
        <v>13</v>
      </c>
      <c r="W9" s="34" t="s">
        <v>283</v>
      </c>
      <c r="X9" s="34" t="s">
        <v>382</v>
      </c>
      <c r="Y9" s="36" t="s">
        <v>12</v>
      </c>
      <c r="Z9" s="37">
        <v>25</v>
      </c>
      <c r="AA9" s="32"/>
    </row>
    <row r="10" spans="2:27" ht="12.75" customHeight="1" x14ac:dyDescent="0.2">
      <c r="B10" s="160" t="str">
        <f t="shared" si="1"/>
        <v>ANDAÇ VELİ KURŞUN</v>
      </c>
      <c r="C10" s="161" t="s">
        <v>383</v>
      </c>
      <c r="D10" s="162" t="s">
        <v>345</v>
      </c>
      <c r="E10" s="163" t="s">
        <v>42</v>
      </c>
      <c r="F10" s="164"/>
      <c r="H10" s="166">
        <v>21</v>
      </c>
      <c r="I10" s="167"/>
      <c r="J10" s="168">
        <f t="shared" si="0"/>
        <v>21</v>
      </c>
      <c r="K10" s="33"/>
      <c r="L10" s="35" t="s">
        <v>14</v>
      </c>
      <c r="M10" s="163" t="s">
        <v>253</v>
      </c>
      <c r="N10" s="162" t="s">
        <v>254</v>
      </c>
      <c r="O10" s="163" t="s">
        <v>0</v>
      </c>
      <c r="P10" s="37">
        <v>24</v>
      </c>
      <c r="R10" s="169" t="s">
        <v>14</v>
      </c>
      <c r="S10" s="38" t="s">
        <v>306</v>
      </c>
      <c r="T10" s="37">
        <v>24</v>
      </c>
      <c r="U10" s="37"/>
      <c r="V10" s="35" t="s">
        <v>14</v>
      </c>
      <c r="W10" s="34" t="s">
        <v>253</v>
      </c>
      <c r="X10" s="34" t="s">
        <v>384</v>
      </c>
      <c r="Y10" s="36" t="s">
        <v>0</v>
      </c>
      <c r="Z10" s="37">
        <v>24</v>
      </c>
      <c r="AA10" s="32"/>
    </row>
    <row r="11" spans="2:27" ht="12.75" customHeight="1" x14ac:dyDescent="0.2">
      <c r="B11" s="160" t="str">
        <f t="shared" si="1"/>
        <v>AYTUĞ EYMEN AY</v>
      </c>
      <c r="C11" s="170" t="s">
        <v>271</v>
      </c>
      <c r="D11" s="171" t="s">
        <v>385</v>
      </c>
      <c r="E11" s="171" t="s">
        <v>47</v>
      </c>
      <c r="F11" s="164">
        <v>16</v>
      </c>
      <c r="G11" s="165">
        <v>100</v>
      </c>
      <c r="H11" s="166">
        <v>16</v>
      </c>
      <c r="I11" s="167"/>
      <c r="J11" s="168">
        <f t="shared" si="0"/>
        <v>132</v>
      </c>
      <c r="K11" s="33"/>
      <c r="L11" s="35" t="s">
        <v>16</v>
      </c>
      <c r="M11" s="163" t="s">
        <v>306</v>
      </c>
      <c r="N11" s="162" t="s">
        <v>190</v>
      </c>
      <c r="O11" s="163" t="s">
        <v>15</v>
      </c>
      <c r="P11" s="37">
        <v>23</v>
      </c>
      <c r="R11" s="169" t="s">
        <v>16</v>
      </c>
      <c r="S11" s="38" t="s">
        <v>301</v>
      </c>
      <c r="T11" s="37">
        <v>23</v>
      </c>
      <c r="U11" s="37"/>
      <c r="V11" s="35" t="s">
        <v>16</v>
      </c>
      <c r="W11" s="34" t="s">
        <v>301</v>
      </c>
      <c r="X11" s="34" t="s">
        <v>300</v>
      </c>
      <c r="Y11" s="36" t="s">
        <v>38</v>
      </c>
      <c r="Z11" s="37">
        <v>23</v>
      </c>
      <c r="AA11" s="32"/>
    </row>
    <row r="12" spans="2:27" ht="12.75" customHeight="1" x14ac:dyDescent="0.2">
      <c r="B12" s="160" t="str">
        <f t="shared" si="1"/>
        <v>BERA AKİF KALKAN</v>
      </c>
      <c r="C12" s="170" t="s">
        <v>258</v>
      </c>
      <c r="D12" s="171" t="s">
        <v>386</v>
      </c>
      <c r="E12" s="171" t="s">
        <v>0</v>
      </c>
      <c r="F12" s="164">
        <v>8</v>
      </c>
      <c r="G12" s="165">
        <v>100</v>
      </c>
      <c r="H12" s="166">
        <v>8</v>
      </c>
      <c r="I12" s="167"/>
      <c r="J12" s="168">
        <f t="shared" si="0"/>
        <v>116</v>
      </c>
      <c r="K12" s="33"/>
      <c r="L12" s="35" t="s">
        <v>17</v>
      </c>
      <c r="M12" s="163" t="s">
        <v>375</v>
      </c>
      <c r="N12" s="162" t="s">
        <v>65</v>
      </c>
      <c r="O12" s="163" t="s">
        <v>12</v>
      </c>
      <c r="P12" s="37">
        <v>22</v>
      </c>
      <c r="R12" s="169" t="s">
        <v>17</v>
      </c>
      <c r="S12" s="38" t="s">
        <v>253</v>
      </c>
      <c r="T12" s="37">
        <v>22</v>
      </c>
      <c r="U12" s="37"/>
      <c r="V12" s="35" t="s">
        <v>17</v>
      </c>
      <c r="W12" s="34" t="s">
        <v>387</v>
      </c>
      <c r="X12" s="34" t="s">
        <v>56</v>
      </c>
      <c r="Y12" s="36" t="s">
        <v>12</v>
      </c>
      <c r="Z12" s="37">
        <v>22</v>
      </c>
      <c r="AA12" s="32"/>
    </row>
    <row r="13" spans="2:27" ht="12.75" customHeight="1" x14ac:dyDescent="0.2">
      <c r="B13" s="160" t="str">
        <f t="shared" si="1"/>
        <v>BERK TURAN</v>
      </c>
      <c r="C13" s="170" t="s">
        <v>310</v>
      </c>
      <c r="D13" s="171" t="s">
        <v>70</v>
      </c>
      <c r="E13" s="171" t="s">
        <v>4</v>
      </c>
      <c r="F13" s="164">
        <v>27</v>
      </c>
      <c r="G13" s="165">
        <v>100</v>
      </c>
      <c r="H13" s="166">
        <v>30</v>
      </c>
      <c r="I13" s="167">
        <v>26</v>
      </c>
      <c r="J13" s="168">
        <f t="shared" si="0"/>
        <v>183</v>
      </c>
      <c r="K13" s="33"/>
      <c r="L13" s="35" t="s">
        <v>18</v>
      </c>
      <c r="M13" s="163" t="s">
        <v>308</v>
      </c>
      <c r="N13" s="162" t="s">
        <v>190</v>
      </c>
      <c r="O13" s="163" t="s">
        <v>15</v>
      </c>
      <c r="P13" s="37">
        <v>21</v>
      </c>
      <c r="R13" s="169" t="s">
        <v>18</v>
      </c>
      <c r="S13" s="38" t="s">
        <v>388</v>
      </c>
      <c r="T13" s="37">
        <v>21</v>
      </c>
      <c r="U13" s="37"/>
      <c r="V13" s="35" t="s">
        <v>18</v>
      </c>
      <c r="W13" s="34" t="s">
        <v>295</v>
      </c>
      <c r="X13" s="34" t="s">
        <v>296</v>
      </c>
      <c r="Y13" s="36" t="s">
        <v>28</v>
      </c>
      <c r="Z13" s="37">
        <v>21</v>
      </c>
      <c r="AA13" s="32"/>
    </row>
    <row r="14" spans="2:27" ht="12.75" customHeight="1" x14ac:dyDescent="0.2">
      <c r="B14" s="160" t="str">
        <f t="shared" si="1"/>
        <v>BORAN KARTOĞLU</v>
      </c>
      <c r="C14" s="161" t="s">
        <v>389</v>
      </c>
      <c r="D14" s="162" t="s">
        <v>261</v>
      </c>
      <c r="E14" s="163" t="s">
        <v>9</v>
      </c>
      <c r="F14" s="164"/>
      <c r="H14" s="166">
        <v>18</v>
      </c>
      <c r="I14" s="167"/>
      <c r="J14" s="168">
        <f t="shared" si="0"/>
        <v>18</v>
      </c>
      <c r="K14" s="33"/>
      <c r="L14" s="35" t="s">
        <v>19</v>
      </c>
      <c r="M14" s="163" t="s">
        <v>255</v>
      </c>
      <c r="N14" s="162" t="s">
        <v>254</v>
      </c>
      <c r="O14" s="163" t="s">
        <v>0</v>
      </c>
      <c r="P14" s="37">
        <v>20</v>
      </c>
      <c r="R14" s="169" t="s">
        <v>19</v>
      </c>
      <c r="S14" s="38" t="s">
        <v>390</v>
      </c>
      <c r="T14" s="37">
        <v>20</v>
      </c>
      <c r="U14" s="37"/>
      <c r="V14" s="35" t="s">
        <v>19</v>
      </c>
      <c r="W14" s="34" t="s">
        <v>391</v>
      </c>
      <c r="X14" s="34" t="s">
        <v>392</v>
      </c>
      <c r="Y14" s="36" t="s">
        <v>393</v>
      </c>
      <c r="Z14" s="37">
        <v>20</v>
      </c>
      <c r="AA14" s="32"/>
    </row>
    <row r="15" spans="2:27" ht="12.75" customHeight="1" x14ac:dyDescent="0.2">
      <c r="B15" s="160" t="str">
        <f t="shared" si="1"/>
        <v>CİHAN POYRAZ COŞKUNLAR</v>
      </c>
      <c r="C15" s="161" t="s">
        <v>394</v>
      </c>
      <c r="D15" s="162" t="s">
        <v>41</v>
      </c>
      <c r="E15" s="163" t="s">
        <v>29</v>
      </c>
      <c r="F15" s="164"/>
      <c r="H15" s="166">
        <v>20</v>
      </c>
      <c r="I15" s="167"/>
      <c r="J15" s="168">
        <f t="shared" si="0"/>
        <v>20</v>
      </c>
      <c r="K15" s="33"/>
      <c r="L15" s="35" t="s">
        <v>20</v>
      </c>
      <c r="M15" s="163" t="s">
        <v>304</v>
      </c>
      <c r="N15" s="162" t="s">
        <v>190</v>
      </c>
      <c r="O15" s="163" t="s">
        <v>15</v>
      </c>
      <c r="P15" s="37">
        <v>19</v>
      </c>
      <c r="R15" s="169" t="s">
        <v>20</v>
      </c>
      <c r="S15" s="38" t="s">
        <v>395</v>
      </c>
      <c r="T15" s="37">
        <v>19</v>
      </c>
      <c r="U15" s="37"/>
      <c r="V15" s="35" t="s">
        <v>20</v>
      </c>
      <c r="W15" s="34" t="s">
        <v>396</v>
      </c>
      <c r="X15" s="34" t="s">
        <v>397</v>
      </c>
      <c r="Y15" s="36" t="s">
        <v>12</v>
      </c>
      <c r="Z15" s="37">
        <v>19</v>
      </c>
      <c r="AA15" s="32"/>
    </row>
    <row r="16" spans="2:27" ht="12.75" customHeight="1" x14ac:dyDescent="0.2">
      <c r="B16" s="160" t="str">
        <f t="shared" si="1"/>
        <v>DEMİR YÖNÜ</v>
      </c>
      <c r="C16" s="170" t="s">
        <v>286</v>
      </c>
      <c r="D16" s="171" t="s">
        <v>287</v>
      </c>
      <c r="E16" s="171" t="s">
        <v>12</v>
      </c>
      <c r="F16" s="164">
        <v>26</v>
      </c>
      <c r="G16" s="165">
        <v>100</v>
      </c>
      <c r="H16" s="166">
        <v>29</v>
      </c>
      <c r="I16" s="167">
        <v>28</v>
      </c>
      <c r="J16" s="168">
        <f t="shared" si="0"/>
        <v>183</v>
      </c>
      <c r="K16" s="33"/>
      <c r="L16" s="35" t="s">
        <v>21</v>
      </c>
      <c r="M16" s="163" t="s">
        <v>398</v>
      </c>
      <c r="N16" s="162" t="s">
        <v>70</v>
      </c>
      <c r="O16" s="163" t="s">
        <v>4</v>
      </c>
      <c r="P16" s="37">
        <v>18</v>
      </c>
      <c r="R16" s="169" t="s">
        <v>21</v>
      </c>
      <c r="S16" s="38" t="s">
        <v>399</v>
      </c>
      <c r="T16" s="37">
        <v>18</v>
      </c>
      <c r="U16" s="37"/>
      <c r="V16" s="35" t="s">
        <v>21</v>
      </c>
      <c r="W16" s="34" t="s">
        <v>309</v>
      </c>
      <c r="X16" s="34" t="s">
        <v>70</v>
      </c>
      <c r="Y16" s="36" t="s">
        <v>4</v>
      </c>
      <c r="Z16" s="37">
        <v>18</v>
      </c>
      <c r="AA16" s="32"/>
    </row>
    <row r="17" spans="2:27" ht="12.75" customHeight="1" x14ac:dyDescent="0.2">
      <c r="B17" s="160" t="str">
        <f t="shared" si="1"/>
        <v>DURSUN AYAZ NARMAN</v>
      </c>
      <c r="C17" s="170" t="s">
        <v>391</v>
      </c>
      <c r="D17" s="171" t="s">
        <v>392</v>
      </c>
      <c r="E17" s="171" t="s">
        <v>393</v>
      </c>
      <c r="F17" s="164">
        <v>20</v>
      </c>
      <c r="G17" s="165">
        <v>100</v>
      </c>
      <c r="H17" s="166"/>
      <c r="I17" s="167"/>
      <c r="J17" s="168">
        <f t="shared" si="0"/>
        <v>120</v>
      </c>
      <c r="K17" s="33"/>
      <c r="L17" s="35" t="s">
        <v>22</v>
      </c>
      <c r="M17" s="163" t="s">
        <v>267</v>
      </c>
      <c r="N17" s="162" t="s">
        <v>268</v>
      </c>
      <c r="O17" s="163" t="s">
        <v>27</v>
      </c>
      <c r="P17" s="37">
        <v>17</v>
      </c>
      <c r="R17" s="169" t="s">
        <v>22</v>
      </c>
      <c r="S17" s="38"/>
      <c r="T17" s="37">
        <v>17</v>
      </c>
      <c r="U17" s="37"/>
      <c r="V17" s="35" t="s">
        <v>22</v>
      </c>
      <c r="W17" s="34" t="s">
        <v>277</v>
      </c>
      <c r="X17" s="34" t="s">
        <v>400</v>
      </c>
      <c r="Y17" s="36" t="s">
        <v>31</v>
      </c>
      <c r="Z17" s="37">
        <v>17</v>
      </c>
      <c r="AA17" s="32"/>
    </row>
    <row r="18" spans="2:27" ht="12.75" customHeight="1" x14ac:dyDescent="0.2">
      <c r="B18" s="160" t="str">
        <f t="shared" si="1"/>
        <v>EDİZ TUNA GÜRSAÇ</v>
      </c>
      <c r="C18" s="170" t="s">
        <v>401</v>
      </c>
      <c r="D18" s="171" t="s">
        <v>263</v>
      </c>
      <c r="E18" s="171" t="s">
        <v>264</v>
      </c>
      <c r="F18" s="164">
        <v>16</v>
      </c>
      <c r="G18" s="165">
        <v>100</v>
      </c>
      <c r="H18" s="166"/>
      <c r="I18" s="167"/>
      <c r="J18" s="168">
        <f t="shared" si="0"/>
        <v>116</v>
      </c>
      <c r="K18" s="33"/>
      <c r="L18" s="35" t="s">
        <v>23</v>
      </c>
      <c r="M18" s="163" t="s">
        <v>402</v>
      </c>
      <c r="N18" s="162" t="s">
        <v>219</v>
      </c>
      <c r="O18" s="163" t="s">
        <v>12</v>
      </c>
      <c r="P18" s="37">
        <v>16</v>
      </c>
      <c r="V18" s="35" t="s">
        <v>23</v>
      </c>
      <c r="W18" s="36" t="s">
        <v>267</v>
      </c>
      <c r="X18" s="34" t="s">
        <v>125</v>
      </c>
      <c r="Y18" s="34" t="s">
        <v>27</v>
      </c>
      <c r="Z18" s="37">
        <v>16</v>
      </c>
      <c r="AA18" s="32"/>
    </row>
    <row r="19" spans="2:27" ht="12.75" customHeight="1" x14ac:dyDescent="0.2">
      <c r="B19" s="160" t="str">
        <f t="shared" si="1"/>
        <v>EFE ALİ ÇELEN</v>
      </c>
      <c r="C19" s="161" t="s">
        <v>403</v>
      </c>
      <c r="D19" s="162" t="s">
        <v>404</v>
      </c>
      <c r="E19" s="163" t="s">
        <v>38</v>
      </c>
      <c r="F19" s="164"/>
      <c r="H19" s="166">
        <v>8</v>
      </c>
      <c r="I19" s="167"/>
      <c r="J19" s="168">
        <f t="shared" si="0"/>
        <v>8</v>
      </c>
      <c r="K19" s="33"/>
      <c r="L19" s="35" t="s">
        <v>23</v>
      </c>
      <c r="M19" s="163" t="s">
        <v>265</v>
      </c>
      <c r="N19" s="162" t="s">
        <v>216</v>
      </c>
      <c r="O19" s="163" t="s">
        <v>26</v>
      </c>
      <c r="P19" s="37">
        <v>16</v>
      </c>
      <c r="V19" s="35" t="s">
        <v>23</v>
      </c>
      <c r="W19" s="34" t="s">
        <v>271</v>
      </c>
      <c r="X19" s="34" t="s">
        <v>385</v>
      </c>
      <c r="Y19" s="36" t="s">
        <v>47</v>
      </c>
      <c r="Z19" s="37">
        <v>16</v>
      </c>
      <c r="AA19" s="32"/>
    </row>
    <row r="20" spans="2:27" ht="12.75" customHeight="1" x14ac:dyDescent="0.2">
      <c r="B20" s="160" t="str">
        <f t="shared" si="1"/>
        <v>EGE BOLAT</v>
      </c>
      <c r="C20" s="161" t="s">
        <v>405</v>
      </c>
      <c r="D20" s="162" t="s">
        <v>406</v>
      </c>
      <c r="E20" s="163" t="s">
        <v>40</v>
      </c>
      <c r="F20" s="164"/>
      <c r="H20" s="166">
        <v>26</v>
      </c>
      <c r="I20" s="167"/>
      <c r="J20" s="168">
        <f t="shared" si="0"/>
        <v>26</v>
      </c>
      <c r="K20" s="33"/>
      <c r="L20" s="35" t="s">
        <v>23</v>
      </c>
      <c r="M20" s="163" t="s">
        <v>293</v>
      </c>
      <c r="N20" s="162" t="s">
        <v>294</v>
      </c>
      <c r="O20" s="163" t="s">
        <v>25</v>
      </c>
      <c r="P20" s="37">
        <v>16</v>
      </c>
      <c r="V20" s="35" t="s">
        <v>23</v>
      </c>
      <c r="W20" s="34" t="s">
        <v>401</v>
      </c>
      <c r="X20" s="34" t="s">
        <v>263</v>
      </c>
      <c r="Y20" s="36" t="s">
        <v>264</v>
      </c>
      <c r="Z20" s="37">
        <v>16</v>
      </c>
      <c r="AA20" s="32"/>
    </row>
    <row r="21" spans="2:27" ht="12.75" customHeight="1" x14ac:dyDescent="0.2">
      <c r="B21" s="160" t="str">
        <f t="shared" si="1"/>
        <v>EMİR SARIDOĞAN</v>
      </c>
      <c r="C21" s="161" t="s">
        <v>251</v>
      </c>
      <c r="D21" s="162" t="s">
        <v>252</v>
      </c>
      <c r="E21" s="163" t="s">
        <v>40</v>
      </c>
      <c r="F21" s="164"/>
      <c r="G21" s="165">
        <v>100</v>
      </c>
      <c r="H21" s="166">
        <v>8</v>
      </c>
      <c r="I21" s="167"/>
      <c r="J21" s="168">
        <f t="shared" si="0"/>
        <v>108</v>
      </c>
      <c r="K21" s="33"/>
      <c r="L21" s="35" t="s">
        <v>23</v>
      </c>
      <c r="M21" s="163" t="s">
        <v>407</v>
      </c>
      <c r="N21" s="162" t="s">
        <v>219</v>
      </c>
      <c r="O21" s="163" t="s">
        <v>12</v>
      </c>
      <c r="P21" s="37">
        <v>16</v>
      </c>
      <c r="V21" s="35" t="s">
        <v>23</v>
      </c>
      <c r="W21" s="34" t="s">
        <v>285</v>
      </c>
      <c r="X21" s="34" t="s">
        <v>382</v>
      </c>
      <c r="Y21" s="36" t="s">
        <v>12</v>
      </c>
      <c r="Z21" s="37">
        <v>16</v>
      </c>
      <c r="AA21" s="32"/>
    </row>
    <row r="22" spans="2:27" ht="12.75" customHeight="1" x14ac:dyDescent="0.2">
      <c r="B22" s="160" t="str">
        <f t="shared" si="1"/>
        <v>EMİRHAN ŞAHAN</v>
      </c>
      <c r="C22" s="170" t="s">
        <v>277</v>
      </c>
      <c r="D22" s="171" t="s">
        <v>400</v>
      </c>
      <c r="E22" s="171" t="s">
        <v>31</v>
      </c>
      <c r="F22" s="164">
        <v>17</v>
      </c>
      <c r="G22" s="165">
        <v>100</v>
      </c>
      <c r="H22" s="166"/>
      <c r="I22" s="167"/>
      <c r="J22" s="168">
        <f t="shared" si="0"/>
        <v>117</v>
      </c>
      <c r="K22" s="33"/>
      <c r="L22" s="35" t="s">
        <v>23</v>
      </c>
      <c r="M22" s="163" t="s">
        <v>271</v>
      </c>
      <c r="N22" s="162" t="s">
        <v>270</v>
      </c>
      <c r="O22" s="163" t="s">
        <v>47</v>
      </c>
      <c r="P22" s="37">
        <v>16</v>
      </c>
      <c r="V22" s="35" t="s">
        <v>23</v>
      </c>
      <c r="W22" s="34" t="s">
        <v>306</v>
      </c>
      <c r="X22" s="34" t="s">
        <v>408</v>
      </c>
      <c r="Y22" s="36" t="s">
        <v>15</v>
      </c>
      <c r="Z22" s="37">
        <v>16</v>
      </c>
      <c r="AA22" s="32"/>
    </row>
    <row r="23" spans="2:27" ht="12.75" customHeight="1" x14ac:dyDescent="0.2">
      <c r="B23" s="160" t="str">
        <f t="shared" si="1"/>
        <v>ENSAR AYDIN</v>
      </c>
      <c r="C23" s="170" t="s">
        <v>285</v>
      </c>
      <c r="D23" s="171" t="s">
        <v>382</v>
      </c>
      <c r="E23" s="171" t="s">
        <v>12</v>
      </c>
      <c r="F23" s="164">
        <v>16</v>
      </c>
      <c r="G23" s="165">
        <v>100</v>
      </c>
      <c r="H23" s="166">
        <v>16</v>
      </c>
      <c r="I23" s="167"/>
      <c r="J23" s="168">
        <f t="shared" si="0"/>
        <v>132</v>
      </c>
      <c r="K23" s="33"/>
      <c r="L23" s="35" t="s">
        <v>23</v>
      </c>
      <c r="M23" s="163" t="s">
        <v>256</v>
      </c>
      <c r="N23" s="162" t="s">
        <v>254</v>
      </c>
      <c r="O23" s="163" t="s">
        <v>0</v>
      </c>
      <c r="P23" s="37">
        <v>16</v>
      </c>
      <c r="V23" s="35" t="s">
        <v>23</v>
      </c>
      <c r="W23" s="34" t="s">
        <v>409</v>
      </c>
      <c r="X23" s="34" t="s">
        <v>205</v>
      </c>
      <c r="Y23" s="36" t="s">
        <v>15</v>
      </c>
      <c r="Z23" s="37">
        <v>16</v>
      </c>
      <c r="AA23" s="32"/>
    </row>
    <row r="24" spans="2:27" ht="12.75" customHeight="1" x14ac:dyDescent="0.2">
      <c r="B24" s="160" t="str">
        <f t="shared" si="1"/>
        <v>ENVER AYHAN</v>
      </c>
      <c r="C24" s="170" t="s">
        <v>306</v>
      </c>
      <c r="D24" s="171" t="s">
        <v>408</v>
      </c>
      <c r="E24" s="171" t="s">
        <v>15</v>
      </c>
      <c r="F24" s="164">
        <v>16</v>
      </c>
      <c r="G24" s="165">
        <v>100</v>
      </c>
      <c r="H24" s="166">
        <v>23</v>
      </c>
      <c r="I24" s="167">
        <v>24</v>
      </c>
      <c r="J24" s="168">
        <f t="shared" si="0"/>
        <v>163</v>
      </c>
      <c r="K24" s="33"/>
      <c r="L24" s="35" t="s">
        <v>23</v>
      </c>
      <c r="M24" s="163" t="s">
        <v>295</v>
      </c>
      <c r="N24" s="162" t="s">
        <v>296</v>
      </c>
      <c r="O24" s="163" t="s">
        <v>28</v>
      </c>
      <c r="P24" s="37">
        <v>16</v>
      </c>
      <c r="V24" s="35" t="s">
        <v>23</v>
      </c>
      <c r="W24" s="34" t="s">
        <v>308</v>
      </c>
      <c r="X24" s="34" t="s">
        <v>205</v>
      </c>
      <c r="Y24" s="36" t="s">
        <v>15</v>
      </c>
      <c r="Z24" s="37">
        <v>16</v>
      </c>
      <c r="AA24" s="32"/>
    </row>
    <row r="25" spans="2:27" ht="12.75" customHeight="1" x14ac:dyDescent="0.2">
      <c r="B25" s="160" t="str">
        <f t="shared" si="1"/>
        <v>EYMEN BAŞAR</v>
      </c>
      <c r="C25" s="170" t="s">
        <v>72</v>
      </c>
      <c r="D25" s="171" t="s">
        <v>278</v>
      </c>
      <c r="E25" s="171" t="s">
        <v>12</v>
      </c>
      <c r="F25" s="164">
        <v>31</v>
      </c>
      <c r="G25" s="165">
        <v>100</v>
      </c>
      <c r="H25" s="166">
        <v>32</v>
      </c>
      <c r="I25" s="167">
        <v>30</v>
      </c>
      <c r="J25" s="168">
        <f t="shared" si="0"/>
        <v>193</v>
      </c>
      <c r="K25" s="33"/>
      <c r="L25" s="35" t="s">
        <v>23</v>
      </c>
      <c r="M25" s="163" t="s">
        <v>269</v>
      </c>
      <c r="N25" s="162" t="s">
        <v>270</v>
      </c>
      <c r="O25" s="163" t="s">
        <v>47</v>
      </c>
      <c r="P25" s="37">
        <v>16</v>
      </c>
      <c r="V25" s="35" t="s">
        <v>23</v>
      </c>
      <c r="W25" s="34" t="s">
        <v>395</v>
      </c>
      <c r="X25" s="34" t="s">
        <v>352</v>
      </c>
      <c r="Y25" s="36" t="s">
        <v>38</v>
      </c>
      <c r="Z25" s="37">
        <v>16</v>
      </c>
      <c r="AA25" s="32"/>
    </row>
    <row r="26" spans="2:27" ht="12.75" customHeight="1" x14ac:dyDescent="0.2">
      <c r="B26" s="160" t="str">
        <f t="shared" si="1"/>
        <v>EYMEN SAVCI</v>
      </c>
      <c r="C26" s="161" t="s">
        <v>410</v>
      </c>
      <c r="D26" s="162" t="s">
        <v>406</v>
      </c>
      <c r="E26" s="163" t="s">
        <v>40</v>
      </c>
      <c r="F26" s="164"/>
      <c r="H26" s="166">
        <v>17</v>
      </c>
      <c r="I26" s="167"/>
      <c r="J26" s="168">
        <f t="shared" si="0"/>
        <v>17</v>
      </c>
      <c r="K26" s="33"/>
      <c r="L26" s="35" t="s">
        <v>24</v>
      </c>
      <c r="M26" s="172" t="s">
        <v>411</v>
      </c>
      <c r="N26" s="162" t="s">
        <v>290</v>
      </c>
      <c r="O26" s="163" t="s">
        <v>291</v>
      </c>
      <c r="P26" s="37">
        <v>8</v>
      </c>
      <c r="V26" s="35" t="s">
        <v>24</v>
      </c>
      <c r="W26" s="34" t="s">
        <v>280</v>
      </c>
      <c r="X26" s="34" t="s">
        <v>374</v>
      </c>
      <c r="Y26" s="36" t="s">
        <v>12</v>
      </c>
      <c r="Z26" s="37">
        <v>8</v>
      </c>
      <c r="AA26" s="32"/>
    </row>
    <row r="27" spans="2:27" ht="12.75" customHeight="1" x14ac:dyDescent="0.2">
      <c r="B27" s="160" t="str">
        <f t="shared" si="1"/>
        <v>EYMEN YERDELEN</v>
      </c>
      <c r="C27" s="161" t="s">
        <v>245</v>
      </c>
      <c r="D27" s="162" t="s">
        <v>303</v>
      </c>
      <c r="E27" s="163" t="s">
        <v>238</v>
      </c>
      <c r="F27" s="164"/>
      <c r="H27" s="166">
        <v>27</v>
      </c>
      <c r="I27" s="167"/>
      <c r="J27" s="168">
        <f t="shared" si="0"/>
        <v>27</v>
      </c>
      <c r="K27" s="33"/>
      <c r="L27" s="35" t="s">
        <v>24</v>
      </c>
      <c r="M27" s="172" t="s">
        <v>258</v>
      </c>
      <c r="N27" s="162" t="s">
        <v>259</v>
      </c>
      <c r="O27" s="163" t="s">
        <v>0</v>
      </c>
      <c r="P27" s="37">
        <v>8</v>
      </c>
      <c r="V27" s="35" t="s">
        <v>24</v>
      </c>
      <c r="W27" s="34" t="s">
        <v>258</v>
      </c>
      <c r="X27" s="34" t="s">
        <v>386</v>
      </c>
      <c r="Y27" s="36" t="s">
        <v>0</v>
      </c>
      <c r="Z27" s="37">
        <v>8</v>
      </c>
      <c r="AA27" s="32"/>
    </row>
    <row r="28" spans="2:27" ht="12.75" customHeight="1" x14ac:dyDescent="0.2">
      <c r="B28" s="160" t="str">
        <f t="shared" si="1"/>
        <v>FEYZULLAH EYMEN ÖZKAN</v>
      </c>
      <c r="C28" s="161" t="s">
        <v>412</v>
      </c>
      <c r="D28" s="162" t="s">
        <v>276</v>
      </c>
      <c r="E28" s="163" t="s">
        <v>36</v>
      </c>
      <c r="F28" s="164"/>
      <c r="H28" s="166">
        <v>8</v>
      </c>
      <c r="I28" s="167"/>
      <c r="J28" s="168">
        <f t="shared" si="0"/>
        <v>8</v>
      </c>
      <c r="K28" s="33"/>
      <c r="L28" s="35" t="s">
        <v>24</v>
      </c>
      <c r="M28" s="172" t="s">
        <v>413</v>
      </c>
      <c r="N28" s="162" t="s">
        <v>287</v>
      </c>
      <c r="O28" s="163" t="s">
        <v>12</v>
      </c>
      <c r="P28" s="37">
        <v>8</v>
      </c>
      <c r="V28" s="35" t="s">
        <v>24</v>
      </c>
      <c r="W28" s="34" t="s">
        <v>414</v>
      </c>
      <c r="X28" s="34" t="s">
        <v>385</v>
      </c>
      <c r="Y28" s="36" t="s">
        <v>47</v>
      </c>
      <c r="Z28" s="37">
        <v>8</v>
      </c>
      <c r="AA28" s="32"/>
    </row>
    <row r="29" spans="2:27" ht="12.75" customHeight="1" x14ac:dyDescent="0.2">
      <c r="B29" s="160" t="str">
        <f t="shared" si="1"/>
        <v>FURKAN ALP TUNA</v>
      </c>
      <c r="C29" s="161" t="s">
        <v>415</v>
      </c>
      <c r="D29" s="162" t="s">
        <v>70</v>
      </c>
      <c r="E29" s="163" t="s">
        <v>4</v>
      </c>
      <c r="F29" s="164"/>
      <c r="H29" s="166">
        <v>8</v>
      </c>
      <c r="I29" s="167"/>
      <c r="J29" s="168">
        <f t="shared" si="0"/>
        <v>8</v>
      </c>
      <c r="K29" s="33"/>
      <c r="L29" s="35" t="s">
        <v>24</v>
      </c>
      <c r="M29" s="172" t="s">
        <v>307</v>
      </c>
      <c r="N29" s="162" t="s">
        <v>190</v>
      </c>
      <c r="O29" s="163" t="s">
        <v>15</v>
      </c>
      <c r="P29" s="37">
        <v>8</v>
      </c>
      <c r="V29" s="35" t="s">
        <v>24</v>
      </c>
      <c r="W29" s="34" t="s">
        <v>416</v>
      </c>
      <c r="X29" s="34" t="s">
        <v>417</v>
      </c>
      <c r="Y29" s="36" t="s">
        <v>33</v>
      </c>
      <c r="Z29" s="37">
        <v>8</v>
      </c>
      <c r="AA29" s="32"/>
    </row>
    <row r="30" spans="2:27" ht="12.75" customHeight="1" x14ac:dyDescent="0.2">
      <c r="B30" s="160" t="str">
        <f t="shared" si="1"/>
        <v>FURKAN KONYALI</v>
      </c>
      <c r="C30" s="170" t="s">
        <v>262</v>
      </c>
      <c r="D30" s="171" t="s">
        <v>263</v>
      </c>
      <c r="E30" s="171" t="s">
        <v>264</v>
      </c>
      <c r="F30" s="164">
        <v>29</v>
      </c>
      <c r="G30" s="165">
        <v>100</v>
      </c>
      <c r="H30" s="166">
        <v>28</v>
      </c>
      <c r="I30" s="167">
        <v>29</v>
      </c>
      <c r="J30" s="168">
        <f t="shared" si="0"/>
        <v>186</v>
      </c>
      <c r="K30" s="33"/>
      <c r="L30" s="35" t="s">
        <v>24</v>
      </c>
      <c r="M30" s="172" t="s">
        <v>289</v>
      </c>
      <c r="N30" s="162" t="s">
        <v>41</v>
      </c>
      <c r="O30" s="163" t="s">
        <v>29</v>
      </c>
      <c r="P30" s="37">
        <v>8</v>
      </c>
      <c r="V30" s="35" t="s">
        <v>24</v>
      </c>
      <c r="W30" s="34" t="s">
        <v>260</v>
      </c>
      <c r="X30" s="34" t="s">
        <v>418</v>
      </c>
      <c r="Y30" s="36" t="s">
        <v>0</v>
      </c>
      <c r="Z30" s="37">
        <v>8</v>
      </c>
      <c r="AA30" s="32"/>
    </row>
    <row r="31" spans="2:27" ht="12.75" customHeight="1" x14ac:dyDescent="0.2">
      <c r="B31" s="160" t="str">
        <f t="shared" si="1"/>
        <v>HALİL İBRAHİM BOZBAY</v>
      </c>
      <c r="C31" s="161" t="s">
        <v>307</v>
      </c>
      <c r="D31" s="162" t="s">
        <v>190</v>
      </c>
      <c r="E31" s="163" t="s">
        <v>15</v>
      </c>
      <c r="F31" s="164"/>
      <c r="G31" s="165">
        <v>100</v>
      </c>
      <c r="H31" s="166">
        <v>8</v>
      </c>
      <c r="I31" s="167"/>
      <c r="J31" s="168">
        <f t="shared" si="0"/>
        <v>108</v>
      </c>
      <c r="K31" s="33"/>
      <c r="L31" s="35" t="s">
        <v>24</v>
      </c>
      <c r="M31" s="172" t="s">
        <v>419</v>
      </c>
      <c r="N31" s="162" t="s">
        <v>224</v>
      </c>
      <c r="O31" s="163" t="s">
        <v>37</v>
      </c>
      <c r="P31" s="37">
        <v>8</v>
      </c>
      <c r="V31" s="35" t="s">
        <v>24</v>
      </c>
      <c r="W31" s="34" t="s">
        <v>420</v>
      </c>
      <c r="X31" s="34" t="s">
        <v>421</v>
      </c>
      <c r="Y31" s="36" t="s">
        <v>36</v>
      </c>
      <c r="Z31" s="37">
        <v>8</v>
      </c>
      <c r="AA31" s="32"/>
    </row>
    <row r="32" spans="2:27" ht="12.75" customHeight="1" x14ac:dyDescent="0.2">
      <c r="B32" s="160" t="str">
        <f t="shared" si="1"/>
        <v>HÜSEYİN UTKU KIRBAÇ</v>
      </c>
      <c r="C32" s="170" t="s">
        <v>283</v>
      </c>
      <c r="D32" s="171" t="s">
        <v>382</v>
      </c>
      <c r="E32" s="171" t="s">
        <v>12</v>
      </c>
      <c r="F32" s="164">
        <v>25</v>
      </c>
      <c r="G32" s="165">
        <v>100</v>
      </c>
      <c r="H32" s="166">
        <v>25</v>
      </c>
      <c r="I32" s="167">
        <v>27</v>
      </c>
      <c r="J32" s="168">
        <f t="shared" si="0"/>
        <v>177</v>
      </c>
      <c r="K32" s="33"/>
      <c r="L32" s="35" t="s">
        <v>24</v>
      </c>
      <c r="M32" s="172" t="s">
        <v>422</v>
      </c>
      <c r="N32" s="162" t="s">
        <v>252</v>
      </c>
      <c r="O32" s="163" t="s">
        <v>40</v>
      </c>
      <c r="P32" s="37">
        <v>8</v>
      </c>
      <c r="V32" s="35" t="s">
        <v>24</v>
      </c>
      <c r="W32" s="34" t="s">
        <v>289</v>
      </c>
      <c r="X32" s="34" t="s">
        <v>423</v>
      </c>
      <c r="Y32" s="36" t="s">
        <v>29</v>
      </c>
      <c r="Z32" s="37">
        <v>8</v>
      </c>
      <c r="AA32" s="32"/>
    </row>
    <row r="33" spans="2:27" ht="12.75" customHeight="1" x14ac:dyDescent="0.2">
      <c r="B33" s="160" t="str">
        <f t="shared" si="1"/>
        <v>KEREM EFE BAŞTÜRK</v>
      </c>
      <c r="C33" s="173" t="s">
        <v>269</v>
      </c>
      <c r="D33" s="162" t="s">
        <v>270</v>
      </c>
      <c r="E33" s="163" t="s">
        <v>47</v>
      </c>
      <c r="F33" s="164"/>
      <c r="G33" s="165">
        <v>100</v>
      </c>
      <c r="H33" s="166">
        <v>16</v>
      </c>
      <c r="I33" s="167"/>
      <c r="J33" s="168">
        <f t="shared" si="0"/>
        <v>116</v>
      </c>
      <c r="K33" s="33"/>
      <c r="L33" s="35" t="s">
        <v>24</v>
      </c>
      <c r="M33" s="172" t="s">
        <v>424</v>
      </c>
      <c r="N33" s="162" t="s">
        <v>65</v>
      </c>
      <c r="O33" s="163" t="s">
        <v>12</v>
      </c>
      <c r="P33" s="37">
        <v>8</v>
      </c>
      <c r="V33" s="35" t="s">
        <v>24</v>
      </c>
      <c r="W33" s="34" t="s">
        <v>255</v>
      </c>
      <c r="X33" s="34" t="s">
        <v>384</v>
      </c>
      <c r="Y33" s="36" t="s">
        <v>0</v>
      </c>
      <c r="Z33" s="37">
        <v>8</v>
      </c>
      <c r="AA33" s="32"/>
    </row>
    <row r="34" spans="2:27" ht="12.75" customHeight="1" x14ac:dyDescent="0.2">
      <c r="B34" s="160" t="str">
        <f t="shared" si="1"/>
        <v>KEREM EFE BAŞTÜRK</v>
      </c>
      <c r="C34" s="173" t="s">
        <v>269</v>
      </c>
      <c r="D34" s="171" t="s">
        <v>385</v>
      </c>
      <c r="E34" s="171" t="s">
        <v>47</v>
      </c>
      <c r="F34" s="164">
        <v>8</v>
      </c>
      <c r="G34" s="165">
        <v>100</v>
      </c>
      <c r="H34" s="166"/>
      <c r="I34" s="167"/>
      <c r="J34" s="168">
        <f t="shared" si="0"/>
        <v>108</v>
      </c>
      <c r="K34" s="33"/>
      <c r="M34" s="174"/>
      <c r="N34" s="174"/>
      <c r="O34" s="174"/>
      <c r="W34" s="34"/>
      <c r="X34" s="34"/>
      <c r="Y34" s="36"/>
      <c r="AA34" s="32"/>
    </row>
    <row r="35" spans="2:27" ht="12.75" customHeight="1" x14ac:dyDescent="0.2">
      <c r="B35" s="160" t="str">
        <f t="shared" si="1"/>
        <v>KEREM GÜLLER</v>
      </c>
      <c r="C35" s="170" t="s">
        <v>282</v>
      </c>
      <c r="D35" s="171" t="s">
        <v>71</v>
      </c>
      <c r="E35" s="171" t="s">
        <v>12</v>
      </c>
      <c r="F35" s="164">
        <v>28</v>
      </c>
      <c r="G35" s="165">
        <v>100</v>
      </c>
      <c r="H35" s="166">
        <v>26</v>
      </c>
      <c r="I35" s="167">
        <v>25</v>
      </c>
      <c r="J35" s="168">
        <f t="shared" si="0"/>
        <v>179</v>
      </c>
      <c r="K35" s="33"/>
      <c r="W35" s="34"/>
      <c r="X35" s="34"/>
      <c r="Y35" s="175"/>
      <c r="AA35" s="32"/>
    </row>
    <row r="36" spans="2:27" ht="12.75" customHeight="1" x14ac:dyDescent="0.2">
      <c r="B36" s="160" t="str">
        <f t="shared" si="1"/>
        <v>KEREM KÖSE</v>
      </c>
      <c r="C36" s="170" t="s">
        <v>396</v>
      </c>
      <c r="D36" s="171" t="s">
        <v>397</v>
      </c>
      <c r="E36" s="171" t="s">
        <v>12</v>
      </c>
      <c r="F36" s="164">
        <v>19</v>
      </c>
      <c r="G36" s="165">
        <v>100</v>
      </c>
      <c r="H36" s="166"/>
      <c r="I36" s="167">
        <v>21</v>
      </c>
      <c r="J36" s="168">
        <f t="shared" si="0"/>
        <v>140</v>
      </c>
      <c r="K36" s="33"/>
      <c r="W36" s="34"/>
      <c r="X36" s="34"/>
      <c r="Y36" s="175"/>
      <c r="AA36" s="32"/>
    </row>
    <row r="37" spans="2:27" ht="12.75" customHeight="1" x14ac:dyDescent="0.2">
      <c r="B37" s="160" t="str">
        <f t="shared" si="1"/>
        <v>KEREM KÖSE</v>
      </c>
      <c r="C37" s="161" t="s">
        <v>396</v>
      </c>
      <c r="D37" s="162" t="s">
        <v>219</v>
      </c>
      <c r="E37" s="163" t="s">
        <v>12</v>
      </c>
      <c r="F37" s="164"/>
      <c r="H37" s="166">
        <v>32</v>
      </c>
      <c r="I37" s="167"/>
      <c r="J37" s="168">
        <f t="shared" si="0"/>
        <v>32</v>
      </c>
      <c r="K37" s="33"/>
      <c r="W37" s="34"/>
      <c r="X37" s="34"/>
      <c r="Y37" s="175"/>
      <c r="AA37" s="32"/>
    </row>
    <row r="38" spans="2:27" ht="12.75" customHeight="1" x14ac:dyDescent="0.2">
      <c r="B38" s="160" t="str">
        <f t="shared" si="1"/>
        <v>KUDRET GÜLMEZLER</v>
      </c>
      <c r="C38" s="161" t="s">
        <v>425</v>
      </c>
      <c r="D38" s="162" t="s">
        <v>426</v>
      </c>
      <c r="E38" s="163" t="s">
        <v>55</v>
      </c>
      <c r="F38" s="164"/>
      <c r="H38" s="166">
        <v>22</v>
      </c>
      <c r="I38" s="167"/>
      <c r="J38" s="168">
        <f t="shared" si="0"/>
        <v>22</v>
      </c>
      <c r="K38" s="33"/>
      <c r="W38" s="34"/>
      <c r="X38" s="34"/>
      <c r="Y38" s="175"/>
      <c r="AA38" s="32"/>
    </row>
    <row r="39" spans="2:27" ht="12.75" customHeight="1" x14ac:dyDescent="0.2">
      <c r="B39" s="160" t="str">
        <f t="shared" si="1"/>
        <v>KUTAY GÜL</v>
      </c>
      <c r="C39" s="170" t="s">
        <v>295</v>
      </c>
      <c r="D39" s="171" t="s">
        <v>296</v>
      </c>
      <c r="E39" s="171" t="s">
        <v>28</v>
      </c>
      <c r="F39" s="164">
        <v>21</v>
      </c>
      <c r="G39" s="165">
        <v>100</v>
      </c>
      <c r="H39" s="166">
        <v>16</v>
      </c>
      <c r="I39" s="167"/>
      <c r="J39" s="168">
        <f t="shared" si="0"/>
        <v>137</v>
      </c>
      <c r="K39" s="33"/>
      <c r="W39" s="34"/>
      <c r="X39" s="34"/>
      <c r="Y39" s="175"/>
      <c r="AA39" s="32"/>
    </row>
    <row r="40" spans="2:27" ht="12.75" customHeight="1" x14ac:dyDescent="0.2">
      <c r="B40" s="160" t="str">
        <f t="shared" si="1"/>
        <v>M. YUSUF ÖZTEKİN</v>
      </c>
      <c r="C40" s="170" t="s">
        <v>416</v>
      </c>
      <c r="D40" s="171" t="s">
        <v>417</v>
      </c>
      <c r="E40" s="171" t="s">
        <v>33</v>
      </c>
      <c r="F40" s="164">
        <v>8</v>
      </c>
      <c r="G40" s="165">
        <v>100</v>
      </c>
      <c r="H40" s="166"/>
      <c r="I40" s="167"/>
      <c r="J40" s="168">
        <f t="shared" si="0"/>
        <v>108</v>
      </c>
      <c r="K40" s="33"/>
      <c r="W40" s="34"/>
      <c r="X40" s="34"/>
      <c r="Y40" s="175"/>
      <c r="AA40" s="32"/>
    </row>
    <row r="41" spans="2:27" ht="12.75" customHeight="1" x14ac:dyDescent="0.2">
      <c r="B41" s="160" t="str">
        <f t="shared" si="1"/>
        <v>MEHMET ACAR KALELİ</v>
      </c>
      <c r="C41" s="161" t="s">
        <v>288</v>
      </c>
      <c r="D41" s="162" t="s">
        <v>287</v>
      </c>
      <c r="E41" s="163" t="s">
        <v>12</v>
      </c>
      <c r="F41" s="164"/>
      <c r="G41" s="165">
        <v>100</v>
      </c>
      <c r="H41" s="166">
        <v>8</v>
      </c>
      <c r="I41" s="167"/>
      <c r="J41" s="168">
        <f t="shared" si="0"/>
        <v>108</v>
      </c>
      <c r="K41" s="33"/>
      <c r="W41" s="34"/>
      <c r="X41" s="34"/>
      <c r="Y41" s="175"/>
      <c r="AA41" s="32"/>
    </row>
    <row r="42" spans="2:27" ht="12.75" customHeight="1" x14ac:dyDescent="0.2">
      <c r="B42" s="160" t="str">
        <f t="shared" si="1"/>
        <v>MEHMET AKİF TORU</v>
      </c>
      <c r="C42" s="170" t="s">
        <v>260</v>
      </c>
      <c r="D42" s="171" t="s">
        <v>418</v>
      </c>
      <c r="E42" s="171" t="s">
        <v>0</v>
      </c>
      <c r="F42" s="164">
        <v>8</v>
      </c>
      <c r="G42" s="165">
        <v>100</v>
      </c>
      <c r="H42" s="166"/>
      <c r="I42" s="167"/>
      <c r="J42" s="168">
        <f t="shared" si="0"/>
        <v>108</v>
      </c>
      <c r="K42" s="33"/>
      <c r="W42" s="34"/>
      <c r="X42" s="34"/>
      <c r="Y42" s="175"/>
      <c r="AA42" s="32"/>
    </row>
    <row r="43" spans="2:27" ht="12.75" customHeight="1" x14ac:dyDescent="0.2">
      <c r="B43" s="160" t="str">
        <f t="shared" si="1"/>
        <v>MEHMET EFE AKSOY</v>
      </c>
      <c r="C43" s="173" t="s">
        <v>293</v>
      </c>
      <c r="D43" s="162" t="s">
        <v>294</v>
      </c>
      <c r="E43" s="163" t="s">
        <v>25</v>
      </c>
      <c r="F43" s="164"/>
      <c r="G43" s="165">
        <v>100</v>
      </c>
      <c r="H43" s="166">
        <v>16</v>
      </c>
      <c r="I43" s="167"/>
      <c r="J43" s="168">
        <f t="shared" si="0"/>
        <v>116</v>
      </c>
      <c r="K43" s="33"/>
      <c r="W43" s="34"/>
      <c r="X43" s="34"/>
      <c r="Y43" s="175"/>
      <c r="AA43" s="32"/>
    </row>
    <row r="44" spans="2:27" ht="12.75" customHeight="1" x14ac:dyDescent="0.2">
      <c r="B44" s="160" t="str">
        <f t="shared" si="1"/>
        <v>MEHMET EYMEN ERDEM</v>
      </c>
      <c r="C44" s="173" t="s">
        <v>256</v>
      </c>
      <c r="D44" s="162" t="s">
        <v>254</v>
      </c>
      <c r="E44" s="163" t="s">
        <v>0</v>
      </c>
      <c r="F44" s="164"/>
      <c r="G44" s="165">
        <v>100</v>
      </c>
      <c r="H44" s="166">
        <v>16</v>
      </c>
      <c r="I44" s="167"/>
      <c r="J44" s="168">
        <f t="shared" si="0"/>
        <v>116</v>
      </c>
      <c r="K44" s="33"/>
      <c r="W44" s="34"/>
      <c r="X44" s="34"/>
      <c r="Y44" s="175"/>
      <c r="AA44" s="32"/>
    </row>
    <row r="45" spans="2:27" ht="12.75" customHeight="1" x14ac:dyDescent="0.2">
      <c r="B45" s="160" t="str">
        <f t="shared" si="1"/>
        <v>MEHMET FATİH GEZER</v>
      </c>
      <c r="C45" s="170" t="s">
        <v>387</v>
      </c>
      <c r="D45" s="171" t="s">
        <v>56</v>
      </c>
      <c r="E45" s="171" t="s">
        <v>12</v>
      </c>
      <c r="F45" s="164">
        <v>22</v>
      </c>
      <c r="G45" s="165">
        <v>100</v>
      </c>
      <c r="H45" s="166"/>
      <c r="I45" s="167"/>
      <c r="J45" s="168">
        <f t="shared" si="0"/>
        <v>122</v>
      </c>
      <c r="K45" s="33"/>
      <c r="W45" s="34"/>
      <c r="X45" s="34"/>
      <c r="Y45" s="175"/>
      <c r="AA45" s="32"/>
    </row>
    <row r="46" spans="2:27" ht="12.75" customHeight="1" x14ac:dyDescent="0.2">
      <c r="B46" s="160" t="str">
        <f t="shared" si="1"/>
        <v>MEHMET FATİH GEZER</v>
      </c>
      <c r="C46" s="161" t="s">
        <v>387</v>
      </c>
      <c r="D46" s="162" t="s">
        <v>71</v>
      </c>
      <c r="E46" s="163" t="s">
        <v>12</v>
      </c>
      <c r="F46" s="164"/>
      <c r="H46" s="166">
        <v>16</v>
      </c>
      <c r="I46" s="167"/>
      <c r="J46" s="168">
        <f t="shared" si="0"/>
        <v>16</v>
      </c>
      <c r="K46" s="33"/>
      <c r="W46" s="34"/>
      <c r="X46" s="34"/>
      <c r="Y46" s="175"/>
      <c r="AA46" s="32"/>
    </row>
    <row r="47" spans="2:27" ht="12.75" customHeight="1" x14ac:dyDescent="0.2">
      <c r="B47" s="160" t="str">
        <f t="shared" si="1"/>
        <v>METEHAN ŞAHİN</v>
      </c>
      <c r="C47" s="170" t="s">
        <v>420</v>
      </c>
      <c r="D47" s="171" t="s">
        <v>421</v>
      </c>
      <c r="E47" s="171" t="s">
        <v>36</v>
      </c>
      <c r="F47" s="164">
        <v>8</v>
      </c>
      <c r="G47" s="165">
        <v>100</v>
      </c>
      <c r="H47" s="166"/>
      <c r="I47" s="167"/>
      <c r="J47" s="168">
        <f t="shared" si="0"/>
        <v>108</v>
      </c>
      <c r="K47" s="33"/>
      <c r="W47" s="34"/>
      <c r="X47" s="34"/>
      <c r="Y47" s="175"/>
      <c r="AA47" s="32"/>
    </row>
    <row r="48" spans="2:27" ht="12.75" customHeight="1" x14ac:dyDescent="0.2">
      <c r="B48" s="160" t="str">
        <f t="shared" si="1"/>
        <v>METEHAN ŞAHİN</v>
      </c>
      <c r="C48" s="161" t="s">
        <v>420</v>
      </c>
      <c r="D48" s="162" t="s">
        <v>276</v>
      </c>
      <c r="E48" s="163" t="s">
        <v>36</v>
      </c>
      <c r="F48" s="164"/>
      <c r="H48" s="166">
        <v>16</v>
      </c>
      <c r="I48" s="167"/>
      <c r="J48" s="168">
        <f t="shared" si="0"/>
        <v>16</v>
      </c>
      <c r="K48" s="33"/>
      <c r="W48" s="34"/>
      <c r="X48" s="34"/>
      <c r="Y48" s="175"/>
      <c r="AA48" s="32"/>
    </row>
    <row r="49" spans="2:27" ht="12.75" customHeight="1" x14ac:dyDescent="0.2">
      <c r="B49" s="160" t="str">
        <f t="shared" si="1"/>
        <v>MUHAMMAT EREN AVCI</v>
      </c>
      <c r="C49" s="161" t="s">
        <v>427</v>
      </c>
      <c r="D49" s="162" t="s">
        <v>290</v>
      </c>
      <c r="E49" s="163" t="s">
        <v>291</v>
      </c>
      <c r="F49" s="164"/>
      <c r="H49" s="166">
        <v>8</v>
      </c>
      <c r="I49" s="167"/>
      <c r="J49" s="168">
        <f t="shared" si="0"/>
        <v>8</v>
      </c>
      <c r="K49" s="33"/>
      <c r="W49" s="34"/>
      <c r="X49" s="34"/>
      <c r="Y49" s="175"/>
      <c r="AA49" s="32"/>
    </row>
    <row r="50" spans="2:27" ht="12.75" customHeight="1" x14ac:dyDescent="0.2">
      <c r="B50" s="160" t="str">
        <f t="shared" si="1"/>
        <v>MUHAMME YUSUF ESEN</v>
      </c>
      <c r="C50" s="173" t="s">
        <v>304</v>
      </c>
      <c r="D50" s="162" t="s">
        <v>190</v>
      </c>
      <c r="E50" s="163" t="s">
        <v>15</v>
      </c>
      <c r="F50" s="164"/>
      <c r="G50" s="165">
        <v>100</v>
      </c>
      <c r="H50" s="166">
        <v>19</v>
      </c>
      <c r="I50" s="167"/>
      <c r="J50" s="168">
        <f t="shared" si="0"/>
        <v>119</v>
      </c>
      <c r="K50" s="33"/>
      <c r="W50" s="34"/>
      <c r="X50" s="34"/>
      <c r="Y50" s="175"/>
      <c r="AA50" s="32"/>
    </row>
    <row r="51" spans="2:27" ht="12.75" customHeight="1" x14ac:dyDescent="0.2">
      <c r="B51" s="160" t="str">
        <f t="shared" si="1"/>
        <v>MUHAMMED BARIŞ KALKAN</v>
      </c>
      <c r="C51" s="161" t="s">
        <v>428</v>
      </c>
      <c r="D51" s="162" t="s">
        <v>276</v>
      </c>
      <c r="E51" s="163" t="s">
        <v>36</v>
      </c>
      <c r="F51" s="164"/>
      <c r="H51" s="166">
        <v>23</v>
      </c>
      <c r="I51" s="167"/>
      <c r="J51" s="168">
        <f t="shared" si="0"/>
        <v>23</v>
      </c>
      <c r="K51" s="33"/>
      <c r="W51" s="34"/>
      <c r="X51" s="34"/>
      <c r="Y51" s="175"/>
      <c r="AA51" s="32"/>
    </row>
    <row r="52" spans="2:27" ht="12.75" customHeight="1" x14ac:dyDescent="0.2">
      <c r="B52" s="160" t="str">
        <f t="shared" si="1"/>
        <v>MUHAMMED EMRE KANTİK</v>
      </c>
      <c r="C52" s="170" t="s">
        <v>279</v>
      </c>
      <c r="D52" s="171" t="s">
        <v>65</v>
      </c>
      <c r="E52" s="171" t="s">
        <v>12</v>
      </c>
      <c r="F52" s="164">
        <v>30</v>
      </c>
      <c r="G52" s="165">
        <v>100</v>
      </c>
      <c r="H52" s="166">
        <v>22</v>
      </c>
      <c r="I52" s="167">
        <v>31</v>
      </c>
      <c r="J52" s="168">
        <f t="shared" si="0"/>
        <v>183</v>
      </c>
      <c r="K52" s="33"/>
      <c r="W52" s="34"/>
      <c r="X52" s="34"/>
      <c r="Y52" s="175"/>
      <c r="AA52" s="32"/>
    </row>
    <row r="53" spans="2:27" ht="12.75" customHeight="1" x14ac:dyDescent="0.2">
      <c r="B53" s="160" t="str">
        <f t="shared" si="1"/>
        <v>MUHAMMED EYMEN SOLAK</v>
      </c>
      <c r="C53" s="161" t="s">
        <v>429</v>
      </c>
      <c r="D53" s="162" t="s">
        <v>371</v>
      </c>
      <c r="E53" s="163" t="s">
        <v>27</v>
      </c>
      <c r="F53" s="164"/>
      <c r="H53" s="166">
        <v>8</v>
      </c>
      <c r="I53" s="167"/>
      <c r="J53" s="168">
        <f t="shared" si="0"/>
        <v>8</v>
      </c>
      <c r="K53" s="33"/>
      <c r="W53" s="34"/>
      <c r="X53" s="34"/>
      <c r="Y53" s="175"/>
      <c r="AA53" s="32"/>
    </row>
    <row r="54" spans="2:27" ht="12.75" customHeight="1" x14ac:dyDescent="0.2">
      <c r="B54" s="160" t="str">
        <f t="shared" si="1"/>
        <v>MUHAMMED YUSUF ESEN</v>
      </c>
      <c r="C54" s="170" t="s">
        <v>409</v>
      </c>
      <c r="D54" s="171" t="s">
        <v>205</v>
      </c>
      <c r="E54" s="171" t="s">
        <v>15</v>
      </c>
      <c r="F54" s="164">
        <v>16</v>
      </c>
      <c r="G54" s="165">
        <v>100</v>
      </c>
      <c r="H54" s="166"/>
      <c r="I54" s="167"/>
      <c r="J54" s="168">
        <f t="shared" si="0"/>
        <v>116</v>
      </c>
      <c r="K54" s="33"/>
      <c r="W54" s="34"/>
      <c r="X54" s="34"/>
      <c r="Y54" s="175"/>
      <c r="AA54" s="32"/>
    </row>
    <row r="55" spans="2:27" ht="12.75" customHeight="1" x14ac:dyDescent="0.2">
      <c r="B55" s="160" t="str">
        <f t="shared" si="1"/>
        <v>MUHAMMET M. YURTERİ</v>
      </c>
      <c r="C55" s="170" t="s">
        <v>289</v>
      </c>
      <c r="D55" s="171" t="s">
        <v>423</v>
      </c>
      <c r="E55" s="171" t="s">
        <v>29</v>
      </c>
      <c r="F55" s="164">
        <v>8</v>
      </c>
      <c r="G55" s="165">
        <v>100</v>
      </c>
      <c r="H55" s="166">
        <v>8</v>
      </c>
      <c r="I55" s="167"/>
      <c r="J55" s="168">
        <f t="shared" si="0"/>
        <v>116</v>
      </c>
      <c r="K55" s="33"/>
      <c r="W55" s="34"/>
      <c r="X55" s="34"/>
      <c r="Y55" s="175"/>
      <c r="AA55" s="32"/>
    </row>
    <row r="56" spans="2:27" ht="12.75" customHeight="1" x14ac:dyDescent="0.2">
      <c r="B56" s="160" t="str">
        <f t="shared" si="1"/>
        <v>MUHAMMET TAHİR KESEKÇİ</v>
      </c>
      <c r="C56" s="173" t="s">
        <v>284</v>
      </c>
      <c r="D56" s="162" t="s">
        <v>219</v>
      </c>
      <c r="E56" s="163" t="s">
        <v>12</v>
      </c>
      <c r="F56" s="164"/>
      <c r="G56" s="165">
        <v>100</v>
      </c>
      <c r="H56" s="166">
        <v>16</v>
      </c>
      <c r="I56" s="167"/>
      <c r="J56" s="168">
        <f t="shared" si="0"/>
        <v>116</v>
      </c>
      <c r="K56" s="33"/>
      <c r="W56" s="34"/>
      <c r="X56" s="34"/>
      <c r="Y56" s="175"/>
      <c r="AA56" s="32"/>
    </row>
    <row r="57" spans="2:27" ht="12.75" customHeight="1" x14ac:dyDescent="0.2">
      <c r="B57" s="160" t="str">
        <f t="shared" si="1"/>
        <v>MURAT ÇAĞLAR CANPOLAT</v>
      </c>
      <c r="C57" s="161" t="s">
        <v>430</v>
      </c>
      <c r="D57" s="162" t="s">
        <v>431</v>
      </c>
      <c r="E57" s="163" t="s">
        <v>226</v>
      </c>
      <c r="F57" s="164"/>
      <c r="H57" s="166">
        <v>16</v>
      </c>
      <c r="I57" s="167"/>
      <c r="J57" s="168">
        <f t="shared" si="0"/>
        <v>16</v>
      </c>
      <c r="K57" s="33"/>
      <c r="W57" s="34"/>
      <c r="X57" s="34"/>
      <c r="Y57" s="175"/>
      <c r="AA57" s="32"/>
    </row>
    <row r="58" spans="2:27" ht="12.75" customHeight="1" x14ac:dyDescent="0.2">
      <c r="B58" s="160" t="str">
        <f t="shared" si="1"/>
        <v>MUSAP CAN GÜNEŞ</v>
      </c>
      <c r="C58" s="161" t="s">
        <v>432</v>
      </c>
      <c r="D58" s="162" t="s">
        <v>190</v>
      </c>
      <c r="E58" s="163" t="s">
        <v>15</v>
      </c>
      <c r="F58" s="164"/>
      <c r="H58" s="166">
        <v>25</v>
      </c>
      <c r="I58" s="167"/>
      <c r="J58" s="168">
        <f t="shared" si="0"/>
        <v>25</v>
      </c>
      <c r="K58" s="33"/>
      <c r="W58" s="34"/>
      <c r="X58" s="34"/>
      <c r="Y58" s="175"/>
      <c r="AA58" s="32"/>
    </row>
    <row r="59" spans="2:27" ht="12.75" customHeight="1" x14ac:dyDescent="0.2">
      <c r="B59" s="160" t="str">
        <f t="shared" si="1"/>
        <v>MUSTAFA KAYRA TURAN</v>
      </c>
      <c r="C59" s="161" t="s">
        <v>298</v>
      </c>
      <c r="D59" s="162" t="s">
        <v>224</v>
      </c>
      <c r="E59" s="163" t="s">
        <v>37</v>
      </c>
      <c r="F59" s="164"/>
      <c r="G59" s="165">
        <v>100</v>
      </c>
      <c r="H59" s="166">
        <v>8</v>
      </c>
      <c r="I59" s="167"/>
      <c r="J59" s="168">
        <f t="shared" si="0"/>
        <v>108</v>
      </c>
      <c r="K59" s="33"/>
      <c r="W59" s="34"/>
      <c r="X59" s="34"/>
      <c r="Y59" s="175"/>
      <c r="AA59" s="32"/>
    </row>
    <row r="60" spans="2:27" ht="12.75" customHeight="1" x14ac:dyDescent="0.2">
      <c r="B60" s="160" t="str">
        <f t="shared" si="1"/>
        <v>MUSTAFA KEREM ESEN</v>
      </c>
      <c r="C60" s="170" t="s">
        <v>308</v>
      </c>
      <c r="D60" s="171" t="s">
        <v>205</v>
      </c>
      <c r="E60" s="171" t="s">
        <v>15</v>
      </c>
      <c r="F60" s="164">
        <v>16</v>
      </c>
      <c r="G60" s="165">
        <v>100</v>
      </c>
      <c r="H60" s="166">
        <v>21</v>
      </c>
      <c r="I60" s="167"/>
      <c r="J60" s="168">
        <f t="shared" si="0"/>
        <v>137</v>
      </c>
      <c r="K60" s="33"/>
      <c r="W60" s="34"/>
      <c r="X60" s="34"/>
      <c r="Y60" s="175"/>
      <c r="AA60" s="32"/>
    </row>
    <row r="61" spans="2:27" ht="12.75" customHeight="1" x14ac:dyDescent="0.2">
      <c r="B61" s="160" t="str">
        <f t="shared" si="1"/>
        <v>MUSTAFA YİĞİT GÜRBÜZ</v>
      </c>
      <c r="C61" s="161" t="s">
        <v>433</v>
      </c>
      <c r="D61" s="162" t="s">
        <v>297</v>
      </c>
      <c r="E61" s="163" t="s">
        <v>37</v>
      </c>
      <c r="F61" s="164"/>
      <c r="H61" s="166">
        <v>8</v>
      </c>
      <c r="I61" s="167"/>
      <c r="J61" s="168">
        <f t="shared" si="0"/>
        <v>8</v>
      </c>
      <c r="K61" s="33"/>
      <c r="W61" s="34"/>
      <c r="X61" s="34"/>
      <c r="Y61" s="175"/>
      <c r="AA61" s="32"/>
    </row>
    <row r="62" spans="2:27" ht="12.75" customHeight="1" x14ac:dyDescent="0.2">
      <c r="B62" s="160" t="str">
        <f t="shared" si="1"/>
        <v>ÖMER AYAZ YILDIZ</v>
      </c>
      <c r="C62" s="170" t="s">
        <v>255</v>
      </c>
      <c r="D62" s="171" t="s">
        <v>384</v>
      </c>
      <c r="E62" s="171" t="s">
        <v>0</v>
      </c>
      <c r="F62" s="164">
        <v>8</v>
      </c>
      <c r="G62" s="165">
        <v>100</v>
      </c>
      <c r="H62" s="166">
        <v>20</v>
      </c>
      <c r="I62" s="167"/>
      <c r="J62" s="168">
        <f t="shared" si="0"/>
        <v>128</v>
      </c>
      <c r="K62" s="33"/>
      <c r="W62" s="34"/>
      <c r="X62" s="34"/>
      <c r="Y62" s="175"/>
      <c r="AA62" s="32"/>
    </row>
    <row r="63" spans="2:27" ht="12.75" customHeight="1" x14ac:dyDescent="0.2">
      <c r="B63" s="160" t="str">
        <f t="shared" si="1"/>
        <v>ÖMER ERDURAN</v>
      </c>
      <c r="C63" s="161" t="s">
        <v>434</v>
      </c>
      <c r="D63" s="162" t="s">
        <v>287</v>
      </c>
      <c r="E63" s="163" t="s">
        <v>12</v>
      </c>
      <c r="F63" s="164"/>
      <c r="H63" s="166">
        <v>16</v>
      </c>
      <c r="I63" s="167"/>
      <c r="J63" s="168">
        <f t="shared" si="0"/>
        <v>16</v>
      </c>
      <c r="K63" s="33"/>
      <c r="W63" s="34"/>
      <c r="X63" s="34"/>
      <c r="Y63" s="175"/>
      <c r="AA63" s="32"/>
    </row>
    <row r="64" spans="2:27" ht="12.75" customHeight="1" x14ac:dyDescent="0.2">
      <c r="B64" s="160" t="str">
        <f t="shared" si="1"/>
        <v>ÖMER MUSAB TOY</v>
      </c>
      <c r="C64" s="161" t="s">
        <v>435</v>
      </c>
      <c r="D64" s="162" t="s">
        <v>436</v>
      </c>
      <c r="E64" s="163" t="s">
        <v>33</v>
      </c>
      <c r="F64" s="164"/>
      <c r="H64" s="166">
        <v>28</v>
      </c>
      <c r="I64" s="167"/>
      <c r="J64" s="168">
        <f t="shared" si="0"/>
        <v>28</v>
      </c>
      <c r="K64" s="33"/>
      <c r="W64" s="34"/>
      <c r="X64" s="34"/>
      <c r="Y64" s="175"/>
      <c r="AA64" s="32"/>
    </row>
    <row r="65" spans="2:27" ht="12.75" customHeight="1" x14ac:dyDescent="0.2">
      <c r="B65" s="160" t="str">
        <f t="shared" si="1"/>
        <v>POYRAZ DİLCİ</v>
      </c>
      <c r="C65" s="161" t="s">
        <v>437</v>
      </c>
      <c r="D65" s="162" t="s">
        <v>273</v>
      </c>
      <c r="E65" s="163" t="s">
        <v>47</v>
      </c>
      <c r="F65" s="164"/>
      <c r="H65" s="166">
        <v>8</v>
      </c>
      <c r="I65" s="167"/>
      <c r="J65" s="168">
        <f t="shared" si="0"/>
        <v>8</v>
      </c>
      <c r="K65" s="33"/>
      <c r="W65" s="34"/>
      <c r="X65" s="34"/>
      <c r="Y65" s="175"/>
      <c r="AA65" s="32"/>
    </row>
    <row r="66" spans="2:27" ht="12.75" customHeight="1" x14ac:dyDescent="0.2">
      <c r="B66" s="160" t="str">
        <f t="shared" si="1"/>
        <v>SELİM HAKANTEKİN</v>
      </c>
      <c r="C66" s="161" t="s">
        <v>438</v>
      </c>
      <c r="D66" s="162" t="s">
        <v>216</v>
      </c>
      <c r="E66" s="163" t="s">
        <v>26</v>
      </c>
      <c r="F66" s="164"/>
      <c r="H66" s="166">
        <v>16</v>
      </c>
      <c r="I66" s="167"/>
      <c r="J66" s="168">
        <f t="shared" ref="J66:J78" si="2">F66+G66+H66+I66</f>
        <v>16</v>
      </c>
      <c r="K66" s="33"/>
      <c r="W66" s="34"/>
      <c r="X66" s="34"/>
      <c r="Y66" s="175"/>
      <c r="AA66" s="32"/>
    </row>
    <row r="67" spans="2:27" ht="12.75" customHeight="1" x14ac:dyDescent="0.2">
      <c r="B67" s="160" t="str">
        <f t="shared" ref="B67:B78" si="3">UPPER(TRIM(C67))</f>
        <v>SELİM YILDIRIM</v>
      </c>
      <c r="C67" s="161" t="s">
        <v>439</v>
      </c>
      <c r="D67" s="162" t="s">
        <v>221</v>
      </c>
      <c r="E67" s="163" t="s">
        <v>31</v>
      </c>
      <c r="F67" s="164"/>
      <c r="H67" s="166">
        <v>16</v>
      </c>
      <c r="I67" s="167"/>
      <c r="J67" s="168">
        <f t="shared" si="2"/>
        <v>16</v>
      </c>
      <c r="K67" s="33"/>
      <c r="W67" s="34"/>
      <c r="X67" s="34"/>
      <c r="Y67" s="175"/>
      <c r="AA67" s="32"/>
    </row>
    <row r="68" spans="2:27" ht="12.75" customHeight="1" x14ac:dyDescent="0.2">
      <c r="B68" s="160" t="str">
        <f t="shared" si="3"/>
        <v>SONER CAN</v>
      </c>
      <c r="C68" s="161" t="s">
        <v>292</v>
      </c>
      <c r="D68" s="162" t="s">
        <v>290</v>
      </c>
      <c r="E68" s="163" t="s">
        <v>291</v>
      </c>
      <c r="F68" s="164"/>
      <c r="G68" s="165">
        <v>100</v>
      </c>
      <c r="H68" s="166">
        <v>8</v>
      </c>
      <c r="I68" s="167"/>
      <c r="J68" s="168">
        <f t="shared" si="2"/>
        <v>108</v>
      </c>
      <c r="K68" s="33"/>
      <c r="W68" s="34"/>
      <c r="X68" s="34"/>
      <c r="Y68" s="175"/>
      <c r="AA68" s="32"/>
    </row>
    <row r="69" spans="2:27" ht="12.75" customHeight="1" x14ac:dyDescent="0.2">
      <c r="B69" s="160" t="str">
        <f t="shared" si="3"/>
        <v>TAHA DERELİ</v>
      </c>
      <c r="C69" s="170" t="s">
        <v>440</v>
      </c>
      <c r="D69" s="171" t="s">
        <v>65</v>
      </c>
      <c r="E69" s="171" t="s">
        <v>12</v>
      </c>
      <c r="F69" s="164"/>
      <c r="G69" s="165">
        <v>100</v>
      </c>
      <c r="H69" s="166"/>
      <c r="I69" s="167">
        <v>18</v>
      </c>
      <c r="J69" s="168">
        <f t="shared" si="2"/>
        <v>118</v>
      </c>
      <c r="K69" s="33"/>
      <c r="W69" s="34"/>
      <c r="X69" s="34"/>
      <c r="Y69" s="175"/>
      <c r="AA69" s="32"/>
    </row>
    <row r="70" spans="2:27" ht="12.75" customHeight="1" x14ac:dyDescent="0.2">
      <c r="B70" s="160" t="str">
        <f t="shared" si="3"/>
        <v>TAHA DERELİ</v>
      </c>
      <c r="C70" s="161" t="s">
        <v>440</v>
      </c>
      <c r="D70" s="162" t="s">
        <v>65</v>
      </c>
      <c r="E70" s="163" t="s">
        <v>12</v>
      </c>
      <c r="F70" s="164"/>
      <c r="H70" s="166">
        <v>29</v>
      </c>
      <c r="I70" s="167"/>
      <c r="J70" s="168">
        <f t="shared" si="2"/>
        <v>29</v>
      </c>
      <c r="K70" s="33"/>
      <c r="W70" s="34"/>
      <c r="X70" s="34"/>
      <c r="Y70" s="175"/>
      <c r="AA70" s="32"/>
    </row>
    <row r="71" spans="2:27" ht="12.75" customHeight="1" x14ac:dyDescent="0.2">
      <c r="B71" s="160" t="str">
        <f t="shared" si="3"/>
        <v>TUNA GÖRMEK</v>
      </c>
      <c r="C71" s="170" t="s">
        <v>395</v>
      </c>
      <c r="D71" s="171" t="s">
        <v>352</v>
      </c>
      <c r="E71" s="171" t="s">
        <v>38</v>
      </c>
      <c r="F71" s="164">
        <v>16</v>
      </c>
      <c r="G71" s="165">
        <v>100</v>
      </c>
      <c r="H71" s="166"/>
      <c r="I71" s="167">
        <v>19</v>
      </c>
      <c r="J71" s="168">
        <f t="shared" si="2"/>
        <v>135</v>
      </c>
      <c r="K71" s="33"/>
      <c r="W71" s="34"/>
      <c r="X71" s="34"/>
      <c r="Y71" s="175"/>
      <c r="AA71" s="32"/>
    </row>
    <row r="72" spans="2:27" ht="12.75" customHeight="1" x14ac:dyDescent="0.2">
      <c r="B72" s="160" t="str">
        <f t="shared" si="3"/>
        <v>TUNA GÖRMEK</v>
      </c>
      <c r="C72" s="161" t="s">
        <v>395</v>
      </c>
      <c r="D72" s="162" t="s">
        <v>352</v>
      </c>
      <c r="E72" s="163" t="s">
        <v>38</v>
      </c>
      <c r="F72" s="164"/>
      <c r="H72" s="166">
        <v>30</v>
      </c>
      <c r="I72" s="167"/>
      <c r="J72" s="168">
        <f t="shared" si="2"/>
        <v>30</v>
      </c>
      <c r="K72" s="33"/>
      <c r="W72" s="34"/>
      <c r="X72" s="34"/>
      <c r="Y72" s="175"/>
      <c r="AA72" s="32"/>
    </row>
    <row r="73" spans="2:27" ht="12.75" customHeight="1" x14ac:dyDescent="0.2">
      <c r="B73" s="160" t="str">
        <f t="shared" si="3"/>
        <v>YAVUZ DEMİRTAŞ</v>
      </c>
      <c r="C73" s="161" t="s">
        <v>441</v>
      </c>
      <c r="D73" s="162" t="s">
        <v>404</v>
      </c>
      <c r="E73" s="163" t="s">
        <v>38</v>
      </c>
      <c r="F73" s="164"/>
      <c r="H73" s="166">
        <v>16</v>
      </c>
      <c r="I73" s="167"/>
      <c r="J73" s="168">
        <f t="shared" si="2"/>
        <v>16</v>
      </c>
      <c r="K73" s="33"/>
      <c r="W73" s="34"/>
      <c r="X73" s="34"/>
      <c r="Y73" s="175"/>
      <c r="AA73" s="32"/>
    </row>
    <row r="74" spans="2:27" ht="12.75" customHeight="1" x14ac:dyDescent="0.2">
      <c r="B74" s="160" t="str">
        <f t="shared" si="3"/>
        <v>YİĞİT BOLAT</v>
      </c>
      <c r="C74" s="161" t="s">
        <v>442</v>
      </c>
      <c r="D74" s="162" t="s">
        <v>74</v>
      </c>
      <c r="E74" s="163" t="s">
        <v>40</v>
      </c>
      <c r="F74" s="164"/>
      <c r="H74" s="166">
        <v>16</v>
      </c>
      <c r="I74" s="167"/>
      <c r="J74" s="168">
        <f t="shared" si="2"/>
        <v>16</v>
      </c>
      <c r="K74" s="33"/>
      <c r="W74" s="34"/>
      <c r="X74" s="34"/>
      <c r="Y74" s="175"/>
      <c r="AA74" s="32"/>
    </row>
    <row r="75" spans="2:27" ht="12.75" customHeight="1" x14ac:dyDescent="0.2">
      <c r="B75" s="160" t="str">
        <f t="shared" si="3"/>
        <v>YUSUF DURSUN KOCA</v>
      </c>
      <c r="C75" s="170" t="s">
        <v>253</v>
      </c>
      <c r="D75" s="171" t="s">
        <v>384</v>
      </c>
      <c r="E75" s="171" t="s">
        <v>0</v>
      </c>
      <c r="F75" s="164">
        <v>24</v>
      </c>
      <c r="G75" s="165">
        <v>100</v>
      </c>
      <c r="H75" s="166">
        <v>24</v>
      </c>
      <c r="I75" s="167">
        <v>22</v>
      </c>
      <c r="J75" s="168">
        <f t="shared" si="2"/>
        <v>170</v>
      </c>
      <c r="K75" s="33"/>
      <c r="W75" s="34"/>
      <c r="X75" s="34"/>
      <c r="Y75" s="175"/>
      <c r="AA75" s="32"/>
    </row>
    <row r="76" spans="2:27" ht="12.75" customHeight="1" x14ac:dyDescent="0.2">
      <c r="B76" s="160" t="str">
        <f t="shared" si="3"/>
        <v>YUSUF EFE GÜL</v>
      </c>
      <c r="C76" s="170" t="s">
        <v>443</v>
      </c>
      <c r="D76" s="171" t="s">
        <v>219</v>
      </c>
      <c r="E76" s="171" t="s">
        <v>12</v>
      </c>
      <c r="F76" s="164"/>
      <c r="G76" s="165">
        <v>100</v>
      </c>
      <c r="H76" s="166"/>
      <c r="I76" s="167">
        <v>20</v>
      </c>
      <c r="J76" s="168">
        <f t="shared" si="2"/>
        <v>120</v>
      </c>
      <c r="K76" s="33"/>
      <c r="W76" s="34"/>
      <c r="X76" s="34"/>
      <c r="Y76" s="175"/>
      <c r="AA76" s="32"/>
    </row>
    <row r="77" spans="2:27" ht="12.75" customHeight="1" x14ac:dyDescent="0.2">
      <c r="B77" s="160" t="str">
        <f t="shared" si="3"/>
        <v>YUSUF EFE GÜL</v>
      </c>
      <c r="C77" s="161" t="s">
        <v>443</v>
      </c>
      <c r="D77" s="162" t="s">
        <v>219</v>
      </c>
      <c r="E77" s="163" t="s">
        <v>12</v>
      </c>
      <c r="F77" s="164"/>
      <c r="H77" s="166">
        <v>31</v>
      </c>
      <c r="I77" s="167"/>
      <c r="J77" s="168">
        <f t="shared" si="2"/>
        <v>31</v>
      </c>
      <c r="K77" s="33"/>
      <c r="W77" s="34"/>
      <c r="X77" s="34"/>
      <c r="Y77" s="175"/>
      <c r="AA77" s="32"/>
    </row>
    <row r="78" spans="2:27" ht="12.75" customHeight="1" x14ac:dyDescent="0.2">
      <c r="B78" s="160" t="str">
        <f t="shared" si="3"/>
        <v>ZÜBEYR SALİH AKCA</v>
      </c>
      <c r="C78" s="173" t="s">
        <v>265</v>
      </c>
      <c r="D78" s="162" t="s">
        <v>216</v>
      </c>
      <c r="E78" s="163" t="s">
        <v>26</v>
      </c>
      <c r="F78" s="164"/>
      <c r="G78" s="165">
        <v>100</v>
      </c>
      <c r="H78" s="166">
        <v>16</v>
      </c>
      <c r="I78" s="167"/>
      <c r="J78" s="168">
        <f t="shared" si="2"/>
        <v>116</v>
      </c>
      <c r="K78" s="33"/>
      <c r="W78" s="34"/>
      <c r="X78" s="34"/>
      <c r="Y78" s="175"/>
      <c r="AA78" s="32"/>
    </row>
    <row r="79" spans="2:27" ht="12.75" customHeight="1" x14ac:dyDescent="0.2">
      <c r="B79" s="41"/>
      <c r="C79" s="32"/>
      <c r="E79" s="32"/>
      <c r="F79" s="32"/>
      <c r="G79" s="32"/>
      <c r="H79" s="32"/>
      <c r="I79" s="32"/>
      <c r="J79" s="32"/>
      <c r="K79" s="33"/>
    </row>
    <row r="80" spans="2:27" ht="12.75" customHeight="1" x14ac:dyDescent="0.2">
      <c r="B80" s="41"/>
      <c r="C80" s="32"/>
      <c r="E80" s="32"/>
      <c r="F80" s="32"/>
      <c r="G80" s="32"/>
      <c r="H80" s="32"/>
      <c r="I80" s="32"/>
      <c r="J80" s="32"/>
      <c r="K80" s="33"/>
    </row>
    <row r="81" spans="2:27" ht="12.75" customHeight="1" x14ac:dyDescent="0.2">
      <c r="B81" s="41"/>
      <c r="C81" s="32"/>
      <c r="E81" s="32"/>
      <c r="F81" s="32"/>
      <c r="G81" s="32"/>
      <c r="H81" s="32"/>
      <c r="I81" s="32"/>
      <c r="J81" s="32"/>
      <c r="K81" s="33"/>
      <c r="P81" s="32"/>
      <c r="Z81" s="32"/>
      <c r="AA81" s="32"/>
    </row>
    <row r="82" spans="2:27" ht="12.75" customHeight="1" x14ac:dyDescent="0.2">
      <c r="B82" s="41"/>
      <c r="C82" s="32"/>
      <c r="E82" s="32"/>
      <c r="F82" s="32"/>
      <c r="G82" s="32"/>
      <c r="H82" s="32"/>
      <c r="I82" s="32"/>
      <c r="J82" s="32"/>
      <c r="K82" s="33"/>
      <c r="P82" s="32"/>
      <c r="Z82" s="32"/>
      <c r="AA82" s="32"/>
    </row>
    <row r="83" spans="2:27" ht="12.75" customHeight="1" x14ac:dyDescent="0.2">
      <c r="B83" s="41"/>
      <c r="C83" s="32"/>
      <c r="E83" s="32"/>
      <c r="F83" s="32"/>
      <c r="G83" s="32"/>
      <c r="H83" s="32"/>
      <c r="I83" s="32"/>
      <c r="J83" s="32"/>
      <c r="K83" s="33"/>
      <c r="P83" s="32"/>
      <c r="Z83" s="32"/>
      <c r="AA83" s="32"/>
    </row>
    <row r="84" spans="2:27" ht="12.75" customHeight="1" x14ac:dyDescent="0.2">
      <c r="B84" s="41"/>
      <c r="C84" s="32"/>
      <c r="E84" s="32"/>
      <c r="F84" s="32"/>
      <c r="G84" s="32"/>
      <c r="H84" s="32"/>
      <c r="I84" s="32"/>
      <c r="J84" s="32"/>
      <c r="K84" s="33"/>
      <c r="P84" s="32"/>
      <c r="Z84" s="32"/>
      <c r="AA84" s="32"/>
    </row>
    <row r="85" spans="2:27" ht="12.75" customHeight="1" x14ac:dyDescent="0.2">
      <c r="B85" s="41"/>
      <c r="C85" s="32"/>
      <c r="E85" s="32"/>
      <c r="F85" s="32"/>
      <c r="G85" s="32"/>
      <c r="H85" s="32"/>
      <c r="I85" s="32"/>
      <c r="J85" s="32"/>
      <c r="K85" s="33"/>
      <c r="P85" s="32"/>
      <c r="Z85" s="32"/>
      <c r="AA85" s="32"/>
    </row>
    <row r="86" spans="2:27" ht="12.75" customHeight="1" x14ac:dyDescent="0.2">
      <c r="B86" s="41"/>
      <c r="C86" s="32"/>
      <c r="E86" s="32"/>
      <c r="F86" s="32"/>
      <c r="G86" s="32"/>
      <c r="H86" s="32"/>
      <c r="I86" s="32"/>
      <c r="J86" s="32"/>
      <c r="P86" s="32"/>
      <c r="Z86" s="32"/>
      <c r="AA86" s="32"/>
    </row>
    <row r="87" spans="2:27" ht="12.75" customHeight="1" x14ac:dyDescent="0.2">
      <c r="B87" s="41"/>
      <c r="C87" s="32"/>
      <c r="E87" s="32"/>
      <c r="F87" s="32"/>
      <c r="G87" s="32"/>
      <c r="H87" s="32"/>
      <c r="I87" s="32"/>
      <c r="J87" s="32"/>
      <c r="P87" s="32"/>
      <c r="Z87" s="32"/>
      <c r="AA87" s="32"/>
    </row>
    <row r="88" spans="2:27" ht="12.75" customHeight="1" x14ac:dyDescent="0.2">
      <c r="B88" s="41"/>
      <c r="C88" s="32"/>
      <c r="E88" s="32"/>
      <c r="F88" s="32"/>
      <c r="G88" s="32"/>
      <c r="H88" s="32"/>
      <c r="I88" s="32"/>
      <c r="J88" s="32"/>
      <c r="P88" s="32"/>
      <c r="Z88" s="32"/>
      <c r="AA88" s="32"/>
    </row>
    <row r="89" spans="2:27" ht="12.75" customHeight="1" x14ac:dyDescent="0.2">
      <c r="B89" s="41"/>
      <c r="C89" s="32"/>
      <c r="E89" s="32"/>
      <c r="F89" s="32"/>
      <c r="G89" s="32"/>
      <c r="H89" s="32"/>
      <c r="I89" s="32"/>
      <c r="J89" s="32"/>
      <c r="P89" s="32"/>
      <c r="Z89" s="32"/>
      <c r="AA89" s="32"/>
    </row>
    <row r="90" spans="2:27" ht="12.75" customHeight="1" x14ac:dyDescent="0.2">
      <c r="B90" s="41"/>
      <c r="C90" s="32"/>
      <c r="E90" s="32"/>
      <c r="F90" s="32"/>
      <c r="G90" s="32"/>
      <c r="H90" s="32"/>
      <c r="I90" s="32"/>
      <c r="J90" s="32"/>
      <c r="P90" s="32"/>
      <c r="Z90" s="32"/>
      <c r="AA90" s="32"/>
    </row>
    <row r="91" spans="2:27" ht="12.75" customHeight="1" x14ac:dyDescent="0.2">
      <c r="B91" s="41"/>
      <c r="C91" s="32"/>
      <c r="E91" s="32"/>
      <c r="F91" s="32"/>
      <c r="G91" s="32"/>
      <c r="H91" s="32"/>
      <c r="I91" s="32"/>
      <c r="J91" s="32"/>
      <c r="P91" s="32"/>
      <c r="Z91" s="32"/>
      <c r="AA91" s="32"/>
    </row>
    <row r="92" spans="2:27" ht="12.75" customHeight="1" x14ac:dyDescent="0.2">
      <c r="B92" s="41"/>
      <c r="C92" s="32"/>
      <c r="E92" s="32"/>
      <c r="F92" s="32"/>
      <c r="G92" s="32"/>
      <c r="H92" s="32"/>
      <c r="I92" s="32"/>
      <c r="J92" s="32"/>
      <c r="P92" s="32"/>
      <c r="Z92" s="32"/>
      <c r="AA92" s="32"/>
    </row>
    <row r="93" spans="2:27" ht="12.75" customHeight="1" x14ac:dyDescent="0.2">
      <c r="B93" s="41"/>
      <c r="C93" s="32"/>
      <c r="E93" s="32"/>
      <c r="F93" s="32"/>
      <c r="G93" s="32"/>
      <c r="H93" s="32"/>
      <c r="I93" s="32"/>
      <c r="J93" s="32"/>
      <c r="P93" s="32"/>
      <c r="Z93" s="32"/>
      <c r="AA93" s="32"/>
    </row>
    <row r="94" spans="2:27" ht="12.75" customHeight="1" x14ac:dyDescent="0.2">
      <c r="B94" s="41"/>
      <c r="C94" s="32"/>
      <c r="E94" s="32"/>
      <c r="F94" s="32"/>
      <c r="G94" s="32"/>
      <c r="H94" s="32"/>
      <c r="I94" s="32"/>
      <c r="J94" s="32"/>
      <c r="P94" s="32"/>
      <c r="Z94" s="32"/>
      <c r="AA94" s="32"/>
    </row>
    <row r="95" spans="2:27" ht="12.75" customHeight="1" x14ac:dyDescent="0.2">
      <c r="B95" s="41"/>
      <c r="C95" s="32"/>
      <c r="E95" s="32"/>
      <c r="F95" s="32"/>
      <c r="G95" s="32"/>
      <c r="H95" s="32"/>
      <c r="I95" s="32"/>
      <c r="J95" s="32"/>
      <c r="P95" s="32"/>
      <c r="Z95" s="32"/>
      <c r="AA95" s="32"/>
    </row>
    <row r="96" spans="2:27" ht="12.75" customHeight="1" x14ac:dyDescent="0.2">
      <c r="B96" s="41"/>
      <c r="C96" s="32"/>
      <c r="E96" s="32"/>
      <c r="F96" s="32"/>
      <c r="G96" s="32"/>
      <c r="H96" s="32"/>
      <c r="I96" s="32"/>
      <c r="J96" s="32"/>
      <c r="P96" s="32"/>
      <c r="Z96" s="32"/>
      <c r="AA96" s="32"/>
    </row>
    <row r="97" spans="2:27" ht="12.75" customHeight="1" x14ac:dyDescent="0.2">
      <c r="B97" s="41"/>
      <c r="C97" s="32"/>
      <c r="E97" s="32"/>
      <c r="F97" s="32"/>
      <c r="G97" s="32"/>
      <c r="H97" s="32"/>
      <c r="I97" s="32"/>
      <c r="J97" s="32"/>
      <c r="P97" s="32"/>
      <c r="Z97" s="32"/>
      <c r="AA97" s="32"/>
    </row>
    <row r="98" spans="2:27" ht="12.75" customHeight="1" x14ac:dyDescent="0.2">
      <c r="C98" s="32"/>
      <c r="E98" s="32"/>
      <c r="F98" s="32"/>
      <c r="G98" s="32"/>
      <c r="H98" s="32"/>
      <c r="I98" s="32"/>
      <c r="J98" s="32"/>
      <c r="P98" s="32"/>
      <c r="Z98" s="32"/>
      <c r="AA98" s="32"/>
    </row>
    <row r="99" spans="2:27" ht="12.75" customHeight="1" x14ac:dyDescent="0.2">
      <c r="C99" s="32"/>
      <c r="E99" s="32"/>
      <c r="F99" s="32"/>
      <c r="G99" s="32"/>
      <c r="H99" s="32"/>
      <c r="I99" s="32"/>
      <c r="J99" s="32"/>
      <c r="P99" s="32"/>
      <c r="Z99" s="32"/>
      <c r="AA99" s="32"/>
    </row>
    <row r="100" spans="2:27" ht="12.75" customHeight="1" x14ac:dyDescent="0.2">
      <c r="C100" s="32"/>
      <c r="E100" s="32"/>
      <c r="F100" s="32"/>
      <c r="G100" s="32"/>
      <c r="H100" s="32"/>
      <c r="I100" s="32"/>
      <c r="J100" s="32"/>
      <c r="P100" s="32"/>
      <c r="Z100" s="32"/>
      <c r="AA100" s="32"/>
    </row>
    <row r="101" spans="2:27" ht="12.75" customHeight="1" x14ac:dyDescent="0.2">
      <c r="C101" s="32"/>
      <c r="E101" s="32"/>
      <c r="F101" s="32"/>
      <c r="G101" s="32"/>
      <c r="H101" s="32"/>
      <c r="I101" s="32"/>
      <c r="J101" s="32"/>
      <c r="P101" s="32"/>
      <c r="Z101" s="32"/>
      <c r="AA101" s="32"/>
    </row>
    <row r="102" spans="2:27" ht="12.75" customHeight="1" x14ac:dyDescent="0.2">
      <c r="C102" s="32"/>
      <c r="E102" s="32"/>
      <c r="F102" s="32"/>
      <c r="G102" s="32"/>
      <c r="H102" s="32"/>
      <c r="I102" s="32"/>
      <c r="J102" s="32"/>
      <c r="P102" s="32"/>
      <c r="Z102" s="32"/>
      <c r="AA102" s="32"/>
    </row>
    <row r="103" spans="2:27" ht="12.75" customHeight="1" x14ac:dyDescent="0.2">
      <c r="C103" s="32"/>
      <c r="E103" s="32"/>
      <c r="F103" s="32"/>
      <c r="G103" s="32"/>
      <c r="H103" s="32"/>
      <c r="I103" s="32"/>
      <c r="J103" s="32"/>
      <c r="P103" s="32"/>
      <c r="Z103" s="32"/>
      <c r="AA103" s="32"/>
    </row>
    <row r="104" spans="2:27" ht="12.75" customHeight="1" x14ac:dyDescent="0.2">
      <c r="C104" s="32"/>
      <c r="E104" s="32"/>
      <c r="F104" s="32"/>
      <c r="G104" s="32"/>
      <c r="H104" s="32"/>
      <c r="I104" s="32"/>
      <c r="J104" s="32"/>
      <c r="P104" s="32"/>
      <c r="Z104" s="32"/>
      <c r="AA104" s="32"/>
    </row>
    <row r="105" spans="2:27" ht="12.75" customHeight="1" x14ac:dyDescent="0.2">
      <c r="C105" s="32"/>
      <c r="E105" s="32"/>
      <c r="F105" s="32"/>
      <c r="G105" s="32"/>
      <c r="H105" s="32"/>
      <c r="I105" s="32"/>
      <c r="J105" s="32"/>
      <c r="P105" s="32"/>
      <c r="Z105" s="32"/>
      <c r="AA105" s="32"/>
    </row>
    <row r="106" spans="2:27" ht="12.75" customHeight="1" x14ac:dyDescent="0.2">
      <c r="C106" s="32"/>
      <c r="E106" s="32"/>
      <c r="F106" s="32"/>
      <c r="G106" s="32"/>
      <c r="H106" s="32"/>
      <c r="I106" s="32"/>
      <c r="J106" s="32"/>
      <c r="P106" s="32"/>
      <c r="Z106" s="32"/>
      <c r="AA106" s="32"/>
    </row>
    <row r="107" spans="2:27" ht="12.75" customHeight="1" x14ac:dyDescent="0.2">
      <c r="C107" s="32"/>
      <c r="E107" s="32"/>
      <c r="F107" s="32"/>
      <c r="G107" s="32"/>
      <c r="H107" s="32"/>
      <c r="I107" s="32"/>
      <c r="J107" s="32"/>
      <c r="P107" s="32"/>
      <c r="Z107" s="32"/>
      <c r="AA107" s="32"/>
    </row>
    <row r="108" spans="2:27" ht="12.75" customHeight="1" x14ac:dyDescent="0.2">
      <c r="C108" s="32"/>
      <c r="E108" s="32"/>
      <c r="F108" s="32"/>
      <c r="G108" s="32"/>
      <c r="H108" s="32"/>
      <c r="I108" s="32"/>
      <c r="J108" s="32"/>
      <c r="P108" s="32"/>
      <c r="Z108" s="32"/>
      <c r="AA108" s="32"/>
    </row>
    <row r="109" spans="2:27" ht="12.75" customHeight="1" x14ac:dyDescent="0.2">
      <c r="C109" s="32"/>
      <c r="E109" s="32"/>
      <c r="F109" s="32"/>
      <c r="G109" s="32"/>
      <c r="H109" s="32"/>
      <c r="I109" s="32"/>
      <c r="J109" s="32"/>
      <c r="P109" s="32"/>
      <c r="Z109" s="32"/>
      <c r="AA109" s="32"/>
    </row>
    <row r="110" spans="2:27" ht="12.75" customHeight="1" x14ac:dyDescent="0.2">
      <c r="C110" s="32"/>
      <c r="E110" s="32"/>
      <c r="F110" s="32"/>
      <c r="G110" s="32"/>
      <c r="H110" s="32"/>
      <c r="I110" s="32"/>
      <c r="J110" s="32"/>
      <c r="P110" s="32"/>
      <c r="Z110" s="32"/>
      <c r="AA110" s="32"/>
    </row>
    <row r="111" spans="2:27" ht="12.75" customHeight="1" x14ac:dyDescent="0.2">
      <c r="C111" s="32"/>
      <c r="E111" s="32"/>
      <c r="F111" s="32"/>
      <c r="G111" s="32"/>
      <c r="H111" s="32"/>
      <c r="I111" s="32"/>
      <c r="J111" s="32"/>
      <c r="P111" s="32"/>
      <c r="Z111" s="32"/>
      <c r="AA111" s="32"/>
    </row>
    <row r="112" spans="2:27" ht="12.75" customHeight="1" x14ac:dyDescent="0.2">
      <c r="C112" s="32"/>
      <c r="E112" s="32"/>
      <c r="F112" s="32"/>
      <c r="G112" s="32"/>
      <c r="H112" s="32"/>
      <c r="I112" s="32"/>
      <c r="J112" s="32"/>
      <c r="P112" s="32"/>
      <c r="Z112" s="32"/>
      <c r="AA112" s="32"/>
    </row>
  </sheetData>
  <sortState ref="C2:K156">
    <sortCondition ref="C2:C156"/>
    <sortCondition descending="1" ref="G2:G156"/>
  </sortState>
  <mergeCells count="1">
    <mergeCell ref="R1:T1"/>
  </mergeCells>
  <conditionalFormatting sqref="C1 C79:C1048576">
    <cfRule type="duplicateValues" dxfId="30" priority="18"/>
    <cfRule type="duplicateValues" dxfId="29" priority="19"/>
    <cfRule type="duplicateValues" dxfId="28" priority="20"/>
    <cfRule type="duplicateValues" dxfId="27" priority="21"/>
  </conditionalFormatting>
  <conditionalFormatting sqref="D2:E33">
    <cfRule type="containsErrors" dxfId="26" priority="16">
      <formula>ISERROR(D2)</formula>
    </cfRule>
  </conditionalFormatting>
  <conditionalFormatting sqref="N2:O33">
    <cfRule type="containsErrors" dxfId="25" priority="17">
      <formula>ISERROR(N2)</formula>
    </cfRule>
  </conditionalFormatting>
  <conditionalFormatting sqref="C34:C46">
    <cfRule type="duplicateValues" dxfId="24" priority="15"/>
  </conditionalFormatting>
  <conditionalFormatting sqref="C79:C1048576 C1:C46">
    <cfRule type="duplicateValues" dxfId="23" priority="12"/>
    <cfRule type="duplicateValues" dxfId="22" priority="13"/>
    <cfRule type="duplicateValues" dxfId="21" priority="14"/>
  </conditionalFormatting>
  <conditionalFormatting sqref="C47:C78">
    <cfRule type="duplicateValues" dxfId="20" priority="11"/>
  </conditionalFormatting>
  <conditionalFormatting sqref="C47:C78">
    <cfRule type="duplicateValues" dxfId="19" priority="8"/>
    <cfRule type="duplicateValues" dxfId="18" priority="9"/>
    <cfRule type="duplicateValues" dxfId="17" priority="10"/>
  </conditionalFormatting>
  <conditionalFormatting sqref="B1">
    <cfRule type="duplicateValues" dxfId="16" priority="4"/>
    <cfRule type="duplicateValues" dxfId="15" priority="5"/>
    <cfRule type="duplicateValues" dxfId="14" priority="6"/>
    <cfRule type="duplicateValues" dxfId="13" priority="7"/>
  </conditionalFormatting>
  <conditionalFormatting sqref="B1">
    <cfRule type="duplicateValues" dxfId="12" priority="1"/>
    <cfRule type="duplicateValues" dxfId="11" priority="2"/>
    <cfRule type="duplicateValues" dxfId="10" priority="3"/>
  </conditionalFormatting>
  <pageMargins left="0.7" right="0.7" top="0.75" bottom="0.75" header="0.3" footer="0.3"/>
  <pageSetup paperSize="9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A97"/>
  <sheetViews>
    <sheetView topLeftCell="B1" zoomScale="89" zoomScaleNormal="89" workbookViewId="0">
      <selection activeCell="M79" sqref="M79"/>
    </sheetView>
  </sheetViews>
  <sheetFormatPr defaultRowHeight="12.75" customHeight="1" x14ac:dyDescent="0.2"/>
  <cols>
    <col min="1" max="1" width="1.5703125" style="41" customWidth="1"/>
    <col min="2" max="2" width="3.7109375" style="176" customWidth="1"/>
    <col min="3" max="3" width="27.85546875" style="143" bestFit="1" customWidth="1"/>
    <col min="4" max="4" width="22.42578125" style="40" customWidth="1"/>
    <col min="5" max="5" width="10.85546875" style="40" customWidth="1"/>
    <col min="6" max="6" width="4.7109375" style="196" customWidth="1"/>
    <col min="7" max="7" width="4.140625" style="196" bestFit="1" customWidth="1"/>
    <col min="8" max="8" width="4.5703125" style="196" bestFit="1" customWidth="1"/>
    <col min="9" max="9" width="4.28515625" style="197" customWidth="1"/>
    <col min="10" max="10" width="8.140625" style="165" customWidth="1"/>
    <col min="11" max="11" width="2.5703125" style="41" customWidth="1"/>
    <col min="12" max="12" width="3.7109375" style="4" customWidth="1"/>
    <col min="13" max="13" width="21.85546875" style="41" bestFit="1" customWidth="1"/>
    <col min="14" max="14" width="22.42578125" style="41" bestFit="1" customWidth="1"/>
    <col min="15" max="15" width="10.85546875" style="41" customWidth="1"/>
    <col min="16" max="16" width="3.28515625" style="44" customWidth="1"/>
    <col min="17" max="17" width="4.140625" style="41" customWidth="1"/>
    <col min="18" max="18" width="3.7109375" style="41" customWidth="1"/>
    <col min="19" max="19" width="26.42578125" style="41" customWidth="1"/>
    <col min="20" max="20" width="3.28515625" style="41" customWidth="1"/>
    <col min="21" max="21" width="5.28515625" style="41" customWidth="1"/>
    <col min="22" max="22" width="3.7109375" style="4" bestFit="1" customWidth="1"/>
    <col min="23" max="23" width="21.28515625" style="41" bestFit="1" customWidth="1"/>
    <col min="24" max="24" width="24.42578125" style="41" bestFit="1" customWidth="1"/>
    <col min="25" max="25" width="12.7109375" style="41" customWidth="1"/>
    <col min="26" max="26" width="3.28515625" style="143" customWidth="1"/>
    <col min="27" max="27" width="3" style="143" customWidth="1"/>
    <col min="28" max="16384" width="9.140625" style="41"/>
  </cols>
  <sheetData>
    <row r="1" spans="2:27" s="185" customFormat="1" ht="31.5" customHeight="1" x14ac:dyDescent="0.2">
      <c r="B1" s="179" t="s">
        <v>365</v>
      </c>
      <c r="C1" s="151" t="s">
        <v>365</v>
      </c>
      <c r="D1" s="180" t="s">
        <v>1</v>
      </c>
      <c r="E1" s="180" t="s">
        <v>194</v>
      </c>
      <c r="F1" s="181" t="s">
        <v>444</v>
      </c>
      <c r="G1" s="181" t="s">
        <v>214</v>
      </c>
      <c r="H1" s="181" t="s">
        <v>227</v>
      </c>
      <c r="I1" s="181" t="s">
        <v>445</v>
      </c>
      <c r="J1" s="158" t="s">
        <v>228</v>
      </c>
      <c r="K1" s="182"/>
      <c r="L1" s="183"/>
      <c r="M1" s="152" t="s">
        <v>227</v>
      </c>
      <c r="N1" s="152" t="s">
        <v>366</v>
      </c>
      <c r="O1" s="184"/>
      <c r="P1" s="151"/>
      <c r="R1" s="271" t="s">
        <v>367</v>
      </c>
      <c r="S1" s="271"/>
      <c r="T1" s="271"/>
      <c r="V1" s="151"/>
      <c r="W1" s="152" t="s">
        <v>446</v>
      </c>
      <c r="X1" s="152" t="s">
        <v>369</v>
      </c>
      <c r="Y1" s="152"/>
      <c r="Z1" s="152"/>
    </row>
    <row r="2" spans="2:27" ht="12.75" customHeight="1" x14ac:dyDescent="0.2">
      <c r="B2" s="160" t="e">
        <f t="shared" ref="B2" si="0">UPPER(TRIM(#REF!))</f>
        <v>#REF!</v>
      </c>
      <c r="C2" s="186" t="s">
        <v>447</v>
      </c>
      <c r="D2" s="40" t="s">
        <v>343</v>
      </c>
      <c r="E2" s="40" t="s">
        <v>25</v>
      </c>
      <c r="F2" s="164"/>
      <c r="G2" s="165"/>
      <c r="H2" s="166">
        <v>8</v>
      </c>
      <c r="I2" s="167"/>
      <c r="J2" s="168">
        <f t="shared" ref="J2:J65" si="1">F2+G2+H2+I2</f>
        <v>8</v>
      </c>
      <c r="K2" s="187"/>
      <c r="L2" s="43" t="s">
        <v>3</v>
      </c>
      <c r="M2" s="188" t="s">
        <v>448</v>
      </c>
      <c r="N2" s="189" t="s">
        <v>278</v>
      </c>
      <c r="O2" s="188" t="s">
        <v>12</v>
      </c>
      <c r="P2" s="44">
        <v>32</v>
      </c>
      <c r="R2" s="47" t="s">
        <v>3</v>
      </c>
      <c r="S2" s="144" t="s">
        <v>448</v>
      </c>
      <c r="T2" s="44">
        <v>32</v>
      </c>
      <c r="V2" s="43" t="s">
        <v>3</v>
      </c>
      <c r="W2" s="41" t="s">
        <v>353</v>
      </c>
      <c r="X2" s="41" t="s">
        <v>352</v>
      </c>
      <c r="Y2" s="41" t="s">
        <v>38</v>
      </c>
      <c r="Z2" s="44">
        <v>32</v>
      </c>
      <c r="AA2" s="41"/>
    </row>
    <row r="3" spans="2:27" ht="12.75" customHeight="1" x14ac:dyDescent="0.2">
      <c r="B3" s="160" t="str">
        <f t="shared" ref="B3:B66" si="2">UPPER(TRIM(C1))</f>
        <v>ADI VE SOYADI</v>
      </c>
      <c r="C3" s="190" t="s">
        <v>362</v>
      </c>
      <c r="D3" s="191" t="s">
        <v>70</v>
      </c>
      <c r="E3" s="192" t="s">
        <v>4</v>
      </c>
      <c r="F3" s="164"/>
      <c r="G3" s="165">
        <v>100</v>
      </c>
      <c r="H3" s="166">
        <v>16</v>
      </c>
      <c r="I3" s="167"/>
      <c r="J3" s="168">
        <f t="shared" si="1"/>
        <v>116</v>
      </c>
      <c r="K3" s="187"/>
      <c r="L3" s="43" t="s">
        <v>5</v>
      </c>
      <c r="M3" s="188" t="s">
        <v>353</v>
      </c>
      <c r="N3" s="189" t="s">
        <v>352</v>
      </c>
      <c r="O3" s="188" t="s">
        <v>38</v>
      </c>
      <c r="P3" s="44">
        <v>31</v>
      </c>
      <c r="R3" s="47" t="s">
        <v>5</v>
      </c>
      <c r="S3" s="144" t="s">
        <v>353</v>
      </c>
      <c r="T3" s="44">
        <v>31</v>
      </c>
      <c r="V3" s="43" t="s">
        <v>5</v>
      </c>
      <c r="W3" s="41" t="s">
        <v>75</v>
      </c>
      <c r="X3" s="41" t="s">
        <v>278</v>
      </c>
      <c r="Y3" s="41" t="s">
        <v>12</v>
      </c>
      <c r="Z3" s="44">
        <v>31</v>
      </c>
      <c r="AA3" s="41"/>
    </row>
    <row r="4" spans="2:27" ht="12.75" customHeight="1" x14ac:dyDescent="0.2">
      <c r="B4" s="160" t="str">
        <f t="shared" si="2"/>
        <v>ADA KAPLANBABA</v>
      </c>
      <c r="C4" s="186" t="s">
        <v>449</v>
      </c>
      <c r="D4" s="40" t="s">
        <v>268</v>
      </c>
      <c r="E4" s="40" t="s">
        <v>27</v>
      </c>
      <c r="F4" s="164"/>
      <c r="G4" s="165"/>
      <c r="H4" s="166">
        <v>17</v>
      </c>
      <c r="I4" s="167"/>
      <c r="J4" s="168">
        <f t="shared" si="1"/>
        <v>17</v>
      </c>
      <c r="K4" s="187"/>
      <c r="L4" s="43" t="s">
        <v>6</v>
      </c>
      <c r="M4" s="188" t="s">
        <v>450</v>
      </c>
      <c r="N4" s="189" t="s">
        <v>219</v>
      </c>
      <c r="O4" s="188" t="s">
        <v>12</v>
      </c>
      <c r="P4" s="44">
        <v>30</v>
      </c>
      <c r="R4" s="47" t="s">
        <v>6</v>
      </c>
      <c r="S4" s="144" t="s">
        <v>451</v>
      </c>
      <c r="T4" s="44">
        <v>30</v>
      </c>
      <c r="V4" s="43" t="s">
        <v>6</v>
      </c>
      <c r="W4" s="41" t="s">
        <v>337</v>
      </c>
      <c r="X4" s="41" t="s">
        <v>423</v>
      </c>
      <c r="Y4" s="41" t="s">
        <v>29</v>
      </c>
      <c r="Z4" s="44">
        <v>30</v>
      </c>
      <c r="AA4" s="41"/>
    </row>
    <row r="5" spans="2:27" ht="12.75" customHeight="1" x14ac:dyDescent="0.2">
      <c r="B5" s="160" t="str">
        <f t="shared" si="2"/>
        <v>ADA KOCABAŞ</v>
      </c>
      <c r="C5" s="193" t="s">
        <v>452</v>
      </c>
      <c r="D5" s="40" t="s">
        <v>453</v>
      </c>
      <c r="E5" s="40" t="s">
        <v>37</v>
      </c>
      <c r="F5" s="164">
        <v>26</v>
      </c>
      <c r="G5" s="165">
        <v>100</v>
      </c>
      <c r="H5" s="166"/>
      <c r="I5" s="167"/>
      <c r="J5" s="168">
        <f t="shared" si="1"/>
        <v>126</v>
      </c>
      <c r="K5" s="187"/>
      <c r="L5" s="43" t="s">
        <v>7</v>
      </c>
      <c r="M5" s="188" t="s">
        <v>454</v>
      </c>
      <c r="N5" s="189" t="s">
        <v>219</v>
      </c>
      <c r="O5" s="188" t="s">
        <v>12</v>
      </c>
      <c r="P5" s="44">
        <v>29</v>
      </c>
      <c r="R5" s="47" t="s">
        <v>7</v>
      </c>
      <c r="S5" s="144" t="s">
        <v>320</v>
      </c>
      <c r="T5" s="44">
        <v>29</v>
      </c>
      <c r="V5" s="43" t="s">
        <v>7</v>
      </c>
      <c r="W5" s="41" t="s">
        <v>320</v>
      </c>
      <c r="X5" s="41" t="s">
        <v>122</v>
      </c>
      <c r="Y5" s="41" t="s">
        <v>33</v>
      </c>
      <c r="Z5" s="44">
        <v>29</v>
      </c>
      <c r="AA5" s="41"/>
    </row>
    <row r="6" spans="2:27" ht="12.75" customHeight="1" x14ac:dyDescent="0.2">
      <c r="B6" s="160" t="str">
        <f t="shared" si="2"/>
        <v>ARNİSA ŞEKER</v>
      </c>
      <c r="C6" s="186" t="s">
        <v>452</v>
      </c>
      <c r="D6" s="40" t="s">
        <v>224</v>
      </c>
      <c r="E6" s="40" t="s">
        <v>37</v>
      </c>
      <c r="F6" s="164"/>
      <c r="G6" s="165"/>
      <c r="H6" s="166">
        <v>23</v>
      </c>
      <c r="I6" s="167"/>
      <c r="J6" s="168">
        <f t="shared" si="1"/>
        <v>23</v>
      </c>
      <c r="K6" s="187"/>
      <c r="L6" s="43" t="s">
        <v>8</v>
      </c>
      <c r="M6" s="188" t="s">
        <v>328</v>
      </c>
      <c r="N6" s="189" t="s">
        <v>329</v>
      </c>
      <c r="O6" s="188" t="s">
        <v>32</v>
      </c>
      <c r="P6" s="44">
        <v>28</v>
      </c>
      <c r="R6" s="47" t="s">
        <v>8</v>
      </c>
      <c r="S6" s="144" t="s">
        <v>455</v>
      </c>
      <c r="T6" s="44">
        <v>28</v>
      </c>
      <c r="V6" s="43" t="s">
        <v>8</v>
      </c>
      <c r="W6" s="41" t="s">
        <v>451</v>
      </c>
      <c r="X6" s="41" t="s">
        <v>125</v>
      </c>
      <c r="Y6" s="41" t="s">
        <v>27</v>
      </c>
      <c r="Z6" s="44">
        <v>28</v>
      </c>
      <c r="AA6" s="41"/>
    </row>
    <row r="7" spans="2:27" ht="12.75" customHeight="1" x14ac:dyDescent="0.2">
      <c r="B7" s="160" t="str">
        <f t="shared" si="2"/>
        <v>ASİYE TUĞÇE KENAR</v>
      </c>
      <c r="C7" s="186" t="s">
        <v>326</v>
      </c>
      <c r="D7" s="40" t="s">
        <v>276</v>
      </c>
      <c r="E7" s="40" t="s">
        <v>36</v>
      </c>
      <c r="F7" s="164">
        <v>18</v>
      </c>
      <c r="G7" s="165">
        <v>100</v>
      </c>
      <c r="H7" s="166">
        <v>20</v>
      </c>
      <c r="I7" s="167"/>
      <c r="J7" s="168">
        <f t="shared" si="1"/>
        <v>138</v>
      </c>
      <c r="K7" s="187"/>
      <c r="L7" s="43" t="s">
        <v>10</v>
      </c>
      <c r="M7" s="188" t="s">
        <v>455</v>
      </c>
      <c r="N7" s="189" t="s">
        <v>68</v>
      </c>
      <c r="O7" s="188" t="s">
        <v>44</v>
      </c>
      <c r="P7" s="44">
        <v>27</v>
      </c>
      <c r="R7" s="47" t="s">
        <v>10</v>
      </c>
      <c r="S7" s="144" t="s">
        <v>450</v>
      </c>
      <c r="T7" s="44">
        <v>27</v>
      </c>
      <c r="V7" s="43" t="s">
        <v>10</v>
      </c>
      <c r="W7" s="41" t="s">
        <v>242</v>
      </c>
      <c r="X7" s="41" t="s">
        <v>243</v>
      </c>
      <c r="Y7" s="41" t="s">
        <v>12</v>
      </c>
      <c r="Z7" s="44">
        <v>27</v>
      </c>
      <c r="AA7" s="41"/>
    </row>
    <row r="8" spans="2:27" ht="12.75" customHeight="1" x14ac:dyDescent="0.2">
      <c r="B8" s="160" t="str">
        <f t="shared" si="2"/>
        <v>ASİYE TUĞÇE KENAR</v>
      </c>
      <c r="C8" s="186" t="s">
        <v>456</v>
      </c>
      <c r="D8" s="40" t="s">
        <v>406</v>
      </c>
      <c r="E8" s="40" t="s">
        <v>40</v>
      </c>
      <c r="F8" s="164"/>
      <c r="G8" s="165"/>
      <c r="H8" s="166">
        <v>16</v>
      </c>
      <c r="I8" s="167"/>
      <c r="J8" s="168">
        <f t="shared" si="1"/>
        <v>16</v>
      </c>
      <c r="K8" s="187"/>
      <c r="L8" s="43" t="s">
        <v>11</v>
      </c>
      <c r="M8" s="188" t="s">
        <v>342</v>
      </c>
      <c r="N8" s="189" t="s">
        <v>343</v>
      </c>
      <c r="O8" s="188" t="s">
        <v>25</v>
      </c>
      <c r="P8" s="44">
        <v>26</v>
      </c>
      <c r="R8" s="47" t="s">
        <v>11</v>
      </c>
      <c r="S8" s="144" t="s">
        <v>328</v>
      </c>
      <c r="T8" s="44">
        <v>26</v>
      </c>
      <c r="V8" s="43" t="s">
        <v>11</v>
      </c>
      <c r="W8" s="41" t="s">
        <v>452</v>
      </c>
      <c r="X8" s="41" t="s">
        <v>453</v>
      </c>
      <c r="Y8" s="41" t="s">
        <v>37</v>
      </c>
      <c r="Z8" s="44">
        <v>26</v>
      </c>
      <c r="AA8" s="41"/>
    </row>
    <row r="9" spans="2:27" ht="12.75" customHeight="1" x14ac:dyDescent="0.2">
      <c r="B9" s="160" t="str">
        <f t="shared" si="2"/>
        <v>ASUDE REYYAN ÇİÇEK</v>
      </c>
      <c r="C9" s="186" t="s">
        <v>353</v>
      </c>
      <c r="D9" s="191" t="s">
        <v>352</v>
      </c>
      <c r="E9" s="192" t="s">
        <v>38</v>
      </c>
      <c r="F9" s="164">
        <v>32</v>
      </c>
      <c r="G9" s="165">
        <v>100</v>
      </c>
      <c r="H9" s="166">
        <v>31</v>
      </c>
      <c r="I9" s="167">
        <v>31</v>
      </c>
      <c r="J9" s="168">
        <f t="shared" si="1"/>
        <v>194</v>
      </c>
      <c r="K9" s="187"/>
      <c r="L9" s="43" t="s">
        <v>13</v>
      </c>
      <c r="M9" s="188" t="s">
        <v>320</v>
      </c>
      <c r="N9" s="189" t="s">
        <v>79</v>
      </c>
      <c r="O9" s="188" t="s">
        <v>33</v>
      </c>
      <c r="P9" s="44">
        <v>25</v>
      </c>
      <c r="R9" s="47" t="s">
        <v>13</v>
      </c>
      <c r="S9" s="144" t="s">
        <v>454</v>
      </c>
      <c r="T9" s="44">
        <v>25</v>
      </c>
      <c r="V9" s="43" t="s">
        <v>13</v>
      </c>
      <c r="W9" s="41" t="s">
        <v>359</v>
      </c>
      <c r="X9" s="41" t="s">
        <v>100</v>
      </c>
      <c r="Y9" s="41" t="s">
        <v>4</v>
      </c>
      <c r="Z9" s="44">
        <v>25</v>
      </c>
      <c r="AA9" s="41"/>
    </row>
    <row r="10" spans="2:27" ht="12.75" customHeight="1" x14ac:dyDescent="0.2">
      <c r="B10" s="160" t="str">
        <f t="shared" si="2"/>
        <v>ATİYE ÖZER</v>
      </c>
      <c r="C10" s="193" t="s">
        <v>242</v>
      </c>
      <c r="D10" s="40" t="s">
        <v>332</v>
      </c>
      <c r="E10" s="40" t="s">
        <v>12</v>
      </c>
      <c r="F10" s="164">
        <v>27</v>
      </c>
      <c r="G10" s="165">
        <v>100</v>
      </c>
      <c r="H10" s="166">
        <v>21</v>
      </c>
      <c r="I10" s="167">
        <v>20</v>
      </c>
      <c r="J10" s="168">
        <f t="shared" si="1"/>
        <v>168</v>
      </c>
      <c r="K10" s="187"/>
      <c r="L10" s="43" t="s">
        <v>14</v>
      </c>
      <c r="M10" s="188" t="s">
        <v>457</v>
      </c>
      <c r="N10" s="189" t="s">
        <v>70</v>
      </c>
      <c r="O10" s="188" t="s">
        <v>4</v>
      </c>
      <c r="P10" s="44">
        <v>24</v>
      </c>
      <c r="R10" s="47" t="s">
        <v>14</v>
      </c>
      <c r="S10" s="144" t="s">
        <v>458</v>
      </c>
      <c r="T10" s="44">
        <v>24</v>
      </c>
      <c r="V10" s="43" t="s">
        <v>14</v>
      </c>
      <c r="W10" s="41" t="s">
        <v>335</v>
      </c>
      <c r="X10" s="41" t="s">
        <v>219</v>
      </c>
      <c r="Y10" s="41" t="s">
        <v>12</v>
      </c>
      <c r="Z10" s="44">
        <v>24</v>
      </c>
      <c r="AA10" s="41"/>
    </row>
    <row r="11" spans="2:27" ht="12.75" customHeight="1" x14ac:dyDescent="0.2">
      <c r="B11" s="160" t="str">
        <f t="shared" si="2"/>
        <v>AYBİGE FERİDE ÜSTÜNDAĞ</v>
      </c>
      <c r="C11" s="186" t="s">
        <v>459</v>
      </c>
      <c r="D11" s="40" t="s">
        <v>404</v>
      </c>
      <c r="E11" s="40" t="s">
        <v>38</v>
      </c>
      <c r="F11" s="164"/>
      <c r="G11" s="165"/>
      <c r="H11" s="166">
        <v>21</v>
      </c>
      <c r="I11" s="167"/>
      <c r="J11" s="168">
        <f t="shared" si="1"/>
        <v>21</v>
      </c>
      <c r="K11" s="187"/>
      <c r="L11" s="43" t="s">
        <v>16</v>
      </c>
      <c r="M11" s="188" t="s">
        <v>323</v>
      </c>
      <c r="N11" s="189" t="s">
        <v>270</v>
      </c>
      <c r="O11" s="188" t="s">
        <v>47</v>
      </c>
      <c r="P11" s="44">
        <v>23</v>
      </c>
      <c r="R11" s="47" t="s">
        <v>16</v>
      </c>
      <c r="S11" s="144" t="s">
        <v>460</v>
      </c>
      <c r="T11" s="44">
        <v>23</v>
      </c>
      <c r="V11" s="43" t="s">
        <v>16</v>
      </c>
      <c r="W11" s="41" t="s">
        <v>461</v>
      </c>
      <c r="X11" s="41" t="s">
        <v>462</v>
      </c>
      <c r="Y11" s="41" t="s">
        <v>37</v>
      </c>
      <c r="Z11" s="44">
        <v>23</v>
      </c>
      <c r="AA11" s="41"/>
    </row>
    <row r="12" spans="2:27" ht="12.75" customHeight="1" x14ac:dyDescent="0.2">
      <c r="B12" s="160" t="str">
        <f t="shared" si="2"/>
        <v>AYŞE NAR ALPTEKİN</v>
      </c>
      <c r="C12" s="186" t="s">
        <v>359</v>
      </c>
      <c r="D12" s="191" t="s">
        <v>70</v>
      </c>
      <c r="E12" s="192" t="s">
        <v>4</v>
      </c>
      <c r="F12" s="164">
        <v>25</v>
      </c>
      <c r="G12" s="165">
        <v>100</v>
      </c>
      <c r="H12" s="166">
        <v>16</v>
      </c>
      <c r="I12" s="167"/>
      <c r="J12" s="168">
        <f t="shared" si="1"/>
        <v>141</v>
      </c>
      <c r="K12" s="187"/>
      <c r="L12" s="43" t="s">
        <v>17</v>
      </c>
      <c r="M12" s="188" t="s">
        <v>458</v>
      </c>
      <c r="N12" s="189" t="s">
        <v>74</v>
      </c>
      <c r="O12" s="188" t="s">
        <v>40</v>
      </c>
      <c r="P12" s="44">
        <v>22</v>
      </c>
      <c r="R12" s="47" t="s">
        <v>17</v>
      </c>
      <c r="S12" s="144" t="s">
        <v>457</v>
      </c>
      <c r="T12" s="44">
        <v>22</v>
      </c>
      <c r="V12" s="43" t="s">
        <v>17</v>
      </c>
      <c r="W12" s="41" t="s">
        <v>333</v>
      </c>
      <c r="X12" s="41" t="s">
        <v>243</v>
      </c>
      <c r="Y12" s="41" t="s">
        <v>12</v>
      </c>
      <c r="Z12" s="44">
        <v>22</v>
      </c>
      <c r="AA12" s="41"/>
    </row>
    <row r="13" spans="2:27" ht="12.75" customHeight="1" x14ac:dyDescent="0.2">
      <c r="B13" s="160" t="str">
        <f t="shared" si="2"/>
        <v>AYŞEGÜL YILMAZ</v>
      </c>
      <c r="C13" s="186" t="s">
        <v>463</v>
      </c>
      <c r="D13" s="40" t="s">
        <v>302</v>
      </c>
      <c r="E13" s="40" t="s">
        <v>30</v>
      </c>
      <c r="F13" s="164"/>
      <c r="G13" s="165"/>
      <c r="H13" s="166">
        <v>19</v>
      </c>
      <c r="I13" s="167"/>
      <c r="J13" s="168">
        <f t="shared" si="1"/>
        <v>19</v>
      </c>
      <c r="K13" s="187"/>
      <c r="L13" s="43" t="s">
        <v>18</v>
      </c>
      <c r="M13" s="188" t="s">
        <v>464</v>
      </c>
      <c r="N13" s="189" t="s">
        <v>332</v>
      </c>
      <c r="O13" s="188" t="s">
        <v>12</v>
      </c>
      <c r="P13" s="44">
        <v>21</v>
      </c>
      <c r="R13" s="47" t="s">
        <v>18</v>
      </c>
      <c r="S13" s="144" t="s">
        <v>323</v>
      </c>
      <c r="T13" s="44">
        <v>21</v>
      </c>
      <c r="V13" s="43" t="s">
        <v>18</v>
      </c>
      <c r="W13" s="41" t="s">
        <v>313</v>
      </c>
      <c r="X13" s="41" t="s">
        <v>74</v>
      </c>
      <c r="Y13" s="41" t="s">
        <v>40</v>
      </c>
      <c r="Z13" s="44">
        <v>21</v>
      </c>
      <c r="AA13" s="41"/>
    </row>
    <row r="14" spans="2:27" ht="12.75" customHeight="1" x14ac:dyDescent="0.2">
      <c r="B14" s="160" t="str">
        <f t="shared" si="2"/>
        <v>AZRA USTA</v>
      </c>
      <c r="C14" s="186" t="s">
        <v>465</v>
      </c>
      <c r="D14" s="40" t="s">
        <v>343</v>
      </c>
      <c r="E14" s="40" t="s">
        <v>25</v>
      </c>
      <c r="F14" s="164"/>
      <c r="G14" s="165"/>
      <c r="H14" s="166">
        <v>20</v>
      </c>
      <c r="I14" s="167"/>
      <c r="J14" s="168">
        <f t="shared" si="1"/>
        <v>20</v>
      </c>
      <c r="K14" s="187"/>
      <c r="L14" s="43" t="s">
        <v>19</v>
      </c>
      <c r="M14" s="188" t="s">
        <v>466</v>
      </c>
      <c r="N14" s="189" t="s">
        <v>276</v>
      </c>
      <c r="O14" s="188" t="s">
        <v>36</v>
      </c>
      <c r="P14" s="44">
        <v>20</v>
      </c>
      <c r="R14" s="47" t="s">
        <v>19</v>
      </c>
      <c r="S14" s="144" t="s">
        <v>464</v>
      </c>
      <c r="T14" s="44">
        <v>20</v>
      </c>
      <c r="V14" s="43" t="s">
        <v>19</v>
      </c>
      <c r="W14" s="41" t="s">
        <v>328</v>
      </c>
      <c r="X14" s="41" t="s">
        <v>329</v>
      </c>
      <c r="Y14" s="41" t="s">
        <v>32</v>
      </c>
      <c r="Z14" s="44">
        <v>20</v>
      </c>
      <c r="AA14" s="41"/>
    </row>
    <row r="15" spans="2:27" ht="12.75" customHeight="1" x14ac:dyDescent="0.2">
      <c r="B15" s="160" t="str">
        <f t="shared" si="2"/>
        <v>BELİNAY KÖSEOĞLU</v>
      </c>
      <c r="C15" s="186" t="s">
        <v>354</v>
      </c>
      <c r="D15" s="191" t="s">
        <v>355</v>
      </c>
      <c r="E15" s="192" t="s">
        <v>46</v>
      </c>
      <c r="F15" s="164"/>
      <c r="G15" s="165">
        <v>100</v>
      </c>
      <c r="H15" s="166">
        <v>8</v>
      </c>
      <c r="I15" s="167"/>
      <c r="J15" s="168">
        <f t="shared" si="1"/>
        <v>108</v>
      </c>
      <c r="K15" s="187"/>
      <c r="L15" s="43" t="s">
        <v>20</v>
      </c>
      <c r="M15" s="188" t="s">
        <v>467</v>
      </c>
      <c r="N15" s="189" t="s">
        <v>332</v>
      </c>
      <c r="O15" s="188" t="s">
        <v>12</v>
      </c>
      <c r="P15" s="44">
        <v>19</v>
      </c>
      <c r="R15" s="47" t="s">
        <v>20</v>
      </c>
      <c r="S15" s="144" t="s">
        <v>342</v>
      </c>
      <c r="T15" s="44">
        <v>19</v>
      </c>
      <c r="V15" s="43" t="s">
        <v>20</v>
      </c>
      <c r="W15" s="41" t="s">
        <v>349</v>
      </c>
      <c r="X15" s="41" t="s">
        <v>96</v>
      </c>
      <c r="Y15" s="41" t="s">
        <v>53</v>
      </c>
      <c r="Z15" s="44">
        <v>19</v>
      </c>
      <c r="AA15" s="41"/>
    </row>
    <row r="16" spans="2:27" ht="12.75" customHeight="1" x14ac:dyDescent="0.2">
      <c r="B16" s="160" t="str">
        <f t="shared" si="2"/>
        <v>BELİNAY KUTLU</v>
      </c>
      <c r="C16" s="186" t="s">
        <v>468</v>
      </c>
      <c r="D16" s="40" t="s">
        <v>406</v>
      </c>
      <c r="E16" s="40" t="s">
        <v>40</v>
      </c>
      <c r="F16" s="164"/>
      <c r="G16" s="165"/>
      <c r="H16" s="166">
        <v>27</v>
      </c>
      <c r="I16" s="167"/>
      <c r="J16" s="168">
        <f t="shared" si="1"/>
        <v>27</v>
      </c>
      <c r="K16" s="187"/>
      <c r="L16" s="43" t="s">
        <v>21</v>
      </c>
      <c r="M16" s="188" t="s">
        <v>469</v>
      </c>
      <c r="N16" s="189" t="s">
        <v>70</v>
      </c>
      <c r="O16" s="188" t="s">
        <v>4</v>
      </c>
      <c r="P16" s="44">
        <v>18</v>
      </c>
      <c r="R16" s="47" t="s">
        <v>21</v>
      </c>
      <c r="S16" s="144" t="s">
        <v>470</v>
      </c>
      <c r="T16" s="44">
        <v>18</v>
      </c>
      <c r="V16" s="43" t="s">
        <v>21</v>
      </c>
      <c r="W16" s="41" t="s">
        <v>326</v>
      </c>
      <c r="X16" s="41" t="s">
        <v>471</v>
      </c>
      <c r="Y16" s="41" t="s">
        <v>36</v>
      </c>
      <c r="Z16" s="44">
        <v>18</v>
      </c>
      <c r="AA16" s="41"/>
    </row>
    <row r="17" spans="2:27" ht="12.75" customHeight="1" x14ac:dyDescent="0.2">
      <c r="B17" s="160" t="str">
        <f t="shared" si="2"/>
        <v>BERAY ÇALIŞKAN</v>
      </c>
      <c r="C17" s="186" t="s">
        <v>472</v>
      </c>
      <c r="D17" s="40" t="s">
        <v>473</v>
      </c>
      <c r="E17" s="40" t="s">
        <v>36</v>
      </c>
      <c r="F17" s="164"/>
      <c r="G17" s="165"/>
      <c r="H17" s="166">
        <v>16</v>
      </c>
      <c r="I17" s="167"/>
      <c r="J17" s="168">
        <f t="shared" si="1"/>
        <v>16</v>
      </c>
      <c r="K17" s="187"/>
      <c r="L17" s="43" t="s">
        <v>22</v>
      </c>
      <c r="M17" s="188" t="s">
        <v>363</v>
      </c>
      <c r="N17" s="189" t="s">
        <v>220</v>
      </c>
      <c r="O17" s="188" t="s">
        <v>101</v>
      </c>
      <c r="P17" s="44">
        <v>17</v>
      </c>
      <c r="R17" s="47" t="s">
        <v>22</v>
      </c>
      <c r="S17" s="144" t="s">
        <v>474</v>
      </c>
      <c r="T17" s="44">
        <v>17</v>
      </c>
      <c r="V17" s="43" t="s">
        <v>22</v>
      </c>
      <c r="W17" s="41" t="s">
        <v>341</v>
      </c>
      <c r="X17" s="41" t="s">
        <v>475</v>
      </c>
      <c r="Y17" s="41" t="s">
        <v>44</v>
      </c>
      <c r="Z17" s="44">
        <v>17</v>
      </c>
      <c r="AA17" s="41"/>
    </row>
    <row r="18" spans="2:27" ht="12.75" customHeight="1" x14ac:dyDescent="0.2">
      <c r="B18" s="160" t="str">
        <f t="shared" si="2"/>
        <v>BEREN BOZKURT</v>
      </c>
      <c r="C18" s="186" t="s">
        <v>476</v>
      </c>
      <c r="D18" s="40" t="s">
        <v>352</v>
      </c>
      <c r="E18" s="40" t="s">
        <v>38</v>
      </c>
      <c r="F18" s="164">
        <v>16</v>
      </c>
      <c r="G18" s="165">
        <v>100</v>
      </c>
      <c r="H18" s="166"/>
      <c r="I18" s="167"/>
      <c r="J18" s="168">
        <f t="shared" si="1"/>
        <v>116</v>
      </c>
      <c r="K18" s="187"/>
      <c r="L18" s="43" t="s">
        <v>23</v>
      </c>
      <c r="M18" s="188" t="s">
        <v>477</v>
      </c>
      <c r="N18" s="189" t="s">
        <v>70</v>
      </c>
      <c r="O18" s="188" t="s">
        <v>4</v>
      </c>
      <c r="P18" s="44">
        <v>16</v>
      </c>
      <c r="V18" s="43" t="s">
        <v>23</v>
      </c>
      <c r="W18" s="41" t="s">
        <v>476</v>
      </c>
      <c r="X18" s="41" t="s">
        <v>352</v>
      </c>
      <c r="Y18" s="41" t="s">
        <v>38</v>
      </c>
      <c r="Z18" s="44">
        <v>16</v>
      </c>
      <c r="AA18" s="41"/>
    </row>
    <row r="19" spans="2:27" ht="12.75" customHeight="1" x14ac:dyDescent="0.2">
      <c r="B19" s="160" t="str">
        <f t="shared" si="2"/>
        <v>BERENSU ZER</v>
      </c>
      <c r="C19" s="193" t="s">
        <v>470</v>
      </c>
      <c r="D19" s="191"/>
      <c r="E19" s="192"/>
      <c r="F19" s="164">
        <v>16</v>
      </c>
      <c r="G19" s="165">
        <v>100</v>
      </c>
      <c r="H19" s="166"/>
      <c r="I19" s="167">
        <v>18</v>
      </c>
      <c r="J19" s="168">
        <f t="shared" si="1"/>
        <v>134</v>
      </c>
      <c r="K19" s="187"/>
      <c r="L19" s="43" t="s">
        <v>23</v>
      </c>
      <c r="M19" s="188" t="s">
        <v>478</v>
      </c>
      <c r="N19" s="189" t="s">
        <v>252</v>
      </c>
      <c r="O19" s="188" t="s">
        <v>40</v>
      </c>
      <c r="P19" s="44">
        <v>16</v>
      </c>
      <c r="V19" s="43" t="s">
        <v>23</v>
      </c>
      <c r="W19" s="41" t="s">
        <v>470</v>
      </c>
      <c r="X19" s="41" t="s">
        <v>479</v>
      </c>
      <c r="Y19" s="41" t="s">
        <v>27</v>
      </c>
      <c r="Z19" s="44">
        <v>16</v>
      </c>
      <c r="AA19" s="41"/>
    </row>
    <row r="20" spans="2:27" ht="12.75" customHeight="1" x14ac:dyDescent="0.2">
      <c r="B20" s="160" t="str">
        <f t="shared" si="2"/>
        <v>BUĞLEM GÜNDÜZ</v>
      </c>
      <c r="C20" s="186" t="s">
        <v>470</v>
      </c>
      <c r="D20" s="40" t="s">
        <v>266</v>
      </c>
      <c r="E20" s="40" t="s">
        <v>27</v>
      </c>
      <c r="F20" s="164"/>
      <c r="G20" s="165"/>
      <c r="H20" s="166">
        <v>29</v>
      </c>
      <c r="I20" s="167"/>
      <c r="J20" s="168">
        <f t="shared" si="1"/>
        <v>29</v>
      </c>
      <c r="K20" s="187"/>
      <c r="L20" s="43" t="s">
        <v>23</v>
      </c>
      <c r="M20" s="188" t="s">
        <v>364</v>
      </c>
      <c r="N20" s="189" t="s">
        <v>220</v>
      </c>
      <c r="O20" s="188" t="s">
        <v>101</v>
      </c>
      <c r="P20" s="44">
        <v>16</v>
      </c>
      <c r="V20" s="43" t="s">
        <v>23</v>
      </c>
      <c r="W20" s="41" t="s">
        <v>358</v>
      </c>
      <c r="X20" s="41" t="s">
        <v>205</v>
      </c>
      <c r="Y20" s="41" t="s">
        <v>15</v>
      </c>
      <c r="Z20" s="44">
        <v>16</v>
      </c>
      <c r="AA20" s="41"/>
    </row>
    <row r="21" spans="2:27" ht="12.75" customHeight="1" x14ac:dyDescent="0.2">
      <c r="B21" s="160" t="str">
        <f t="shared" si="2"/>
        <v>BURCU ASEL TUNCER</v>
      </c>
      <c r="C21" s="186" t="s">
        <v>358</v>
      </c>
      <c r="D21" s="40" t="s">
        <v>190</v>
      </c>
      <c r="E21" s="40" t="s">
        <v>15</v>
      </c>
      <c r="F21" s="164">
        <v>16</v>
      </c>
      <c r="G21" s="165">
        <v>100</v>
      </c>
      <c r="H21" s="166">
        <v>8</v>
      </c>
      <c r="I21" s="167"/>
      <c r="J21" s="168">
        <f t="shared" si="1"/>
        <v>124</v>
      </c>
      <c r="K21" s="187"/>
      <c r="L21" s="43" t="s">
        <v>23</v>
      </c>
      <c r="M21" s="188" t="s">
        <v>338</v>
      </c>
      <c r="N21" s="189" t="s">
        <v>339</v>
      </c>
      <c r="O21" s="188" t="s">
        <v>340</v>
      </c>
      <c r="P21" s="44">
        <v>16</v>
      </c>
      <c r="V21" s="43" t="s">
        <v>23</v>
      </c>
      <c r="W21" s="41" t="s">
        <v>342</v>
      </c>
      <c r="X21" s="41" t="s">
        <v>480</v>
      </c>
      <c r="Y21" s="41" t="s">
        <v>25</v>
      </c>
      <c r="Z21" s="44">
        <v>16</v>
      </c>
      <c r="AA21" s="41"/>
    </row>
    <row r="22" spans="2:27" ht="12.75" customHeight="1" x14ac:dyDescent="0.2">
      <c r="B22" s="160" t="str">
        <f t="shared" si="2"/>
        <v>BURCU ASEL TUNCER</v>
      </c>
      <c r="C22" s="186" t="s">
        <v>481</v>
      </c>
      <c r="D22" s="40" t="s">
        <v>303</v>
      </c>
      <c r="E22" s="40" t="s">
        <v>238</v>
      </c>
      <c r="F22" s="164"/>
      <c r="G22" s="165"/>
      <c r="H22" s="166">
        <v>8</v>
      </c>
      <c r="I22" s="167"/>
      <c r="J22" s="168">
        <f t="shared" si="1"/>
        <v>8</v>
      </c>
      <c r="K22" s="187"/>
      <c r="L22" s="43" t="s">
        <v>23</v>
      </c>
      <c r="M22" s="188" t="s">
        <v>337</v>
      </c>
      <c r="N22" s="189" t="s">
        <v>41</v>
      </c>
      <c r="O22" s="188" t="s">
        <v>29</v>
      </c>
      <c r="P22" s="44">
        <v>16</v>
      </c>
      <c r="V22" s="43" t="s">
        <v>23</v>
      </c>
      <c r="W22" s="41" t="s">
        <v>360</v>
      </c>
      <c r="X22" s="41" t="s">
        <v>99</v>
      </c>
      <c r="Y22" s="41" t="s">
        <v>4</v>
      </c>
      <c r="Z22" s="44">
        <v>16</v>
      </c>
      <c r="AA22" s="41"/>
    </row>
    <row r="23" spans="2:27" ht="12.75" customHeight="1" x14ac:dyDescent="0.2">
      <c r="B23" s="160" t="str">
        <f t="shared" si="2"/>
        <v>BÜŞRA NAZAR</v>
      </c>
      <c r="C23" s="190" t="s">
        <v>314</v>
      </c>
      <c r="D23" s="191" t="s">
        <v>252</v>
      </c>
      <c r="E23" s="192" t="s">
        <v>40</v>
      </c>
      <c r="F23" s="164"/>
      <c r="G23" s="165">
        <v>100</v>
      </c>
      <c r="H23" s="166">
        <v>16</v>
      </c>
      <c r="I23" s="167"/>
      <c r="J23" s="168">
        <f t="shared" si="1"/>
        <v>116</v>
      </c>
      <c r="K23" s="187"/>
      <c r="L23" s="43" t="s">
        <v>23</v>
      </c>
      <c r="M23" s="188" t="s">
        <v>482</v>
      </c>
      <c r="N23" s="189" t="s">
        <v>70</v>
      </c>
      <c r="O23" s="188" t="s">
        <v>4</v>
      </c>
      <c r="P23" s="44">
        <v>16</v>
      </c>
      <c r="V23" s="43" t="s">
        <v>23</v>
      </c>
      <c r="W23" s="41" t="s">
        <v>331</v>
      </c>
      <c r="X23" s="41" t="s">
        <v>243</v>
      </c>
      <c r="Y23" s="41" t="s">
        <v>12</v>
      </c>
      <c r="Z23" s="44">
        <v>16</v>
      </c>
      <c r="AA23" s="41"/>
    </row>
    <row r="24" spans="2:27" ht="12.75" customHeight="1" x14ac:dyDescent="0.2">
      <c r="B24" s="160" t="str">
        <f t="shared" si="2"/>
        <v>CEMRE İPEK YÜTÜK</v>
      </c>
      <c r="C24" s="186" t="s">
        <v>363</v>
      </c>
      <c r="D24" s="191" t="s">
        <v>220</v>
      </c>
      <c r="E24" s="192" t="s">
        <v>101</v>
      </c>
      <c r="F24" s="164"/>
      <c r="G24" s="165">
        <v>100</v>
      </c>
      <c r="H24" s="166">
        <v>17</v>
      </c>
      <c r="I24" s="167"/>
      <c r="J24" s="168">
        <f t="shared" si="1"/>
        <v>117</v>
      </c>
      <c r="K24" s="187"/>
      <c r="L24" s="43" t="s">
        <v>23</v>
      </c>
      <c r="M24" s="188" t="s">
        <v>483</v>
      </c>
      <c r="N24" s="189" t="s">
        <v>276</v>
      </c>
      <c r="O24" s="188" t="s">
        <v>36</v>
      </c>
      <c r="P24" s="44">
        <v>16</v>
      </c>
      <c r="V24" s="43" t="s">
        <v>23</v>
      </c>
      <c r="W24" s="41" t="s">
        <v>334</v>
      </c>
      <c r="X24" s="41" t="s">
        <v>219</v>
      </c>
      <c r="Y24" s="41" t="s">
        <v>12</v>
      </c>
      <c r="Z24" s="44">
        <v>16</v>
      </c>
      <c r="AA24" s="41"/>
    </row>
    <row r="25" spans="2:27" ht="12.75" customHeight="1" x14ac:dyDescent="0.2">
      <c r="B25" s="160" t="str">
        <f t="shared" si="2"/>
        <v>CEREN BUDAK</v>
      </c>
      <c r="C25" s="186" t="s">
        <v>236</v>
      </c>
      <c r="D25" s="40" t="s">
        <v>303</v>
      </c>
      <c r="E25" s="40" t="s">
        <v>238</v>
      </c>
      <c r="F25" s="164"/>
      <c r="G25" s="165"/>
      <c r="H25" s="166">
        <v>8</v>
      </c>
      <c r="I25" s="167"/>
      <c r="J25" s="168">
        <f t="shared" si="1"/>
        <v>8</v>
      </c>
      <c r="K25" s="187"/>
      <c r="L25" s="43" t="s">
        <v>23</v>
      </c>
      <c r="M25" s="188" t="s">
        <v>351</v>
      </c>
      <c r="N25" s="189" t="s">
        <v>300</v>
      </c>
      <c r="O25" s="188" t="s">
        <v>38</v>
      </c>
      <c r="P25" s="44">
        <v>16</v>
      </c>
      <c r="V25" s="43" t="s">
        <v>23</v>
      </c>
      <c r="W25" s="41" t="s">
        <v>318</v>
      </c>
      <c r="X25" s="41" t="s">
        <v>484</v>
      </c>
      <c r="Y25" s="41" t="s">
        <v>34</v>
      </c>
      <c r="Z25" s="44">
        <v>16</v>
      </c>
      <c r="AA25" s="41"/>
    </row>
    <row r="26" spans="2:27" ht="12.75" customHeight="1" x14ac:dyDescent="0.2">
      <c r="B26" s="160" t="str">
        <f t="shared" si="2"/>
        <v>ÇAĞLA GÜR</v>
      </c>
      <c r="C26" s="186" t="s">
        <v>461</v>
      </c>
      <c r="D26" s="40" t="s">
        <v>462</v>
      </c>
      <c r="E26" s="40" t="s">
        <v>37</v>
      </c>
      <c r="F26" s="164">
        <v>23</v>
      </c>
      <c r="G26" s="165">
        <v>100</v>
      </c>
      <c r="H26" s="166"/>
      <c r="I26" s="167">
        <v>23</v>
      </c>
      <c r="J26" s="168">
        <f t="shared" si="1"/>
        <v>146</v>
      </c>
      <c r="K26" s="187"/>
      <c r="L26" s="43" t="s">
        <v>24</v>
      </c>
      <c r="M26" s="194" t="s">
        <v>319</v>
      </c>
      <c r="N26" s="189" t="s">
        <v>35</v>
      </c>
      <c r="O26" s="188" t="s">
        <v>34</v>
      </c>
      <c r="P26" s="44">
        <v>8</v>
      </c>
      <c r="V26" s="43" t="s">
        <v>24</v>
      </c>
      <c r="W26" s="41" t="s">
        <v>346</v>
      </c>
      <c r="X26" s="41" t="s">
        <v>485</v>
      </c>
      <c r="Y26" s="41" t="s">
        <v>42</v>
      </c>
      <c r="Z26" s="44">
        <v>8</v>
      </c>
      <c r="AA26" s="41"/>
    </row>
    <row r="27" spans="2:27" ht="12.75" customHeight="1" x14ac:dyDescent="0.2">
      <c r="B27" s="160" t="str">
        <f t="shared" si="2"/>
        <v>DEFNE ANIK</v>
      </c>
      <c r="C27" s="186" t="s">
        <v>461</v>
      </c>
      <c r="D27" s="40" t="s">
        <v>224</v>
      </c>
      <c r="E27" s="40" t="s">
        <v>37</v>
      </c>
      <c r="F27" s="164"/>
      <c r="G27" s="165"/>
      <c r="H27" s="166">
        <v>31</v>
      </c>
      <c r="I27" s="167"/>
      <c r="J27" s="168">
        <f t="shared" si="1"/>
        <v>31</v>
      </c>
      <c r="K27" s="187"/>
      <c r="L27" s="43" t="s">
        <v>24</v>
      </c>
      <c r="M27" s="194" t="s">
        <v>315</v>
      </c>
      <c r="N27" s="189" t="s">
        <v>254</v>
      </c>
      <c r="O27" s="188" t="s">
        <v>0</v>
      </c>
      <c r="P27" s="44">
        <v>8</v>
      </c>
      <c r="V27" s="43" t="s">
        <v>24</v>
      </c>
      <c r="W27" s="41" t="s">
        <v>322</v>
      </c>
      <c r="X27" s="41" t="s">
        <v>479</v>
      </c>
      <c r="Y27" s="41" t="s">
        <v>27</v>
      </c>
      <c r="Z27" s="44">
        <v>8</v>
      </c>
      <c r="AA27" s="41"/>
    </row>
    <row r="28" spans="2:27" ht="12.75" customHeight="1" x14ac:dyDescent="0.2">
      <c r="B28" s="160" t="str">
        <f t="shared" si="2"/>
        <v>DEFNE ÜZÜMCÜ</v>
      </c>
      <c r="C28" s="186" t="s">
        <v>342</v>
      </c>
      <c r="D28" s="191" t="s">
        <v>343</v>
      </c>
      <c r="E28" s="192" t="s">
        <v>25</v>
      </c>
      <c r="F28" s="164">
        <v>16</v>
      </c>
      <c r="G28" s="165">
        <v>100</v>
      </c>
      <c r="H28" s="166">
        <v>26</v>
      </c>
      <c r="I28" s="167">
        <v>19</v>
      </c>
      <c r="J28" s="168">
        <f t="shared" si="1"/>
        <v>161</v>
      </c>
      <c r="K28" s="187"/>
      <c r="L28" s="43" t="s">
        <v>24</v>
      </c>
      <c r="M28" s="194" t="s">
        <v>324</v>
      </c>
      <c r="N28" s="189" t="s">
        <v>273</v>
      </c>
      <c r="O28" s="188" t="s">
        <v>47</v>
      </c>
      <c r="P28" s="44">
        <v>8</v>
      </c>
      <c r="V28" s="43" t="s">
        <v>24</v>
      </c>
      <c r="W28" s="41" t="s">
        <v>486</v>
      </c>
      <c r="X28" s="41" t="s">
        <v>71</v>
      </c>
      <c r="Y28" s="41" t="s">
        <v>36</v>
      </c>
      <c r="Z28" s="44">
        <v>8</v>
      </c>
      <c r="AA28" s="41"/>
    </row>
    <row r="29" spans="2:27" ht="12.75" customHeight="1" x14ac:dyDescent="0.2">
      <c r="B29" s="160" t="str">
        <f t="shared" si="2"/>
        <v>DEFNE ÜZÜMCÜ</v>
      </c>
      <c r="C29" s="190" t="s">
        <v>451</v>
      </c>
      <c r="D29" s="191"/>
      <c r="E29" s="192"/>
      <c r="F29" s="164">
        <v>28</v>
      </c>
      <c r="G29" s="165">
        <v>100</v>
      </c>
      <c r="H29" s="166"/>
      <c r="I29" s="167">
        <v>30</v>
      </c>
      <c r="J29" s="168">
        <f t="shared" si="1"/>
        <v>158</v>
      </c>
      <c r="K29" s="187"/>
      <c r="L29" s="43" t="s">
        <v>24</v>
      </c>
      <c r="M29" s="194" t="s">
        <v>356</v>
      </c>
      <c r="N29" s="189" t="s">
        <v>357</v>
      </c>
      <c r="O29" s="188" t="s">
        <v>46</v>
      </c>
      <c r="P29" s="44">
        <v>8</v>
      </c>
      <c r="V29" s="43" t="s">
        <v>24</v>
      </c>
      <c r="W29" s="41" t="s">
        <v>487</v>
      </c>
      <c r="X29" s="41" t="s">
        <v>96</v>
      </c>
      <c r="Y29" s="41" t="s">
        <v>53</v>
      </c>
      <c r="Z29" s="44">
        <v>8</v>
      </c>
      <c r="AA29" s="41"/>
    </row>
    <row r="30" spans="2:27" ht="12.75" customHeight="1" x14ac:dyDescent="0.2">
      <c r="B30" s="160" t="str">
        <f t="shared" si="2"/>
        <v>DENİZ BERRA BAYRAM</v>
      </c>
      <c r="C30" s="186" t="s">
        <v>451</v>
      </c>
      <c r="D30" s="40" t="s">
        <v>268</v>
      </c>
      <c r="E30" s="40" t="s">
        <v>27</v>
      </c>
      <c r="F30" s="164"/>
      <c r="G30" s="165"/>
      <c r="H30" s="166">
        <v>32</v>
      </c>
      <c r="I30" s="167"/>
      <c r="J30" s="168">
        <f t="shared" si="1"/>
        <v>32</v>
      </c>
      <c r="K30" s="187"/>
      <c r="L30" s="43" t="s">
        <v>24</v>
      </c>
      <c r="M30" s="194" t="s">
        <v>358</v>
      </c>
      <c r="N30" s="189" t="s">
        <v>190</v>
      </c>
      <c r="O30" s="188" t="s">
        <v>15</v>
      </c>
      <c r="P30" s="44">
        <v>8</v>
      </c>
      <c r="V30" s="43" t="s">
        <v>24</v>
      </c>
      <c r="W30" s="41" t="s">
        <v>488</v>
      </c>
      <c r="X30" s="41" t="s">
        <v>300</v>
      </c>
      <c r="Y30" s="41" t="s">
        <v>38</v>
      </c>
      <c r="Z30" s="44">
        <v>8</v>
      </c>
      <c r="AA30" s="41"/>
    </row>
    <row r="31" spans="2:27" ht="12.75" customHeight="1" x14ac:dyDescent="0.2">
      <c r="B31" s="160" t="str">
        <f t="shared" si="2"/>
        <v>DERİN MÜLAZIM</v>
      </c>
      <c r="C31" s="190" t="s">
        <v>323</v>
      </c>
      <c r="D31" s="191" t="s">
        <v>270</v>
      </c>
      <c r="E31" s="192" t="s">
        <v>47</v>
      </c>
      <c r="F31" s="164"/>
      <c r="G31" s="165">
        <v>100</v>
      </c>
      <c r="H31" s="166">
        <v>23</v>
      </c>
      <c r="I31" s="167">
        <v>21</v>
      </c>
      <c r="J31" s="168">
        <f t="shared" si="1"/>
        <v>144</v>
      </c>
      <c r="K31" s="187"/>
      <c r="L31" s="43" t="s">
        <v>24</v>
      </c>
      <c r="M31" s="194" t="s">
        <v>354</v>
      </c>
      <c r="N31" s="189" t="s">
        <v>355</v>
      </c>
      <c r="O31" s="188" t="s">
        <v>46</v>
      </c>
      <c r="P31" s="44">
        <v>8</v>
      </c>
      <c r="V31" s="43" t="s">
        <v>24</v>
      </c>
      <c r="W31" s="41" t="s">
        <v>364</v>
      </c>
      <c r="X31" s="41" t="s">
        <v>489</v>
      </c>
      <c r="Y31" s="41" t="s">
        <v>101</v>
      </c>
      <c r="Z31" s="44">
        <v>8</v>
      </c>
      <c r="AA31" s="41"/>
    </row>
    <row r="32" spans="2:27" ht="12.75" customHeight="1" x14ac:dyDescent="0.2">
      <c r="B32" s="160" t="str">
        <f t="shared" si="2"/>
        <v>DERİN MÜLAZIM</v>
      </c>
      <c r="C32" s="44" t="s">
        <v>360</v>
      </c>
      <c r="D32" s="41" t="s">
        <v>99</v>
      </c>
      <c r="E32" s="41" t="s">
        <v>4</v>
      </c>
      <c r="F32" s="164">
        <v>16</v>
      </c>
      <c r="G32" s="165">
        <v>100</v>
      </c>
      <c r="H32" s="166">
        <v>24</v>
      </c>
      <c r="I32" s="167">
        <v>22</v>
      </c>
      <c r="J32" s="168">
        <f t="shared" si="1"/>
        <v>162</v>
      </c>
      <c r="K32" s="187"/>
      <c r="L32" s="43" t="s">
        <v>24</v>
      </c>
      <c r="M32" s="194" t="s">
        <v>349</v>
      </c>
      <c r="N32" s="189" t="s">
        <v>350</v>
      </c>
      <c r="O32" s="188" t="s">
        <v>53</v>
      </c>
      <c r="P32" s="44">
        <v>8</v>
      </c>
      <c r="V32" s="43" t="s">
        <v>24</v>
      </c>
      <c r="W32" s="41" t="s">
        <v>327</v>
      </c>
      <c r="X32" s="41" t="s">
        <v>471</v>
      </c>
      <c r="Y32" s="41" t="s">
        <v>36</v>
      </c>
      <c r="Z32" s="44">
        <v>8</v>
      </c>
      <c r="AA32" s="41"/>
    </row>
    <row r="33" spans="2:27" ht="12.75" customHeight="1" x14ac:dyDescent="0.2">
      <c r="B33" s="160" t="str">
        <f t="shared" si="2"/>
        <v>DURU SEVGİ GÜLER</v>
      </c>
      <c r="C33" s="44" t="s">
        <v>346</v>
      </c>
      <c r="D33" s="41" t="s">
        <v>485</v>
      </c>
      <c r="E33" s="41" t="s">
        <v>42</v>
      </c>
      <c r="F33" s="164">
        <v>8</v>
      </c>
      <c r="G33" s="165">
        <v>100</v>
      </c>
      <c r="H33" s="166"/>
      <c r="I33" s="167"/>
      <c r="J33" s="168">
        <f t="shared" si="1"/>
        <v>108</v>
      </c>
      <c r="K33" s="187"/>
      <c r="L33" s="43" t="s">
        <v>24</v>
      </c>
      <c r="M33" s="194" t="s">
        <v>490</v>
      </c>
      <c r="N33" s="189" t="s">
        <v>219</v>
      </c>
      <c r="O33" s="188" t="s">
        <v>12</v>
      </c>
      <c r="P33" s="44">
        <v>8</v>
      </c>
      <c r="V33" s="43" t="s">
        <v>24</v>
      </c>
      <c r="W33" s="41" t="s">
        <v>330</v>
      </c>
      <c r="X33" s="41" t="s">
        <v>278</v>
      </c>
      <c r="Y33" s="41" t="s">
        <v>12</v>
      </c>
      <c r="Z33" s="44">
        <v>8</v>
      </c>
      <c r="AA33" s="41"/>
    </row>
    <row r="34" spans="2:27" ht="12.75" customHeight="1" x14ac:dyDescent="0.2">
      <c r="B34" s="160" t="str">
        <f t="shared" si="2"/>
        <v>DURU YAVAŞCAOĞLU</v>
      </c>
      <c r="C34" s="186" t="s">
        <v>349</v>
      </c>
      <c r="D34" s="40" t="s">
        <v>350</v>
      </c>
      <c r="E34" s="40" t="s">
        <v>53</v>
      </c>
      <c r="F34" s="164">
        <v>19</v>
      </c>
      <c r="G34" s="165">
        <v>100</v>
      </c>
      <c r="H34" s="166">
        <v>8</v>
      </c>
      <c r="I34" s="167"/>
      <c r="J34" s="168">
        <f t="shared" si="1"/>
        <v>127</v>
      </c>
      <c r="K34" s="187"/>
      <c r="L34" s="41"/>
      <c r="V34" s="41"/>
      <c r="Z34" s="44"/>
      <c r="AA34" s="41"/>
    </row>
    <row r="35" spans="2:27" ht="12.75" customHeight="1" x14ac:dyDescent="0.2">
      <c r="B35" s="160" t="str">
        <f t="shared" si="2"/>
        <v>ECE NAZ AÇIKGÖZ</v>
      </c>
      <c r="C35" s="186" t="s">
        <v>491</v>
      </c>
      <c r="D35" s="40" t="s">
        <v>216</v>
      </c>
      <c r="E35" s="40" t="s">
        <v>26</v>
      </c>
      <c r="F35" s="164"/>
      <c r="G35" s="165"/>
      <c r="H35" s="166">
        <v>8</v>
      </c>
      <c r="I35" s="167"/>
      <c r="J35" s="168">
        <f t="shared" si="1"/>
        <v>8</v>
      </c>
      <c r="K35" s="187"/>
      <c r="L35" s="41"/>
      <c r="V35" s="41"/>
      <c r="Z35" s="44"/>
      <c r="AA35" s="41"/>
    </row>
    <row r="36" spans="2:27" ht="12.75" customHeight="1" x14ac:dyDescent="0.2">
      <c r="B36" s="160" t="str">
        <f t="shared" si="2"/>
        <v>ECRİN ATASEVER</v>
      </c>
      <c r="C36" s="195" t="s">
        <v>324</v>
      </c>
      <c r="D36" s="40" t="s">
        <v>273</v>
      </c>
      <c r="E36" s="42" t="s">
        <v>47</v>
      </c>
      <c r="F36" s="164"/>
      <c r="G36" s="165">
        <v>100</v>
      </c>
      <c r="H36" s="166">
        <v>8</v>
      </c>
      <c r="I36" s="167"/>
      <c r="J36" s="168">
        <f t="shared" si="1"/>
        <v>108</v>
      </c>
      <c r="K36" s="187"/>
      <c r="L36" s="41"/>
      <c r="V36" s="41"/>
      <c r="Z36" s="44"/>
      <c r="AA36" s="41"/>
    </row>
    <row r="37" spans="2:27" ht="12.75" customHeight="1" x14ac:dyDescent="0.2">
      <c r="B37" s="160" t="str">
        <f t="shared" si="2"/>
        <v>ECRİN ŞAHİN</v>
      </c>
      <c r="C37" s="186" t="s">
        <v>492</v>
      </c>
      <c r="D37" s="40" t="s">
        <v>270</v>
      </c>
      <c r="E37" s="40" t="s">
        <v>47</v>
      </c>
      <c r="F37" s="164"/>
      <c r="G37" s="165"/>
      <c r="H37" s="166">
        <v>26</v>
      </c>
      <c r="I37" s="167"/>
      <c r="J37" s="168">
        <f t="shared" si="1"/>
        <v>26</v>
      </c>
      <c r="K37" s="187"/>
      <c r="L37" s="41"/>
      <c r="V37" s="41"/>
      <c r="Z37" s="44"/>
      <c r="AA37" s="41"/>
    </row>
    <row r="38" spans="2:27" ht="12.75" customHeight="1" x14ac:dyDescent="0.2">
      <c r="B38" s="160" t="str">
        <f t="shared" si="2"/>
        <v>EDA DURU ÖNER</v>
      </c>
      <c r="C38" s="193" t="s">
        <v>356</v>
      </c>
      <c r="D38" s="191" t="s">
        <v>357</v>
      </c>
      <c r="E38" s="192" t="s">
        <v>46</v>
      </c>
      <c r="F38" s="164"/>
      <c r="G38" s="165">
        <v>100</v>
      </c>
      <c r="H38" s="166">
        <v>8</v>
      </c>
      <c r="I38" s="167"/>
      <c r="J38" s="168">
        <f t="shared" si="1"/>
        <v>108</v>
      </c>
      <c r="K38" s="187"/>
      <c r="L38" s="41"/>
      <c r="V38" s="41"/>
      <c r="Z38" s="44"/>
      <c r="AA38" s="41"/>
    </row>
    <row r="39" spans="2:27" ht="12.75" customHeight="1" x14ac:dyDescent="0.2">
      <c r="B39" s="160" t="str">
        <f t="shared" si="2"/>
        <v>EDA KUMSAL GÜLER</v>
      </c>
      <c r="C39" s="44" t="s">
        <v>322</v>
      </c>
      <c r="D39" s="41" t="s">
        <v>479</v>
      </c>
      <c r="E39" s="41" t="s">
        <v>27</v>
      </c>
      <c r="F39" s="164">
        <v>8</v>
      </c>
      <c r="G39" s="165">
        <v>100</v>
      </c>
      <c r="H39" s="166"/>
      <c r="I39" s="167"/>
      <c r="J39" s="168">
        <f t="shared" si="1"/>
        <v>108</v>
      </c>
      <c r="K39" s="187"/>
      <c r="L39" s="41"/>
      <c r="V39" s="41"/>
      <c r="Z39" s="44"/>
      <c r="AA39" s="41"/>
    </row>
    <row r="40" spans="2:27" ht="12.75" customHeight="1" x14ac:dyDescent="0.2">
      <c r="B40" s="160" t="str">
        <f t="shared" si="2"/>
        <v>ELİF İKRA KEYFLİ</v>
      </c>
      <c r="C40" s="186" t="s">
        <v>493</v>
      </c>
      <c r="D40" s="40" t="s">
        <v>219</v>
      </c>
      <c r="E40" s="40" t="s">
        <v>12</v>
      </c>
      <c r="F40" s="164"/>
      <c r="G40" s="165"/>
      <c r="H40" s="166">
        <v>16</v>
      </c>
      <c r="I40" s="167"/>
      <c r="J40" s="168">
        <f t="shared" si="1"/>
        <v>16</v>
      </c>
      <c r="K40" s="187"/>
      <c r="L40" s="41"/>
      <c r="V40" s="41"/>
      <c r="Z40" s="44"/>
      <c r="AA40" s="41"/>
    </row>
    <row r="41" spans="2:27" ht="12.75" customHeight="1" x14ac:dyDescent="0.2">
      <c r="B41" s="160" t="str">
        <f t="shared" si="2"/>
        <v>ELİF NUR KOÇ</v>
      </c>
      <c r="C41" s="186" t="s">
        <v>315</v>
      </c>
      <c r="D41" s="191" t="s">
        <v>254</v>
      </c>
      <c r="E41" s="192" t="s">
        <v>0</v>
      </c>
      <c r="F41" s="164"/>
      <c r="G41" s="165">
        <v>100</v>
      </c>
      <c r="H41" s="166">
        <v>8</v>
      </c>
      <c r="I41" s="167"/>
      <c r="J41" s="168">
        <f t="shared" si="1"/>
        <v>108</v>
      </c>
      <c r="K41" s="187"/>
      <c r="L41" s="41"/>
      <c r="V41" s="41"/>
      <c r="Z41" s="44"/>
      <c r="AA41" s="41"/>
    </row>
    <row r="42" spans="2:27" ht="12.75" customHeight="1" x14ac:dyDescent="0.2">
      <c r="B42" s="160" t="str">
        <f t="shared" si="2"/>
        <v>ELVİNNAZ ARSLAN</v>
      </c>
      <c r="C42" s="186" t="s">
        <v>494</v>
      </c>
      <c r="D42" s="191"/>
      <c r="E42" s="192"/>
      <c r="F42" s="164"/>
      <c r="G42" s="165">
        <v>100</v>
      </c>
      <c r="H42" s="166"/>
      <c r="I42" s="167">
        <v>17</v>
      </c>
      <c r="J42" s="168">
        <f t="shared" si="1"/>
        <v>117</v>
      </c>
      <c r="K42" s="187"/>
      <c r="L42" s="41"/>
      <c r="V42" s="41"/>
      <c r="Z42" s="44"/>
      <c r="AA42" s="41"/>
    </row>
    <row r="43" spans="2:27" ht="12.75" customHeight="1" x14ac:dyDescent="0.2">
      <c r="B43" s="160" t="str">
        <f t="shared" si="2"/>
        <v>ESLEM ÇAVŞAK</v>
      </c>
      <c r="C43" s="186" t="s">
        <v>494</v>
      </c>
      <c r="D43" s="40" t="s">
        <v>70</v>
      </c>
      <c r="E43" s="40" t="s">
        <v>4</v>
      </c>
      <c r="F43" s="164"/>
      <c r="G43" s="165"/>
      <c r="H43" s="166">
        <v>30</v>
      </c>
      <c r="I43" s="167"/>
      <c r="J43" s="168">
        <f t="shared" si="1"/>
        <v>30</v>
      </c>
      <c r="K43" s="187"/>
      <c r="L43" s="41"/>
      <c r="V43" s="41"/>
      <c r="Z43" s="44"/>
      <c r="AA43" s="41"/>
    </row>
    <row r="44" spans="2:27" ht="12.75" customHeight="1" x14ac:dyDescent="0.2">
      <c r="B44" s="160" t="str">
        <f t="shared" si="2"/>
        <v>ESMA TAŞDAN</v>
      </c>
      <c r="C44" s="186" t="s">
        <v>495</v>
      </c>
      <c r="D44" s="40" t="s">
        <v>216</v>
      </c>
      <c r="E44" s="40" t="s">
        <v>26</v>
      </c>
      <c r="F44" s="164"/>
      <c r="G44" s="165"/>
      <c r="H44" s="166">
        <v>16</v>
      </c>
      <c r="I44" s="167"/>
      <c r="J44" s="168">
        <f t="shared" si="1"/>
        <v>16</v>
      </c>
      <c r="K44" s="187"/>
      <c r="L44" s="41"/>
      <c r="V44" s="41"/>
      <c r="Z44" s="44"/>
      <c r="AA44" s="41"/>
    </row>
    <row r="45" spans="2:27" ht="12.75" customHeight="1" x14ac:dyDescent="0.2">
      <c r="B45" s="160" t="str">
        <f t="shared" si="2"/>
        <v>ESMA TAŞDAN</v>
      </c>
      <c r="C45" s="186" t="s">
        <v>496</v>
      </c>
      <c r="D45" s="40" t="s">
        <v>278</v>
      </c>
      <c r="E45" s="40" t="s">
        <v>12</v>
      </c>
      <c r="F45" s="164"/>
      <c r="G45" s="165"/>
      <c r="H45" s="166">
        <v>28</v>
      </c>
      <c r="I45" s="167"/>
      <c r="J45" s="168">
        <f t="shared" si="1"/>
        <v>28</v>
      </c>
      <c r="K45" s="187"/>
      <c r="L45" s="41"/>
      <c r="V45" s="41"/>
      <c r="Z45" s="44"/>
      <c r="AA45" s="41"/>
    </row>
    <row r="46" spans="2:27" ht="12.75" customHeight="1" x14ac:dyDescent="0.2">
      <c r="B46" s="160" t="str">
        <f t="shared" si="2"/>
        <v>EYLÜL GÜLAY AÇİCİ</v>
      </c>
      <c r="C46" s="186" t="s">
        <v>497</v>
      </c>
      <c r="D46" s="40" t="s">
        <v>254</v>
      </c>
      <c r="E46" s="40" t="s">
        <v>0</v>
      </c>
      <c r="F46" s="164"/>
      <c r="G46" s="165"/>
      <c r="H46" s="166">
        <v>8</v>
      </c>
      <c r="I46" s="167"/>
      <c r="J46" s="168">
        <f t="shared" si="1"/>
        <v>8</v>
      </c>
      <c r="K46" s="187"/>
      <c r="L46" s="41"/>
      <c r="V46" s="41"/>
      <c r="Z46" s="44"/>
      <c r="AA46" s="41"/>
    </row>
    <row r="47" spans="2:27" ht="12.75" customHeight="1" x14ac:dyDescent="0.2">
      <c r="B47" s="160" t="str">
        <f t="shared" si="2"/>
        <v>EYLÜL YALÇINKAYA</v>
      </c>
      <c r="C47" s="186" t="s">
        <v>313</v>
      </c>
      <c r="D47" s="40" t="s">
        <v>74</v>
      </c>
      <c r="E47" s="40" t="s">
        <v>40</v>
      </c>
      <c r="F47" s="164">
        <v>21</v>
      </c>
      <c r="G47" s="165">
        <v>100</v>
      </c>
      <c r="H47" s="166">
        <v>22</v>
      </c>
      <c r="I47" s="167">
        <v>24</v>
      </c>
      <c r="J47" s="168">
        <f t="shared" si="1"/>
        <v>167</v>
      </c>
      <c r="K47" s="187"/>
      <c r="L47" s="41"/>
      <c r="V47" s="41"/>
      <c r="Z47" s="44"/>
      <c r="AA47" s="41"/>
    </row>
    <row r="48" spans="2:27" ht="12.75" customHeight="1" x14ac:dyDescent="0.2">
      <c r="B48" s="160" t="str">
        <f t="shared" si="2"/>
        <v>FEYZANUR CİMBEK</v>
      </c>
      <c r="C48" s="44" t="s">
        <v>486</v>
      </c>
      <c r="D48" s="41" t="s">
        <v>71</v>
      </c>
      <c r="E48" s="41" t="s">
        <v>36</v>
      </c>
      <c r="F48" s="164">
        <v>8</v>
      </c>
      <c r="G48" s="165">
        <v>100</v>
      </c>
      <c r="H48" s="166">
        <v>16</v>
      </c>
      <c r="I48" s="167"/>
      <c r="J48" s="168">
        <f t="shared" si="1"/>
        <v>124</v>
      </c>
      <c r="K48" s="187"/>
      <c r="L48" s="41"/>
      <c r="V48" s="41"/>
      <c r="Z48" s="44"/>
      <c r="AA48" s="41"/>
    </row>
    <row r="49" spans="2:27" ht="12.75" customHeight="1" x14ac:dyDescent="0.2">
      <c r="B49" s="160" t="str">
        <f t="shared" si="2"/>
        <v>GİZEM ÇİĞİL</v>
      </c>
      <c r="C49" s="186" t="s">
        <v>486</v>
      </c>
      <c r="D49" s="40" t="s">
        <v>473</v>
      </c>
      <c r="E49" s="40" t="s">
        <v>36</v>
      </c>
      <c r="F49" s="164"/>
      <c r="G49" s="165"/>
      <c r="H49" s="166">
        <v>24</v>
      </c>
      <c r="I49" s="167"/>
      <c r="J49" s="168">
        <f t="shared" si="1"/>
        <v>24</v>
      </c>
      <c r="K49" s="187"/>
      <c r="L49" s="41"/>
      <c r="V49" s="41"/>
      <c r="Z49" s="44"/>
      <c r="AA49" s="41"/>
    </row>
    <row r="50" spans="2:27" ht="12.75" customHeight="1" x14ac:dyDescent="0.2">
      <c r="B50" s="160" t="str">
        <f t="shared" si="2"/>
        <v>GÜLER TUĞBA GEÇMEZ</v>
      </c>
      <c r="C50" s="186" t="s">
        <v>337</v>
      </c>
      <c r="D50" s="40" t="s">
        <v>423</v>
      </c>
      <c r="E50" s="40" t="s">
        <v>29</v>
      </c>
      <c r="F50" s="164">
        <v>30</v>
      </c>
      <c r="G50" s="165">
        <v>100</v>
      </c>
      <c r="H50" s="166"/>
      <c r="I50" s="167"/>
      <c r="J50" s="168">
        <f t="shared" si="1"/>
        <v>130</v>
      </c>
      <c r="K50" s="187"/>
      <c r="L50" s="41"/>
      <c r="V50" s="41"/>
      <c r="Z50" s="44"/>
      <c r="AA50" s="41"/>
    </row>
    <row r="51" spans="2:27" ht="12.75" customHeight="1" x14ac:dyDescent="0.2">
      <c r="B51" s="160" t="str">
        <f t="shared" si="2"/>
        <v>GÜLER TUĞBA GEÇMEZ</v>
      </c>
      <c r="C51" s="44" t="s">
        <v>487</v>
      </c>
      <c r="D51" s="41" t="s">
        <v>96</v>
      </c>
      <c r="E51" s="41" t="s">
        <v>53</v>
      </c>
      <c r="F51" s="164">
        <v>8</v>
      </c>
      <c r="G51" s="165">
        <v>100</v>
      </c>
      <c r="H51" s="166"/>
      <c r="I51" s="167"/>
      <c r="J51" s="168">
        <f t="shared" si="1"/>
        <v>108</v>
      </c>
      <c r="K51" s="187"/>
      <c r="L51" s="41"/>
      <c r="V51" s="41"/>
      <c r="Z51" s="44"/>
      <c r="AA51" s="41"/>
    </row>
    <row r="52" spans="2:27" ht="12.75" customHeight="1" x14ac:dyDescent="0.2">
      <c r="B52" s="160" t="str">
        <f t="shared" si="2"/>
        <v>HAFSA YURTERİ</v>
      </c>
      <c r="C52" s="186" t="s">
        <v>335</v>
      </c>
      <c r="D52" s="40" t="s">
        <v>219</v>
      </c>
      <c r="E52" s="40" t="s">
        <v>12</v>
      </c>
      <c r="F52" s="164">
        <v>24</v>
      </c>
      <c r="G52" s="165">
        <v>100</v>
      </c>
      <c r="H52" s="166">
        <v>29</v>
      </c>
      <c r="I52" s="167">
        <v>25</v>
      </c>
      <c r="J52" s="168">
        <f t="shared" si="1"/>
        <v>178</v>
      </c>
      <c r="K52" s="187"/>
      <c r="L52" s="41"/>
      <c r="V52" s="41"/>
      <c r="Z52" s="44"/>
      <c r="AA52" s="41"/>
    </row>
    <row r="53" spans="2:27" ht="12.75" customHeight="1" x14ac:dyDescent="0.2">
      <c r="B53" s="160" t="str">
        <f t="shared" si="2"/>
        <v>HAVİN MUTLU</v>
      </c>
      <c r="C53" s="186" t="s">
        <v>341</v>
      </c>
      <c r="D53" s="40" t="s">
        <v>475</v>
      </c>
      <c r="E53" s="40" t="s">
        <v>44</v>
      </c>
      <c r="F53" s="164">
        <v>17</v>
      </c>
      <c r="G53" s="165">
        <v>100</v>
      </c>
      <c r="H53" s="166">
        <v>27</v>
      </c>
      <c r="I53" s="167">
        <v>28</v>
      </c>
      <c r="J53" s="168">
        <f t="shared" si="1"/>
        <v>172</v>
      </c>
      <c r="K53" s="187"/>
      <c r="L53" s="41"/>
      <c r="V53" s="41"/>
      <c r="Z53" s="44"/>
      <c r="AA53" s="41"/>
    </row>
    <row r="54" spans="2:27" ht="12.75" customHeight="1" x14ac:dyDescent="0.2">
      <c r="B54" s="160" t="str">
        <f t="shared" si="2"/>
        <v>HAYRİYE EDA KOCADAŞ</v>
      </c>
      <c r="C54" s="186" t="s">
        <v>498</v>
      </c>
      <c r="D54" s="40" t="s">
        <v>404</v>
      </c>
      <c r="E54" s="40" t="s">
        <v>38</v>
      </c>
      <c r="F54" s="164"/>
      <c r="G54" s="165"/>
      <c r="H54" s="166">
        <v>25</v>
      </c>
      <c r="I54" s="167"/>
      <c r="J54" s="168">
        <f t="shared" si="1"/>
        <v>25</v>
      </c>
      <c r="K54" s="187"/>
      <c r="L54" s="41"/>
      <c r="V54" s="41"/>
      <c r="Z54" s="44"/>
      <c r="AA54" s="41"/>
    </row>
    <row r="55" spans="2:27" ht="12.75" customHeight="1" x14ac:dyDescent="0.2">
      <c r="B55" s="160" t="str">
        <f t="shared" si="2"/>
        <v>HİLAL AKGÜL</v>
      </c>
      <c r="C55" s="44" t="s">
        <v>488</v>
      </c>
      <c r="D55" s="41" t="s">
        <v>300</v>
      </c>
      <c r="E55" s="41" t="s">
        <v>38</v>
      </c>
      <c r="F55" s="164">
        <v>8</v>
      </c>
      <c r="G55" s="165">
        <v>100</v>
      </c>
      <c r="H55" s="166"/>
      <c r="I55" s="167"/>
      <c r="J55" s="168">
        <f t="shared" si="1"/>
        <v>108</v>
      </c>
      <c r="K55" s="187"/>
      <c r="L55" s="41"/>
      <c r="V55" s="41"/>
      <c r="Z55" s="44"/>
      <c r="AA55" s="41"/>
    </row>
    <row r="56" spans="2:27" ht="12.75" customHeight="1" x14ac:dyDescent="0.2">
      <c r="B56" s="160" t="str">
        <f t="shared" si="2"/>
        <v>HİRA KİRİŞ</v>
      </c>
      <c r="C56" s="186" t="s">
        <v>488</v>
      </c>
      <c r="D56" s="40" t="s">
        <v>300</v>
      </c>
      <c r="E56" s="40" t="s">
        <v>38</v>
      </c>
      <c r="F56" s="164"/>
      <c r="G56" s="165"/>
      <c r="H56" s="166">
        <v>22</v>
      </c>
      <c r="I56" s="167"/>
      <c r="J56" s="168">
        <f t="shared" si="1"/>
        <v>22</v>
      </c>
      <c r="K56" s="187"/>
      <c r="L56" s="41"/>
      <c r="V56" s="41"/>
      <c r="Z56" s="44"/>
      <c r="AA56" s="41"/>
    </row>
    <row r="57" spans="2:27" ht="12.75" customHeight="1" x14ac:dyDescent="0.2">
      <c r="B57" s="160" t="str">
        <f t="shared" si="2"/>
        <v>İLKİM EYLÜL YEKREK</v>
      </c>
      <c r="C57" s="193" t="s">
        <v>333</v>
      </c>
      <c r="D57" s="40" t="s">
        <v>243</v>
      </c>
      <c r="E57" s="40" t="s">
        <v>12</v>
      </c>
      <c r="F57" s="164">
        <v>22</v>
      </c>
      <c r="G57" s="165">
        <v>100</v>
      </c>
      <c r="H57" s="166">
        <v>19</v>
      </c>
      <c r="I57" s="167"/>
      <c r="J57" s="168">
        <f t="shared" si="1"/>
        <v>141</v>
      </c>
      <c r="K57" s="187"/>
      <c r="L57" s="41"/>
      <c r="V57" s="41"/>
      <c r="Z57" s="44"/>
      <c r="AA57" s="41"/>
    </row>
    <row r="58" spans="2:27" ht="12.75" customHeight="1" x14ac:dyDescent="0.2">
      <c r="B58" s="160" t="str">
        <f t="shared" si="2"/>
        <v>İLKİM EYLÜL YEKREK</v>
      </c>
      <c r="C58" s="44" t="s">
        <v>331</v>
      </c>
      <c r="D58" s="41" t="s">
        <v>243</v>
      </c>
      <c r="E58" s="41" t="s">
        <v>12</v>
      </c>
      <c r="F58" s="164">
        <v>16</v>
      </c>
      <c r="G58" s="165">
        <v>100</v>
      </c>
      <c r="H58" s="166"/>
      <c r="I58" s="167"/>
      <c r="J58" s="168">
        <f t="shared" si="1"/>
        <v>116</v>
      </c>
      <c r="K58" s="187"/>
      <c r="L58" s="41"/>
      <c r="V58" s="41"/>
      <c r="Z58" s="44"/>
      <c r="AA58" s="41"/>
    </row>
    <row r="59" spans="2:27" ht="12.75" customHeight="1" x14ac:dyDescent="0.2">
      <c r="B59" s="160" t="str">
        <f t="shared" si="2"/>
        <v>İPEK UĞUR</v>
      </c>
      <c r="C59" s="186" t="s">
        <v>320</v>
      </c>
      <c r="D59" s="191" t="s">
        <v>79</v>
      </c>
      <c r="E59" s="192" t="s">
        <v>33</v>
      </c>
      <c r="F59" s="164">
        <v>29</v>
      </c>
      <c r="G59" s="165">
        <v>100</v>
      </c>
      <c r="H59" s="166">
        <v>25</v>
      </c>
      <c r="I59" s="167">
        <v>29</v>
      </c>
      <c r="J59" s="168">
        <f t="shared" si="1"/>
        <v>183</v>
      </c>
      <c r="K59" s="187"/>
      <c r="L59" s="41"/>
      <c r="V59" s="41"/>
      <c r="Z59" s="44"/>
      <c r="AA59" s="41"/>
    </row>
    <row r="60" spans="2:27" ht="12.75" customHeight="1" x14ac:dyDescent="0.2">
      <c r="B60" s="160" t="str">
        <f t="shared" si="2"/>
        <v>LEYLA KARTAL</v>
      </c>
      <c r="C60" s="186" t="s">
        <v>499</v>
      </c>
      <c r="D60" s="40" t="s">
        <v>406</v>
      </c>
      <c r="E60" s="40" t="s">
        <v>40</v>
      </c>
      <c r="F60" s="164"/>
      <c r="G60" s="165"/>
      <c r="H60" s="166">
        <v>8</v>
      </c>
      <c r="I60" s="167"/>
      <c r="J60" s="168">
        <f t="shared" si="1"/>
        <v>8</v>
      </c>
      <c r="K60" s="187"/>
      <c r="L60" s="41"/>
      <c r="V60" s="41"/>
      <c r="Z60" s="44"/>
      <c r="AA60" s="41"/>
    </row>
    <row r="61" spans="2:27" ht="12.75" customHeight="1" x14ac:dyDescent="0.2">
      <c r="B61" s="160" t="str">
        <f t="shared" si="2"/>
        <v>MEDİNE İREM TÜRKAN</v>
      </c>
      <c r="C61" s="186" t="s">
        <v>500</v>
      </c>
      <c r="D61" s="40" t="s">
        <v>345</v>
      </c>
      <c r="E61" s="40" t="s">
        <v>42</v>
      </c>
      <c r="F61" s="164"/>
      <c r="G61" s="165"/>
      <c r="H61" s="166">
        <v>16</v>
      </c>
      <c r="I61" s="167"/>
      <c r="J61" s="168">
        <f t="shared" si="1"/>
        <v>16</v>
      </c>
      <c r="K61" s="187"/>
      <c r="L61" s="41"/>
      <c r="V61" s="41"/>
      <c r="Z61" s="44"/>
      <c r="AA61" s="41"/>
    </row>
    <row r="62" spans="2:27" ht="12.75" customHeight="1" x14ac:dyDescent="0.2">
      <c r="B62" s="160" t="str">
        <f t="shared" si="2"/>
        <v>MELİS KANATLI</v>
      </c>
      <c r="C62" s="186" t="s">
        <v>501</v>
      </c>
      <c r="D62" s="40" t="s">
        <v>355</v>
      </c>
      <c r="E62" s="40" t="s">
        <v>46</v>
      </c>
      <c r="F62" s="164"/>
      <c r="G62" s="165"/>
      <c r="H62" s="166">
        <v>8</v>
      </c>
      <c r="I62" s="167"/>
      <c r="J62" s="168">
        <f t="shared" si="1"/>
        <v>8</v>
      </c>
      <c r="K62" s="187"/>
      <c r="L62" s="41"/>
      <c r="V62" s="41"/>
      <c r="Z62" s="44"/>
      <c r="AA62" s="41"/>
    </row>
    <row r="63" spans="2:27" ht="12.75" customHeight="1" x14ac:dyDescent="0.2">
      <c r="B63" s="160" t="str">
        <f t="shared" si="2"/>
        <v>MELİSA UYAROĞLU</v>
      </c>
      <c r="C63" s="186" t="s">
        <v>336</v>
      </c>
      <c r="D63" s="40" t="s">
        <v>219</v>
      </c>
      <c r="E63" s="40" t="s">
        <v>12</v>
      </c>
      <c r="F63" s="164"/>
      <c r="G63" s="165">
        <v>100</v>
      </c>
      <c r="H63" s="166">
        <v>8</v>
      </c>
      <c r="I63" s="167"/>
      <c r="J63" s="168">
        <f t="shared" si="1"/>
        <v>108</v>
      </c>
      <c r="K63" s="187"/>
      <c r="L63" s="41"/>
      <c r="V63" s="41"/>
      <c r="Z63" s="44"/>
      <c r="AA63" s="41"/>
    </row>
    <row r="64" spans="2:27" ht="12.75" customHeight="1" x14ac:dyDescent="0.2">
      <c r="B64" s="160" t="str">
        <f t="shared" si="2"/>
        <v>MERVE SEVİM</v>
      </c>
      <c r="C64" s="186" t="s">
        <v>502</v>
      </c>
      <c r="D64" s="40" t="s">
        <v>473</v>
      </c>
      <c r="E64" s="40" t="s">
        <v>36</v>
      </c>
      <c r="F64" s="164"/>
      <c r="G64" s="165"/>
      <c r="H64" s="166">
        <v>16</v>
      </c>
      <c r="I64" s="167"/>
      <c r="J64" s="168">
        <f t="shared" si="1"/>
        <v>16</v>
      </c>
      <c r="K64" s="187"/>
      <c r="L64" s="41"/>
      <c r="V64" s="41"/>
      <c r="Z64" s="44"/>
      <c r="AA64" s="41"/>
    </row>
    <row r="65" spans="2:27" ht="12.75" customHeight="1" x14ac:dyDescent="0.2">
      <c r="B65" s="160" t="str">
        <f t="shared" si="2"/>
        <v>MİNA AKTUĞ</v>
      </c>
      <c r="C65" s="186" t="s">
        <v>503</v>
      </c>
      <c r="D65" s="40" t="s">
        <v>404</v>
      </c>
      <c r="E65" s="40" t="s">
        <v>38</v>
      </c>
      <c r="F65" s="164"/>
      <c r="G65" s="165"/>
      <c r="H65" s="166">
        <v>18</v>
      </c>
      <c r="I65" s="167"/>
      <c r="J65" s="168">
        <f t="shared" si="1"/>
        <v>18</v>
      </c>
      <c r="K65" s="187"/>
      <c r="L65" s="41"/>
      <c r="V65" s="41"/>
      <c r="Z65" s="44"/>
      <c r="AA65" s="41"/>
    </row>
    <row r="66" spans="2:27" ht="12.75" customHeight="1" x14ac:dyDescent="0.2">
      <c r="B66" s="160" t="str">
        <f t="shared" si="2"/>
        <v>MİRAY ADA METE</v>
      </c>
      <c r="C66" s="186" t="s">
        <v>364</v>
      </c>
      <c r="D66" s="40" t="s">
        <v>220</v>
      </c>
      <c r="E66" s="40" t="s">
        <v>101</v>
      </c>
      <c r="F66" s="164">
        <v>8</v>
      </c>
      <c r="G66" s="165">
        <v>100</v>
      </c>
      <c r="H66" s="166">
        <v>16</v>
      </c>
      <c r="I66" s="167"/>
      <c r="J66" s="168">
        <f t="shared" ref="J66:J79" si="3">F66+G66+H66+I66</f>
        <v>124</v>
      </c>
      <c r="K66" s="187"/>
      <c r="L66" s="41"/>
      <c r="V66" s="41"/>
      <c r="Z66" s="44"/>
      <c r="AA66" s="41"/>
    </row>
    <row r="67" spans="2:27" ht="12.75" customHeight="1" x14ac:dyDescent="0.2">
      <c r="B67" s="160" t="str">
        <f t="shared" ref="B67:B81" si="4">UPPER(TRIM(C65))</f>
        <v>MİRAY YILMAZ</v>
      </c>
      <c r="C67" s="44" t="s">
        <v>334</v>
      </c>
      <c r="D67" s="41" t="s">
        <v>219</v>
      </c>
      <c r="E67" s="41" t="s">
        <v>12</v>
      </c>
      <c r="F67" s="164">
        <v>16</v>
      </c>
      <c r="G67" s="165">
        <v>100</v>
      </c>
      <c r="H67" s="166">
        <v>30</v>
      </c>
      <c r="I67" s="167">
        <v>27</v>
      </c>
      <c r="J67" s="168">
        <f t="shared" si="3"/>
        <v>173</v>
      </c>
      <c r="K67" s="187"/>
      <c r="L67" s="41"/>
      <c r="V67" s="41"/>
      <c r="Z67" s="44"/>
      <c r="AA67" s="41"/>
    </row>
    <row r="68" spans="2:27" ht="12.75" customHeight="1" x14ac:dyDescent="0.2">
      <c r="B68" s="160" t="str">
        <f t="shared" si="4"/>
        <v>ÖYKÜ BİLİR</v>
      </c>
      <c r="C68" s="193" t="s">
        <v>361</v>
      </c>
      <c r="D68" s="191" t="s">
        <v>70</v>
      </c>
      <c r="E68" s="192" t="s">
        <v>4</v>
      </c>
      <c r="F68" s="164"/>
      <c r="G68" s="165">
        <v>100</v>
      </c>
      <c r="H68" s="166">
        <v>18</v>
      </c>
      <c r="I68" s="167"/>
      <c r="J68" s="168">
        <f t="shared" si="3"/>
        <v>118</v>
      </c>
      <c r="K68" s="187"/>
      <c r="L68" s="41"/>
      <c r="V68" s="41"/>
      <c r="Z68" s="44"/>
      <c r="AA68" s="41"/>
    </row>
    <row r="69" spans="2:27" ht="12.75" customHeight="1" x14ac:dyDescent="0.2">
      <c r="B69" s="160" t="str">
        <f t="shared" si="4"/>
        <v>RANA ZEREN KÖSE</v>
      </c>
      <c r="C69" s="186" t="s">
        <v>319</v>
      </c>
      <c r="D69" s="191" t="s">
        <v>35</v>
      </c>
      <c r="E69" s="192" t="s">
        <v>34</v>
      </c>
      <c r="F69" s="164"/>
      <c r="G69" s="165">
        <v>100</v>
      </c>
      <c r="H69" s="166">
        <v>8</v>
      </c>
      <c r="I69" s="167"/>
      <c r="J69" s="168">
        <f t="shared" si="3"/>
        <v>108</v>
      </c>
      <c r="K69" s="187"/>
      <c r="L69" s="41"/>
      <c r="V69" s="41"/>
      <c r="Z69" s="44"/>
      <c r="AA69" s="41"/>
    </row>
    <row r="70" spans="2:27" ht="12.75" customHeight="1" x14ac:dyDescent="0.2">
      <c r="B70" s="160" t="str">
        <f t="shared" si="4"/>
        <v>SEDEF YILDIRIM</v>
      </c>
      <c r="C70" s="44" t="s">
        <v>327</v>
      </c>
      <c r="D70" s="41" t="s">
        <v>471</v>
      </c>
      <c r="E70" s="41" t="s">
        <v>36</v>
      </c>
      <c r="F70" s="164">
        <v>8</v>
      </c>
      <c r="G70" s="165">
        <v>100</v>
      </c>
      <c r="H70" s="166">
        <v>16</v>
      </c>
      <c r="I70" s="167"/>
      <c r="J70" s="168">
        <f t="shared" si="3"/>
        <v>124</v>
      </c>
      <c r="K70" s="187"/>
      <c r="L70" s="41"/>
      <c r="V70" s="41"/>
      <c r="Z70" s="44"/>
      <c r="AA70" s="41"/>
    </row>
    <row r="71" spans="2:27" ht="12.75" customHeight="1" x14ac:dyDescent="0.2">
      <c r="B71" s="160" t="str">
        <f t="shared" si="4"/>
        <v>SENA KILIÇ</v>
      </c>
      <c r="C71" s="186" t="s">
        <v>504</v>
      </c>
      <c r="D71" s="40" t="s">
        <v>473</v>
      </c>
      <c r="E71" s="40" t="s">
        <v>36</v>
      </c>
      <c r="F71" s="164"/>
      <c r="G71" s="165"/>
      <c r="H71" s="166">
        <v>8</v>
      </c>
      <c r="I71" s="167"/>
      <c r="J71" s="168">
        <f t="shared" si="3"/>
        <v>8</v>
      </c>
      <c r="K71" s="187"/>
      <c r="L71" s="41"/>
      <c r="V71" s="41"/>
      <c r="Z71" s="44"/>
      <c r="AA71" s="41"/>
    </row>
    <row r="72" spans="2:27" ht="12.75" customHeight="1" x14ac:dyDescent="0.2">
      <c r="B72" s="160" t="str">
        <f t="shared" si="4"/>
        <v>SÜMEYYE DERYA KORKMAZ</v>
      </c>
      <c r="C72" s="44" t="s">
        <v>318</v>
      </c>
      <c r="D72" s="41" t="s">
        <v>484</v>
      </c>
      <c r="E72" s="41" t="s">
        <v>34</v>
      </c>
      <c r="F72" s="164">
        <v>16</v>
      </c>
      <c r="G72" s="165">
        <v>100</v>
      </c>
      <c r="H72" s="166"/>
      <c r="I72" s="167"/>
      <c r="J72" s="168">
        <f t="shared" si="3"/>
        <v>116</v>
      </c>
      <c r="K72" s="187"/>
      <c r="L72" s="41"/>
      <c r="V72" s="41"/>
      <c r="Z72" s="44"/>
      <c r="AA72" s="41"/>
    </row>
    <row r="73" spans="2:27" ht="12.75" customHeight="1" x14ac:dyDescent="0.2">
      <c r="B73" s="160" t="str">
        <f t="shared" si="4"/>
        <v>ŞEYMA NUR ÇELİK</v>
      </c>
      <c r="C73" s="44" t="s">
        <v>330</v>
      </c>
      <c r="D73" s="41" t="s">
        <v>278</v>
      </c>
      <c r="E73" s="41" t="s">
        <v>12</v>
      </c>
      <c r="F73" s="164">
        <v>8</v>
      </c>
      <c r="G73" s="165">
        <v>100</v>
      </c>
      <c r="H73" s="166"/>
      <c r="I73" s="167"/>
      <c r="J73" s="168">
        <f t="shared" si="3"/>
        <v>108</v>
      </c>
      <c r="K73" s="187"/>
      <c r="L73" s="41"/>
      <c r="V73" s="41"/>
      <c r="Z73" s="44"/>
      <c r="AA73" s="41"/>
    </row>
    <row r="74" spans="2:27" ht="12.75" customHeight="1" x14ac:dyDescent="0.2">
      <c r="B74" s="160" t="str">
        <f t="shared" si="4"/>
        <v>TALYA BÜYÜKÖZER</v>
      </c>
      <c r="C74" s="186" t="s">
        <v>505</v>
      </c>
      <c r="D74" s="40" t="s">
        <v>65</v>
      </c>
      <c r="E74" s="40" t="s">
        <v>12</v>
      </c>
      <c r="F74" s="164"/>
      <c r="G74" s="165"/>
      <c r="H74" s="166">
        <v>16</v>
      </c>
      <c r="I74" s="167"/>
      <c r="J74" s="168">
        <f t="shared" si="3"/>
        <v>16</v>
      </c>
      <c r="K74" s="187"/>
      <c r="L74" s="41"/>
      <c r="V74" s="41"/>
      <c r="Z74" s="44"/>
      <c r="AA74" s="41"/>
    </row>
    <row r="75" spans="2:27" ht="12.75" customHeight="1" x14ac:dyDescent="0.2">
      <c r="B75" s="160" t="str">
        <f t="shared" si="4"/>
        <v>UMAY ŞAHİN</v>
      </c>
      <c r="C75" s="186" t="s">
        <v>351</v>
      </c>
      <c r="D75" s="191" t="s">
        <v>300</v>
      </c>
      <c r="E75" s="192" t="s">
        <v>38</v>
      </c>
      <c r="F75" s="164"/>
      <c r="G75" s="165">
        <v>100</v>
      </c>
      <c r="H75" s="166">
        <v>16</v>
      </c>
      <c r="I75" s="167"/>
      <c r="J75" s="168">
        <f t="shared" si="3"/>
        <v>116</v>
      </c>
      <c r="K75" s="187"/>
      <c r="L75" s="41"/>
      <c r="V75" s="41"/>
      <c r="Z75" s="44"/>
      <c r="AA75" s="41"/>
    </row>
    <row r="76" spans="2:27" ht="12.75" customHeight="1" x14ac:dyDescent="0.2">
      <c r="B76" s="160" t="str">
        <f t="shared" si="4"/>
        <v>ZEHRA NİL DEMİRCAN</v>
      </c>
      <c r="C76" s="186" t="s">
        <v>75</v>
      </c>
      <c r="D76" s="40" t="s">
        <v>278</v>
      </c>
      <c r="E76" s="40" t="s">
        <v>12</v>
      </c>
      <c r="F76" s="164">
        <v>31</v>
      </c>
      <c r="G76" s="165">
        <v>100</v>
      </c>
      <c r="H76" s="166">
        <v>32</v>
      </c>
      <c r="I76" s="167">
        <v>32</v>
      </c>
      <c r="J76" s="168">
        <f t="shared" si="3"/>
        <v>195</v>
      </c>
      <c r="K76" s="187"/>
      <c r="L76" s="41"/>
      <c r="V76" s="41"/>
      <c r="Z76" s="44"/>
      <c r="AA76" s="41"/>
    </row>
    <row r="77" spans="2:27" ht="12.75" customHeight="1" x14ac:dyDescent="0.2">
      <c r="B77" s="160" t="str">
        <f t="shared" si="4"/>
        <v>ZEYNEP ÇAM</v>
      </c>
      <c r="C77" s="186" t="s">
        <v>338</v>
      </c>
      <c r="D77" s="40" t="s">
        <v>339</v>
      </c>
      <c r="E77" s="40" t="s">
        <v>340</v>
      </c>
      <c r="F77" s="164"/>
      <c r="G77" s="165">
        <v>100</v>
      </c>
      <c r="H77" s="166">
        <v>16</v>
      </c>
      <c r="I77" s="167"/>
      <c r="J77" s="168">
        <f t="shared" si="3"/>
        <v>116</v>
      </c>
      <c r="K77" s="187"/>
      <c r="L77" s="41"/>
      <c r="V77" s="41"/>
      <c r="Z77" s="44"/>
      <c r="AA77" s="41"/>
    </row>
    <row r="78" spans="2:27" ht="12.75" customHeight="1" x14ac:dyDescent="0.2">
      <c r="B78" s="160" t="str">
        <f t="shared" si="4"/>
        <v>ZEYNEP DURAN</v>
      </c>
      <c r="C78" s="186" t="s">
        <v>328</v>
      </c>
      <c r="D78" s="40" t="s">
        <v>329</v>
      </c>
      <c r="E78" s="40" t="s">
        <v>32</v>
      </c>
      <c r="F78" s="164">
        <v>20</v>
      </c>
      <c r="G78" s="165">
        <v>100</v>
      </c>
      <c r="H78" s="166">
        <v>28</v>
      </c>
      <c r="I78" s="167">
        <v>26</v>
      </c>
      <c r="J78" s="168">
        <f t="shared" si="3"/>
        <v>174</v>
      </c>
      <c r="K78" s="187"/>
      <c r="L78" s="41"/>
      <c r="V78" s="41"/>
      <c r="Z78" s="44"/>
      <c r="AA78" s="41"/>
    </row>
    <row r="79" spans="2:27" ht="12.75" customHeight="1" x14ac:dyDescent="0.2">
      <c r="B79" s="160" t="str">
        <f t="shared" si="4"/>
        <v>ZEYNEP DURU HEKİM</v>
      </c>
      <c r="C79" s="186" t="s">
        <v>506</v>
      </c>
      <c r="D79" s="40" t="s">
        <v>254</v>
      </c>
      <c r="E79" s="40" t="s">
        <v>0</v>
      </c>
      <c r="F79" s="164"/>
      <c r="G79" s="165"/>
      <c r="H79" s="166">
        <v>16</v>
      </c>
      <c r="I79" s="167"/>
      <c r="J79" s="168">
        <f t="shared" si="3"/>
        <v>16</v>
      </c>
      <c r="K79" s="187"/>
      <c r="L79" s="41"/>
      <c r="V79" s="41"/>
      <c r="Z79" s="44"/>
      <c r="AA79" s="41"/>
    </row>
    <row r="80" spans="2:27" ht="12.75" customHeight="1" x14ac:dyDescent="0.2">
      <c r="B80" s="160" t="str">
        <f t="shared" si="4"/>
        <v>ZEYNEP KALKAN</v>
      </c>
      <c r="K80" s="187"/>
      <c r="L80" s="41"/>
      <c r="V80" s="41"/>
      <c r="Z80" s="44"/>
      <c r="AA80" s="41"/>
    </row>
    <row r="81" spans="2:10" s="41" customFormat="1" ht="12.75" customHeight="1" x14ac:dyDescent="0.2">
      <c r="B81" s="160" t="str">
        <f t="shared" si="4"/>
        <v>ZÜMRA KALKAN</v>
      </c>
      <c r="C81" s="143"/>
      <c r="D81" s="40"/>
      <c r="E81" s="40"/>
      <c r="F81" s="196"/>
      <c r="G81" s="196"/>
      <c r="H81" s="196"/>
      <c r="I81" s="197"/>
      <c r="J81" s="165"/>
    </row>
    <row r="82" spans="2:10" s="41" customFormat="1" ht="12.75" customHeight="1" x14ac:dyDescent="0.2">
      <c r="B82" s="160" t="e">
        <f>UPPER(TRIM(#REF!))</f>
        <v>#REF!</v>
      </c>
      <c r="C82" s="143"/>
      <c r="D82" s="40"/>
      <c r="E82" s="40"/>
      <c r="F82" s="196"/>
      <c r="G82" s="196"/>
      <c r="H82" s="196"/>
      <c r="I82" s="197"/>
      <c r="J82" s="165"/>
    </row>
    <row r="83" spans="2:10" s="41" customFormat="1" ht="12.75" customHeight="1" x14ac:dyDescent="0.2">
      <c r="B83" s="160" t="e">
        <f>UPPER(TRIM(#REF!))</f>
        <v>#REF!</v>
      </c>
      <c r="C83" s="143"/>
      <c r="D83" s="40"/>
      <c r="E83" s="40"/>
      <c r="F83" s="196"/>
      <c r="G83" s="196"/>
      <c r="H83" s="196"/>
      <c r="I83" s="197"/>
      <c r="J83" s="165"/>
    </row>
    <row r="84" spans="2:10" s="41" customFormat="1" ht="12.75" customHeight="1" x14ac:dyDescent="0.2">
      <c r="B84" s="160" t="e">
        <f>UPPER(TRIM(#REF!))</f>
        <v>#REF!</v>
      </c>
      <c r="C84" s="143"/>
      <c r="D84" s="40"/>
      <c r="E84" s="40"/>
      <c r="F84" s="196"/>
      <c r="G84" s="196"/>
      <c r="H84" s="196"/>
      <c r="I84" s="197"/>
      <c r="J84" s="165"/>
    </row>
    <row r="85" spans="2:10" s="41" customFormat="1" ht="12.75" customHeight="1" x14ac:dyDescent="0.2">
      <c r="B85" s="160" t="e">
        <f>UPPER(TRIM(#REF!))</f>
        <v>#REF!</v>
      </c>
      <c r="C85" s="143"/>
      <c r="D85" s="40"/>
      <c r="E85" s="40"/>
      <c r="F85" s="196"/>
      <c r="G85" s="196"/>
      <c r="H85" s="196"/>
      <c r="I85" s="197"/>
      <c r="J85" s="165"/>
    </row>
    <row r="86" spans="2:10" s="41" customFormat="1" ht="12.75" customHeight="1" x14ac:dyDescent="0.2">
      <c r="B86" s="160" t="e">
        <f>UPPER(TRIM(#REF!))</f>
        <v>#REF!</v>
      </c>
      <c r="C86" s="143"/>
      <c r="D86" s="40"/>
      <c r="E86" s="40"/>
      <c r="F86" s="196"/>
      <c r="G86" s="196"/>
      <c r="H86" s="196"/>
      <c r="I86" s="197"/>
      <c r="J86" s="165"/>
    </row>
    <row r="87" spans="2:10" s="41" customFormat="1" ht="12.75" customHeight="1" x14ac:dyDescent="0.2">
      <c r="B87" s="160" t="e">
        <f>UPPER(TRIM(#REF!))</f>
        <v>#REF!</v>
      </c>
      <c r="C87" s="143"/>
      <c r="D87" s="40"/>
      <c r="E87" s="40"/>
      <c r="F87" s="196"/>
      <c r="G87" s="196"/>
      <c r="H87" s="196"/>
      <c r="I87" s="197"/>
      <c r="J87" s="165"/>
    </row>
    <row r="88" spans="2:10" s="41" customFormat="1" ht="12.75" customHeight="1" x14ac:dyDescent="0.2">
      <c r="C88" s="143"/>
      <c r="D88" s="40"/>
      <c r="E88" s="40"/>
      <c r="F88" s="196"/>
      <c r="G88" s="196"/>
      <c r="H88" s="196"/>
      <c r="I88" s="197"/>
      <c r="J88" s="165"/>
    </row>
    <row r="89" spans="2:10" s="41" customFormat="1" ht="12.75" customHeight="1" x14ac:dyDescent="0.2">
      <c r="C89" s="143"/>
      <c r="D89" s="40"/>
      <c r="E89" s="40"/>
      <c r="F89" s="196"/>
      <c r="G89" s="196"/>
      <c r="H89" s="196"/>
      <c r="I89" s="197"/>
      <c r="J89" s="165"/>
    </row>
    <row r="90" spans="2:10" s="41" customFormat="1" ht="12.75" customHeight="1" x14ac:dyDescent="0.2">
      <c r="C90" s="143"/>
      <c r="D90" s="40"/>
      <c r="E90" s="40"/>
      <c r="F90" s="196"/>
      <c r="G90" s="196"/>
      <c r="H90" s="196"/>
      <c r="I90" s="197"/>
      <c r="J90" s="165"/>
    </row>
    <row r="91" spans="2:10" s="41" customFormat="1" ht="12.75" customHeight="1" x14ac:dyDescent="0.2">
      <c r="C91" s="143"/>
      <c r="D91" s="40"/>
      <c r="E91" s="40"/>
      <c r="F91" s="196"/>
      <c r="G91" s="196"/>
      <c r="H91" s="196"/>
      <c r="I91" s="197"/>
      <c r="J91" s="165"/>
    </row>
    <row r="92" spans="2:10" s="41" customFormat="1" ht="12.75" customHeight="1" x14ac:dyDescent="0.2">
      <c r="C92" s="143"/>
      <c r="D92" s="40"/>
      <c r="E92" s="40"/>
      <c r="F92" s="196"/>
      <c r="G92" s="196"/>
      <c r="H92" s="196"/>
      <c r="I92" s="197"/>
      <c r="J92" s="165"/>
    </row>
    <row r="93" spans="2:10" s="41" customFormat="1" ht="12.75" customHeight="1" x14ac:dyDescent="0.2">
      <c r="C93" s="143"/>
      <c r="D93" s="40"/>
      <c r="E93" s="40"/>
      <c r="F93" s="196"/>
      <c r="G93" s="196"/>
      <c r="H93" s="196"/>
      <c r="I93" s="197"/>
      <c r="J93" s="165"/>
    </row>
    <row r="94" spans="2:10" s="41" customFormat="1" ht="12.75" customHeight="1" x14ac:dyDescent="0.2">
      <c r="C94" s="143"/>
      <c r="D94" s="40"/>
      <c r="E94" s="40"/>
      <c r="F94" s="196"/>
      <c r="G94" s="196"/>
      <c r="H94" s="196"/>
      <c r="I94" s="197"/>
      <c r="J94" s="165"/>
    </row>
    <row r="95" spans="2:10" s="41" customFormat="1" ht="12.75" customHeight="1" x14ac:dyDescent="0.2">
      <c r="C95" s="143"/>
      <c r="D95" s="40"/>
      <c r="E95" s="40"/>
      <c r="F95" s="196"/>
      <c r="G95" s="196"/>
      <c r="H95" s="196"/>
      <c r="I95" s="197"/>
      <c r="J95" s="165"/>
    </row>
    <row r="96" spans="2:10" s="41" customFormat="1" ht="12.75" customHeight="1" x14ac:dyDescent="0.2">
      <c r="C96" s="143"/>
      <c r="D96" s="40"/>
      <c r="E96" s="40"/>
      <c r="F96" s="196"/>
      <c r="G96" s="196"/>
      <c r="H96" s="196"/>
      <c r="I96" s="197"/>
      <c r="J96" s="165"/>
    </row>
    <row r="97" spans="3:10" s="41" customFormat="1" ht="12.75" customHeight="1" x14ac:dyDescent="0.2">
      <c r="C97" s="143"/>
      <c r="D97" s="40"/>
      <c r="E97" s="40"/>
      <c r="F97" s="196"/>
      <c r="G97" s="196"/>
      <c r="H97" s="196"/>
      <c r="I97" s="197"/>
      <c r="J97" s="165"/>
    </row>
  </sheetData>
  <sortState ref="C2:K159">
    <sortCondition ref="C2:C159"/>
    <sortCondition descending="1" ref="G2:G159"/>
  </sortState>
  <mergeCells count="1">
    <mergeCell ref="R1:T1"/>
  </mergeCells>
  <conditionalFormatting sqref="D2:E30">
    <cfRule type="containsErrors" dxfId="9" priority="1">
      <formula>ISERROR(D2)</formula>
    </cfRule>
  </conditionalFormatting>
  <conditionalFormatting sqref="N2:O33">
    <cfRule type="containsErrors" dxfId="8" priority="3">
      <formula>ISERROR(N2)</formula>
    </cfRule>
  </conditionalFormatting>
  <conditionalFormatting sqref="C31:C42">
    <cfRule type="duplicateValues" dxfId="7" priority="2"/>
  </conditionalFormatting>
  <conditionalFormatting sqref="C79:C1048576 C1">
    <cfRule type="duplicateValues" dxfId="6" priority="4"/>
    <cfRule type="duplicateValues" dxfId="5" priority="5"/>
    <cfRule type="duplicateValues" dxfId="4" priority="6"/>
    <cfRule type="duplicateValues" dxfId="3" priority="7"/>
  </conditionalFormatting>
  <conditionalFormatting sqref="C79:C1048576 C1:C42">
    <cfRule type="duplicateValues" dxfId="2" priority="8"/>
  </conditionalFormatting>
  <conditionalFormatting sqref="C43:C44">
    <cfRule type="duplicateValues" dxfId="1" priority="9"/>
  </conditionalFormatting>
  <conditionalFormatting sqref="C45:C78">
    <cfRule type="duplicateValues" dxfId="0" priority="10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91"/>
  <sheetViews>
    <sheetView topLeftCell="A67" workbookViewId="0">
      <selection activeCell="F3" sqref="F3"/>
    </sheetView>
  </sheetViews>
  <sheetFormatPr defaultRowHeight="12.75" x14ac:dyDescent="0.2"/>
  <cols>
    <col min="1" max="1" width="3" style="2" bestFit="1" customWidth="1"/>
    <col min="2" max="3" width="4.140625" style="21" bestFit="1" customWidth="1"/>
    <col min="4" max="4" width="30" style="2" bestFit="1" customWidth="1"/>
    <col min="5" max="5" width="28.42578125" style="2" bestFit="1" customWidth="1"/>
    <col min="6" max="6" width="6.85546875" style="22" bestFit="1" customWidth="1"/>
    <col min="7" max="7" width="6.85546875" style="23" bestFit="1" customWidth="1"/>
    <col min="8" max="8" width="7.85546875" style="106" bestFit="1" customWidth="1"/>
    <col min="9" max="9" width="9.28515625" style="2" bestFit="1" customWidth="1"/>
    <col min="10" max="16384" width="9.140625" style="2"/>
  </cols>
  <sheetData>
    <row r="1" spans="1:11" x14ac:dyDescent="0.2">
      <c r="A1" s="24"/>
      <c r="B1" s="252" t="s">
        <v>63</v>
      </c>
      <c r="C1" s="252"/>
      <c r="D1" s="252"/>
      <c r="E1" s="252"/>
      <c r="F1" s="25"/>
      <c r="G1" s="26"/>
      <c r="H1" s="103"/>
    </row>
    <row r="2" spans="1:11" s="18" customFormat="1" x14ac:dyDescent="0.2">
      <c r="A2" s="14"/>
      <c r="B2" s="15"/>
      <c r="C2" s="15"/>
      <c r="D2" s="16" t="s">
        <v>58</v>
      </c>
      <c r="E2" s="17" t="s">
        <v>59</v>
      </c>
      <c r="F2" s="16" t="s">
        <v>60</v>
      </c>
      <c r="G2" s="16" t="s">
        <v>61</v>
      </c>
      <c r="H2" s="104" t="s">
        <v>2</v>
      </c>
      <c r="K2" s="2"/>
    </row>
    <row r="3" spans="1:11" x14ac:dyDescent="0.2">
      <c r="A3" s="2">
        <v>1</v>
      </c>
      <c r="B3" s="19">
        <v>201</v>
      </c>
      <c r="C3" s="19">
        <v>202</v>
      </c>
      <c r="D3" s="1" t="e">
        <f>IF(ISBLANK(B3),"",VLOOKUP(B3,#REF!,2,FALSE))</f>
        <v>#REF!</v>
      </c>
      <c r="E3" s="1" t="e">
        <f>IF(ISBLANK(C3),"",VLOOKUP(C3,#REF!,2,FALSE))</f>
        <v>#REF!</v>
      </c>
      <c r="F3" s="20" t="str">
        <f>IFERROR(VLOOKUP(D3,#REF!,3,0),"")</f>
        <v/>
      </c>
      <c r="G3" s="20" t="str">
        <f>IFERROR(VLOOKUP(E3,#REF!,3,0),"")</f>
        <v/>
      </c>
      <c r="H3" s="105" t="str">
        <f t="shared" ref="H3:H34" si="0">IF(SUM(F3:G3)&lt;=0,"",IFERROR(SUM(F3:G3,0),""))</f>
        <v/>
      </c>
    </row>
    <row r="4" spans="1:11" x14ac:dyDescent="0.2">
      <c r="A4" s="2">
        <v>2</v>
      </c>
      <c r="B4" s="19">
        <v>203</v>
      </c>
      <c r="C4" s="19">
        <v>204</v>
      </c>
      <c r="D4" s="1" t="e">
        <f>IF(ISBLANK(B4),"",VLOOKUP(B4,#REF!,2,FALSE))</f>
        <v>#REF!</v>
      </c>
      <c r="E4" s="1" t="e">
        <f>IF(ISBLANK(C4),"",VLOOKUP(C4,#REF!,2,FALSE))</f>
        <v>#REF!</v>
      </c>
      <c r="F4" s="20" t="str">
        <f>IFERROR(VLOOKUP(D4,#REF!,3,0),"")</f>
        <v/>
      </c>
      <c r="G4" s="20" t="str">
        <f>IFERROR(VLOOKUP(E4,#REF!,3,0),"")</f>
        <v/>
      </c>
      <c r="H4" s="105" t="str">
        <f t="shared" si="0"/>
        <v/>
      </c>
    </row>
    <row r="5" spans="1:11" x14ac:dyDescent="0.2">
      <c r="A5" s="2">
        <v>3</v>
      </c>
      <c r="B5" s="19">
        <v>206</v>
      </c>
      <c r="C5" s="19">
        <v>340</v>
      </c>
      <c r="D5" s="1" t="e">
        <f>IF(ISBLANK(B5),"",VLOOKUP(B5,#REF!,2,FALSE))</f>
        <v>#REF!</v>
      </c>
      <c r="E5" s="1" t="e">
        <f>IF(ISBLANK(C5),"",VLOOKUP(C5,#REF!,2,FALSE))</f>
        <v>#REF!</v>
      </c>
      <c r="F5" s="20" t="str">
        <f>IFERROR(VLOOKUP(D5,#REF!,3,0),"")</f>
        <v/>
      </c>
      <c r="G5" s="20" t="str">
        <f>IFERROR(VLOOKUP(E5,#REF!,3,0),"")</f>
        <v/>
      </c>
      <c r="H5" s="105" t="str">
        <f t="shared" si="0"/>
        <v/>
      </c>
    </row>
    <row r="6" spans="1:11" x14ac:dyDescent="0.2">
      <c r="A6" s="2">
        <v>4</v>
      </c>
      <c r="B6" s="19">
        <v>209</v>
      </c>
      <c r="C6" s="19">
        <v>212</v>
      </c>
      <c r="D6" s="1" t="e">
        <f>IF(ISBLANK(B6),"",VLOOKUP(B6,#REF!,2,FALSE))</f>
        <v>#REF!</v>
      </c>
      <c r="E6" s="1" t="e">
        <f>IF(ISBLANK(C6),"",VLOOKUP(C6,#REF!,2,FALSE))</f>
        <v>#REF!</v>
      </c>
      <c r="F6" s="20" t="str">
        <f>IFERROR(VLOOKUP(D6,#REF!,3,0),"")</f>
        <v/>
      </c>
      <c r="G6" s="20" t="str">
        <f>IFERROR(VLOOKUP(E6,#REF!,3,0),"")</f>
        <v/>
      </c>
      <c r="H6" s="105" t="str">
        <f t="shared" si="0"/>
        <v/>
      </c>
    </row>
    <row r="7" spans="1:11" x14ac:dyDescent="0.2">
      <c r="A7" s="2">
        <v>5</v>
      </c>
      <c r="B7" s="19">
        <v>210</v>
      </c>
      <c r="C7" s="19">
        <v>211</v>
      </c>
      <c r="D7" s="1" t="e">
        <f>IF(ISBLANK(B7),"",VLOOKUP(B7,#REF!,2,FALSE))</f>
        <v>#REF!</v>
      </c>
      <c r="E7" s="1" t="e">
        <f>IF(ISBLANK(C7),"",VLOOKUP(C7,#REF!,2,FALSE))</f>
        <v>#REF!</v>
      </c>
      <c r="F7" s="20" t="str">
        <f>IFERROR(VLOOKUP(D7,#REF!,3,0),"")</f>
        <v/>
      </c>
      <c r="G7" s="20" t="str">
        <f>IFERROR(VLOOKUP(E7,#REF!,3,0),"")</f>
        <v/>
      </c>
      <c r="H7" s="105" t="str">
        <f t="shared" si="0"/>
        <v/>
      </c>
    </row>
    <row r="8" spans="1:11" x14ac:dyDescent="0.2">
      <c r="A8" s="2">
        <v>6</v>
      </c>
      <c r="B8" s="19">
        <v>213</v>
      </c>
      <c r="C8" s="19">
        <v>215</v>
      </c>
      <c r="D8" s="1" t="e">
        <f>IF(ISBLANK(B8),"",VLOOKUP(B8,#REF!,2,FALSE))</f>
        <v>#REF!</v>
      </c>
      <c r="E8" s="1" t="e">
        <f>IF(ISBLANK(C8),"",VLOOKUP(C8,#REF!,2,FALSE))</f>
        <v>#REF!</v>
      </c>
      <c r="F8" s="20" t="str">
        <f>IFERROR(VLOOKUP(D8,#REF!,3,0),"")</f>
        <v/>
      </c>
      <c r="G8" s="20" t="str">
        <f>IFERROR(VLOOKUP(E8,#REF!,3,0),"")</f>
        <v/>
      </c>
      <c r="H8" s="105" t="str">
        <f t="shared" si="0"/>
        <v/>
      </c>
    </row>
    <row r="9" spans="1:11" x14ac:dyDescent="0.2">
      <c r="A9" s="2">
        <v>7</v>
      </c>
      <c r="B9" s="19">
        <v>214</v>
      </c>
      <c r="C9" s="19">
        <v>217</v>
      </c>
      <c r="D9" s="1" t="e">
        <f>IF(ISBLANK(B9),"",VLOOKUP(B9,#REF!,2,FALSE))</f>
        <v>#REF!</v>
      </c>
      <c r="E9" s="1" t="e">
        <f>IF(ISBLANK(C9),"",VLOOKUP(C9,#REF!,2,FALSE))</f>
        <v>#REF!</v>
      </c>
      <c r="F9" s="20" t="str">
        <f>IFERROR(VLOOKUP(D9,#REF!,3,0),"")</f>
        <v/>
      </c>
      <c r="G9" s="20" t="str">
        <f>IFERROR(VLOOKUP(E9,#REF!,3,0),"")</f>
        <v/>
      </c>
      <c r="H9" s="105" t="str">
        <f t="shared" si="0"/>
        <v/>
      </c>
    </row>
    <row r="10" spans="1:11" x14ac:dyDescent="0.2">
      <c r="A10" s="2">
        <v>8</v>
      </c>
      <c r="B10" s="19">
        <v>221</v>
      </c>
      <c r="C10" s="19">
        <v>222</v>
      </c>
      <c r="D10" s="1" t="e">
        <f>IF(ISBLANK(B10),"",VLOOKUP(B10,#REF!,2,FALSE))</f>
        <v>#REF!</v>
      </c>
      <c r="E10" s="1" t="e">
        <f>IF(ISBLANK(C10),"",VLOOKUP(C10,#REF!,2,FALSE))</f>
        <v>#REF!</v>
      </c>
      <c r="F10" s="20" t="str">
        <f>IFERROR(VLOOKUP(D10,#REF!,3,0),"")</f>
        <v/>
      </c>
      <c r="G10" s="20" t="str">
        <f>IFERROR(VLOOKUP(E10,#REF!,3,0),"")</f>
        <v/>
      </c>
      <c r="H10" s="105" t="str">
        <f t="shared" si="0"/>
        <v/>
      </c>
    </row>
    <row r="11" spans="1:11" x14ac:dyDescent="0.2">
      <c r="A11" s="2">
        <v>9</v>
      </c>
      <c r="B11" s="19">
        <v>223</v>
      </c>
      <c r="C11" s="19">
        <v>224</v>
      </c>
      <c r="D11" s="1" t="e">
        <f>IF(ISBLANK(B11),"",VLOOKUP(B11,#REF!,2,FALSE))</f>
        <v>#REF!</v>
      </c>
      <c r="E11" s="1" t="e">
        <f>IF(ISBLANK(C11),"",VLOOKUP(C11,#REF!,2,FALSE))</f>
        <v>#REF!</v>
      </c>
      <c r="F11" s="20" t="str">
        <f>IFERROR(VLOOKUP(D11,#REF!,3,0),"")</f>
        <v/>
      </c>
      <c r="G11" s="20" t="str">
        <f>IFERROR(VLOOKUP(E11,#REF!,3,0),"")</f>
        <v/>
      </c>
      <c r="H11" s="105" t="str">
        <f t="shared" si="0"/>
        <v/>
      </c>
    </row>
    <row r="12" spans="1:11" x14ac:dyDescent="0.2">
      <c r="A12" s="2">
        <v>10</v>
      </c>
      <c r="B12" s="19">
        <v>227</v>
      </c>
      <c r="C12" s="19">
        <v>228</v>
      </c>
      <c r="D12" s="1" t="e">
        <f>IF(ISBLANK(B12),"",VLOOKUP(B12,#REF!,2,FALSE))</f>
        <v>#REF!</v>
      </c>
      <c r="E12" s="1" t="e">
        <f>IF(ISBLANK(C12),"",VLOOKUP(C12,#REF!,2,FALSE))</f>
        <v>#REF!</v>
      </c>
      <c r="F12" s="20" t="str">
        <f>IFERROR(VLOOKUP(D12,#REF!,3,0),"")</f>
        <v/>
      </c>
      <c r="G12" s="20" t="str">
        <f>IFERROR(VLOOKUP(E12,#REF!,3,0),"")</f>
        <v/>
      </c>
      <c r="H12" s="105" t="str">
        <f t="shared" si="0"/>
        <v/>
      </c>
    </row>
    <row r="13" spans="1:11" x14ac:dyDescent="0.2">
      <c r="A13" s="2">
        <v>11</v>
      </c>
      <c r="B13" s="19">
        <v>284</v>
      </c>
      <c r="C13" s="19">
        <v>230</v>
      </c>
      <c r="D13" s="1" t="e">
        <f>IF(ISBLANK(B13),"",VLOOKUP(B13,#REF!,2,FALSE))</f>
        <v>#REF!</v>
      </c>
      <c r="E13" s="1" t="e">
        <f>IF(ISBLANK(C13),"",VLOOKUP(C13,#REF!,2,FALSE))</f>
        <v>#REF!</v>
      </c>
      <c r="F13" s="20" t="str">
        <f>IFERROR(VLOOKUP(D13,#REF!,3,0),"")</f>
        <v/>
      </c>
      <c r="G13" s="20" t="str">
        <f>IFERROR(VLOOKUP(E13,#REF!,3,0),"")</f>
        <v/>
      </c>
      <c r="H13" s="105" t="str">
        <f t="shared" si="0"/>
        <v/>
      </c>
    </row>
    <row r="14" spans="1:11" x14ac:dyDescent="0.2">
      <c r="A14" s="2">
        <v>12</v>
      </c>
      <c r="B14" s="19">
        <v>231</v>
      </c>
      <c r="C14" s="19">
        <v>234</v>
      </c>
      <c r="D14" s="1" t="e">
        <f>IF(ISBLANK(B14),"",VLOOKUP(B14,#REF!,2,FALSE))</f>
        <v>#REF!</v>
      </c>
      <c r="E14" s="1" t="e">
        <f>IF(ISBLANK(C14),"",VLOOKUP(C14,#REF!,2,FALSE))</f>
        <v>#REF!</v>
      </c>
      <c r="F14" s="20" t="str">
        <f>IFERROR(VLOOKUP(D14,#REF!,3,0),"")</f>
        <v/>
      </c>
      <c r="G14" s="20" t="str">
        <f>IFERROR(VLOOKUP(E14,#REF!,3,0),"")</f>
        <v/>
      </c>
      <c r="H14" s="105" t="str">
        <f t="shared" si="0"/>
        <v/>
      </c>
    </row>
    <row r="15" spans="1:11" x14ac:dyDescent="0.2">
      <c r="A15" s="2">
        <v>13</v>
      </c>
      <c r="B15" s="19">
        <v>232</v>
      </c>
      <c r="C15" s="19">
        <v>233</v>
      </c>
      <c r="D15" s="1" t="e">
        <f>IF(ISBLANK(B15),"",VLOOKUP(B15,#REF!,2,FALSE))</f>
        <v>#REF!</v>
      </c>
      <c r="E15" s="1" t="e">
        <f>IF(ISBLANK(C15),"",VLOOKUP(C15,#REF!,2,FALSE))</f>
        <v>#REF!</v>
      </c>
      <c r="F15" s="20" t="str">
        <f>IFERROR(VLOOKUP(D15,#REF!,3,0),"")</f>
        <v/>
      </c>
      <c r="G15" s="20" t="str">
        <f>IFERROR(VLOOKUP(E15,#REF!,3,0),"")</f>
        <v/>
      </c>
      <c r="H15" s="105" t="str">
        <f t="shared" si="0"/>
        <v/>
      </c>
    </row>
    <row r="16" spans="1:11" x14ac:dyDescent="0.2">
      <c r="A16" s="2">
        <v>14</v>
      </c>
      <c r="B16" s="19">
        <v>235</v>
      </c>
      <c r="C16" s="19">
        <v>236</v>
      </c>
      <c r="D16" s="1" t="e">
        <f>IF(ISBLANK(B16),"",VLOOKUP(B16,#REF!,2,FALSE))</f>
        <v>#REF!</v>
      </c>
      <c r="E16" s="1" t="e">
        <f>IF(ISBLANK(C16),"",VLOOKUP(C16,#REF!,2,FALSE))</f>
        <v>#REF!</v>
      </c>
      <c r="F16" s="20" t="str">
        <f>IFERROR(VLOOKUP(D16,#REF!,3,0),"")</f>
        <v/>
      </c>
      <c r="G16" s="20" t="str">
        <f>IFERROR(VLOOKUP(E16,#REF!,3,0),"")</f>
        <v/>
      </c>
      <c r="H16" s="105" t="str">
        <f t="shared" si="0"/>
        <v/>
      </c>
    </row>
    <row r="17" spans="1:8" x14ac:dyDescent="0.2">
      <c r="A17" s="2">
        <v>15</v>
      </c>
      <c r="B17" s="19">
        <v>240</v>
      </c>
      <c r="C17" s="19">
        <v>241</v>
      </c>
      <c r="D17" s="1" t="e">
        <f>IF(ISBLANK(B17),"",VLOOKUP(B17,#REF!,2,FALSE))</f>
        <v>#REF!</v>
      </c>
      <c r="E17" s="1" t="e">
        <f>IF(ISBLANK(C17),"",VLOOKUP(C17,#REF!,2,FALSE))</f>
        <v>#REF!</v>
      </c>
      <c r="F17" s="20" t="str">
        <f>IFERROR(VLOOKUP(D17,#REF!,3,0),"")</f>
        <v/>
      </c>
      <c r="G17" s="20" t="str">
        <f>IFERROR(VLOOKUP(E17,#REF!,3,0),"")</f>
        <v/>
      </c>
      <c r="H17" s="105" t="str">
        <f t="shared" si="0"/>
        <v/>
      </c>
    </row>
    <row r="18" spans="1:8" x14ac:dyDescent="0.2">
      <c r="A18" s="2">
        <v>16</v>
      </c>
      <c r="B18" s="19">
        <v>242</v>
      </c>
      <c r="C18" s="19">
        <v>243</v>
      </c>
      <c r="D18" s="1" t="e">
        <f>IF(ISBLANK(B18),"",VLOOKUP(B18,#REF!,2,FALSE))</f>
        <v>#REF!</v>
      </c>
      <c r="E18" s="1" t="e">
        <f>IF(ISBLANK(C18),"",VLOOKUP(C18,#REF!,2,FALSE))</f>
        <v>#REF!</v>
      </c>
      <c r="F18" s="20" t="str">
        <f>IFERROR(VLOOKUP(D18,#REF!,3,0),"")</f>
        <v/>
      </c>
      <c r="G18" s="20" t="str">
        <f>IFERROR(VLOOKUP(E18,#REF!,3,0),"")</f>
        <v/>
      </c>
      <c r="H18" s="105" t="str">
        <f t="shared" si="0"/>
        <v/>
      </c>
    </row>
    <row r="19" spans="1:8" x14ac:dyDescent="0.2">
      <c r="A19" s="2">
        <v>17</v>
      </c>
      <c r="B19" s="19">
        <v>246</v>
      </c>
      <c r="C19" s="19">
        <v>247</v>
      </c>
      <c r="D19" s="1" t="e">
        <f>IF(ISBLANK(B19),"",VLOOKUP(B19,#REF!,2,FALSE))</f>
        <v>#REF!</v>
      </c>
      <c r="E19" s="1" t="e">
        <f>IF(ISBLANK(C19),"",VLOOKUP(C19,#REF!,2,FALSE))</f>
        <v>#REF!</v>
      </c>
      <c r="F19" s="20" t="str">
        <f>IFERROR(VLOOKUP(D19,#REF!,3,0),"")</f>
        <v/>
      </c>
      <c r="G19" s="20" t="str">
        <f>IFERROR(VLOOKUP(E19,#REF!,3,0),"")</f>
        <v/>
      </c>
      <c r="H19" s="105" t="str">
        <f t="shared" si="0"/>
        <v/>
      </c>
    </row>
    <row r="20" spans="1:8" x14ac:dyDescent="0.2">
      <c r="A20" s="2">
        <v>18</v>
      </c>
      <c r="B20" s="19">
        <v>248</v>
      </c>
      <c r="C20" s="19">
        <v>249</v>
      </c>
      <c r="D20" s="1" t="e">
        <f>IF(ISBLANK(B20),"",VLOOKUP(B20,#REF!,2,FALSE))</f>
        <v>#REF!</v>
      </c>
      <c r="E20" s="1" t="e">
        <f>IF(ISBLANK(C20),"",VLOOKUP(C20,#REF!,2,FALSE))</f>
        <v>#REF!</v>
      </c>
      <c r="F20" s="20" t="str">
        <f>IFERROR(VLOOKUP(D20,#REF!,3,0),"")</f>
        <v/>
      </c>
      <c r="G20" s="20" t="str">
        <f>IFERROR(VLOOKUP(E20,#REF!,3,0),"")</f>
        <v/>
      </c>
      <c r="H20" s="105" t="str">
        <f t="shared" si="0"/>
        <v/>
      </c>
    </row>
    <row r="21" spans="1:8" x14ac:dyDescent="0.2">
      <c r="A21" s="2">
        <v>19</v>
      </c>
      <c r="B21" s="19">
        <v>207</v>
      </c>
      <c r="C21" s="19">
        <v>208</v>
      </c>
      <c r="D21" s="1" t="e">
        <f>IF(ISBLANK(B21),"",VLOOKUP(B21,#REF!,2,FALSE))</f>
        <v>#REF!</v>
      </c>
      <c r="E21" s="1" t="e">
        <f>IF(ISBLANK(C21),"",VLOOKUP(C21,#REF!,2,FALSE))</f>
        <v>#REF!</v>
      </c>
      <c r="F21" s="20" t="str">
        <f>IFERROR(VLOOKUP(D21,#REF!,3,0),"")</f>
        <v/>
      </c>
      <c r="G21" s="20" t="str">
        <f>IFERROR(VLOOKUP(E21,#REF!,3,0),"")</f>
        <v/>
      </c>
      <c r="H21" s="105" t="str">
        <f t="shared" si="0"/>
        <v/>
      </c>
    </row>
    <row r="22" spans="1:8" x14ac:dyDescent="0.2">
      <c r="A22" s="2">
        <v>20</v>
      </c>
      <c r="B22" s="19">
        <v>254</v>
      </c>
      <c r="C22" s="19">
        <v>255</v>
      </c>
      <c r="D22" s="1" t="e">
        <f>IF(ISBLANK(B22),"",VLOOKUP(B22,#REF!,2,FALSE))</f>
        <v>#REF!</v>
      </c>
      <c r="E22" s="1" t="e">
        <f>IF(ISBLANK(C22),"",VLOOKUP(C22,#REF!,2,FALSE))</f>
        <v>#REF!</v>
      </c>
      <c r="F22" s="20" t="str">
        <f>IFERROR(VLOOKUP(D22,#REF!,3,0),"")</f>
        <v/>
      </c>
      <c r="G22" s="20" t="str">
        <f>IFERROR(VLOOKUP(E22,#REF!,3,0),"")</f>
        <v/>
      </c>
      <c r="H22" s="105" t="str">
        <f t="shared" si="0"/>
        <v/>
      </c>
    </row>
    <row r="23" spans="1:8" x14ac:dyDescent="0.2">
      <c r="A23" s="2">
        <v>21</v>
      </c>
      <c r="B23" s="19">
        <v>256</v>
      </c>
      <c r="C23" s="19">
        <v>257</v>
      </c>
      <c r="D23" s="1" t="e">
        <f>IF(ISBLANK(B23),"",VLOOKUP(B23,#REF!,2,FALSE))</f>
        <v>#REF!</v>
      </c>
      <c r="E23" s="1" t="e">
        <f>IF(ISBLANK(C23),"",VLOOKUP(C23,#REF!,2,FALSE))</f>
        <v>#REF!</v>
      </c>
      <c r="F23" s="20" t="str">
        <f>IFERROR(VLOOKUP(D23,#REF!,3,0),"")</f>
        <v/>
      </c>
      <c r="G23" s="20" t="str">
        <f>IFERROR(VLOOKUP(E23,#REF!,3,0),"")</f>
        <v/>
      </c>
      <c r="H23" s="105" t="str">
        <f t="shared" si="0"/>
        <v/>
      </c>
    </row>
    <row r="24" spans="1:8" x14ac:dyDescent="0.2">
      <c r="A24" s="2">
        <v>22</v>
      </c>
      <c r="B24" s="19">
        <v>260</v>
      </c>
      <c r="C24" s="19">
        <v>261</v>
      </c>
      <c r="D24" s="1" t="e">
        <f>IF(ISBLANK(B24),"",VLOOKUP(B24,#REF!,2,FALSE))</f>
        <v>#REF!</v>
      </c>
      <c r="E24" s="1" t="e">
        <f>IF(ISBLANK(C24),"",VLOOKUP(C24,#REF!,2,FALSE))</f>
        <v>#REF!</v>
      </c>
      <c r="F24" s="20" t="str">
        <f>IFERROR(VLOOKUP(D24,#REF!,3,0),"")</f>
        <v/>
      </c>
      <c r="G24" s="20" t="str">
        <f>IFERROR(VLOOKUP(E24,#REF!,3,0),"")</f>
        <v/>
      </c>
      <c r="H24" s="105" t="str">
        <f t="shared" si="0"/>
        <v/>
      </c>
    </row>
    <row r="25" spans="1:8" x14ac:dyDescent="0.2">
      <c r="A25" s="2">
        <v>23</v>
      </c>
      <c r="B25" s="19">
        <v>262</v>
      </c>
      <c r="C25" s="19">
        <v>263</v>
      </c>
      <c r="D25" s="1" t="e">
        <f>IF(ISBLANK(B25),"",VLOOKUP(B25,#REF!,2,FALSE))</f>
        <v>#REF!</v>
      </c>
      <c r="E25" s="1" t="e">
        <f>IF(ISBLANK(C25),"",VLOOKUP(C25,#REF!,2,FALSE))</f>
        <v>#REF!</v>
      </c>
      <c r="F25" s="20" t="str">
        <f>IFERROR(VLOOKUP(D25,#REF!,3,0),"")</f>
        <v/>
      </c>
      <c r="G25" s="20" t="str">
        <f>IFERROR(VLOOKUP(E25,#REF!,3,0),"")</f>
        <v/>
      </c>
      <c r="H25" s="105" t="str">
        <f t="shared" si="0"/>
        <v/>
      </c>
    </row>
    <row r="26" spans="1:8" x14ac:dyDescent="0.2">
      <c r="A26" s="2">
        <v>24</v>
      </c>
      <c r="B26" s="19">
        <v>264</v>
      </c>
      <c r="C26" s="19">
        <v>269</v>
      </c>
      <c r="D26" s="1" t="e">
        <f>IF(ISBLANK(B26),"",VLOOKUP(B26,#REF!,2,FALSE))</f>
        <v>#REF!</v>
      </c>
      <c r="E26" s="1" t="e">
        <f>IF(ISBLANK(C26),"",VLOOKUP(C26,#REF!,2,FALSE))</f>
        <v>#REF!</v>
      </c>
      <c r="F26" s="20" t="str">
        <f>IFERROR(VLOOKUP(D26,#REF!,3,0),"")</f>
        <v/>
      </c>
      <c r="G26" s="20" t="str">
        <f>IFERROR(VLOOKUP(E26,#REF!,3,0),"")</f>
        <v/>
      </c>
      <c r="H26" s="105" t="str">
        <f t="shared" si="0"/>
        <v/>
      </c>
    </row>
    <row r="27" spans="1:8" x14ac:dyDescent="0.2">
      <c r="A27" s="2">
        <v>25</v>
      </c>
      <c r="B27" s="19">
        <v>265</v>
      </c>
      <c r="C27" s="19">
        <v>266</v>
      </c>
      <c r="D27" s="1" t="e">
        <f>IF(ISBLANK(B27),"",VLOOKUP(B27,#REF!,2,FALSE))</f>
        <v>#REF!</v>
      </c>
      <c r="E27" s="1" t="e">
        <f>IF(ISBLANK(C27),"",VLOOKUP(C27,#REF!,2,FALSE))</f>
        <v>#REF!</v>
      </c>
      <c r="F27" s="20" t="str">
        <f>IFERROR(VLOOKUP(D27,#REF!,3,0),"")</f>
        <v/>
      </c>
      <c r="G27" s="20" t="str">
        <f>IFERROR(VLOOKUP(E27,#REF!,3,0),"")</f>
        <v/>
      </c>
      <c r="H27" s="105" t="str">
        <f t="shared" si="0"/>
        <v/>
      </c>
    </row>
    <row r="28" spans="1:8" x14ac:dyDescent="0.2">
      <c r="A28" s="2">
        <v>26</v>
      </c>
      <c r="B28" s="19">
        <v>267</v>
      </c>
      <c r="C28" s="19">
        <v>268</v>
      </c>
      <c r="D28" s="1" t="e">
        <f>IF(ISBLANK(B28),"",VLOOKUP(B28,#REF!,2,FALSE))</f>
        <v>#REF!</v>
      </c>
      <c r="E28" s="1" t="e">
        <f>IF(ISBLANK(C28),"",VLOOKUP(C28,#REF!,2,FALSE))</f>
        <v>#REF!</v>
      </c>
      <c r="F28" s="20" t="str">
        <f>IFERROR(VLOOKUP(D28,#REF!,3,0),"")</f>
        <v/>
      </c>
      <c r="G28" s="20" t="str">
        <f>IFERROR(VLOOKUP(E28,#REF!,3,0),"")</f>
        <v/>
      </c>
      <c r="H28" s="105" t="str">
        <f t="shared" si="0"/>
        <v/>
      </c>
    </row>
    <row r="29" spans="1:8" x14ac:dyDescent="0.2">
      <c r="A29" s="2">
        <v>27</v>
      </c>
      <c r="B29" s="19">
        <v>270</v>
      </c>
      <c r="C29" s="19">
        <v>271</v>
      </c>
      <c r="D29" s="1" t="e">
        <f>IF(ISBLANK(B29),"",VLOOKUP(B29,#REF!,2,FALSE))</f>
        <v>#REF!</v>
      </c>
      <c r="E29" s="1" t="e">
        <f>IF(ISBLANK(C29),"",VLOOKUP(C29,#REF!,2,FALSE))</f>
        <v>#REF!</v>
      </c>
      <c r="F29" s="20" t="str">
        <f>IFERROR(VLOOKUP(D29,#REF!,3,0),"")</f>
        <v/>
      </c>
      <c r="G29" s="20" t="str">
        <f>IFERROR(VLOOKUP(E29,#REF!,3,0),"")</f>
        <v/>
      </c>
      <c r="H29" s="105" t="str">
        <f t="shared" si="0"/>
        <v/>
      </c>
    </row>
    <row r="30" spans="1:8" x14ac:dyDescent="0.2">
      <c r="A30" s="2">
        <v>28</v>
      </c>
      <c r="B30" s="19">
        <v>216</v>
      </c>
      <c r="C30" s="19">
        <v>218</v>
      </c>
      <c r="D30" s="1" t="e">
        <f>IF(ISBLANK(B30),"",VLOOKUP(B30,#REF!,2,FALSE))</f>
        <v>#REF!</v>
      </c>
      <c r="E30" s="1" t="e">
        <f>IF(ISBLANK(C30),"",VLOOKUP(C30,#REF!,2,FALSE))</f>
        <v>#REF!</v>
      </c>
      <c r="F30" s="20" t="str">
        <f>IFERROR(VLOOKUP(D30,#REF!,3,0),"")</f>
        <v/>
      </c>
      <c r="G30" s="20" t="str">
        <f>IFERROR(VLOOKUP(E30,#REF!,3,0),"")</f>
        <v/>
      </c>
      <c r="H30" s="105" t="str">
        <f t="shared" si="0"/>
        <v/>
      </c>
    </row>
    <row r="31" spans="1:8" x14ac:dyDescent="0.2">
      <c r="A31" s="2">
        <v>29</v>
      </c>
      <c r="B31" s="19">
        <v>273</v>
      </c>
      <c r="C31" s="19">
        <v>274</v>
      </c>
      <c r="D31" s="1" t="e">
        <f>IF(ISBLANK(B31),"",VLOOKUP(B31,#REF!,2,FALSE))</f>
        <v>#REF!</v>
      </c>
      <c r="E31" s="1" t="e">
        <f>IF(ISBLANK(C31),"",VLOOKUP(C31,#REF!,2,FALSE))</f>
        <v>#REF!</v>
      </c>
      <c r="F31" s="20" t="str">
        <f>IFERROR(VLOOKUP(D31,#REF!,3,0),"")</f>
        <v/>
      </c>
      <c r="G31" s="20" t="str">
        <f>IFERROR(VLOOKUP(E31,#REF!,3,0),"")</f>
        <v/>
      </c>
      <c r="H31" s="105" t="str">
        <f t="shared" si="0"/>
        <v/>
      </c>
    </row>
    <row r="32" spans="1:8" x14ac:dyDescent="0.2">
      <c r="A32" s="2">
        <v>30</v>
      </c>
      <c r="B32" s="19">
        <v>239</v>
      </c>
      <c r="C32" s="19">
        <v>277</v>
      </c>
      <c r="D32" s="1" t="e">
        <f>IF(ISBLANK(B32),"",VLOOKUP(B32,#REF!,2,FALSE))</f>
        <v>#REF!</v>
      </c>
      <c r="E32" s="1" t="e">
        <f>IF(ISBLANK(C32),"",VLOOKUP(C32,#REF!,2,FALSE))</f>
        <v>#REF!</v>
      </c>
      <c r="F32" s="20" t="str">
        <f>IFERROR(VLOOKUP(D32,#REF!,3,0),"")</f>
        <v/>
      </c>
      <c r="G32" s="20" t="str">
        <f>IFERROR(VLOOKUP(E32,#REF!,3,0),"")</f>
        <v/>
      </c>
      <c r="H32" s="105" t="str">
        <f t="shared" si="0"/>
        <v/>
      </c>
    </row>
    <row r="33" spans="1:8" x14ac:dyDescent="0.2">
      <c r="A33" s="2">
        <v>31</v>
      </c>
      <c r="B33" s="19">
        <v>278</v>
      </c>
      <c r="C33" s="19">
        <v>279</v>
      </c>
      <c r="D33" s="1" t="e">
        <f>IF(ISBLANK(B33),"",VLOOKUP(B33,#REF!,2,FALSE))</f>
        <v>#REF!</v>
      </c>
      <c r="E33" s="1" t="e">
        <f>IF(ISBLANK(C33),"",VLOOKUP(C33,#REF!,2,FALSE))</f>
        <v>#REF!</v>
      </c>
      <c r="F33" s="20" t="str">
        <f>IFERROR(VLOOKUP(D33,#REF!,3,0),"")</f>
        <v/>
      </c>
      <c r="G33" s="20" t="str">
        <f>IFERROR(VLOOKUP(E33,#REF!,3,0),"")</f>
        <v/>
      </c>
      <c r="H33" s="105" t="str">
        <f t="shared" si="0"/>
        <v/>
      </c>
    </row>
    <row r="34" spans="1:8" x14ac:dyDescent="0.2">
      <c r="A34" s="2">
        <v>32</v>
      </c>
      <c r="B34" s="19">
        <v>280</v>
      </c>
      <c r="C34" s="19">
        <v>281</v>
      </c>
      <c r="D34" s="1" t="e">
        <f>IF(ISBLANK(B34),"",VLOOKUP(B34,#REF!,2,FALSE))</f>
        <v>#REF!</v>
      </c>
      <c r="E34" s="1" t="e">
        <f>IF(ISBLANK(C34),"",VLOOKUP(C34,#REF!,2,FALSE))</f>
        <v>#REF!</v>
      </c>
      <c r="F34" s="20" t="str">
        <f>IFERROR(VLOOKUP(D34,#REF!,3,0),"")</f>
        <v/>
      </c>
      <c r="G34" s="20" t="str">
        <f>IFERROR(VLOOKUP(E34,#REF!,3,0),"")</f>
        <v/>
      </c>
      <c r="H34" s="105" t="str">
        <f t="shared" si="0"/>
        <v/>
      </c>
    </row>
    <row r="35" spans="1:8" x14ac:dyDescent="0.2">
      <c r="A35" s="2">
        <v>33</v>
      </c>
      <c r="B35" s="19">
        <v>282</v>
      </c>
      <c r="C35" s="19">
        <v>283</v>
      </c>
      <c r="D35" s="1" t="e">
        <f>IF(ISBLANK(B35),"",VLOOKUP(B35,#REF!,2,FALSE))</f>
        <v>#REF!</v>
      </c>
      <c r="E35" s="1" t="e">
        <f>IF(ISBLANK(C35),"",VLOOKUP(C35,#REF!,2,FALSE))</f>
        <v>#REF!</v>
      </c>
      <c r="F35" s="20" t="str">
        <f>IFERROR(VLOOKUP(D35,#REF!,3,0),"")</f>
        <v/>
      </c>
      <c r="G35" s="20" t="str">
        <f>IFERROR(VLOOKUP(E35,#REF!,3,0),"")</f>
        <v/>
      </c>
      <c r="H35" s="105" t="str">
        <f t="shared" ref="H35:H54" si="1">IF(SUM(F35:G35)&lt;=0,"",IFERROR(SUM(F35:G35,0),""))</f>
        <v/>
      </c>
    </row>
    <row r="36" spans="1:8" x14ac:dyDescent="0.2">
      <c r="A36" s="2">
        <v>34</v>
      </c>
      <c r="B36" s="19">
        <v>253</v>
      </c>
      <c r="C36" s="19">
        <v>259</v>
      </c>
      <c r="D36" s="1" t="e">
        <f>IF(ISBLANK(B36),"",VLOOKUP(B36,#REF!,2,FALSE))</f>
        <v>#REF!</v>
      </c>
      <c r="E36" s="1" t="e">
        <f>IF(ISBLANK(C36),"",VLOOKUP(C36,#REF!,2,FALSE))</f>
        <v>#REF!</v>
      </c>
      <c r="F36" s="20" t="str">
        <f>IFERROR(VLOOKUP(D36,#REF!,3,0),"")</f>
        <v/>
      </c>
      <c r="G36" s="20" t="str">
        <f>IFERROR(VLOOKUP(E36,#REF!,3,0),"")</f>
        <v/>
      </c>
      <c r="H36" s="105" t="str">
        <f t="shared" si="1"/>
        <v/>
      </c>
    </row>
    <row r="37" spans="1:8" x14ac:dyDescent="0.2">
      <c r="A37" s="2">
        <v>35</v>
      </c>
      <c r="B37" s="19">
        <v>285</v>
      </c>
      <c r="C37" s="19">
        <v>287</v>
      </c>
      <c r="D37" s="1" t="e">
        <f>IF(ISBLANK(B37),"",VLOOKUP(B37,#REF!,2,FALSE))</f>
        <v>#REF!</v>
      </c>
      <c r="E37" s="1" t="e">
        <f>IF(ISBLANK(C37),"",VLOOKUP(C37,#REF!,2,FALSE))</f>
        <v>#REF!</v>
      </c>
      <c r="F37" s="20" t="str">
        <f>IFERROR(VLOOKUP(D37,#REF!,3,0),"")</f>
        <v/>
      </c>
      <c r="G37" s="20" t="str">
        <f>IFERROR(VLOOKUP(E37,#REF!,3,0),"")</f>
        <v/>
      </c>
      <c r="H37" s="105" t="str">
        <f t="shared" si="1"/>
        <v/>
      </c>
    </row>
    <row r="38" spans="1:8" x14ac:dyDescent="0.2">
      <c r="A38" s="2">
        <v>36</v>
      </c>
      <c r="B38" s="19">
        <v>286</v>
      </c>
      <c r="C38" s="19">
        <v>290</v>
      </c>
      <c r="D38" s="1" t="e">
        <f>IF(ISBLANK(B38),"",VLOOKUP(B38,#REF!,2,FALSE))</f>
        <v>#REF!</v>
      </c>
      <c r="E38" s="1" t="e">
        <f>IF(ISBLANK(C38),"",VLOOKUP(C38,#REF!,2,FALSE))</f>
        <v>#REF!</v>
      </c>
      <c r="F38" s="20" t="str">
        <f>IFERROR(VLOOKUP(D38,#REF!,3,0),"")</f>
        <v/>
      </c>
      <c r="G38" s="20" t="str">
        <f>IFERROR(VLOOKUP(E38,#REF!,3,0),"")</f>
        <v/>
      </c>
      <c r="H38" s="105" t="str">
        <f t="shared" si="1"/>
        <v/>
      </c>
    </row>
    <row r="39" spans="1:8" x14ac:dyDescent="0.2">
      <c r="A39" s="2">
        <v>37</v>
      </c>
      <c r="B39" s="19">
        <v>288</v>
      </c>
      <c r="C39" s="19">
        <v>289</v>
      </c>
      <c r="D39" s="1" t="e">
        <f>IF(ISBLANK(B39),"",VLOOKUP(B39,#REF!,2,FALSE))</f>
        <v>#REF!</v>
      </c>
      <c r="E39" s="1" t="e">
        <f>IF(ISBLANK(C39),"",VLOOKUP(C39,#REF!,2,FALSE))</f>
        <v>#REF!</v>
      </c>
      <c r="F39" s="20" t="str">
        <f>IFERROR(VLOOKUP(D39,#REF!,3,0),"")</f>
        <v/>
      </c>
      <c r="G39" s="20" t="str">
        <f>IFERROR(VLOOKUP(E39,#REF!,3,0),"")</f>
        <v/>
      </c>
      <c r="H39" s="105" t="str">
        <f t="shared" si="1"/>
        <v/>
      </c>
    </row>
    <row r="40" spans="1:8" x14ac:dyDescent="0.2">
      <c r="A40" s="2">
        <v>38</v>
      </c>
      <c r="B40" s="19">
        <v>219</v>
      </c>
      <c r="C40" s="19">
        <v>291</v>
      </c>
      <c r="D40" s="1" t="e">
        <f>IF(ISBLANK(B40),"",VLOOKUP(B40,#REF!,2,FALSE))</f>
        <v>#REF!</v>
      </c>
      <c r="E40" s="1" t="e">
        <f>IF(ISBLANK(C40),"",VLOOKUP(C40,#REF!,2,FALSE))</f>
        <v>#REF!</v>
      </c>
      <c r="F40" s="20" t="str">
        <f>IFERROR(VLOOKUP(D40,#REF!,3,0),"")</f>
        <v/>
      </c>
      <c r="G40" s="20" t="str">
        <f>IFERROR(VLOOKUP(E40,#REF!,3,0),"")</f>
        <v/>
      </c>
      <c r="H40" s="105" t="str">
        <f t="shared" si="1"/>
        <v/>
      </c>
    </row>
    <row r="41" spans="1:8" x14ac:dyDescent="0.2">
      <c r="A41" s="2">
        <v>39</v>
      </c>
      <c r="B41" s="19">
        <v>220</v>
      </c>
      <c r="C41" s="19">
        <v>297</v>
      </c>
      <c r="D41" s="1" t="e">
        <f>IF(ISBLANK(B41),"",VLOOKUP(B41,#REF!,2,FALSE))</f>
        <v>#REF!</v>
      </c>
      <c r="E41" s="1" t="e">
        <f>IF(ISBLANK(C41),"",VLOOKUP(C41,#REF!,2,FALSE))</f>
        <v>#REF!</v>
      </c>
      <c r="F41" s="20" t="str">
        <f>IFERROR(VLOOKUP(D41,#REF!,3,0),"")</f>
        <v/>
      </c>
      <c r="G41" s="20" t="str">
        <f>IFERROR(VLOOKUP(E41,#REF!,3,0),"")</f>
        <v/>
      </c>
      <c r="H41" s="105" t="str">
        <f t="shared" si="1"/>
        <v/>
      </c>
    </row>
    <row r="42" spans="1:8" x14ac:dyDescent="0.2">
      <c r="A42" s="2">
        <v>40</v>
      </c>
      <c r="B42" s="19">
        <v>292</v>
      </c>
      <c r="C42" s="19">
        <v>294</v>
      </c>
      <c r="D42" s="1" t="e">
        <f>IF(ISBLANK(B42),"",VLOOKUP(B42,#REF!,2,FALSE))</f>
        <v>#REF!</v>
      </c>
      <c r="E42" s="1" t="e">
        <f>IF(ISBLANK(C42),"",VLOOKUP(C42,#REF!,2,FALSE))</f>
        <v>#REF!</v>
      </c>
      <c r="F42" s="20" t="str">
        <f>IFERROR(VLOOKUP(D42,#REF!,3,0),"")</f>
        <v/>
      </c>
      <c r="G42" s="20" t="str">
        <f>IFERROR(VLOOKUP(E42,#REF!,3,0),"")</f>
        <v/>
      </c>
      <c r="H42" s="105" t="str">
        <f t="shared" si="1"/>
        <v/>
      </c>
    </row>
    <row r="43" spans="1:8" x14ac:dyDescent="0.2">
      <c r="A43" s="2">
        <v>41</v>
      </c>
      <c r="B43" s="19">
        <v>293</v>
      </c>
      <c r="C43" s="19">
        <v>296</v>
      </c>
      <c r="D43" s="1" t="e">
        <f>IF(ISBLANK(B43),"",VLOOKUP(B43,#REF!,2,FALSE))</f>
        <v>#REF!</v>
      </c>
      <c r="E43" s="1" t="e">
        <f>IF(ISBLANK(C43),"",VLOOKUP(C43,#REF!,2,FALSE))</f>
        <v>#REF!</v>
      </c>
      <c r="F43" s="20" t="str">
        <f>IFERROR(VLOOKUP(D43,#REF!,3,0),"")</f>
        <v/>
      </c>
      <c r="G43" s="20" t="str">
        <f>IFERROR(VLOOKUP(E43,#REF!,3,0),"")</f>
        <v/>
      </c>
      <c r="H43" s="105" t="str">
        <f t="shared" si="1"/>
        <v/>
      </c>
    </row>
    <row r="44" spans="1:8" x14ac:dyDescent="0.2">
      <c r="A44" s="2">
        <v>42</v>
      </c>
      <c r="B44" s="19">
        <v>250</v>
      </c>
      <c r="C44" s="19">
        <v>251</v>
      </c>
      <c r="D44" s="1" t="e">
        <f>IF(ISBLANK(B44),"",VLOOKUP(B44,#REF!,2,FALSE))</f>
        <v>#REF!</v>
      </c>
      <c r="E44" s="1" t="e">
        <f>IF(ISBLANK(C44),"",VLOOKUP(C44,#REF!,2,FALSE))</f>
        <v>#REF!</v>
      </c>
      <c r="F44" s="20" t="str">
        <f>IFERROR(VLOOKUP(D44,#REF!,3,0),"")</f>
        <v/>
      </c>
      <c r="G44" s="20" t="str">
        <f>IFERROR(VLOOKUP(E44,#REF!,3,0),"")</f>
        <v/>
      </c>
      <c r="H44" s="105" t="str">
        <f t="shared" si="1"/>
        <v/>
      </c>
    </row>
    <row r="45" spans="1:8" x14ac:dyDescent="0.2">
      <c r="A45" s="2">
        <v>43</v>
      </c>
      <c r="B45" s="19">
        <v>226</v>
      </c>
      <c r="C45" s="19">
        <v>295</v>
      </c>
      <c r="D45" s="1" t="e">
        <f>IF(ISBLANK(B45),"",VLOOKUP(B45,#REF!,2,FALSE))</f>
        <v>#REF!</v>
      </c>
      <c r="E45" s="1" t="e">
        <f>IF(ISBLANK(C45),"",VLOOKUP(C45,#REF!,2,FALSE))</f>
        <v>#REF!</v>
      </c>
      <c r="F45" s="20" t="str">
        <f>IFERROR(VLOOKUP(D45,#REF!,3,0),"")</f>
        <v/>
      </c>
      <c r="G45" s="20" t="str">
        <f>IFERROR(VLOOKUP(E45,#REF!,3,0),"")</f>
        <v/>
      </c>
      <c r="H45" s="105" t="str">
        <f t="shared" si="1"/>
        <v/>
      </c>
    </row>
    <row r="46" spans="1:8" x14ac:dyDescent="0.2">
      <c r="A46" s="2">
        <v>44</v>
      </c>
      <c r="B46" s="19">
        <v>303</v>
      </c>
      <c r="C46" s="19">
        <v>307</v>
      </c>
      <c r="D46" s="1" t="e">
        <f>IF(ISBLANK(B46),"",VLOOKUP(B46,#REF!,2,FALSE))</f>
        <v>#REF!</v>
      </c>
      <c r="E46" s="1" t="e">
        <f>IF(ISBLANK(C46),"",VLOOKUP(C46,#REF!,2,FALSE))</f>
        <v>#REF!</v>
      </c>
      <c r="F46" s="20" t="str">
        <f>IFERROR(VLOOKUP(D46,#REF!,3,0),"")</f>
        <v/>
      </c>
      <c r="G46" s="20" t="str">
        <f>IFERROR(VLOOKUP(E46,#REF!,3,0),"")</f>
        <v/>
      </c>
      <c r="H46" s="105" t="str">
        <f t="shared" si="1"/>
        <v/>
      </c>
    </row>
    <row r="47" spans="1:8" x14ac:dyDescent="0.2">
      <c r="A47" s="2">
        <v>45</v>
      </c>
      <c r="B47" s="19">
        <v>305</v>
      </c>
      <c r="C47" s="19">
        <v>306</v>
      </c>
      <c r="D47" s="1" t="e">
        <f>IF(ISBLANK(B47),"",VLOOKUP(B47,#REF!,2,FALSE))</f>
        <v>#REF!</v>
      </c>
      <c r="E47" s="1" t="e">
        <f>IF(ISBLANK(C47),"",VLOOKUP(C47,#REF!,2,FALSE))</f>
        <v>#REF!</v>
      </c>
      <c r="F47" s="20" t="str">
        <f>IFERROR(VLOOKUP(D47,#REF!,3,0),"")</f>
        <v/>
      </c>
      <c r="G47" s="20" t="str">
        <f>IFERROR(VLOOKUP(E47,#REF!,3,0),"")</f>
        <v/>
      </c>
      <c r="H47" s="105" t="str">
        <f t="shared" si="1"/>
        <v/>
      </c>
    </row>
    <row r="48" spans="1:8" x14ac:dyDescent="0.2">
      <c r="A48" s="2">
        <v>46</v>
      </c>
      <c r="B48" s="19">
        <v>308</v>
      </c>
      <c r="C48" s="19">
        <v>309</v>
      </c>
      <c r="D48" s="1" t="e">
        <f>IF(ISBLANK(B48),"",VLOOKUP(B48,#REF!,2,FALSE))</f>
        <v>#REF!</v>
      </c>
      <c r="E48" s="1" t="e">
        <f>IF(ISBLANK(C48),"",VLOOKUP(C48,#REF!,2,FALSE))</f>
        <v>#REF!</v>
      </c>
      <c r="F48" s="20" t="str">
        <f>IFERROR(VLOOKUP(D48,#REF!,3,0),"")</f>
        <v/>
      </c>
      <c r="G48" s="20" t="str">
        <f>IFERROR(VLOOKUP(E48,#REF!,3,0),"")</f>
        <v/>
      </c>
      <c r="H48" s="105" t="str">
        <f t="shared" si="1"/>
        <v/>
      </c>
    </row>
    <row r="49" spans="1:8" x14ac:dyDescent="0.2">
      <c r="A49" s="2">
        <v>47</v>
      </c>
      <c r="B49" s="19">
        <v>311</v>
      </c>
      <c r="C49" s="19">
        <v>312</v>
      </c>
      <c r="D49" s="1" t="e">
        <f>IF(ISBLANK(B49),"",VLOOKUP(B49,#REF!,2,FALSE))</f>
        <v>#REF!</v>
      </c>
      <c r="E49" s="1" t="e">
        <f>IF(ISBLANK(C49),"",VLOOKUP(C49,#REF!,2,FALSE))</f>
        <v>#REF!</v>
      </c>
      <c r="F49" s="20" t="str">
        <f>IFERROR(VLOOKUP(D49,#REF!,3,0),"")</f>
        <v/>
      </c>
      <c r="G49" s="20" t="str">
        <f>IFERROR(VLOOKUP(E49,#REF!,3,0),"")</f>
        <v/>
      </c>
      <c r="H49" s="105" t="str">
        <f t="shared" si="1"/>
        <v/>
      </c>
    </row>
    <row r="50" spans="1:8" x14ac:dyDescent="0.2">
      <c r="A50" s="2">
        <v>48</v>
      </c>
      <c r="B50" s="19">
        <v>314</v>
      </c>
      <c r="C50" s="19">
        <v>315</v>
      </c>
      <c r="D50" s="1" t="e">
        <f>IF(ISBLANK(B50),"",VLOOKUP(B50,#REF!,2,FALSE))</f>
        <v>#REF!</v>
      </c>
      <c r="E50" s="1" t="e">
        <f>IF(ISBLANK(C50),"",VLOOKUP(C50,#REF!,2,FALSE))</f>
        <v>#REF!</v>
      </c>
      <c r="F50" s="20" t="str">
        <f>IFERROR(VLOOKUP(D50,#REF!,3,0),"")</f>
        <v/>
      </c>
      <c r="G50" s="20" t="str">
        <f>IFERROR(VLOOKUP(E50,#REF!,3,0),"")</f>
        <v/>
      </c>
      <c r="H50" s="105" t="str">
        <f t="shared" si="1"/>
        <v/>
      </c>
    </row>
    <row r="51" spans="1:8" x14ac:dyDescent="0.2">
      <c r="A51" s="2">
        <v>49</v>
      </c>
      <c r="B51" s="19">
        <v>316</v>
      </c>
      <c r="C51" s="19">
        <v>317</v>
      </c>
      <c r="D51" s="1" t="e">
        <f>IF(ISBLANK(B51),"",VLOOKUP(B51,#REF!,2,FALSE))</f>
        <v>#REF!</v>
      </c>
      <c r="E51" s="1" t="e">
        <f>IF(ISBLANK(C51),"",VLOOKUP(C51,#REF!,2,FALSE))</f>
        <v>#REF!</v>
      </c>
      <c r="F51" s="20" t="str">
        <f>IFERROR(VLOOKUP(D51,#REF!,3,0),"")</f>
        <v/>
      </c>
      <c r="G51" s="20" t="str">
        <f>IFERROR(VLOOKUP(E51,#REF!,3,0),"")</f>
        <v/>
      </c>
      <c r="H51" s="105" t="str">
        <f t="shared" si="1"/>
        <v/>
      </c>
    </row>
    <row r="52" spans="1:8" x14ac:dyDescent="0.2">
      <c r="A52" s="2">
        <v>50</v>
      </c>
      <c r="B52" s="19">
        <v>302</v>
      </c>
      <c r="C52" s="19">
        <v>318</v>
      </c>
      <c r="D52" s="1" t="e">
        <f>IF(ISBLANK(B52),"",VLOOKUP(B52,#REF!,2,FALSE))</f>
        <v>#REF!</v>
      </c>
      <c r="E52" s="1" t="e">
        <f>IF(ISBLANK(C52),"",VLOOKUP(C52,#REF!,2,FALSE))</f>
        <v>#REF!</v>
      </c>
      <c r="F52" s="20" t="str">
        <f>IFERROR(VLOOKUP(D52,#REF!,3,0),"")</f>
        <v/>
      </c>
      <c r="G52" s="20" t="str">
        <f>IFERROR(VLOOKUP(E52,#REF!,3,0),"")</f>
        <v/>
      </c>
      <c r="H52" s="105" t="str">
        <f t="shared" si="1"/>
        <v/>
      </c>
    </row>
    <row r="53" spans="1:8" x14ac:dyDescent="0.2">
      <c r="A53" s="2">
        <v>51</v>
      </c>
      <c r="B53" s="19">
        <v>320</v>
      </c>
      <c r="C53" s="19">
        <v>321</v>
      </c>
      <c r="D53" s="1" t="e">
        <f>IF(ISBLANK(B53),"",VLOOKUP(B53,#REF!,2,FALSE))</f>
        <v>#REF!</v>
      </c>
      <c r="E53" s="1" t="e">
        <f>IF(ISBLANK(C53),"",VLOOKUP(C53,#REF!,2,FALSE))</f>
        <v>#REF!</v>
      </c>
      <c r="F53" s="20" t="str">
        <f>IFERROR(VLOOKUP(D53,#REF!,3,0),"")</f>
        <v/>
      </c>
      <c r="G53" s="20" t="str">
        <f>IFERROR(VLOOKUP(E53,#REF!,3,0),"")</f>
        <v/>
      </c>
      <c r="H53" s="105" t="str">
        <f t="shared" si="1"/>
        <v/>
      </c>
    </row>
    <row r="54" spans="1:8" x14ac:dyDescent="0.2">
      <c r="A54" s="2">
        <v>52</v>
      </c>
      <c r="B54" s="19">
        <v>319</v>
      </c>
      <c r="C54" s="19">
        <v>322</v>
      </c>
      <c r="D54" s="1" t="e">
        <f>IF(ISBLANK(B54),"",VLOOKUP(B54,#REF!,2,FALSE))</f>
        <v>#REF!</v>
      </c>
      <c r="E54" s="1" t="e">
        <f>IF(ISBLANK(C54),"",VLOOKUP(C54,#REF!,2,FALSE))</f>
        <v>#REF!</v>
      </c>
      <c r="F54" s="20" t="str">
        <f>IFERROR(VLOOKUP(D54,#REF!,3,0),"")</f>
        <v/>
      </c>
      <c r="G54" s="20" t="str">
        <f>IFERROR(VLOOKUP(E54,#REF!,3,0),"")</f>
        <v/>
      </c>
      <c r="H54" s="105" t="str">
        <f t="shared" si="1"/>
        <v/>
      </c>
    </row>
    <row r="55" spans="1:8" x14ac:dyDescent="0.2">
      <c r="A55" s="2">
        <v>53</v>
      </c>
      <c r="B55" s="19">
        <v>323</v>
      </c>
      <c r="C55" s="19">
        <v>343</v>
      </c>
      <c r="D55" s="1" t="e">
        <f>IF(ISBLANK(B55),"",VLOOKUP(B55,#REF!,2,FALSE))</f>
        <v>#REF!</v>
      </c>
      <c r="E55" s="1" t="e">
        <f>IF(ISBLANK(C55),"",VLOOKUP(C55,#REF!,2,FALSE))</f>
        <v>#REF!</v>
      </c>
      <c r="F55" s="20" t="str">
        <f>IFERROR(VLOOKUP(D55,#REF!,3,0),"")</f>
        <v/>
      </c>
      <c r="G55" s="20" t="str">
        <f>IFERROR(VLOOKUP(E55,#REF!,3,0),"")</f>
        <v/>
      </c>
      <c r="H55" s="105" t="str">
        <f t="shared" ref="H55:H91" si="2">IF(SUM(F55:G55)&lt;=0,"",IFERROR(SUM(F55:G55,0),""))</f>
        <v/>
      </c>
    </row>
    <row r="56" spans="1:8" x14ac:dyDescent="0.2">
      <c r="A56" s="2">
        <v>54</v>
      </c>
      <c r="B56" s="19">
        <v>325</v>
      </c>
      <c r="C56" s="19">
        <v>326</v>
      </c>
      <c r="D56" s="1" t="e">
        <f>IF(ISBLANK(B56),"",VLOOKUP(B56,#REF!,2,FALSE))</f>
        <v>#REF!</v>
      </c>
      <c r="E56" s="1" t="e">
        <f>IF(ISBLANK(C56),"",VLOOKUP(C56,#REF!,2,FALSE))</f>
        <v>#REF!</v>
      </c>
      <c r="F56" s="20" t="str">
        <f>IFERROR(VLOOKUP(D56,#REF!,3,0),"")</f>
        <v/>
      </c>
      <c r="G56" s="20" t="str">
        <f>IFERROR(VLOOKUP(E56,#REF!,3,0),"")</f>
        <v/>
      </c>
      <c r="H56" s="105" t="str">
        <f t="shared" si="2"/>
        <v/>
      </c>
    </row>
    <row r="57" spans="1:8" x14ac:dyDescent="0.2">
      <c r="A57" s="2">
        <v>55</v>
      </c>
      <c r="B57" s="19">
        <v>327</v>
      </c>
      <c r="C57" s="19">
        <v>330</v>
      </c>
      <c r="D57" s="1" t="e">
        <f>IF(ISBLANK(B57),"",VLOOKUP(B57,#REF!,2,FALSE))</f>
        <v>#REF!</v>
      </c>
      <c r="E57" s="1" t="e">
        <f>IF(ISBLANK(C57),"",VLOOKUP(C57,#REF!,2,FALSE))</f>
        <v>#REF!</v>
      </c>
      <c r="F57" s="20" t="str">
        <f>IFERROR(VLOOKUP(D57,#REF!,3,0),"")</f>
        <v/>
      </c>
      <c r="G57" s="20" t="str">
        <f>IFERROR(VLOOKUP(E57,#REF!,3,0),"")</f>
        <v/>
      </c>
      <c r="H57" s="105" t="str">
        <f t="shared" si="2"/>
        <v/>
      </c>
    </row>
    <row r="58" spans="1:8" x14ac:dyDescent="0.2">
      <c r="A58" s="2">
        <v>56</v>
      </c>
      <c r="B58" s="19">
        <v>329</v>
      </c>
      <c r="C58" s="19">
        <v>333</v>
      </c>
      <c r="D58" s="1" t="e">
        <f>IF(ISBLANK(B58),"",VLOOKUP(B58,#REF!,2,FALSE))</f>
        <v>#REF!</v>
      </c>
      <c r="E58" s="1" t="e">
        <f>IF(ISBLANK(C58),"",VLOOKUP(C58,#REF!,2,FALSE))</f>
        <v>#REF!</v>
      </c>
      <c r="F58" s="20" t="str">
        <f>IFERROR(VLOOKUP(D58,#REF!,3,0),"")</f>
        <v/>
      </c>
      <c r="G58" s="20" t="str">
        <f>IFERROR(VLOOKUP(E58,#REF!,3,0),"")</f>
        <v/>
      </c>
      <c r="H58" s="105" t="str">
        <f t="shared" si="2"/>
        <v/>
      </c>
    </row>
    <row r="59" spans="1:8" x14ac:dyDescent="0.2">
      <c r="A59" s="2">
        <v>57</v>
      </c>
      <c r="B59" s="19">
        <v>328</v>
      </c>
      <c r="C59" s="19">
        <v>331</v>
      </c>
      <c r="D59" s="1" t="e">
        <f>IF(ISBLANK(B59),"",VLOOKUP(B59,#REF!,2,FALSE))</f>
        <v>#REF!</v>
      </c>
      <c r="E59" s="1" t="e">
        <f>IF(ISBLANK(C59),"",VLOOKUP(C59,#REF!,2,FALSE))</f>
        <v>#REF!</v>
      </c>
      <c r="F59" s="20" t="str">
        <f>IFERROR(VLOOKUP(D59,#REF!,3,0),"")</f>
        <v/>
      </c>
      <c r="G59" s="20" t="str">
        <f>IFERROR(VLOOKUP(E59,#REF!,3,0),"")</f>
        <v/>
      </c>
      <c r="H59" s="105" t="str">
        <f t="shared" si="2"/>
        <v/>
      </c>
    </row>
    <row r="60" spans="1:8" x14ac:dyDescent="0.2">
      <c r="A60" s="2">
        <v>58</v>
      </c>
      <c r="B60" s="19">
        <v>332</v>
      </c>
      <c r="C60" s="19">
        <v>339</v>
      </c>
      <c r="D60" s="1" t="e">
        <f>IF(ISBLANK(B60),"",VLOOKUP(B60,#REF!,2,FALSE))</f>
        <v>#REF!</v>
      </c>
      <c r="E60" s="1" t="e">
        <f>IF(ISBLANK(C60),"",VLOOKUP(C60,#REF!,2,FALSE))</f>
        <v>#REF!</v>
      </c>
      <c r="F60" s="20" t="str">
        <f>IFERROR(VLOOKUP(D60,#REF!,3,0),"")</f>
        <v/>
      </c>
      <c r="G60" s="20" t="str">
        <f>IFERROR(VLOOKUP(E60,#REF!,3,0),"")</f>
        <v/>
      </c>
      <c r="H60" s="105" t="str">
        <f t="shared" si="2"/>
        <v/>
      </c>
    </row>
    <row r="61" spans="1:8" x14ac:dyDescent="0.2">
      <c r="A61" s="2">
        <v>59</v>
      </c>
      <c r="B61" s="19">
        <v>334</v>
      </c>
      <c r="C61" s="19">
        <v>336</v>
      </c>
      <c r="D61" s="1" t="e">
        <f>IF(ISBLANK(B61),"",VLOOKUP(B61,#REF!,2,FALSE))</f>
        <v>#REF!</v>
      </c>
      <c r="E61" s="1" t="e">
        <f>IF(ISBLANK(C61),"",VLOOKUP(C61,#REF!,2,FALSE))</f>
        <v>#REF!</v>
      </c>
      <c r="F61" s="20" t="str">
        <f>IFERROR(VLOOKUP(D61,#REF!,3,0),"")</f>
        <v/>
      </c>
      <c r="G61" s="20" t="str">
        <f>IFERROR(VLOOKUP(E61,#REF!,3,0),"")</f>
        <v/>
      </c>
      <c r="H61" s="105" t="str">
        <f t="shared" si="2"/>
        <v/>
      </c>
    </row>
    <row r="62" spans="1:8" x14ac:dyDescent="0.2">
      <c r="A62" s="2">
        <v>60</v>
      </c>
      <c r="B62" s="19">
        <v>337</v>
      </c>
      <c r="C62" s="19">
        <v>338</v>
      </c>
      <c r="D62" s="1" t="e">
        <f>IF(ISBLANK(B62),"",VLOOKUP(B62,#REF!,2,FALSE))</f>
        <v>#REF!</v>
      </c>
      <c r="E62" s="1" t="e">
        <f>IF(ISBLANK(C62),"",VLOOKUP(C62,#REF!,2,FALSE))</f>
        <v>#REF!</v>
      </c>
      <c r="F62" s="20" t="str">
        <f>IFERROR(VLOOKUP(D62,#REF!,3,0),"")</f>
        <v/>
      </c>
      <c r="G62" s="20" t="str">
        <f>IFERROR(VLOOKUP(E62,#REF!,3,0),"")</f>
        <v/>
      </c>
      <c r="H62" s="105" t="str">
        <f t="shared" si="2"/>
        <v/>
      </c>
    </row>
    <row r="63" spans="1:8" x14ac:dyDescent="0.2">
      <c r="A63" s="2">
        <v>61</v>
      </c>
      <c r="B63" s="19">
        <v>335</v>
      </c>
      <c r="C63" s="19">
        <v>341</v>
      </c>
      <c r="D63" s="1" t="e">
        <f>IF(ISBLANK(B63),"",VLOOKUP(B63,#REF!,2,FALSE))</f>
        <v>#REF!</v>
      </c>
      <c r="E63" s="1" t="e">
        <f>IF(ISBLANK(C63),"",VLOOKUP(C63,#REF!,2,FALSE))</f>
        <v>#REF!</v>
      </c>
      <c r="F63" s="20" t="str">
        <f>IFERROR(VLOOKUP(D63,#REF!,3,0),"")</f>
        <v/>
      </c>
      <c r="G63" s="20" t="str">
        <f>IFERROR(VLOOKUP(E63,#REF!,3,0),"")</f>
        <v/>
      </c>
      <c r="H63" s="105" t="str">
        <f t="shared" si="2"/>
        <v/>
      </c>
    </row>
    <row r="64" spans="1:8" x14ac:dyDescent="0.2">
      <c r="A64" s="2">
        <v>62</v>
      </c>
      <c r="B64" s="19">
        <v>225</v>
      </c>
      <c r="C64" s="19">
        <v>310</v>
      </c>
      <c r="D64" s="1" t="e">
        <f>IF(ISBLANK(B64),"",VLOOKUP(B64,#REF!,2,FALSE))</f>
        <v>#REF!</v>
      </c>
      <c r="E64" s="1" t="e">
        <f>IF(ISBLANK(C64),"",VLOOKUP(C64,#REF!,2,FALSE))</f>
        <v>#REF!</v>
      </c>
      <c r="F64" s="20" t="str">
        <f>IFERROR(VLOOKUP(D64,#REF!,3,0),"")</f>
        <v/>
      </c>
      <c r="G64" s="20" t="str">
        <f>IFERROR(VLOOKUP(E64,#REF!,3,0),"")</f>
        <v/>
      </c>
      <c r="H64" s="105" t="str">
        <f t="shared" si="2"/>
        <v/>
      </c>
    </row>
    <row r="65" spans="1:8" x14ac:dyDescent="0.2">
      <c r="A65" s="2">
        <v>63</v>
      </c>
      <c r="B65" s="19">
        <v>342</v>
      </c>
      <c r="C65" s="19">
        <v>344</v>
      </c>
      <c r="D65" s="1" t="e">
        <f>IF(ISBLANK(B65),"",VLOOKUP(B65,#REF!,2,FALSE))</f>
        <v>#REF!</v>
      </c>
      <c r="E65" s="1" t="e">
        <f>IF(ISBLANK(C65),"",VLOOKUP(C65,#REF!,2,FALSE))</f>
        <v>#REF!</v>
      </c>
      <c r="F65" s="20" t="str">
        <f>IFERROR(VLOOKUP(D65,#REF!,3,0),"")</f>
        <v/>
      </c>
      <c r="G65" s="20" t="str">
        <f>IFERROR(VLOOKUP(E65,#REF!,3,0),"")</f>
        <v/>
      </c>
      <c r="H65" s="105" t="str">
        <f t="shared" si="2"/>
        <v/>
      </c>
    </row>
    <row r="66" spans="1:8" x14ac:dyDescent="0.2">
      <c r="A66" s="2">
        <v>64</v>
      </c>
      <c r="B66" s="19">
        <v>244</v>
      </c>
      <c r="C66" s="19">
        <v>272</v>
      </c>
      <c r="D66" s="1" t="e">
        <f>IF(ISBLANK(B66),"",VLOOKUP(B66,#REF!,2,FALSE))</f>
        <v>#REF!</v>
      </c>
      <c r="E66" s="1" t="e">
        <f>IF(ISBLANK(C66),"",VLOOKUP(C66,#REF!,2,FALSE))</f>
        <v>#REF!</v>
      </c>
      <c r="F66" s="20" t="str">
        <f>IFERROR(VLOOKUP(D66,#REF!,3,0),"")</f>
        <v/>
      </c>
      <c r="G66" s="20" t="str">
        <f>IFERROR(VLOOKUP(E66,#REF!,3,0),"")</f>
        <v/>
      </c>
      <c r="H66" s="105" t="str">
        <f t="shared" si="2"/>
        <v/>
      </c>
    </row>
    <row r="67" spans="1:8" x14ac:dyDescent="0.2">
      <c r="A67" s="2">
        <v>65</v>
      </c>
      <c r="B67" s="19">
        <v>324</v>
      </c>
      <c r="C67" s="19">
        <v>347</v>
      </c>
      <c r="D67" s="1" t="e">
        <f>IF(ISBLANK(B67),"",VLOOKUP(B67,#REF!,2,FALSE))</f>
        <v>#REF!</v>
      </c>
      <c r="E67" s="1" t="e">
        <f>IF(ISBLANK(C67),"",VLOOKUP(C67,#REF!,2,FALSE))</f>
        <v>#REF!</v>
      </c>
      <c r="F67" s="20" t="str">
        <f>IFERROR(VLOOKUP(D67,#REF!,3,0),"")</f>
        <v/>
      </c>
      <c r="G67" s="20" t="str">
        <f>IFERROR(VLOOKUP(E67,#REF!,3,0),"")</f>
        <v/>
      </c>
      <c r="H67" s="105" t="str">
        <f t="shared" si="2"/>
        <v/>
      </c>
    </row>
    <row r="68" spans="1:8" x14ac:dyDescent="0.2">
      <c r="A68" s="2">
        <v>66</v>
      </c>
      <c r="B68" s="19">
        <v>355</v>
      </c>
      <c r="C68" s="19">
        <v>356</v>
      </c>
      <c r="D68" s="1" t="e">
        <f>IF(ISBLANK(B68),"",VLOOKUP(B68,#REF!,2,FALSE))</f>
        <v>#REF!</v>
      </c>
      <c r="E68" s="1" t="e">
        <f>IF(ISBLANK(C68),"",VLOOKUP(C68,#REF!,2,FALSE))</f>
        <v>#REF!</v>
      </c>
      <c r="F68" s="20" t="str">
        <f>IFERROR(VLOOKUP(D68,#REF!,3,0),"")</f>
        <v/>
      </c>
      <c r="G68" s="20" t="str">
        <f>IFERROR(VLOOKUP(E68,#REF!,3,0),"")</f>
        <v/>
      </c>
      <c r="H68" s="105" t="str">
        <f t="shared" si="2"/>
        <v/>
      </c>
    </row>
    <row r="69" spans="1:8" x14ac:dyDescent="0.2">
      <c r="A69" s="2">
        <v>67</v>
      </c>
      <c r="B69" s="19">
        <v>350</v>
      </c>
      <c r="C69" s="19">
        <v>354</v>
      </c>
      <c r="D69" s="1" t="e">
        <f>IF(ISBLANK(B69),"",VLOOKUP(B69,#REF!,2,FALSE))</f>
        <v>#REF!</v>
      </c>
      <c r="E69" s="1" t="e">
        <f>IF(ISBLANK(C69),"",VLOOKUP(C69,#REF!,2,FALSE))</f>
        <v>#REF!</v>
      </c>
      <c r="F69" s="20" t="str">
        <f>IFERROR(VLOOKUP(D69,#REF!,3,0),"")</f>
        <v/>
      </c>
      <c r="G69" s="20" t="str">
        <f>IFERROR(VLOOKUP(E69,#REF!,3,0),"")</f>
        <v/>
      </c>
      <c r="H69" s="105" t="str">
        <f t="shared" si="2"/>
        <v/>
      </c>
    </row>
    <row r="70" spans="1:8" x14ac:dyDescent="0.2">
      <c r="A70" s="2">
        <v>68</v>
      </c>
      <c r="B70" s="19">
        <v>351</v>
      </c>
      <c r="C70" s="19">
        <v>353</v>
      </c>
      <c r="D70" s="1" t="e">
        <f>IF(ISBLANK(B70),"",VLOOKUP(B70,#REF!,2,FALSE))</f>
        <v>#REF!</v>
      </c>
      <c r="E70" s="1" t="e">
        <f>IF(ISBLANK(C70),"",VLOOKUP(C70,#REF!,2,FALSE))</f>
        <v>#REF!</v>
      </c>
      <c r="F70" s="20" t="str">
        <f>IFERROR(VLOOKUP(D70,#REF!,3,0),"")</f>
        <v/>
      </c>
      <c r="G70" s="20" t="str">
        <f>IFERROR(VLOOKUP(E70,#REF!,3,0),"")</f>
        <v/>
      </c>
      <c r="H70" s="105" t="str">
        <f t="shared" si="2"/>
        <v/>
      </c>
    </row>
    <row r="71" spans="1:8" x14ac:dyDescent="0.2">
      <c r="A71" s="2">
        <v>69</v>
      </c>
      <c r="B71" s="19">
        <v>348</v>
      </c>
      <c r="C71" s="19">
        <v>349</v>
      </c>
      <c r="D71" s="1" t="e">
        <f>IF(ISBLANK(B71),"",VLOOKUP(B71,#REF!,2,FALSE))</f>
        <v>#REF!</v>
      </c>
      <c r="E71" s="1" t="e">
        <f>IF(ISBLANK(C71),"",VLOOKUP(C71,#REF!,2,FALSE))</f>
        <v>#REF!</v>
      </c>
      <c r="F71" s="20" t="str">
        <f>IFERROR(VLOOKUP(D71,#REF!,3,0),"")</f>
        <v/>
      </c>
      <c r="G71" s="20" t="str">
        <f>IFERROR(VLOOKUP(E71,#REF!,3,0),"")</f>
        <v/>
      </c>
      <c r="H71" s="105" t="str">
        <f t="shared" si="2"/>
        <v/>
      </c>
    </row>
    <row r="72" spans="1:8" x14ac:dyDescent="0.2">
      <c r="A72" s="2">
        <v>70</v>
      </c>
      <c r="B72" s="19">
        <v>357</v>
      </c>
      <c r="C72" s="19">
        <v>358</v>
      </c>
      <c r="D72" s="1" t="e">
        <f>IF(ISBLANK(B72),"",VLOOKUP(B72,#REF!,2,FALSE))</f>
        <v>#REF!</v>
      </c>
      <c r="E72" s="1" t="e">
        <f>IF(ISBLANK(C72),"",VLOOKUP(C72,#REF!,2,FALSE))</f>
        <v>#REF!</v>
      </c>
      <c r="F72" s="20" t="str">
        <f>IFERROR(VLOOKUP(D72,#REF!,3,0),"")</f>
        <v/>
      </c>
      <c r="G72" s="20" t="str">
        <f>IFERROR(VLOOKUP(E72,#REF!,3,0),"")</f>
        <v/>
      </c>
      <c r="H72" s="105" t="str">
        <f t="shared" si="2"/>
        <v/>
      </c>
    </row>
    <row r="73" spans="1:8" x14ac:dyDescent="0.2">
      <c r="A73" s="2">
        <v>71</v>
      </c>
      <c r="B73" s="19">
        <v>359</v>
      </c>
      <c r="C73" s="19">
        <v>362</v>
      </c>
      <c r="D73" s="1" t="e">
        <f>IF(ISBLANK(B73),"",VLOOKUP(B73,#REF!,2,FALSE))</f>
        <v>#REF!</v>
      </c>
      <c r="E73" s="1" t="e">
        <f>IF(ISBLANK(C73),"",VLOOKUP(C73,#REF!,2,FALSE))</f>
        <v>#REF!</v>
      </c>
      <c r="F73" s="20" t="str">
        <f>IFERROR(VLOOKUP(D73,#REF!,3,0),"")</f>
        <v/>
      </c>
      <c r="G73" s="20" t="str">
        <f>IFERROR(VLOOKUP(E73,#REF!,3,0),"")</f>
        <v/>
      </c>
      <c r="H73" s="105" t="str">
        <f t="shared" si="2"/>
        <v/>
      </c>
    </row>
    <row r="74" spans="1:8" x14ac:dyDescent="0.2">
      <c r="A74" s="2">
        <v>72</v>
      </c>
      <c r="B74" s="19">
        <v>360</v>
      </c>
      <c r="C74" s="19">
        <v>363</v>
      </c>
      <c r="D74" s="1" t="e">
        <f>IF(ISBLANK(B74),"",VLOOKUP(B74,#REF!,2,FALSE))</f>
        <v>#REF!</v>
      </c>
      <c r="E74" s="1" t="e">
        <f>IF(ISBLANK(C74),"",VLOOKUP(C74,#REF!,2,FALSE))</f>
        <v>#REF!</v>
      </c>
      <c r="F74" s="20" t="str">
        <f>IFERROR(VLOOKUP(D74,#REF!,3,0),"")</f>
        <v/>
      </c>
      <c r="G74" s="20" t="str">
        <f>IFERROR(VLOOKUP(E74,#REF!,3,0),"")</f>
        <v/>
      </c>
      <c r="H74" s="105" t="str">
        <f t="shared" si="2"/>
        <v/>
      </c>
    </row>
    <row r="75" spans="1:8" x14ac:dyDescent="0.2">
      <c r="A75" s="2">
        <v>73</v>
      </c>
      <c r="B75" s="19">
        <v>365</v>
      </c>
      <c r="C75" s="19">
        <v>252</v>
      </c>
      <c r="D75" s="1" t="e">
        <f>IF(ISBLANK(B75),"",VLOOKUP(B75,#REF!,2,FALSE))</f>
        <v>#REF!</v>
      </c>
      <c r="E75" s="1" t="e">
        <f>IF(ISBLANK(C75),"",VLOOKUP(C75,#REF!,2,FALSE))</f>
        <v>#REF!</v>
      </c>
      <c r="F75" s="20" t="str">
        <f>IFERROR(VLOOKUP(D75,#REF!,3,0),"")</f>
        <v/>
      </c>
      <c r="G75" s="20" t="str">
        <f>IFERROR(VLOOKUP(E75,#REF!,3,0),"")</f>
        <v/>
      </c>
      <c r="H75" s="105" t="str">
        <f t="shared" si="2"/>
        <v/>
      </c>
    </row>
    <row r="76" spans="1:8" x14ac:dyDescent="0.2">
      <c r="A76" s="18">
        <v>74</v>
      </c>
      <c r="B76" s="19">
        <v>366</v>
      </c>
      <c r="C76" s="19">
        <v>367</v>
      </c>
      <c r="D76" s="1" t="e">
        <f>IF(ISBLANK(B76),"",VLOOKUP(B76,#REF!,2,FALSE))</f>
        <v>#REF!</v>
      </c>
      <c r="E76" s="1" t="e">
        <f>IF(ISBLANK(C76),"",VLOOKUP(C76,#REF!,2,FALSE))</f>
        <v>#REF!</v>
      </c>
      <c r="F76" s="20" t="str">
        <f>IFERROR(VLOOKUP(D76,#REF!,3,0),"")</f>
        <v/>
      </c>
      <c r="G76" s="20" t="str">
        <f>IFERROR(VLOOKUP(E76,#REF!,3,0),"")</f>
        <v/>
      </c>
      <c r="H76" s="105" t="str">
        <f t="shared" si="2"/>
        <v/>
      </c>
    </row>
    <row r="77" spans="1:8" x14ac:dyDescent="0.2">
      <c r="A77" s="18">
        <v>75</v>
      </c>
      <c r="B77" s="19">
        <v>368</v>
      </c>
      <c r="C77" s="19">
        <v>369</v>
      </c>
      <c r="D77" s="1" t="e">
        <f>IF(ISBLANK(B77),"",VLOOKUP(B77,#REF!,2,FALSE))</f>
        <v>#REF!</v>
      </c>
      <c r="E77" s="1" t="e">
        <f>IF(ISBLANK(C77),"",VLOOKUP(C77,#REF!,2,FALSE))</f>
        <v>#REF!</v>
      </c>
      <c r="F77" s="20" t="str">
        <f>IFERROR(VLOOKUP(D77,#REF!,3,0),"")</f>
        <v/>
      </c>
      <c r="G77" s="20" t="str">
        <f>IFERROR(VLOOKUP(E77,#REF!,3,0),"")</f>
        <v/>
      </c>
      <c r="H77" s="105" t="str">
        <f t="shared" si="2"/>
        <v/>
      </c>
    </row>
    <row r="78" spans="1:8" x14ac:dyDescent="0.2">
      <c r="A78" s="18">
        <v>76</v>
      </c>
      <c r="B78" s="19">
        <v>370</v>
      </c>
      <c r="C78" s="19">
        <v>304</v>
      </c>
      <c r="D78" s="1" t="e">
        <f>IF(ISBLANK(B78),"",VLOOKUP(B78,#REF!,2,FALSE))</f>
        <v>#REF!</v>
      </c>
      <c r="E78" s="1" t="e">
        <f>IF(ISBLANK(C78),"",VLOOKUP(C78,#REF!,2,FALSE))</f>
        <v>#REF!</v>
      </c>
      <c r="F78" s="20" t="str">
        <f>IFERROR(VLOOKUP(D78,#REF!,3,0),"")</f>
        <v/>
      </c>
      <c r="G78" s="20" t="str">
        <f>IFERROR(VLOOKUP(E78,#REF!,3,0),"")</f>
        <v/>
      </c>
      <c r="H78" s="105" t="str">
        <f t="shared" si="2"/>
        <v/>
      </c>
    </row>
    <row r="79" spans="1:8" x14ac:dyDescent="0.2">
      <c r="A79" s="18">
        <v>77</v>
      </c>
      <c r="B79" s="19">
        <v>298</v>
      </c>
      <c r="C79" s="19">
        <v>301</v>
      </c>
      <c r="D79" s="1" t="e">
        <f>IF(ISBLANK(B79),"",VLOOKUP(B79,#REF!,2,FALSE))</f>
        <v>#REF!</v>
      </c>
      <c r="E79" s="1" t="e">
        <f>IF(ISBLANK(C79),"",VLOOKUP(C79,#REF!,2,FALSE))</f>
        <v>#REF!</v>
      </c>
      <c r="F79" s="20" t="str">
        <f>IFERROR(VLOOKUP(D79,#REF!,3,0),"")</f>
        <v/>
      </c>
      <c r="G79" s="20" t="str">
        <f>IFERROR(VLOOKUP(E79,#REF!,3,0),"")</f>
        <v/>
      </c>
      <c r="H79" s="105" t="str">
        <f t="shared" ref="H79:H86" si="3">IF(SUM(F79:G79)&lt;=0,"",IFERROR(SUM(F79:G79,0),""))</f>
        <v/>
      </c>
    </row>
    <row r="80" spans="1:8" x14ac:dyDescent="0.2">
      <c r="A80" s="18">
        <v>78</v>
      </c>
      <c r="B80" s="19">
        <v>299</v>
      </c>
      <c r="C80" s="19">
        <v>300</v>
      </c>
      <c r="D80" s="1" t="e">
        <f>IF(ISBLANK(B80),"",VLOOKUP(B80,#REF!,2,FALSE))</f>
        <v>#REF!</v>
      </c>
      <c r="E80" s="1" t="e">
        <f>IF(ISBLANK(C80),"",VLOOKUP(C80,#REF!,2,FALSE))</f>
        <v>#REF!</v>
      </c>
      <c r="F80" s="20" t="str">
        <f>IFERROR(VLOOKUP(D80,#REF!,3,0),"")</f>
        <v/>
      </c>
      <c r="G80" s="20" t="str">
        <f>IFERROR(VLOOKUP(E80,#REF!,3,0),"")</f>
        <v/>
      </c>
      <c r="H80" s="105" t="str">
        <f t="shared" si="3"/>
        <v/>
      </c>
    </row>
    <row r="81" spans="1:8" x14ac:dyDescent="0.2">
      <c r="A81" s="18">
        <v>79</v>
      </c>
      <c r="B81" s="19"/>
      <c r="C81" s="19"/>
      <c r="D81" s="1" t="str">
        <f>IF(ISBLANK(B81),"",VLOOKUP(B81,#REF!,2,FALSE))</f>
        <v/>
      </c>
      <c r="E81" s="1" t="str">
        <f>IF(ISBLANK(C81),"",VLOOKUP(C81,#REF!,2,FALSE))</f>
        <v/>
      </c>
      <c r="F81" s="20" t="str">
        <f>IFERROR(VLOOKUP(D81,#REF!,3,0),"")</f>
        <v/>
      </c>
      <c r="G81" s="20" t="str">
        <f>IFERROR(VLOOKUP(E81,#REF!,3,0),"")</f>
        <v/>
      </c>
      <c r="H81" s="105" t="str">
        <f t="shared" si="3"/>
        <v/>
      </c>
    </row>
    <row r="82" spans="1:8" x14ac:dyDescent="0.2">
      <c r="A82" s="2">
        <v>80</v>
      </c>
      <c r="B82" s="19"/>
      <c r="C82" s="19"/>
      <c r="D82" s="1" t="str">
        <f>IF(ISBLANK(B82),"",VLOOKUP(B82,#REF!,2,FALSE))</f>
        <v/>
      </c>
      <c r="E82" s="1" t="str">
        <f>IF(ISBLANK(C82),"",VLOOKUP(C82,#REF!,2,FALSE))</f>
        <v/>
      </c>
      <c r="F82" s="20" t="str">
        <f>IFERROR(VLOOKUP(D82,#REF!,3,0),"")</f>
        <v/>
      </c>
      <c r="G82" s="20" t="str">
        <f>IFERROR(VLOOKUP(E82,#REF!,3,0),"")</f>
        <v/>
      </c>
      <c r="H82" s="105" t="str">
        <f t="shared" si="3"/>
        <v/>
      </c>
    </row>
    <row r="83" spans="1:8" x14ac:dyDescent="0.2">
      <c r="A83" s="2">
        <v>81</v>
      </c>
      <c r="B83" s="19"/>
      <c r="C83" s="19"/>
      <c r="D83" s="1" t="str">
        <f>IF(ISBLANK(B83),"",VLOOKUP(B83,#REF!,2,FALSE))</f>
        <v/>
      </c>
      <c r="E83" s="1" t="str">
        <f>IF(ISBLANK(C83),"",VLOOKUP(C83,#REF!,2,FALSE))</f>
        <v/>
      </c>
      <c r="F83" s="20" t="str">
        <f>IFERROR(VLOOKUP(D83,#REF!,3,0),"")</f>
        <v/>
      </c>
      <c r="G83" s="20" t="str">
        <f>IFERROR(VLOOKUP(E83,#REF!,3,0),"")</f>
        <v/>
      </c>
      <c r="H83" s="105" t="str">
        <f t="shared" si="3"/>
        <v/>
      </c>
    </row>
    <row r="84" spans="1:8" x14ac:dyDescent="0.2">
      <c r="A84" s="2">
        <v>82</v>
      </c>
      <c r="B84" s="19"/>
      <c r="C84" s="19"/>
      <c r="D84" s="1" t="str">
        <f>IF(ISBLANK(B84),"",VLOOKUP(B84,#REF!,2,FALSE))</f>
        <v/>
      </c>
      <c r="E84" s="1" t="str">
        <f>IF(ISBLANK(C84),"",VLOOKUP(C84,#REF!,2,FALSE))</f>
        <v/>
      </c>
      <c r="F84" s="20" t="str">
        <f>IFERROR(VLOOKUP(D84,#REF!,3,0),"")</f>
        <v/>
      </c>
      <c r="G84" s="20" t="str">
        <f>IFERROR(VLOOKUP(E84,#REF!,3,0),"")</f>
        <v/>
      </c>
      <c r="H84" s="105" t="str">
        <f t="shared" si="3"/>
        <v/>
      </c>
    </row>
    <row r="85" spans="1:8" x14ac:dyDescent="0.2">
      <c r="A85" s="2">
        <v>83</v>
      </c>
      <c r="D85" s="1" t="str">
        <f>IF(ISBLANK(B85),"",VLOOKUP(B85,#REF!,2,FALSE))</f>
        <v/>
      </c>
      <c r="E85" s="1" t="str">
        <f>IF(ISBLANK(C85),"",VLOOKUP(C85,#REF!,2,FALSE))</f>
        <v/>
      </c>
      <c r="F85" s="20" t="str">
        <f>IFERROR(VLOOKUP(D85,#REF!,3,0),"")</f>
        <v/>
      </c>
      <c r="G85" s="20" t="str">
        <f>IFERROR(VLOOKUP(E85,#REF!,3,0),"")</f>
        <v/>
      </c>
      <c r="H85" s="105" t="str">
        <f t="shared" si="3"/>
        <v/>
      </c>
    </row>
    <row r="86" spans="1:8" x14ac:dyDescent="0.2">
      <c r="A86" s="2">
        <v>84</v>
      </c>
      <c r="D86" s="1" t="str">
        <f>IF(ISBLANK(B86),"",VLOOKUP(B86,#REF!,2,FALSE))</f>
        <v/>
      </c>
      <c r="E86" s="1" t="str">
        <f>IF(ISBLANK(C86),"",VLOOKUP(C86,#REF!,2,FALSE))</f>
        <v/>
      </c>
      <c r="F86" s="20" t="str">
        <f>IFERROR(VLOOKUP(D86,#REF!,3,0),"")</f>
        <v/>
      </c>
      <c r="G86" s="20" t="str">
        <f>IFERROR(VLOOKUP(E86,#REF!,3,0),"")</f>
        <v/>
      </c>
      <c r="H86" s="105" t="str">
        <f t="shared" si="3"/>
        <v/>
      </c>
    </row>
    <row r="87" spans="1:8" x14ac:dyDescent="0.2">
      <c r="A87" s="2">
        <v>85</v>
      </c>
      <c r="D87" s="1" t="str">
        <f>IF(ISBLANK(B87),"",VLOOKUP(B87,#REF!,2,FALSE))</f>
        <v/>
      </c>
      <c r="E87" s="1" t="str">
        <f>IF(ISBLANK(C87),"",VLOOKUP(C87,#REF!,2,FALSE))</f>
        <v/>
      </c>
      <c r="F87" s="20" t="str">
        <f>IFERROR(VLOOKUP(D87,#REF!,3,0),"")</f>
        <v/>
      </c>
      <c r="G87" s="20" t="str">
        <f>IFERROR(VLOOKUP(E87,#REF!,3,0),"")</f>
        <v/>
      </c>
      <c r="H87" s="105" t="str">
        <f t="shared" si="2"/>
        <v/>
      </c>
    </row>
    <row r="88" spans="1:8" x14ac:dyDescent="0.2">
      <c r="A88" s="2">
        <v>86</v>
      </c>
      <c r="D88" s="1" t="str">
        <f>IF(ISBLANK(B88),"",VLOOKUP(B88,#REF!,2,FALSE))</f>
        <v/>
      </c>
      <c r="E88" s="1" t="str">
        <f>IF(ISBLANK(C88),"",VLOOKUP(C88,#REF!,2,FALSE))</f>
        <v/>
      </c>
      <c r="F88" s="20" t="str">
        <f>IFERROR(VLOOKUP(D88,#REF!,3,0),"")</f>
        <v/>
      </c>
      <c r="G88" s="20" t="str">
        <f>IFERROR(VLOOKUP(E88,#REF!,3,0),"")</f>
        <v/>
      </c>
      <c r="H88" s="105" t="str">
        <f t="shared" si="2"/>
        <v/>
      </c>
    </row>
    <row r="89" spans="1:8" x14ac:dyDescent="0.2">
      <c r="A89" s="2">
        <v>87</v>
      </c>
      <c r="D89" s="1" t="str">
        <f>IF(ISBLANK(B89),"",VLOOKUP(B89,#REF!,2,FALSE))</f>
        <v/>
      </c>
      <c r="E89" s="1" t="str">
        <f>IF(ISBLANK(C89),"",VLOOKUP(C89,#REF!,2,FALSE))</f>
        <v/>
      </c>
      <c r="F89" s="20" t="str">
        <f>IFERROR(VLOOKUP(D89,#REF!,3,0),"")</f>
        <v/>
      </c>
      <c r="G89" s="20" t="str">
        <f>IFERROR(VLOOKUP(E89,#REF!,3,0),"")</f>
        <v/>
      </c>
      <c r="H89" s="105" t="str">
        <f t="shared" si="2"/>
        <v/>
      </c>
    </row>
    <row r="90" spans="1:8" x14ac:dyDescent="0.2">
      <c r="A90" s="2">
        <v>88</v>
      </c>
      <c r="D90" s="1" t="str">
        <f>IF(ISBLANK(B90),"",VLOOKUP(B90,#REF!,2,FALSE))</f>
        <v/>
      </c>
      <c r="E90" s="1" t="str">
        <f>IF(ISBLANK(C90),"",VLOOKUP(C90,#REF!,2,FALSE))</f>
        <v/>
      </c>
      <c r="F90" s="20" t="str">
        <f>IFERROR(VLOOKUP(D90,#REF!,3,0),"")</f>
        <v/>
      </c>
      <c r="G90" s="20" t="str">
        <f>IFERROR(VLOOKUP(E90,#REF!,3,0),"")</f>
        <v/>
      </c>
      <c r="H90" s="105" t="str">
        <f t="shared" si="2"/>
        <v/>
      </c>
    </row>
    <row r="91" spans="1:8" x14ac:dyDescent="0.2">
      <c r="A91" s="2">
        <v>89</v>
      </c>
      <c r="D91" s="1" t="str">
        <f>IF(ISBLANK(B91),"",VLOOKUP(B91,#REF!,2,FALSE))</f>
        <v/>
      </c>
      <c r="E91" s="1" t="str">
        <f>IF(ISBLANK(C91),"",VLOOKUP(C91,#REF!,2,FALSE))</f>
        <v/>
      </c>
      <c r="F91" s="20" t="str">
        <f>IFERROR(VLOOKUP(D91,#REF!,3,0),"")</f>
        <v/>
      </c>
      <c r="G91" s="20" t="str">
        <f>IFERROR(VLOOKUP(E91,#REF!,3,0),"")</f>
        <v/>
      </c>
      <c r="H91" s="105" t="str">
        <f t="shared" si="2"/>
        <v/>
      </c>
    </row>
  </sheetData>
  <sortState ref="B3:H74">
    <sortCondition ref="B3"/>
  </sortState>
  <mergeCells count="1">
    <mergeCell ref="B1:E1"/>
  </mergeCells>
  <conditionalFormatting sqref="B1:C1048576">
    <cfRule type="duplicateValues" dxfId="112" priority="1"/>
  </conditionalFormatting>
  <conditionalFormatting sqref="D3:D16 D18:D91">
    <cfRule type="duplicateValues" dxfId="111" priority="7"/>
  </conditionalFormatting>
  <conditionalFormatting sqref="D17">
    <cfRule type="duplicateValues" dxfId="110" priority="3"/>
  </conditionalFormatting>
  <conditionalFormatting sqref="D1:E11 D92:E1048576">
    <cfRule type="duplicateValues" dxfId="109" priority="8"/>
  </conditionalFormatting>
  <conditionalFormatting sqref="D1:E1048576">
    <cfRule type="duplicateValues" dxfId="108" priority="2"/>
  </conditionalFormatting>
  <conditionalFormatting sqref="E12:E16 E18:E91">
    <cfRule type="duplicateValues" dxfId="107" priority="6"/>
  </conditionalFormatting>
  <conditionalFormatting sqref="E17">
    <cfRule type="duplicateValues" dxfId="106" priority="4"/>
  </conditionalFormatting>
  <printOptions horizontalCentered="1"/>
  <pageMargins left="0.11811023622047245" right="0" top="0.15748031496062992" bottom="0" header="0.31496062992125984" footer="0"/>
  <pageSetup paperSize="9" scale="7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5"/>
  <sheetViews>
    <sheetView topLeftCell="A98" workbookViewId="0">
      <selection activeCell="F3" sqref="F3"/>
    </sheetView>
  </sheetViews>
  <sheetFormatPr defaultRowHeight="12.75" x14ac:dyDescent="0.2"/>
  <cols>
    <col min="1" max="1" width="4" style="2" bestFit="1" customWidth="1"/>
    <col min="2" max="3" width="4" style="21" bestFit="1" customWidth="1"/>
    <col min="4" max="4" width="29.140625" style="2" bestFit="1" customWidth="1"/>
    <col min="5" max="5" width="26.140625" style="2" bestFit="1" customWidth="1"/>
    <col min="6" max="6" width="6.85546875" style="22" bestFit="1" customWidth="1"/>
    <col min="7" max="7" width="6.85546875" style="23" bestFit="1" customWidth="1"/>
    <col min="8" max="8" width="7.85546875" style="106" bestFit="1" customWidth="1"/>
    <col min="9" max="9" width="9.28515625" style="2" bestFit="1" customWidth="1"/>
    <col min="10" max="16384" width="9.140625" style="2"/>
  </cols>
  <sheetData>
    <row r="1" spans="1:11" x14ac:dyDescent="0.2">
      <c r="A1" s="24"/>
      <c r="B1" s="252" t="s">
        <v>211</v>
      </c>
      <c r="C1" s="252"/>
      <c r="D1" s="252"/>
      <c r="E1" s="252"/>
      <c r="F1" s="25"/>
      <c r="G1" s="26"/>
      <c r="H1" s="103"/>
    </row>
    <row r="2" spans="1:11" s="18" customFormat="1" x14ac:dyDescent="0.2">
      <c r="A2" s="14"/>
      <c r="B2" s="15"/>
      <c r="C2" s="15"/>
      <c r="D2" s="16" t="s">
        <v>58</v>
      </c>
      <c r="E2" s="17" t="s">
        <v>59</v>
      </c>
      <c r="F2" s="16" t="s">
        <v>60</v>
      </c>
      <c r="G2" s="16" t="s">
        <v>61</v>
      </c>
      <c r="H2" s="104" t="s">
        <v>2</v>
      </c>
      <c r="K2" s="2"/>
    </row>
    <row r="3" spans="1:11" x14ac:dyDescent="0.2">
      <c r="A3" s="2">
        <v>1</v>
      </c>
      <c r="B3" s="19">
        <v>201</v>
      </c>
      <c r="C3" s="19">
        <v>204</v>
      </c>
      <c r="D3" s="1" t="e">
        <f>IF(ISBLANK(B3),"",VLOOKUP(B3,#REF!,2,FALSE))</f>
        <v>#REF!</v>
      </c>
      <c r="E3" s="102" t="e">
        <f>IF(ISBLANK(C3),"",VLOOKUP(C3,#REF!,2,FALSE))</f>
        <v>#REF!</v>
      </c>
      <c r="F3" s="20" t="str">
        <f>IFERROR(VLOOKUP(D3,#REF!,3,0),"")</f>
        <v/>
      </c>
      <c r="G3" s="28" t="str">
        <f>IFERROR(VLOOKUP(E3,#REF!,3,0),"")</f>
        <v/>
      </c>
      <c r="H3" s="105" t="str">
        <f t="shared" ref="H3:H65" si="0">IF(SUM(F3:G3)&lt;=0,"",IFERROR(SUM(F3:G3,0),""))</f>
        <v/>
      </c>
    </row>
    <row r="4" spans="1:11" x14ac:dyDescent="0.2">
      <c r="A4" s="2">
        <v>2</v>
      </c>
      <c r="B4" s="19">
        <v>202</v>
      </c>
      <c r="C4" s="19">
        <v>203</v>
      </c>
      <c r="D4" s="1" t="e">
        <f>IF(ISBLANK(B4),"",VLOOKUP(B4,#REF!,2,FALSE))</f>
        <v>#REF!</v>
      </c>
      <c r="E4" s="102" t="e">
        <f>IF(ISBLANK(C4),"",VLOOKUP(C4,#REF!,2,FALSE))</f>
        <v>#REF!</v>
      </c>
      <c r="F4" s="20" t="str">
        <f>IFERROR(VLOOKUP(D4,#REF!,3,0),"")</f>
        <v/>
      </c>
      <c r="G4" s="28" t="str">
        <f>IFERROR(VLOOKUP(E4,#REF!,3,0),"")</f>
        <v/>
      </c>
      <c r="H4" s="105" t="str">
        <f t="shared" si="0"/>
        <v/>
      </c>
    </row>
    <row r="5" spans="1:11" x14ac:dyDescent="0.2">
      <c r="A5" s="2">
        <v>3</v>
      </c>
      <c r="B5" s="19">
        <v>203</v>
      </c>
      <c r="C5" s="19">
        <v>201</v>
      </c>
      <c r="D5" s="1" t="e">
        <f>IF(ISBLANK(B5),"",VLOOKUP(B5,#REF!,2,FALSE))</f>
        <v>#REF!</v>
      </c>
      <c r="E5" s="102" t="e">
        <f>IF(ISBLANK(C5),"",VLOOKUP(C5,#REF!,2,FALSE))</f>
        <v>#REF!</v>
      </c>
      <c r="F5" s="20" t="str">
        <f>IFERROR(VLOOKUP(D5,#REF!,3,0),"")</f>
        <v/>
      </c>
      <c r="G5" s="28" t="str">
        <f>IFERROR(VLOOKUP(E5,#REF!,3,0),"")</f>
        <v/>
      </c>
      <c r="H5" s="105" t="str">
        <f t="shared" si="0"/>
        <v/>
      </c>
    </row>
    <row r="6" spans="1:11" x14ac:dyDescent="0.2">
      <c r="A6" s="2">
        <v>4</v>
      </c>
      <c r="B6" s="19">
        <v>213</v>
      </c>
      <c r="C6" s="19">
        <v>208</v>
      </c>
      <c r="D6" s="1" t="e">
        <f>IF(ISBLANK(B6),"",VLOOKUP(B6,#REF!,2,FALSE))</f>
        <v>#REF!</v>
      </c>
      <c r="E6" s="102" t="e">
        <f>IF(ISBLANK(C6),"",VLOOKUP(C6,#REF!,2,FALSE))</f>
        <v>#REF!</v>
      </c>
      <c r="F6" s="20" t="str">
        <f>IFERROR(VLOOKUP(D6,#REF!,3,0),"")</f>
        <v/>
      </c>
      <c r="G6" s="28" t="str">
        <f>IFERROR(VLOOKUP(E6,#REF!,3,0),"")</f>
        <v/>
      </c>
      <c r="H6" s="105" t="str">
        <f t="shared" si="0"/>
        <v/>
      </c>
    </row>
    <row r="7" spans="1:11" x14ac:dyDescent="0.2">
      <c r="A7" s="2">
        <v>5</v>
      </c>
      <c r="B7" s="19">
        <v>214</v>
      </c>
      <c r="C7" s="19">
        <v>212</v>
      </c>
      <c r="D7" s="1" t="e">
        <f>IF(ISBLANK(B7),"",VLOOKUP(B7,#REF!,2,FALSE))</f>
        <v>#REF!</v>
      </c>
      <c r="E7" s="102" t="e">
        <f>IF(ISBLANK(C7),"",VLOOKUP(C7,#REF!,2,FALSE))</f>
        <v>#REF!</v>
      </c>
      <c r="F7" s="20" t="str">
        <f>IFERROR(VLOOKUP(D7,#REF!,3,0),"")</f>
        <v/>
      </c>
      <c r="G7" s="28" t="str">
        <f>IFERROR(VLOOKUP(E7,#REF!,3,0),"")</f>
        <v/>
      </c>
      <c r="H7" s="105" t="str">
        <f t="shared" si="0"/>
        <v/>
      </c>
    </row>
    <row r="8" spans="1:11" x14ac:dyDescent="0.2">
      <c r="A8" s="2">
        <v>6</v>
      </c>
      <c r="B8" s="19">
        <v>215</v>
      </c>
      <c r="C8" s="19">
        <v>211</v>
      </c>
      <c r="D8" s="1" t="e">
        <f>IF(ISBLANK(B8),"",VLOOKUP(B8,#REF!,2,FALSE))</f>
        <v>#REF!</v>
      </c>
      <c r="E8" s="102" t="e">
        <f>IF(ISBLANK(C8),"",VLOOKUP(C8,#REF!,2,FALSE))</f>
        <v>#REF!</v>
      </c>
      <c r="F8" s="20" t="str">
        <f>IFERROR(VLOOKUP(D8,#REF!,3,0),"")</f>
        <v/>
      </c>
      <c r="G8" s="28" t="str">
        <f>IFERROR(VLOOKUP(E8,#REF!,3,0),"")</f>
        <v/>
      </c>
      <c r="H8" s="105" t="str">
        <f t="shared" si="0"/>
        <v/>
      </c>
    </row>
    <row r="9" spans="1:11" x14ac:dyDescent="0.2">
      <c r="A9" s="2">
        <v>7</v>
      </c>
      <c r="B9" s="19">
        <v>216</v>
      </c>
      <c r="C9" s="19">
        <v>213</v>
      </c>
      <c r="D9" s="1" t="e">
        <f>IF(ISBLANK(B9),"",VLOOKUP(B9,#REF!,2,FALSE))</f>
        <v>#REF!</v>
      </c>
      <c r="E9" s="102" t="e">
        <f>IF(ISBLANK(C9),"",VLOOKUP(C9,#REF!,2,FALSE))</f>
        <v>#REF!</v>
      </c>
      <c r="F9" s="20" t="str">
        <f>IFERROR(VLOOKUP(D9,#REF!,3,0),"")</f>
        <v/>
      </c>
      <c r="G9" s="28" t="str">
        <f>IFERROR(VLOOKUP(E9,#REF!,3,0),"")</f>
        <v/>
      </c>
      <c r="H9" s="105" t="str">
        <f t="shared" si="0"/>
        <v/>
      </c>
    </row>
    <row r="10" spans="1:11" x14ac:dyDescent="0.2">
      <c r="A10" s="2">
        <v>8</v>
      </c>
      <c r="B10" s="19">
        <v>219</v>
      </c>
      <c r="C10" s="19">
        <v>206</v>
      </c>
      <c r="D10" s="1" t="e">
        <f>IF(ISBLANK(B10),"",VLOOKUP(B10,#REF!,2,FALSE))</f>
        <v>#REF!</v>
      </c>
      <c r="E10" s="102" t="e">
        <f>IF(ISBLANK(C10),"",VLOOKUP(C10,#REF!,2,FALSE))</f>
        <v>#REF!</v>
      </c>
      <c r="F10" s="20" t="str">
        <f>IFERROR(VLOOKUP(D10,#REF!,3,0),"")</f>
        <v/>
      </c>
      <c r="G10" s="28" t="str">
        <f>IFERROR(VLOOKUP(E10,#REF!,3,0),"")</f>
        <v/>
      </c>
      <c r="H10" s="105" t="str">
        <f t="shared" si="0"/>
        <v/>
      </c>
    </row>
    <row r="11" spans="1:11" x14ac:dyDescent="0.2">
      <c r="A11" s="2">
        <v>9</v>
      </c>
      <c r="B11" s="19">
        <v>220</v>
      </c>
      <c r="C11" s="19">
        <v>205</v>
      </c>
      <c r="D11" s="1" t="e">
        <f>IF(ISBLANK(B11),"",VLOOKUP(B11,#REF!,2,FALSE))</f>
        <v>#REF!</v>
      </c>
      <c r="E11" s="102" t="e">
        <f>IF(ISBLANK(C11),"",VLOOKUP(C11,#REF!,2,FALSE))</f>
        <v>#REF!</v>
      </c>
      <c r="F11" s="20" t="str">
        <f>IFERROR(VLOOKUP(D11,#REF!,3,0),"")</f>
        <v/>
      </c>
      <c r="G11" s="28" t="str">
        <f>IFERROR(VLOOKUP(E11,#REF!,3,0),"")</f>
        <v/>
      </c>
      <c r="H11" s="105" t="str">
        <f t="shared" si="0"/>
        <v/>
      </c>
    </row>
    <row r="12" spans="1:11" x14ac:dyDescent="0.2">
      <c r="A12" s="2">
        <v>10</v>
      </c>
      <c r="B12" s="19">
        <v>223</v>
      </c>
      <c r="C12" s="19">
        <v>219</v>
      </c>
      <c r="D12" s="1" t="e">
        <f>IF(ISBLANK(B12),"",VLOOKUP(B12,#REF!,2,FALSE))</f>
        <v>#REF!</v>
      </c>
      <c r="E12" s="102" t="e">
        <f>IF(ISBLANK(C12),"",VLOOKUP(C12,#REF!,2,FALSE))</f>
        <v>#REF!</v>
      </c>
      <c r="F12" s="20" t="str">
        <f>IFERROR(VLOOKUP(D12,#REF!,3,0),"")</f>
        <v/>
      </c>
      <c r="G12" s="28" t="str">
        <f>IFERROR(VLOOKUP(E12,#REF!,3,0),"")</f>
        <v/>
      </c>
      <c r="H12" s="105" t="str">
        <f t="shared" si="0"/>
        <v/>
      </c>
    </row>
    <row r="13" spans="1:11" x14ac:dyDescent="0.2">
      <c r="A13" s="2">
        <v>11</v>
      </c>
      <c r="B13" s="19">
        <v>217</v>
      </c>
      <c r="C13" s="19">
        <v>218</v>
      </c>
      <c r="D13" s="1" t="e">
        <f>IF(ISBLANK(B13),"",VLOOKUP(B13,#REF!,2,FALSE))</f>
        <v>#REF!</v>
      </c>
      <c r="E13" s="102" t="e">
        <f>IF(ISBLANK(C13),"",VLOOKUP(C13,#REF!,2,FALSE))</f>
        <v>#REF!</v>
      </c>
      <c r="F13" s="20" t="str">
        <f>IFERROR(VLOOKUP(D13,#REF!,3,0),"")</f>
        <v/>
      </c>
      <c r="G13" s="28" t="str">
        <f>IFERROR(VLOOKUP(E13,#REF!,3,0),"")</f>
        <v/>
      </c>
      <c r="H13" s="105" t="str">
        <f t="shared" si="0"/>
        <v/>
      </c>
    </row>
    <row r="14" spans="1:11" x14ac:dyDescent="0.2">
      <c r="A14" s="2">
        <v>12</v>
      </c>
      <c r="B14" s="19">
        <v>221</v>
      </c>
      <c r="C14" s="19">
        <v>215</v>
      </c>
      <c r="D14" s="1" t="e">
        <f>IF(ISBLANK(B14),"",VLOOKUP(B14,#REF!,2,FALSE))</f>
        <v>#REF!</v>
      </c>
      <c r="E14" s="102" t="e">
        <f>IF(ISBLANK(C14),"",VLOOKUP(C14,#REF!,2,FALSE))</f>
        <v>#REF!</v>
      </c>
      <c r="F14" s="20" t="str">
        <f>IFERROR(VLOOKUP(D14,#REF!,3,0),"")</f>
        <v/>
      </c>
      <c r="G14" s="28" t="str">
        <f>IFERROR(VLOOKUP(E14,#REF!,3,0),"")</f>
        <v/>
      </c>
      <c r="H14" s="105" t="str">
        <f t="shared" si="0"/>
        <v/>
      </c>
    </row>
    <row r="15" spans="1:11" x14ac:dyDescent="0.2">
      <c r="A15" s="2">
        <v>13</v>
      </c>
      <c r="B15" s="19">
        <v>222</v>
      </c>
      <c r="C15" s="19">
        <v>217</v>
      </c>
      <c r="D15" s="1" t="e">
        <f>IF(ISBLANK(B15),"",VLOOKUP(B15,#REF!,2,FALSE))</f>
        <v>#REF!</v>
      </c>
      <c r="E15" s="102" t="e">
        <f>IF(ISBLANK(C15),"",VLOOKUP(C15,#REF!,2,FALSE))</f>
        <v>#REF!</v>
      </c>
      <c r="F15" s="20" t="str">
        <f>IFERROR(VLOOKUP(D15,#REF!,3,0),"")</f>
        <v/>
      </c>
      <c r="G15" s="28" t="str">
        <f>IFERROR(VLOOKUP(E15,#REF!,3,0),"")</f>
        <v/>
      </c>
      <c r="H15" s="105" t="str">
        <f t="shared" si="0"/>
        <v/>
      </c>
    </row>
    <row r="16" spans="1:11" x14ac:dyDescent="0.2">
      <c r="A16" s="2">
        <v>14</v>
      </c>
      <c r="B16" s="19">
        <v>225</v>
      </c>
      <c r="C16" s="19">
        <v>216</v>
      </c>
      <c r="D16" s="1" t="e">
        <f>IF(ISBLANK(B16),"",VLOOKUP(B16,#REF!,2,FALSE))</f>
        <v>#REF!</v>
      </c>
      <c r="E16" s="102" t="e">
        <f>IF(ISBLANK(C16),"",VLOOKUP(C16,#REF!,2,FALSE))</f>
        <v>#REF!</v>
      </c>
      <c r="F16" s="20" t="str">
        <f>IFERROR(VLOOKUP(D16,#REF!,3,0),"")</f>
        <v/>
      </c>
      <c r="G16" s="28" t="str">
        <f>IFERROR(VLOOKUP(E16,#REF!,3,0),"")</f>
        <v/>
      </c>
      <c r="H16" s="105" t="str">
        <f t="shared" si="0"/>
        <v/>
      </c>
    </row>
    <row r="17" spans="1:9" x14ac:dyDescent="0.2">
      <c r="A17" s="2">
        <v>15</v>
      </c>
      <c r="B17" s="19">
        <v>226</v>
      </c>
      <c r="C17" s="19">
        <v>214</v>
      </c>
      <c r="D17" s="1" t="e">
        <f>IF(ISBLANK(B17),"",VLOOKUP(B17,#REF!,2,FALSE))</f>
        <v>#REF!</v>
      </c>
      <c r="E17" s="102" t="e">
        <f>IF(ISBLANK(C17),"",VLOOKUP(C17,#REF!,2,FALSE))</f>
        <v>#REF!</v>
      </c>
      <c r="F17" s="20" t="str">
        <f>IFERROR(VLOOKUP(D17,#REF!,3,0),"")</f>
        <v/>
      </c>
      <c r="G17" s="28" t="str">
        <f>IFERROR(VLOOKUP(E17,#REF!,3,0),"")</f>
        <v/>
      </c>
      <c r="H17" s="105" t="str">
        <f t="shared" si="0"/>
        <v/>
      </c>
    </row>
    <row r="18" spans="1:9" x14ac:dyDescent="0.2">
      <c r="A18" s="2">
        <v>16</v>
      </c>
      <c r="B18" s="19">
        <v>231</v>
      </c>
      <c r="C18" s="19">
        <v>226</v>
      </c>
      <c r="D18" s="1" t="e">
        <f>IF(ISBLANK(B18),"",VLOOKUP(B18,#REF!,2,FALSE))</f>
        <v>#REF!</v>
      </c>
      <c r="E18" s="102" t="e">
        <f>IF(ISBLANK(C18),"",VLOOKUP(C18,#REF!,2,FALSE))</f>
        <v>#REF!</v>
      </c>
      <c r="F18" s="20" t="str">
        <f>IFERROR(VLOOKUP(D18,#REF!,3,0),"")</f>
        <v/>
      </c>
      <c r="G18" s="28" t="str">
        <f>IFERROR(VLOOKUP(E18,#REF!,3,0),"")</f>
        <v/>
      </c>
      <c r="H18" s="105" t="str">
        <f t="shared" si="0"/>
        <v/>
      </c>
    </row>
    <row r="19" spans="1:9" x14ac:dyDescent="0.2">
      <c r="A19" s="2">
        <v>17</v>
      </c>
      <c r="B19" s="19">
        <v>232</v>
      </c>
      <c r="C19" s="19">
        <v>222</v>
      </c>
      <c r="D19" s="1" t="e">
        <f>IF(ISBLANK(B19),"",VLOOKUP(B19,#REF!,2,FALSE))</f>
        <v>#REF!</v>
      </c>
      <c r="E19" s="102" t="e">
        <f>IF(ISBLANK(C19),"",VLOOKUP(C19,#REF!,2,FALSE))</f>
        <v>#REF!</v>
      </c>
      <c r="F19" s="20" t="str">
        <f>IFERROR(VLOOKUP(D19,#REF!,3,0),"")</f>
        <v/>
      </c>
      <c r="G19" s="28" t="str">
        <f>IFERROR(VLOOKUP(E19,#REF!,3,0),"")</f>
        <v/>
      </c>
      <c r="H19" s="105" t="str">
        <f t="shared" si="0"/>
        <v/>
      </c>
    </row>
    <row r="20" spans="1:9" x14ac:dyDescent="0.2">
      <c r="A20" s="2">
        <v>18</v>
      </c>
      <c r="B20" s="19">
        <v>233</v>
      </c>
      <c r="C20" s="19">
        <v>223</v>
      </c>
      <c r="D20" s="1" t="e">
        <f>IF(ISBLANK(B20),"",VLOOKUP(B20,#REF!,2,FALSE))</f>
        <v>#REF!</v>
      </c>
      <c r="E20" s="102" t="e">
        <f>IF(ISBLANK(C20),"",VLOOKUP(C20,#REF!,2,FALSE))</f>
        <v>#REF!</v>
      </c>
      <c r="F20" s="20" t="str">
        <f>IFERROR(VLOOKUP(D20,#REF!,3,0),"")</f>
        <v/>
      </c>
      <c r="G20" s="28" t="str">
        <f>IFERROR(VLOOKUP(E20,#REF!,3,0),"")</f>
        <v/>
      </c>
      <c r="H20" s="105" t="str">
        <f t="shared" si="0"/>
        <v/>
      </c>
    </row>
    <row r="21" spans="1:9" x14ac:dyDescent="0.2">
      <c r="A21" s="2">
        <v>19</v>
      </c>
      <c r="B21" s="19">
        <v>234</v>
      </c>
      <c r="C21" s="19">
        <v>227</v>
      </c>
      <c r="D21" s="1" t="e">
        <f>IF(ISBLANK(B21),"",VLOOKUP(B21,#REF!,2,FALSE))</f>
        <v>#REF!</v>
      </c>
      <c r="E21" s="102" t="e">
        <f>IF(ISBLANK(C21),"",VLOOKUP(C21,#REF!,2,FALSE))</f>
        <v>#REF!</v>
      </c>
      <c r="F21" s="20" t="str">
        <f>IFERROR(VLOOKUP(D21,#REF!,3,0),"")</f>
        <v/>
      </c>
      <c r="G21" s="28" t="str">
        <f>IFERROR(VLOOKUP(E21,#REF!,3,0),"")</f>
        <v/>
      </c>
      <c r="H21" s="105" t="str">
        <f t="shared" si="0"/>
        <v/>
      </c>
    </row>
    <row r="22" spans="1:9" x14ac:dyDescent="0.2">
      <c r="A22" s="2">
        <v>20</v>
      </c>
      <c r="B22" s="19">
        <v>235</v>
      </c>
      <c r="C22" s="19">
        <v>224</v>
      </c>
      <c r="D22" s="1" t="e">
        <f>IF(ISBLANK(B22),"",VLOOKUP(B22,#REF!,2,FALSE))</f>
        <v>#REF!</v>
      </c>
      <c r="E22" s="102" t="e">
        <f>IF(ISBLANK(C22),"",VLOOKUP(C22,#REF!,2,FALSE))</f>
        <v>#REF!</v>
      </c>
      <c r="F22" s="20" t="str">
        <f>IFERROR(VLOOKUP(D22,#REF!,3,0),"")</f>
        <v/>
      </c>
      <c r="G22" s="28" t="str">
        <f>IFERROR(VLOOKUP(E22,#REF!,3,0),"")</f>
        <v/>
      </c>
      <c r="H22" s="105" t="str">
        <f t="shared" si="0"/>
        <v/>
      </c>
    </row>
    <row r="23" spans="1:9" x14ac:dyDescent="0.2">
      <c r="A23" s="2">
        <v>21</v>
      </c>
      <c r="B23" s="19">
        <v>236</v>
      </c>
      <c r="C23" s="19">
        <v>225</v>
      </c>
      <c r="D23" s="1" t="e">
        <f>IF(ISBLANK(B23),"",VLOOKUP(B23,#REF!,2,FALSE))</f>
        <v>#REF!</v>
      </c>
      <c r="E23" s="102" t="e">
        <f>IF(ISBLANK(C23),"",VLOOKUP(C23,#REF!,2,FALSE))</f>
        <v>#REF!</v>
      </c>
      <c r="F23" s="20" t="str">
        <f>IFERROR(VLOOKUP(D23,#REF!,3,0),"")</f>
        <v/>
      </c>
      <c r="G23" s="28" t="str">
        <f>IFERROR(VLOOKUP(E23,#REF!,3,0),"")</f>
        <v/>
      </c>
      <c r="H23" s="105" t="str">
        <f t="shared" si="0"/>
        <v/>
      </c>
    </row>
    <row r="24" spans="1:9" x14ac:dyDescent="0.2">
      <c r="A24" s="2">
        <v>22</v>
      </c>
      <c r="B24" s="19">
        <v>237</v>
      </c>
      <c r="C24" s="19">
        <v>230</v>
      </c>
      <c r="D24" s="1" t="e">
        <f>IF(ISBLANK(B24),"",VLOOKUP(B24,#REF!,2,FALSE))</f>
        <v>#REF!</v>
      </c>
      <c r="E24" s="102" t="e">
        <f>IF(ISBLANK(C24),"",VLOOKUP(C24,#REF!,2,FALSE))</f>
        <v>#REF!</v>
      </c>
      <c r="F24" s="20" t="str">
        <f>IFERROR(VLOOKUP(D24,#REF!,3,0),"")</f>
        <v/>
      </c>
      <c r="G24" s="28" t="str">
        <f>IFERROR(VLOOKUP(E24,#REF!,3,0),"")</f>
        <v/>
      </c>
      <c r="H24" s="105" t="str">
        <f t="shared" si="0"/>
        <v/>
      </c>
    </row>
    <row r="25" spans="1:9" x14ac:dyDescent="0.2">
      <c r="A25" s="2">
        <v>23</v>
      </c>
      <c r="B25" s="19">
        <v>242</v>
      </c>
      <c r="C25" s="19">
        <v>209</v>
      </c>
      <c r="D25" s="1" t="e">
        <f>IF(ISBLANK(B25),"",VLOOKUP(B25,#REF!,2,FALSE))</f>
        <v>#REF!</v>
      </c>
      <c r="E25" s="102" t="e">
        <f>IF(ISBLANK(C25),"",VLOOKUP(C25,#REF!,2,FALSE))</f>
        <v>#REF!</v>
      </c>
      <c r="F25" s="20" t="str">
        <f>IFERROR(VLOOKUP(D25,#REF!,3,0),"")</f>
        <v/>
      </c>
      <c r="G25" s="28" t="str">
        <f>IFERROR(VLOOKUP(E25,#REF!,3,0),"")</f>
        <v/>
      </c>
      <c r="H25" s="105" t="str">
        <f t="shared" si="0"/>
        <v/>
      </c>
    </row>
    <row r="26" spans="1:9" x14ac:dyDescent="0.2">
      <c r="A26" s="2">
        <v>24</v>
      </c>
      <c r="B26" s="19">
        <v>204</v>
      </c>
      <c r="C26" s="19">
        <v>210</v>
      </c>
      <c r="D26" s="1" t="e">
        <f>IF(ISBLANK(B26),"",VLOOKUP(B26,#REF!,2,FALSE))</f>
        <v>#REF!</v>
      </c>
      <c r="E26" s="102" t="e">
        <f>IF(ISBLANK(C26),"",VLOOKUP(C26,#REF!,2,FALSE))</f>
        <v>#REF!</v>
      </c>
      <c r="F26" s="20" t="str">
        <f>IFERROR(VLOOKUP(D26,#REF!,3,0),"")</f>
        <v/>
      </c>
      <c r="G26" s="28" t="str">
        <f>IFERROR(VLOOKUP(E26,#REF!,3,0),"")</f>
        <v/>
      </c>
      <c r="H26" s="105" t="str">
        <f t="shared" si="0"/>
        <v/>
      </c>
    </row>
    <row r="27" spans="1:9" x14ac:dyDescent="0.2">
      <c r="A27" s="2">
        <v>25</v>
      </c>
      <c r="B27" s="19">
        <v>329</v>
      </c>
      <c r="C27" s="19">
        <v>231</v>
      </c>
      <c r="D27" s="130" t="e">
        <f>IF(ISBLANK(B27),"",VLOOKUP(B27,#REF!,2,FALSE))</f>
        <v>#REF!</v>
      </c>
      <c r="E27" s="102" t="e">
        <f>IF(ISBLANK(C27),"",VLOOKUP(C27,#REF!,2,FALSE))</f>
        <v>#REF!</v>
      </c>
      <c r="F27" s="20" t="str">
        <f>IFERROR(VLOOKUP(D27,#REF!,3,0),"")</f>
        <v/>
      </c>
      <c r="G27" s="28" t="str">
        <f>IFERROR(VLOOKUP(E27,#REF!,3,0),"")</f>
        <v/>
      </c>
      <c r="H27" s="105" t="str">
        <f t="shared" si="0"/>
        <v/>
      </c>
    </row>
    <row r="28" spans="1:9" x14ac:dyDescent="0.2">
      <c r="A28" s="2">
        <v>26</v>
      </c>
      <c r="B28" s="19">
        <v>259</v>
      </c>
      <c r="C28" s="19">
        <v>236</v>
      </c>
      <c r="D28" s="1" t="e">
        <f>IF(ISBLANK(B28),"",VLOOKUP(B28,#REF!,2,FALSE))</f>
        <v>#REF!</v>
      </c>
      <c r="E28" s="102" t="e">
        <f>IF(ISBLANK(C28),"",VLOOKUP(C28,#REF!,2,FALSE))</f>
        <v>#REF!</v>
      </c>
      <c r="F28" s="20" t="str">
        <f>IFERROR(VLOOKUP(D28,#REF!,3,0),"")</f>
        <v/>
      </c>
      <c r="G28" s="28" t="str">
        <f>IFERROR(VLOOKUP(E28,#REF!,3,0),"")</f>
        <v/>
      </c>
      <c r="H28" s="105" t="str">
        <f t="shared" si="0"/>
        <v/>
      </c>
    </row>
    <row r="29" spans="1:9" x14ac:dyDescent="0.2">
      <c r="A29" s="2">
        <v>27</v>
      </c>
      <c r="B29" s="19">
        <v>253</v>
      </c>
      <c r="C29" s="19">
        <v>237</v>
      </c>
      <c r="D29" s="1" t="e">
        <f>IF(ISBLANK(B29),"",VLOOKUP(B29,#REF!,2,FALSE))</f>
        <v>#REF!</v>
      </c>
      <c r="E29" s="102" t="e">
        <f>IF(ISBLANK(C29),"",VLOOKUP(C29,#REF!,2,FALSE))</f>
        <v>#REF!</v>
      </c>
      <c r="F29" s="20" t="str">
        <f>IFERROR(VLOOKUP(D29,#REF!,3,0),"")</f>
        <v/>
      </c>
      <c r="G29" s="28" t="str">
        <f>IFERROR(VLOOKUP(E29,#REF!,3,0),"")</f>
        <v/>
      </c>
      <c r="H29" s="105" t="str">
        <f t="shared" si="0"/>
        <v/>
      </c>
    </row>
    <row r="30" spans="1:9" x14ac:dyDescent="0.2">
      <c r="A30" s="2">
        <v>28</v>
      </c>
      <c r="B30" s="19">
        <v>302</v>
      </c>
      <c r="C30" s="19">
        <v>238</v>
      </c>
      <c r="D30" s="1" t="e">
        <f>IF(ISBLANK(B30),"",VLOOKUP(B30,#REF!,2,FALSE))</f>
        <v>#REF!</v>
      </c>
      <c r="E30" s="102" t="e">
        <f>IF(ISBLANK(C30),"",VLOOKUP(C30,#REF!,2,FALSE))</f>
        <v>#REF!</v>
      </c>
      <c r="F30" s="20" t="str">
        <f>IFERROR(VLOOKUP(D30,#REF!,3,0),"")</f>
        <v/>
      </c>
      <c r="G30" s="28" t="str">
        <f>IFERROR(VLOOKUP(E30,#REF!,3,0),"")</f>
        <v/>
      </c>
      <c r="H30" s="105" t="str">
        <f t="shared" si="0"/>
        <v/>
      </c>
      <c r="I30" s="24"/>
    </row>
    <row r="31" spans="1:9" x14ac:dyDescent="0.2">
      <c r="A31" s="2">
        <v>29</v>
      </c>
      <c r="B31" s="19">
        <v>207</v>
      </c>
      <c r="C31" s="19">
        <v>245</v>
      </c>
      <c r="D31" s="1" t="e">
        <f>IF(ISBLANK(B31),"",VLOOKUP(B31,#REF!,2,FALSE))</f>
        <v>#REF!</v>
      </c>
      <c r="E31" s="102" t="e">
        <f>IF(ISBLANK(C31),"",VLOOKUP(C31,#REF!,2,FALSE))</f>
        <v>#REF!</v>
      </c>
      <c r="F31" s="20" t="str">
        <f>IFERROR(VLOOKUP(D31,#REF!,3,0),"")</f>
        <v/>
      </c>
      <c r="G31" s="28" t="str">
        <f>IFERROR(VLOOKUP(E31,#REF!,3,0),"")</f>
        <v/>
      </c>
      <c r="H31" s="105" t="str">
        <f t="shared" si="0"/>
        <v/>
      </c>
    </row>
    <row r="32" spans="1:9" x14ac:dyDescent="0.2">
      <c r="A32" s="2">
        <v>30</v>
      </c>
      <c r="B32" s="19">
        <v>208</v>
      </c>
      <c r="C32" s="19">
        <v>247</v>
      </c>
      <c r="D32" s="1" t="e">
        <f>IF(ISBLANK(B32),"",VLOOKUP(B32,#REF!,2,FALSE))</f>
        <v>#REF!</v>
      </c>
      <c r="E32" s="102" t="e">
        <f>IF(ISBLANK(C32),"",VLOOKUP(C32,#REF!,2,FALSE))</f>
        <v>#REF!</v>
      </c>
      <c r="F32" s="20" t="str">
        <f>IFERROR(VLOOKUP(D32,#REF!,3,0),"")</f>
        <v/>
      </c>
      <c r="G32" s="28" t="str">
        <f>IFERROR(VLOOKUP(E32,#REF!,3,0),"")</f>
        <v/>
      </c>
      <c r="H32" s="105" t="str">
        <f t="shared" si="0"/>
        <v/>
      </c>
    </row>
    <row r="33" spans="1:8" x14ac:dyDescent="0.2">
      <c r="A33" s="2">
        <v>31</v>
      </c>
      <c r="B33" s="19">
        <v>262</v>
      </c>
      <c r="C33" s="19">
        <v>251</v>
      </c>
      <c r="D33" s="1" t="e">
        <f>IF(ISBLANK(B33),"",VLOOKUP(B33,#REF!,2,FALSE))</f>
        <v>#REF!</v>
      </c>
      <c r="E33" s="102" t="e">
        <f>IF(ISBLANK(C33),"",VLOOKUP(C33,#REF!,2,FALSE))</f>
        <v>#REF!</v>
      </c>
      <c r="F33" s="20" t="str">
        <f>IFERROR(VLOOKUP(D33,#REF!,3,0),"")</f>
        <v/>
      </c>
      <c r="G33" s="28" t="str">
        <f>IFERROR(VLOOKUP(E33,#REF!,3,0),"")</f>
        <v/>
      </c>
      <c r="H33" s="105" t="str">
        <f t="shared" si="0"/>
        <v/>
      </c>
    </row>
    <row r="34" spans="1:8" x14ac:dyDescent="0.2">
      <c r="A34" s="2">
        <v>32</v>
      </c>
      <c r="B34" s="19">
        <v>263</v>
      </c>
      <c r="C34" s="19">
        <v>250</v>
      </c>
      <c r="D34" s="1" t="e">
        <f>IF(ISBLANK(B34),"",VLOOKUP(B34,#REF!,2,FALSE))</f>
        <v>#REF!</v>
      </c>
      <c r="E34" s="102" t="e">
        <f>IF(ISBLANK(C34),"",VLOOKUP(C34,#REF!,2,FALSE))</f>
        <v>#REF!</v>
      </c>
      <c r="F34" s="20" t="str">
        <f>IFERROR(VLOOKUP(D34,#REF!,3,0),"")</f>
        <v/>
      </c>
      <c r="G34" s="28" t="str">
        <f>IFERROR(VLOOKUP(E34,#REF!,3,0),"")</f>
        <v/>
      </c>
      <c r="H34" s="105" t="str">
        <f t="shared" si="0"/>
        <v/>
      </c>
    </row>
    <row r="35" spans="1:8" x14ac:dyDescent="0.2">
      <c r="A35" s="2">
        <v>33</v>
      </c>
      <c r="B35" s="19">
        <v>265</v>
      </c>
      <c r="C35" s="19">
        <v>254</v>
      </c>
      <c r="D35" s="1" t="e">
        <f>IF(ISBLANK(B35),"",VLOOKUP(B35,#REF!,2,FALSE))</f>
        <v>#REF!</v>
      </c>
      <c r="E35" s="102" t="e">
        <f>IF(ISBLANK(C35),"",VLOOKUP(C35,#REF!,2,FALSE))</f>
        <v>#REF!</v>
      </c>
      <c r="F35" s="20" t="str">
        <f>IFERROR(VLOOKUP(D35,#REF!,3,0),"")</f>
        <v/>
      </c>
      <c r="G35" s="28" t="str">
        <f>IFERROR(VLOOKUP(E35,#REF!,3,0),"")</f>
        <v/>
      </c>
      <c r="H35" s="105" t="str">
        <f t="shared" si="0"/>
        <v/>
      </c>
    </row>
    <row r="36" spans="1:8" x14ac:dyDescent="0.2">
      <c r="A36" s="2">
        <v>34</v>
      </c>
      <c r="B36" s="19">
        <v>266</v>
      </c>
      <c r="C36" s="19">
        <v>252</v>
      </c>
      <c r="D36" s="1" t="e">
        <f>IF(ISBLANK(B36),"",VLOOKUP(B36,#REF!,2,FALSE))</f>
        <v>#REF!</v>
      </c>
      <c r="E36" s="102" t="e">
        <f>IF(ISBLANK(C36),"",VLOOKUP(C36,#REF!,2,FALSE))</f>
        <v>#REF!</v>
      </c>
      <c r="F36" s="20" t="str">
        <f>IFERROR(VLOOKUP(D36,#REF!,3,0),"")</f>
        <v/>
      </c>
      <c r="G36" s="28" t="str">
        <f>IFERROR(VLOOKUP(E36,#REF!,3,0),"")</f>
        <v/>
      </c>
      <c r="H36" s="105" t="str">
        <f t="shared" si="0"/>
        <v/>
      </c>
    </row>
    <row r="37" spans="1:8" x14ac:dyDescent="0.2">
      <c r="A37" s="2">
        <v>35</v>
      </c>
      <c r="B37" s="19">
        <v>267</v>
      </c>
      <c r="C37" s="19">
        <v>255</v>
      </c>
      <c r="D37" s="1" t="e">
        <f>IF(ISBLANK(B37),"",VLOOKUP(B37,#REF!,2,FALSE))</f>
        <v>#REF!</v>
      </c>
      <c r="E37" s="102" t="e">
        <f>IF(ISBLANK(C37),"",VLOOKUP(C37,#REF!,2,FALSE))</f>
        <v>#REF!</v>
      </c>
      <c r="F37" s="20" t="str">
        <f>IFERROR(VLOOKUP(D37,#REF!,3,0),"")</f>
        <v/>
      </c>
      <c r="G37" s="28" t="str">
        <f>IFERROR(VLOOKUP(E37,#REF!,3,0),"")</f>
        <v/>
      </c>
      <c r="H37" s="105" t="str">
        <f t="shared" si="0"/>
        <v/>
      </c>
    </row>
    <row r="38" spans="1:8" x14ac:dyDescent="0.2">
      <c r="A38" s="2">
        <v>36</v>
      </c>
      <c r="B38" s="19">
        <v>268</v>
      </c>
      <c r="C38" s="19">
        <v>253</v>
      </c>
      <c r="D38" s="1" t="e">
        <f>IF(ISBLANK(B38),"",VLOOKUP(B38,#REF!,2,FALSE))</f>
        <v>#REF!</v>
      </c>
      <c r="E38" s="102" t="e">
        <f>IF(ISBLANK(C38),"",VLOOKUP(C38,#REF!,2,FALSE))</f>
        <v>#REF!</v>
      </c>
      <c r="F38" s="20" t="str">
        <f>IFERROR(VLOOKUP(D38,#REF!,3,0),"")</f>
        <v/>
      </c>
      <c r="G38" s="28" t="str">
        <f>IFERROR(VLOOKUP(E38,#REF!,3,0),"")</f>
        <v/>
      </c>
      <c r="H38" s="105" t="str">
        <f t="shared" si="0"/>
        <v/>
      </c>
    </row>
    <row r="39" spans="1:8" x14ac:dyDescent="0.2">
      <c r="A39" s="2">
        <v>37</v>
      </c>
      <c r="B39" s="19">
        <v>273</v>
      </c>
      <c r="C39" s="19">
        <v>266</v>
      </c>
      <c r="D39" s="1" t="e">
        <f>IF(ISBLANK(B39),"",VLOOKUP(B39,#REF!,2,FALSE))</f>
        <v>#REF!</v>
      </c>
      <c r="E39" s="102" t="e">
        <f>IF(ISBLANK(C39),"",VLOOKUP(C39,#REF!,2,FALSE))</f>
        <v>#REF!</v>
      </c>
      <c r="F39" s="20" t="str">
        <f>IFERROR(VLOOKUP(D39,#REF!,3,0),"")</f>
        <v/>
      </c>
      <c r="G39" s="28" t="str">
        <f>IFERROR(VLOOKUP(E39,#REF!,3,0),"")</f>
        <v/>
      </c>
      <c r="H39" s="105" t="str">
        <f t="shared" si="0"/>
        <v/>
      </c>
    </row>
    <row r="40" spans="1:8" x14ac:dyDescent="0.2">
      <c r="A40" s="2">
        <v>38</v>
      </c>
      <c r="B40" s="19">
        <v>274</v>
      </c>
      <c r="C40" s="19">
        <v>265</v>
      </c>
      <c r="D40" s="1" t="e">
        <f>IF(ISBLANK(B40),"",VLOOKUP(B40,#REF!,2,FALSE))</f>
        <v>#REF!</v>
      </c>
      <c r="E40" s="102" t="e">
        <f>IF(ISBLANK(C40),"",VLOOKUP(C40,#REF!,2,FALSE))</f>
        <v>#REF!</v>
      </c>
      <c r="F40" s="20" t="str">
        <f>IFERROR(VLOOKUP(D40,#REF!,3,0),"")</f>
        <v/>
      </c>
      <c r="G40" s="28" t="str">
        <f>IFERROR(VLOOKUP(E40,#REF!,3,0),"")</f>
        <v/>
      </c>
      <c r="H40" s="105" t="str">
        <f t="shared" si="0"/>
        <v/>
      </c>
    </row>
    <row r="41" spans="1:8" x14ac:dyDescent="0.2">
      <c r="A41" s="2">
        <v>39</v>
      </c>
      <c r="B41" s="19">
        <v>290</v>
      </c>
      <c r="C41" s="19">
        <v>274</v>
      </c>
      <c r="D41" s="1" t="e">
        <f>IF(ISBLANK(B41),"",VLOOKUP(B41,#REF!,2,FALSE))</f>
        <v>#REF!</v>
      </c>
      <c r="E41" s="102" t="e">
        <f>IF(ISBLANK(C41),"",VLOOKUP(C41,#REF!,2,FALSE))</f>
        <v>#REF!</v>
      </c>
      <c r="F41" s="20" t="str">
        <f>IFERROR(VLOOKUP(D41,#REF!,3,0),"")</f>
        <v/>
      </c>
      <c r="G41" s="28" t="str">
        <f>IFERROR(VLOOKUP(E41,#REF!,3,0),"")</f>
        <v/>
      </c>
      <c r="H41" s="105" t="str">
        <f t="shared" si="0"/>
        <v/>
      </c>
    </row>
    <row r="42" spans="1:8" x14ac:dyDescent="0.2">
      <c r="A42" s="2">
        <v>40</v>
      </c>
      <c r="B42" s="19">
        <v>288</v>
      </c>
      <c r="C42" s="19">
        <v>272</v>
      </c>
      <c r="D42" s="1" t="e">
        <f>IF(ISBLANK(B42),"",VLOOKUP(B42,#REF!,2,FALSE))</f>
        <v>#REF!</v>
      </c>
      <c r="E42" s="102" t="e">
        <f>IF(ISBLANK(C42),"",VLOOKUP(C42,#REF!,2,FALSE))</f>
        <v>#REF!</v>
      </c>
      <c r="F42" s="20" t="str">
        <f>IFERROR(VLOOKUP(D42,#REF!,3,0),"")</f>
        <v/>
      </c>
      <c r="G42" s="28" t="str">
        <f>IFERROR(VLOOKUP(E42,#REF!,3,0),"")</f>
        <v/>
      </c>
      <c r="H42" s="105" t="str">
        <f t="shared" si="0"/>
        <v/>
      </c>
    </row>
    <row r="43" spans="1:8" x14ac:dyDescent="0.2">
      <c r="A43" s="2">
        <v>41</v>
      </c>
      <c r="B43" s="19">
        <v>289</v>
      </c>
      <c r="C43" s="19">
        <v>276</v>
      </c>
      <c r="D43" s="1" t="e">
        <f>IF(ISBLANK(B43),"",VLOOKUP(B43,#REF!,2,FALSE))</f>
        <v>#REF!</v>
      </c>
      <c r="E43" s="102" t="e">
        <f>IF(ISBLANK(C43),"",VLOOKUP(C43,#REF!,2,FALSE))</f>
        <v>#REF!</v>
      </c>
      <c r="F43" s="20" t="str">
        <f>IFERROR(VLOOKUP(D43,#REF!,3,0),"")</f>
        <v/>
      </c>
      <c r="G43" s="28" t="str">
        <f>IFERROR(VLOOKUP(E43,#REF!,3,0),"")</f>
        <v/>
      </c>
      <c r="H43" s="105" t="str">
        <f t="shared" si="0"/>
        <v/>
      </c>
    </row>
    <row r="44" spans="1:8" x14ac:dyDescent="0.2">
      <c r="A44" s="2">
        <v>42</v>
      </c>
      <c r="B44" s="19">
        <v>293</v>
      </c>
      <c r="C44" s="19">
        <v>278</v>
      </c>
      <c r="D44" s="1" t="e">
        <f>IF(ISBLANK(B44),"",VLOOKUP(B44,#REF!,2,FALSE))</f>
        <v>#REF!</v>
      </c>
      <c r="E44" s="102" t="e">
        <f>IF(ISBLANK(C44),"",VLOOKUP(C44,#REF!,2,FALSE))</f>
        <v>#REF!</v>
      </c>
      <c r="F44" s="20" t="str">
        <f>IFERROR(VLOOKUP(D44,#REF!,3,0),"")</f>
        <v/>
      </c>
      <c r="G44" s="28" t="str">
        <f>IFERROR(VLOOKUP(E44,#REF!,3,0),"")</f>
        <v/>
      </c>
      <c r="H44" s="105" t="str">
        <f t="shared" si="0"/>
        <v/>
      </c>
    </row>
    <row r="45" spans="1:8" x14ac:dyDescent="0.2">
      <c r="A45" s="2">
        <v>43</v>
      </c>
      <c r="B45" s="19">
        <v>251</v>
      </c>
      <c r="C45" s="19">
        <v>232</v>
      </c>
      <c r="D45" s="1" t="e">
        <f>IF(ISBLANK(B45),"",VLOOKUP(B45,#REF!,2,FALSE))</f>
        <v>#REF!</v>
      </c>
      <c r="E45" s="102" t="e">
        <f>IF(ISBLANK(C45),"",VLOOKUP(C45,#REF!,2,FALSE))</f>
        <v>#REF!</v>
      </c>
      <c r="F45" s="20" t="str">
        <f>IFERROR(VLOOKUP(D45,#REF!,3,0),"")</f>
        <v/>
      </c>
      <c r="G45" s="28" t="str">
        <f>IFERROR(VLOOKUP(E45,#REF!,3,0),"")</f>
        <v/>
      </c>
      <c r="H45" s="105" t="str">
        <f t="shared" si="0"/>
        <v/>
      </c>
    </row>
    <row r="46" spans="1:8" x14ac:dyDescent="0.2">
      <c r="A46" s="2">
        <v>44</v>
      </c>
      <c r="B46" s="19">
        <v>295</v>
      </c>
      <c r="C46" s="19">
        <v>235</v>
      </c>
      <c r="D46" s="1" t="e">
        <f>IF(ISBLANK(B46),"",VLOOKUP(B46,#REF!,2,FALSE))</f>
        <v>#REF!</v>
      </c>
      <c r="E46" s="102" t="e">
        <f>IF(ISBLANK(C46),"",VLOOKUP(C46,#REF!,2,FALSE))</f>
        <v>#REF!</v>
      </c>
      <c r="F46" s="20" t="str">
        <f>IFERROR(VLOOKUP(D46,#REF!,3,0),"")</f>
        <v/>
      </c>
      <c r="G46" s="28" t="str">
        <f>IFERROR(VLOOKUP(E46,#REF!,3,0),"")</f>
        <v/>
      </c>
      <c r="H46" s="105" t="str">
        <f t="shared" si="0"/>
        <v/>
      </c>
    </row>
    <row r="47" spans="1:8" x14ac:dyDescent="0.2">
      <c r="A47" s="2">
        <v>45</v>
      </c>
      <c r="B47" s="19">
        <v>292</v>
      </c>
      <c r="C47" s="19">
        <v>282</v>
      </c>
      <c r="D47" s="1" t="e">
        <f>IF(ISBLANK(B47),"",VLOOKUP(B47,#REF!,2,FALSE))</f>
        <v>#REF!</v>
      </c>
      <c r="E47" s="102" t="e">
        <f>IF(ISBLANK(C47),"",VLOOKUP(C47,#REF!,2,FALSE))</f>
        <v>#REF!</v>
      </c>
      <c r="F47" s="20" t="str">
        <f>IFERROR(VLOOKUP(D47,#REF!,3,0),"")</f>
        <v/>
      </c>
      <c r="G47" s="28" t="str">
        <f>IFERROR(VLOOKUP(E47,#REF!,3,0),"")</f>
        <v/>
      </c>
      <c r="H47" s="105" t="str">
        <f t="shared" si="0"/>
        <v/>
      </c>
    </row>
    <row r="48" spans="1:8" x14ac:dyDescent="0.2">
      <c r="A48" s="2">
        <v>46</v>
      </c>
      <c r="B48" s="19">
        <v>294</v>
      </c>
      <c r="C48" s="19">
        <v>283</v>
      </c>
      <c r="D48" s="1" t="e">
        <f>IF(ISBLANK(B48),"",VLOOKUP(B48,#REF!,2,FALSE))</f>
        <v>#REF!</v>
      </c>
      <c r="E48" s="102" t="e">
        <f>IF(ISBLANK(C48),"",VLOOKUP(C48,#REF!,2,FALSE))</f>
        <v>#REF!</v>
      </c>
      <c r="F48" s="20" t="str">
        <f>IFERROR(VLOOKUP(D48,#REF!,3,0),"")</f>
        <v/>
      </c>
      <c r="G48" s="28" t="str">
        <f>IFERROR(VLOOKUP(E48,#REF!,3,0),"")</f>
        <v/>
      </c>
      <c r="H48" s="105" t="str">
        <f t="shared" si="0"/>
        <v/>
      </c>
    </row>
    <row r="49" spans="1:8" x14ac:dyDescent="0.2">
      <c r="A49" s="2">
        <v>47</v>
      </c>
      <c r="B49" s="19">
        <v>296</v>
      </c>
      <c r="C49" s="19">
        <v>284</v>
      </c>
      <c r="D49" s="1" t="e">
        <f>IF(ISBLANK(B49),"",VLOOKUP(B49,#REF!,2,FALSE))</f>
        <v>#REF!</v>
      </c>
      <c r="E49" s="102" t="e">
        <f>IF(ISBLANK(C49),"",VLOOKUP(C49,#REF!,2,FALSE))</f>
        <v>#REF!</v>
      </c>
      <c r="F49" s="20" t="str">
        <f>IFERROR(VLOOKUP(D49,#REF!,3,0),"")</f>
        <v/>
      </c>
      <c r="G49" s="28" t="str">
        <f>IFERROR(VLOOKUP(E49,#REF!,3,0),"")</f>
        <v/>
      </c>
      <c r="H49" s="105" t="str">
        <f t="shared" si="0"/>
        <v/>
      </c>
    </row>
    <row r="50" spans="1:8" x14ac:dyDescent="0.2">
      <c r="A50" s="2">
        <v>48</v>
      </c>
      <c r="B50" s="19">
        <v>291</v>
      </c>
      <c r="C50" s="19">
        <v>285</v>
      </c>
      <c r="D50" s="1" t="e">
        <f>IF(ISBLANK(B50),"",VLOOKUP(B50,#REF!,2,FALSE))</f>
        <v>#REF!</v>
      </c>
      <c r="E50" s="102" t="e">
        <f>IF(ISBLANK(C50),"",VLOOKUP(C50,#REF!,2,FALSE))</f>
        <v>#REF!</v>
      </c>
      <c r="F50" s="20" t="str">
        <f>IFERROR(VLOOKUP(D50,#REF!,3,0),"")</f>
        <v/>
      </c>
      <c r="G50" s="28" t="str">
        <f>IFERROR(VLOOKUP(E50,#REF!,3,0),"")</f>
        <v/>
      </c>
      <c r="H50" s="105" t="str">
        <f t="shared" si="0"/>
        <v/>
      </c>
    </row>
    <row r="51" spans="1:8" x14ac:dyDescent="0.2">
      <c r="A51" s="2">
        <v>49</v>
      </c>
      <c r="B51" s="19">
        <v>287</v>
      </c>
      <c r="C51" s="19">
        <v>277</v>
      </c>
      <c r="D51" s="1" t="e">
        <f>IF(ISBLANK(B51),"",VLOOKUP(B51,#REF!,2,FALSE))</f>
        <v>#REF!</v>
      </c>
      <c r="E51" s="102" t="e">
        <f>IF(ISBLANK(C51),"",VLOOKUP(C51,#REF!,2,FALSE))</f>
        <v>#REF!</v>
      </c>
      <c r="F51" s="20" t="str">
        <f>IFERROR(VLOOKUP(D51,#REF!,3,0),"")</f>
        <v/>
      </c>
      <c r="G51" s="28" t="str">
        <f>IFERROR(VLOOKUP(E51,#REF!,3,0),"")</f>
        <v/>
      </c>
      <c r="H51" s="105" t="str">
        <f t="shared" si="0"/>
        <v/>
      </c>
    </row>
    <row r="52" spans="1:8" x14ac:dyDescent="0.2">
      <c r="A52" s="2">
        <v>50</v>
      </c>
      <c r="B52" s="19">
        <v>286</v>
      </c>
      <c r="C52" s="19">
        <v>273</v>
      </c>
      <c r="D52" s="1" t="e">
        <f>IF(ISBLANK(B52),"",VLOOKUP(B52,#REF!,2,FALSE))</f>
        <v>#REF!</v>
      </c>
      <c r="E52" s="102" t="e">
        <f>IF(ISBLANK(C52),"",VLOOKUP(C52,#REF!,2,FALSE))</f>
        <v>#REF!</v>
      </c>
      <c r="F52" s="20" t="str">
        <f>IFERROR(VLOOKUP(D52,#REF!,3,0),"")</f>
        <v/>
      </c>
      <c r="G52" s="28" t="str">
        <f>IFERROR(VLOOKUP(E52,#REF!,3,0),"")</f>
        <v/>
      </c>
      <c r="H52" s="105" t="str">
        <f t="shared" si="0"/>
        <v/>
      </c>
    </row>
    <row r="53" spans="1:8" x14ac:dyDescent="0.2">
      <c r="A53" s="2">
        <v>51</v>
      </c>
      <c r="B53" s="19">
        <v>285</v>
      </c>
      <c r="C53" s="19">
        <v>275</v>
      </c>
      <c r="D53" s="1" t="e">
        <f>IF(ISBLANK(B53),"",VLOOKUP(B53,#REF!,2,FALSE))</f>
        <v>#REF!</v>
      </c>
      <c r="E53" s="102" t="e">
        <f>IF(ISBLANK(C53),"",VLOOKUP(C53,#REF!,2,FALSE))</f>
        <v>#REF!</v>
      </c>
      <c r="F53" s="20" t="str">
        <f>IFERROR(VLOOKUP(D53,#REF!,3,0),"")</f>
        <v/>
      </c>
      <c r="G53" s="28" t="str">
        <f>IFERROR(VLOOKUP(E53,#REF!,3,0),"")</f>
        <v/>
      </c>
      <c r="H53" s="105" t="str">
        <f t="shared" si="0"/>
        <v/>
      </c>
    </row>
    <row r="54" spans="1:8" x14ac:dyDescent="0.2">
      <c r="A54" s="2">
        <v>52</v>
      </c>
      <c r="B54" s="19">
        <v>250</v>
      </c>
      <c r="C54" s="19">
        <v>234</v>
      </c>
      <c r="D54" s="1" t="e">
        <f>IF(ISBLANK(B54),"",VLOOKUP(B54,#REF!,2,FALSE))</f>
        <v>#REF!</v>
      </c>
      <c r="E54" s="102" t="e">
        <f>IF(ISBLANK(C54),"",VLOOKUP(C54,#REF!,2,FALSE))</f>
        <v>#REF!</v>
      </c>
      <c r="F54" s="20" t="str">
        <f>IFERROR(VLOOKUP(D54,#REF!,3,0),"")</f>
        <v/>
      </c>
      <c r="G54" s="28" t="str">
        <f>IFERROR(VLOOKUP(E54,#REF!,3,0),"")</f>
        <v/>
      </c>
      <c r="H54" s="105" t="str">
        <f t="shared" si="0"/>
        <v/>
      </c>
    </row>
    <row r="55" spans="1:8" x14ac:dyDescent="0.2">
      <c r="A55" s="2">
        <v>53</v>
      </c>
      <c r="B55" s="19">
        <v>252</v>
      </c>
      <c r="C55" s="19">
        <v>233</v>
      </c>
      <c r="D55" s="1" t="e">
        <f>IF(ISBLANK(B55),"",VLOOKUP(B55,#REF!,2,FALSE))</f>
        <v>#REF!</v>
      </c>
      <c r="E55" s="102" t="e">
        <f>IF(ISBLANK(C55),"",VLOOKUP(C55,#REF!,2,FALSE))</f>
        <v>#REF!</v>
      </c>
      <c r="F55" s="20" t="str">
        <f>IFERROR(VLOOKUP(D55,#REF!,3,0),"")</f>
        <v/>
      </c>
      <c r="G55" s="28" t="str">
        <f>IFERROR(VLOOKUP(E55,#REF!,3,0),"")</f>
        <v/>
      </c>
      <c r="H55" s="105" t="str">
        <f t="shared" si="0"/>
        <v/>
      </c>
    </row>
    <row r="56" spans="1:8" x14ac:dyDescent="0.2">
      <c r="A56" s="2">
        <v>54</v>
      </c>
      <c r="B56" s="19">
        <v>275</v>
      </c>
      <c r="C56" s="19">
        <v>264</v>
      </c>
      <c r="D56" s="1" t="e">
        <f>IF(ISBLANK(B56),"",VLOOKUP(B56,#REF!,2,FALSE))</f>
        <v>#REF!</v>
      </c>
      <c r="E56" s="102" t="e">
        <f>IF(ISBLANK(C56),"",VLOOKUP(C56,#REF!,2,FALSE))</f>
        <v>#REF!</v>
      </c>
      <c r="F56" s="20" t="str">
        <f>IFERROR(VLOOKUP(D56,#REF!,3,0),"")</f>
        <v/>
      </c>
      <c r="G56" s="28" t="str">
        <f>IFERROR(VLOOKUP(E56,#REF!,3,0),"")</f>
        <v/>
      </c>
      <c r="H56" s="105" t="str">
        <f t="shared" si="0"/>
        <v/>
      </c>
    </row>
    <row r="57" spans="1:8" x14ac:dyDescent="0.2">
      <c r="A57" s="2">
        <v>55</v>
      </c>
      <c r="B57" s="19">
        <v>249</v>
      </c>
      <c r="C57" s="19">
        <v>290</v>
      </c>
      <c r="D57" s="1" t="e">
        <f>IF(ISBLANK(B57),"",VLOOKUP(B57,#REF!,2,FALSE))</f>
        <v>#REF!</v>
      </c>
      <c r="E57" s="102" t="e">
        <f>IF(ISBLANK(C57),"",VLOOKUP(C57,#REF!,2,FALSE))</f>
        <v>#REF!</v>
      </c>
      <c r="F57" s="20" t="str">
        <f>IFERROR(VLOOKUP(D57,#REF!,3,0),"")</f>
        <v/>
      </c>
      <c r="G57" s="28" t="str">
        <f>IFERROR(VLOOKUP(E57,#REF!,3,0),"")</f>
        <v/>
      </c>
      <c r="H57" s="105" t="str">
        <f t="shared" si="0"/>
        <v/>
      </c>
    </row>
    <row r="58" spans="1:8" x14ac:dyDescent="0.2">
      <c r="A58" s="2">
        <v>56</v>
      </c>
      <c r="B58" s="19">
        <v>248</v>
      </c>
      <c r="C58" s="19">
        <v>221</v>
      </c>
      <c r="D58" s="1" t="e">
        <f>IF(ISBLANK(B58),"",VLOOKUP(B58,#REF!,2,FALSE))</f>
        <v>#REF!</v>
      </c>
      <c r="E58" s="102" t="e">
        <f>IF(ISBLANK(C58),"",VLOOKUP(C58,#REF!,2,FALSE))</f>
        <v>#REF!</v>
      </c>
      <c r="F58" s="20" t="str">
        <f>IFERROR(VLOOKUP(D58,#REF!,3,0),"")</f>
        <v/>
      </c>
      <c r="G58" s="28" t="str">
        <f>IFERROR(VLOOKUP(E58,#REF!,3,0),"")</f>
        <v/>
      </c>
      <c r="H58" s="105" t="str">
        <f t="shared" si="0"/>
        <v/>
      </c>
    </row>
    <row r="59" spans="1:8" x14ac:dyDescent="0.2">
      <c r="A59" s="2">
        <v>57</v>
      </c>
      <c r="B59" s="19">
        <v>310</v>
      </c>
      <c r="C59" s="19">
        <v>291</v>
      </c>
      <c r="D59" s="1" t="e">
        <f>IF(ISBLANK(B59),"",VLOOKUP(B59,#REF!,2,FALSE))</f>
        <v>#REF!</v>
      </c>
      <c r="E59" s="102" t="e">
        <f>IF(ISBLANK(C59),"",VLOOKUP(C59,#REF!,2,FALSE))</f>
        <v>#REF!</v>
      </c>
      <c r="F59" s="20" t="str">
        <f>IFERROR(VLOOKUP(D59,#REF!,3,0),"")</f>
        <v/>
      </c>
      <c r="G59" s="28" t="str">
        <f>IFERROR(VLOOKUP(E59,#REF!,3,0),"")</f>
        <v/>
      </c>
      <c r="H59" s="105" t="str">
        <f t="shared" si="0"/>
        <v/>
      </c>
    </row>
    <row r="60" spans="1:8" x14ac:dyDescent="0.2">
      <c r="A60" s="2">
        <v>58</v>
      </c>
      <c r="B60" s="19">
        <v>303</v>
      </c>
      <c r="C60" s="19">
        <v>308</v>
      </c>
      <c r="D60" s="1" t="e">
        <f>IF(ISBLANK(B60),"",VLOOKUP(B60,#REF!,2,FALSE))</f>
        <v>#REF!</v>
      </c>
      <c r="E60" s="102" t="e">
        <f>IF(ISBLANK(C60),"",VLOOKUP(C60,#REF!,2,FALSE))</f>
        <v>#REF!</v>
      </c>
      <c r="F60" s="20" t="str">
        <f>IFERROR(VLOOKUP(D60,#REF!,3,0),"")</f>
        <v/>
      </c>
      <c r="G60" s="28" t="str">
        <f>IFERROR(VLOOKUP(E60,#REF!,3,0),"")</f>
        <v/>
      </c>
      <c r="H60" s="105" t="str">
        <f t="shared" si="0"/>
        <v/>
      </c>
    </row>
    <row r="61" spans="1:8" x14ac:dyDescent="0.2">
      <c r="A61" s="2">
        <v>59</v>
      </c>
      <c r="B61" s="19">
        <v>304</v>
      </c>
      <c r="C61" s="19">
        <v>299</v>
      </c>
      <c r="D61" s="1" t="e">
        <f>IF(ISBLANK(B61),"",VLOOKUP(B61,#REF!,2,FALSE))</f>
        <v>#REF!</v>
      </c>
      <c r="E61" s="102" t="e">
        <f>IF(ISBLANK(C61),"",VLOOKUP(C61,#REF!,2,FALSE))</f>
        <v>#REF!</v>
      </c>
      <c r="F61" s="20" t="str">
        <f>IFERROR(VLOOKUP(D61,#REF!,3,0),"")</f>
        <v/>
      </c>
      <c r="G61" s="28" t="str">
        <f>IFERROR(VLOOKUP(E61,#REF!,3,0),"")</f>
        <v/>
      </c>
      <c r="H61" s="105" t="str">
        <f t="shared" si="0"/>
        <v/>
      </c>
    </row>
    <row r="62" spans="1:8" x14ac:dyDescent="0.2">
      <c r="A62" s="2">
        <v>60</v>
      </c>
      <c r="B62" s="19">
        <v>305</v>
      </c>
      <c r="C62" s="19">
        <v>307</v>
      </c>
      <c r="D62" s="1" t="e">
        <f>IF(ISBLANK(B62),"",VLOOKUP(B62,#REF!,2,FALSE))</f>
        <v>#REF!</v>
      </c>
      <c r="E62" s="102" t="e">
        <f>IF(ISBLANK(C62),"",VLOOKUP(C62,#REF!,2,FALSE))</f>
        <v>#REF!</v>
      </c>
      <c r="F62" s="20" t="str">
        <f>IFERROR(VLOOKUP(D62,#REF!,3,0),"")</f>
        <v/>
      </c>
      <c r="G62" s="28" t="str">
        <f>IFERROR(VLOOKUP(E62,#REF!,3,0),"")</f>
        <v/>
      </c>
      <c r="H62" s="105" t="str">
        <f t="shared" si="0"/>
        <v/>
      </c>
    </row>
    <row r="63" spans="1:8" x14ac:dyDescent="0.2">
      <c r="A63" s="2">
        <v>61</v>
      </c>
      <c r="B63" s="19">
        <v>306</v>
      </c>
      <c r="C63" s="19">
        <v>310</v>
      </c>
      <c r="D63" s="1" t="e">
        <f>IF(ISBLANK(B63),"",VLOOKUP(B63,#REF!,2,FALSE))</f>
        <v>#REF!</v>
      </c>
      <c r="E63" s="102" t="e">
        <f>IF(ISBLANK(C63),"",VLOOKUP(C63,#REF!,2,FALSE))</f>
        <v>#REF!</v>
      </c>
      <c r="F63" s="20" t="str">
        <f>IFERROR(VLOOKUP(D63,#REF!,3,0),"")</f>
        <v/>
      </c>
      <c r="G63" s="28" t="str">
        <f>IFERROR(VLOOKUP(E63,#REF!,3,0),"")</f>
        <v/>
      </c>
      <c r="H63" s="105" t="str">
        <f t="shared" si="0"/>
        <v/>
      </c>
    </row>
    <row r="64" spans="1:8" x14ac:dyDescent="0.2">
      <c r="A64" s="2">
        <v>62</v>
      </c>
      <c r="B64" s="19">
        <v>307</v>
      </c>
      <c r="C64" s="19">
        <v>220</v>
      </c>
      <c r="D64" s="1" t="e">
        <f>IF(ISBLANK(B64),"",VLOOKUP(B64,#REF!,2,FALSE))</f>
        <v>#REF!</v>
      </c>
      <c r="E64" s="102" t="e">
        <f>IF(ISBLANK(C64),"",VLOOKUP(C64,#REF!,2,FALSE))</f>
        <v>#REF!</v>
      </c>
      <c r="F64" s="20" t="str">
        <f>IFERROR(VLOOKUP(D64,#REF!,3,0),"")</f>
        <v/>
      </c>
      <c r="G64" s="28" t="str">
        <f>IFERROR(VLOOKUP(E64,#REF!,3,0),"")</f>
        <v/>
      </c>
      <c r="H64" s="105" t="str">
        <f t="shared" si="0"/>
        <v/>
      </c>
    </row>
    <row r="65" spans="1:8" x14ac:dyDescent="0.2">
      <c r="A65" s="2">
        <v>63</v>
      </c>
      <c r="B65" s="19">
        <v>309</v>
      </c>
      <c r="C65" s="19">
        <v>305</v>
      </c>
      <c r="D65" s="1" t="e">
        <f>IF(ISBLANK(B65),"",VLOOKUP(B65,#REF!,2,FALSE))</f>
        <v>#REF!</v>
      </c>
      <c r="E65" s="102" t="e">
        <f>IF(ISBLANK(C65),"",VLOOKUP(C65,#REF!,2,FALSE))</f>
        <v>#REF!</v>
      </c>
      <c r="F65" s="20" t="str">
        <f>IFERROR(VLOOKUP(D65,#REF!,3,0),"")</f>
        <v/>
      </c>
      <c r="G65" s="28" t="str">
        <f>IFERROR(VLOOKUP(E65,#REF!,3,0),"")</f>
        <v/>
      </c>
      <c r="H65" s="105" t="str">
        <f t="shared" si="0"/>
        <v/>
      </c>
    </row>
    <row r="66" spans="1:8" x14ac:dyDescent="0.2">
      <c r="A66" s="2">
        <v>64</v>
      </c>
      <c r="B66" s="19">
        <v>316</v>
      </c>
      <c r="C66" s="19">
        <v>292</v>
      </c>
      <c r="D66" s="1" t="e">
        <f>IF(ISBLANK(B66),"",VLOOKUP(B66,#REF!,2,FALSE))</f>
        <v>#REF!</v>
      </c>
      <c r="E66" s="102" t="e">
        <f>IF(ISBLANK(C66),"",VLOOKUP(C66,#REF!,2,FALSE))</f>
        <v>#REF!</v>
      </c>
      <c r="F66" s="20" t="str">
        <f>IFERROR(VLOOKUP(D66,#REF!,3,0),"")</f>
        <v/>
      </c>
      <c r="G66" s="28" t="str">
        <f>IFERROR(VLOOKUP(E66,#REF!,3,0),"")</f>
        <v/>
      </c>
      <c r="H66" s="105" t="str">
        <f t="shared" ref="H66:H83" si="1">IF(SUM(F66:G66)&lt;=0,"",IFERROR(SUM(F66:G66,0),""))</f>
        <v/>
      </c>
    </row>
    <row r="67" spans="1:8" x14ac:dyDescent="0.2">
      <c r="A67" s="2">
        <v>65</v>
      </c>
      <c r="B67" s="19">
        <v>317</v>
      </c>
      <c r="C67" s="19">
        <v>293</v>
      </c>
      <c r="D67" s="1" t="e">
        <f>IF(ISBLANK(B67),"",VLOOKUP(B67,#REF!,2,FALSE))</f>
        <v>#REF!</v>
      </c>
      <c r="E67" s="102" t="e">
        <f>IF(ISBLANK(C67),"",VLOOKUP(C67,#REF!,2,FALSE))</f>
        <v>#REF!</v>
      </c>
      <c r="F67" s="20" t="str">
        <f>IFERROR(VLOOKUP(D67,#REF!,3,0),"")</f>
        <v/>
      </c>
      <c r="G67" s="28" t="str">
        <f>IFERROR(VLOOKUP(E67,#REF!,3,0),"")</f>
        <v/>
      </c>
      <c r="H67" s="105" t="str">
        <f t="shared" si="1"/>
        <v/>
      </c>
    </row>
    <row r="68" spans="1:8" x14ac:dyDescent="0.2">
      <c r="A68" s="2">
        <v>66</v>
      </c>
      <c r="B68" s="19">
        <v>272</v>
      </c>
      <c r="C68" s="19">
        <v>263</v>
      </c>
      <c r="D68" s="1" t="e">
        <f>IF(ISBLANK(B68),"",VLOOKUP(B68,#REF!,2,FALSE))</f>
        <v>#REF!</v>
      </c>
      <c r="E68" s="102" t="e">
        <f>IF(ISBLANK(C68),"",VLOOKUP(C68,#REF!,2,FALSE))</f>
        <v>#REF!</v>
      </c>
      <c r="F68" s="20" t="str">
        <f>IFERROR(VLOOKUP(D68,#REF!,3,0),"")</f>
        <v/>
      </c>
      <c r="G68" s="28" t="str">
        <f>IFERROR(VLOOKUP(E68,#REF!,3,0),"")</f>
        <v/>
      </c>
      <c r="H68" s="105" t="str">
        <f t="shared" si="1"/>
        <v/>
      </c>
    </row>
    <row r="69" spans="1:8" x14ac:dyDescent="0.2">
      <c r="A69" s="2">
        <v>67</v>
      </c>
      <c r="B69" s="19">
        <v>244</v>
      </c>
      <c r="C69" s="19">
        <v>202</v>
      </c>
      <c r="D69" s="1" t="e">
        <f>IF(ISBLANK(B69),"",VLOOKUP(B69,#REF!,2,FALSE))</f>
        <v>#REF!</v>
      </c>
      <c r="E69" s="102" t="e">
        <f>IF(ISBLANK(C69),"",VLOOKUP(C69,#REF!,2,FALSE))</f>
        <v>#REF!</v>
      </c>
      <c r="F69" s="20" t="str">
        <f>IFERROR(VLOOKUP(D69,#REF!,3,0),"")</f>
        <v/>
      </c>
      <c r="G69" s="28" t="str">
        <f>IFERROR(VLOOKUP(E69,#REF!,3,0),"")</f>
        <v/>
      </c>
      <c r="H69" s="105" t="str">
        <f t="shared" si="1"/>
        <v/>
      </c>
    </row>
    <row r="70" spans="1:8" x14ac:dyDescent="0.2">
      <c r="A70" s="2">
        <v>68</v>
      </c>
      <c r="B70" s="19">
        <v>325</v>
      </c>
      <c r="C70" s="19">
        <v>301</v>
      </c>
      <c r="D70" s="1" t="e">
        <f>IF(ISBLANK(B70),"",VLOOKUP(B70,#REF!,2,FALSE))</f>
        <v>#REF!</v>
      </c>
      <c r="E70" s="102" t="e">
        <f>IF(ISBLANK(C70),"",VLOOKUP(C70,#REF!,2,FALSE))</f>
        <v>#REF!</v>
      </c>
      <c r="F70" s="20" t="str">
        <f>IFERROR(VLOOKUP(D70,#REF!,3,0),"")</f>
        <v/>
      </c>
      <c r="G70" s="28" t="str">
        <f>IFERROR(VLOOKUP(E70,#REF!,3,0),"")</f>
        <v/>
      </c>
      <c r="H70" s="105" t="str">
        <f t="shared" si="1"/>
        <v/>
      </c>
    </row>
    <row r="71" spans="1:8" x14ac:dyDescent="0.2">
      <c r="A71" s="2">
        <v>69</v>
      </c>
      <c r="B71" s="19">
        <v>326</v>
      </c>
      <c r="C71" s="19">
        <v>298</v>
      </c>
      <c r="D71" s="1" t="e">
        <f>IF(ISBLANK(B71),"",VLOOKUP(B71,#REF!,2,FALSE))</f>
        <v>#REF!</v>
      </c>
      <c r="E71" s="102" t="e">
        <f>IF(ISBLANK(C71),"",VLOOKUP(C71,#REF!,2,FALSE))</f>
        <v>#REF!</v>
      </c>
      <c r="F71" s="20" t="str">
        <f>IFERROR(VLOOKUP(D71,#REF!,3,0),"")</f>
        <v/>
      </c>
      <c r="G71" s="28" t="str">
        <f>IFERROR(VLOOKUP(E71,#REF!,3,0),"")</f>
        <v/>
      </c>
      <c r="H71" s="105" t="str">
        <f t="shared" si="1"/>
        <v/>
      </c>
    </row>
    <row r="72" spans="1:8" x14ac:dyDescent="0.2">
      <c r="A72" s="2">
        <v>70</v>
      </c>
      <c r="B72" s="19">
        <v>282</v>
      </c>
      <c r="C72" s="19">
        <v>270</v>
      </c>
      <c r="D72" s="1" t="e">
        <f>IF(ISBLANK(B72),"",VLOOKUP(B72,#REF!,2,FALSE))</f>
        <v>#REF!</v>
      </c>
      <c r="E72" s="102" t="e">
        <f>IF(ISBLANK(C72),"",VLOOKUP(C72,#REF!,2,FALSE))</f>
        <v>#REF!</v>
      </c>
      <c r="F72" s="20" t="str">
        <f>IFERROR(VLOOKUP(D72,#REF!,3,0),"")</f>
        <v/>
      </c>
      <c r="G72" s="28" t="str">
        <f>IFERROR(VLOOKUP(E72,#REF!,3,0),"")</f>
        <v/>
      </c>
      <c r="H72" s="105" t="str">
        <f t="shared" si="1"/>
        <v/>
      </c>
    </row>
    <row r="73" spans="1:8" x14ac:dyDescent="0.2">
      <c r="A73" s="2">
        <v>71</v>
      </c>
      <c r="B73" s="19">
        <v>283</v>
      </c>
      <c r="C73" s="19">
        <v>271</v>
      </c>
      <c r="D73" s="1" t="e">
        <f>IF(ISBLANK(B73),"",VLOOKUP(B73,#REF!,2,FALSE))</f>
        <v>#REF!</v>
      </c>
      <c r="E73" s="102" t="e">
        <f>IF(ISBLANK(C73),"",VLOOKUP(C73,#REF!,2,FALSE))</f>
        <v>#REF!</v>
      </c>
      <c r="F73" s="20" t="str">
        <f>IFERROR(VLOOKUP(D73,#REF!,3,0),"")</f>
        <v/>
      </c>
      <c r="G73" s="28" t="str">
        <f>IFERROR(VLOOKUP(E73,#REF!,3,0),"")</f>
        <v/>
      </c>
      <c r="H73" s="105" t="str">
        <f t="shared" si="1"/>
        <v/>
      </c>
    </row>
    <row r="74" spans="1:8" x14ac:dyDescent="0.2">
      <c r="A74" s="2">
        <v>72</v>
      </c>
      <c r="B74" s="19">
        <v>327</v>
      </c>
      <c r="C74" s="19">
        <v>280</v>
      </c>
      <c r="D74" s="1" t="e">
        <f>IF(ISBLANK(B74),"",VLOOKUP(B74,#REF!,2,FALSE))</f>
        <v>#REF!</v>
      </c>
      <c r="E74" s="102" t="e">
        <f>IF(ISBLANK(C74),"",VLOOKUP(C74,#REF!,2,FALSE))</f>
        <v>#REF!</v>
      </c>
      <c r="F74" s="20" t="str">
        <f>IFERROR(VLOOKUP(D74,#REF!,3,0),"")</f>
        <v/>
      </c>
      <c r="G74" s="28" t="str">
        <f>IFERROR(VLOOKUP(E74,#REF!,3,0),"")</f>
        <v/>
      </c>
      <c r="H74" s="105" t="str">
        <f t="shared" si="1"/>
        <v/>
      </c>
    </row>
    <row r="75" spans="1:8" x14ac:dyDescent="0.2">
      <c r="A75" s="2">
        <v>73</v>
      </c>
      <c r="B75" s="19">
        <v>328</v>
      </c>
      <c r="C75" s="19">
        <v>281</v>
      </c>
      <c r="D75" s="1" t="e">
        <f>IF(ISBLANK(B75),"",VLOOKUP(B75,#REF!,2,FALSE))</f>
        <v>#REF!</v>
      </c>
      <c r="E75" s="102" t="e">
        <f>IF(ISBLANK(C75),"",VLOOKUP(C75,#REF!,2,FALSE))</f>
        <v>#REF!</v>
      </c>
      <c r="F75" s="20" t="str">
        <f>IFERROR(VLOOKUP(D75,#REF!,3,0),"")</f>
        <v/>
      </c>
      <c r="G75" s="28" t="str">
        <f>IFERROR(VLOOKUP(E75,#REF!,3,0),"")</f>
        <v/>
      </c>
      <c r="H75" s="105" t="str">
        <f t="shared" si="1"/>
        <v/>
      </c>
    </row>
    <row r="76" spans="1:8" x14ac:dyDescent="0.2">
      <c r="A76" s="2">
        <v>74</v>
      </c>
      <c r="B76" s="19">
        <v>324</v>
      </c>
      <c r="C76" s="19">
        <v>313</v>
      </c>
      <c r="D76" s="1" t="e">
        <f>IF(ISBLANK(B76),"",VLOOKUP(B76,#REF!,2,FALSE))</f>
        <v>#REF!</v>
      </c>
      <c r="E76" s="102" t="e">
        <f>IF(ISBLANK(C76),"",VLOOKUP(C76,#REF!,2,FALSE))</f>
        <v>#REF!</v>
      </c>
      <c r="F76" s="20" t="str">
        <f>IFERROR(VLOOKUP(D76,#REF!,3,0),"")</f>
        <v/>
      </c>
      <c r="G76" s="28" t="str">
        <f>IFERROR(VLOOKUP(E76,#REF!,3,0),"")</f>
        <v/>
      </c>
      <c r="H76" s="105" t="str">
        <f t="shared" si="1"/>
        <v/>
      </c>
    </row>
    <row r="77" spans="1:8" x14ac:dyDescent="0.2">
      <c r="A77" s="2">
        <v>75</v>
      </c>
      <c r="B77" s="19">
        <v>330</v>
      </c>
      <c r="C77" s="19">
        <v>304</v>
      </c>
      <c r="D77" s="1" t="e">
        <f>IF(ISBLANK(B77),"",VLOOKUP(B77,#REF!,2,FALSE))</f>
        <v>#REF!</v>
      </c>
      <c r="E77" s="102" t="e">
        <f>IF(ISBLANK(C77),"",VLOOKUP(C77,#REF!,2,FALSE))</f>
        <v>#REF!</v>
      </c>
      <c r="F77" s="20" t="str">
        <f>IFERROR(VLOOKUP(D77,#REF!,3,0),"")</f>
        <v/>
      </c>
      <c r="G77" s="28" t="str">
        <f>IFERROR(VLOOKUP(E77,#REF!,3,0),"")</f>
        <v/>
      </c>
      <c r="H77" s="105" t="str">
        <f t="shared" si="1"/>
        <v/>
      </c>
    </row>
    <row r="78" spans="1:8" x14ac:dyDescent="0.2">
      <c r="A78" s="2">
        <v>76</v>
      </c>
      <c r="B78" s="19">
        <v>331</v>
      </c>
      <c r="C78" s="19">
        <v>302</v>
      </c>
      <c r="D78" s="1" t="e">
        <f>IF(ISBLANK(B78),"",VLOOKUP(B78,#REF!,2,FALSE))</f>
        <v>#REF!</v>
      </c>
      <c r="E78" s="102" t="e">
        <f>IF(ISBLANK(C78),"",VLOOKUP(C78,#REF!,2,FALSE))</f>
        <v>#REF!</v>
      </c>
      <c r="F78" s="20" t="str">
        <f>IFERROR(VLOOKUP(D78,#REF!,3,0),"")</f>
        <v/>
      </c>
      <c r="G78" s="28" t="str">
        <f>IFERROR(VLOOKUP(E78,#REF!,3,0),"")</f>
        <v/>
      </c>
      <c r="H78" s="105" t="str">
        <f t="shared" si="1"/>
        <v/>
      </c>
    </row>
    <row r="79" spans="1:8" x14ac:dyDescent="0.2">
      <c r="A79" s="2">
        <v>77</v>
      </c>
      <c r="B79" s="19">
        <v>332</v>
      </c>
      <c r="C79" s="19">
        <v>296</v>
      </c>
      <c r="D79" s="1" t="e">
        <f>IF(ISBLANK(B79),"",VLOOKUP(B79,#REF!,2,FALSE))</f>
        <v>#REF!</v>
      </c>
      <c r="E79" s="102" t="e">
        <f>IF(ISBLANK(C79),"",VLOOKUP(C79,#REF!,2,FALSE))</f>
        <v>#REF!</v>
      </c>
      <c r="F79" s="20" t="str">
        <f>IFERROR(VLOOKUP(D79,#REF!,3,0),"")</f>
        <v/>
      </c>
      <c r="G79" s="28" t="str">
        <f>IFERROR(VLOOKUP(E79,#REF!,3,0),"")</f>
        <v/>
      </c>
      <c r="H79" s="105" t="str">
        <f t="shared" si="1"/>
        <v/>
      </c>
    </row>
    <row r="80" spans="1:8" x14ac:dyDescent="0.2">
      <c r="A80" s="2">
        <v>78</v>
      </c>
      <c r="B80" s="19">
        <v>333</v>
      </c>
      <c r="C80" s="19">
        <v>323</v>
      </c>
      <c r="D80" s="1" t="e">
        <f>IF(ISBLANK(B80),"",VLOOKUP(B80,#REF!,2,FALSE))</f>
        <v>#REF!</v>
      </c>
      <c r="E80" s="102" t="e">
        <f>IF(ISBLANK(C80),"",VLOOKUP(C80,#REF!,2,FALSE))</f>
        <v>#REF!</v>
      </c>
      <c r="F80" s="20" t="str">
        <f>IFERROR(VLOOKUP(D80,#REF!,3,0),"")</f>
        <v/>
      </c>
      <c r="G80" s="28" t="str">
        <f>IFERROR(VLOOKUP(E80,#REF!,3,0),"")</f>
        <v/>
      </c>
      <c r="H80" s="105" t="str">
        <f t="shared" si="1"/>
        <v/>
      </c>
    </row>
    <row r="81" spans="1:8" x14ac:dyDescent="0.2">
      <c r="A81" s="2">
        <v>79</v>
      </c>
      <c r="B81" s="19">
        <v>339</v>
      </c>
      <c r="C81" s="19">
        <v>306</v>
      </c>
      <c r="D81" s="1" t="e">
        <f>IF(ISBLANK(B81),"",VLOOKUP(B81,#REF!,2,FALSE))</f>
        <v>#REF!</v>
      </c>
      <c r="E81" s="102" t="e">
        <f>IF(ISBLANK(C81),"",VLOOKUP(C81,#REF!,2,FALSE))</f>
        <v>#REF!</v>
      </c>
      <c r="F81" s="20" t="str">
        <f>IFERROR(VLOOKUP(D81,#REF!,3,0),"")</f>
        <v/>
      </c>
      <c r="G81" s="28" t="str">
        <f>IFERROR(VLOOKUP(E81,#REF!,3,0),"")</f>
        <v/>
      </c>
      <c r="H81" s="105" t="str">
        <f t="shared" si="1"/>
        <v/>
      </c>
    </row>
    <row r="82" spans="1:8" x14ac:dyDescent="0.2">
      <c r="A82" s="2">
        <v>80</v>
      </c>
      <c r="B82" s="19">
        <v>269</v>
      </c>
      <c r="C82" s="19">
        <v>256</v>
      </c>
      <c r="D82" s="1" t="e">
        <f>IF(ISBLANK(B82),"",VLOOKUP(B82,#REF!,2,FALSE))</f>
        <v>#REF!</v>
      </c>
      <c r="E82" s="102" t="e">
        <f>IF(ISBLANK(C82),"",VLOOKUP(C82,#REF!,2,FALSE))</f>
        <v>#REF!</v>
      </c>
      <c r="F82" s="20" t="str">
        <f>IFERROR(VLOOKUP(D82,#REF!,3,0),"")</f>
        <v/>
      </c>
      <c r="G82" s="28" t="str">
        <f>IFERROR(VLOOKUP(E82,#REF!,3,0),"")</f>
        <v/>
      </c>
      <c r="H82" s="105" t="str">
        <f t="shared" si="1"/>
        <v/>
      </c>
    </row>
    <row r="83" spans="1:8" x14ac:dyDescent="0.2">
      <c r="A83" s="2">
        <v>81</v>
      </c>
      <c r="B83" s="19">
        <v>271</v>
      </c>
      <c r="C83" s="19">
        <v>258</v>
      </c>
      <c r="D83" s="1" t="e">
        <f>IF(ISBLANK(B83),"",VLOOKUP(B83,#REF!,2,FALSE))</f>
        <v>#REF!</v>
      </c>
      <c r="E83" s="102" t="e">
        <f>IF(ISBLANK(C83),"",VLOOKUP(C83,#REF!,2,FALSE))</f>
        <v>#REF!</v>
      </c>
      <c r="F83" s="20" t="str">
        <f>IFERROR(VLOOKUP(D83,#REF!,3,0),"")</f>
        <v/>
      </c>
      <c r="G83" s="28" t="str">
        <f>IFERROR(VLOOKUP(E83,#REF!,3,0),"")</f>
        <v/>
      </c>
      <c r="H83" s="105" t="str">
        <f t="shared" si="1"/>
        <v/>
      </c>
    </row>
    <row r="84" spans="1:8" x14ac:dyDescent="0.2">
      <c r="A84" s="2">
        <v>82</v>
      </c>
      <c r="B84" s="19">
        <v>270</v>
      </c>
      <c r="C84" s="19">
        <v>259</v>
      </c>
      <c r="D84" s="1" t="e">
        <f>IF(ISBLANK(B84),"",VLOOKUP(B84,#REF!,2,FALSE))</f>
        <v>#REF!</v>
      </c>
      <c r="E84" s="102" t="e">
        <f>IF(ISBLANK(C84),"",VLOOKUP(C84,#REF!,2,FALSE))</f>
        <v>#REF!</v>
      </c>
      <c r="F84" s="20" t="str">
        <f>IFERROR(VLOOKUP(D84,#REF!,3,0),"")</f>
        <v/>
      </c>
      <c r="G84" s="28" t="str">
        <f>IFERROR(VLOOKUP(E84,#REF!,3,0),"")</f>
        <v/>
      </c>
      <c r="H84" s="105" t="str">
        <f t="shared" ref="H84:H147" si="2">IF(SUM(F84:G84)&lt;=0,"",IFERROR(SUM(F84:G84,0),""))</f>
        <v/>
      </c>
    </row>
    <row r="85" spans="1:8" x14ac:dyDescent="0.2">
      <c r="A85" s="2">
        <v>83</v>
      </c>
      <c r="B85" s="19">
        <v>344</v>
      </c>
      <c r="C85" s="19">
        <v>312</v>
      </c>
      <c r="D85" s="1" t="e">
        <f>IF(ISBLANK(B85),"",VLOOKUP(B85,#REF!,2,FALSE))</f>
        <v>#REF!</v>
      </c>
      <c r="E85" s="102" t="e">
        <f>IF(ISBLANK(C85),"",VLOOKUP(C85,#REF!,2,FALSE))</f>
        <v>#REF!</v>
      </c>
      <c r="F85" s="20" t="str">
        <f>IFERROR(VLOOKUP(D85,#REF!,3,0),"")</f>
        <v/>
      </c>
      <c r="G85" s="28" t="str">
        <f>IFERROR(VLOOKUP(E85,#REF!,3,0),"")</f>
        <v/>
      </c>
      <c r="H85" s="105" t="str">
        <f t="shared" si="2"/>
        <v/>
      </c>
    </row>
    <row r="86" spans="1:8" x14ac:dyDescent="0.2">
      <c r="A86" s="2">
        <v>84</v>
      </c>
      <c r="B86" s="19">
        <v>342</v>
      </c>
      <c r="C86" s="19">
        <v>314</v>
      </c>
      <c r="D86" s="1" t="e">
        <f>IF(ISBLANK(B86),"",VLOOKUP(B86,#REF!,2,FALSE))</f>
        <v>#REF!</v>
      </c>
      <c r="E86" s="102" t="e">
        <f>IF(ISBLANK(C86),"",VLOOKUP(C86,#REF!,2,FALSE))</f>
        <v>#REF!</v>
      </c>
      <c r="F86" s="20" t="str">
        <f>IFERROR(VLOOKUP(D86,#REF!,3,0),"")</f>
        <v/>
      </c>
      <c r="G86" s="28" t="str">
        <f>IFERROR(VLOOKUP(E86,#REF!,3,0),"")</f>
        <v/>
      </c>
      <c r="H86" s="105" t="str">
        <f t="shared" si="2"/>
        <v/>
      </c>
    </row>
    <row r="87" spans="1:8" x14ac:dyDescent="0.2">
      <c r="A87" s="2">
        <v>85</v>
      </c>
      <c r="B87" s="19">
        <v>347</v>
      </c>
      <c r="C87" s="19">
        <v>316</v>
      </c>
      <c r="D87" s="1" t="e">
        <f>IF(ISBLANK(B87),"",VLOOKUP(B87,#REF!,2,FALSE))</f>
        <v>#REF!</v>
      </c>
      <c r="E87" s="102" t="e">
        <f>IF(ISBLANK(C87),"",VLOOKUP(C87,#REF!,2,FALSE))</f>
        <v>#REF!</v>
      </c>
      <c r="F87" s="20" t="str">
        <f>IFERROR(VLOOKUP(D87,#REF!,3,0),"")</f>
        <v/>
      </c>
      <c r="G87" s="28" t="str">
        <f>IFERROR(VLOOKUP(E87,#REF!,3,0),"")</f>
        <v/>
      </c>
      <c r="H87" s="105" t="str">
        <f t="shared" si="2"/>
        <v/>
      </c>
    </row>
    <row r="88" spans="1:8" x14ac:dyDescent="0.2">
      <c r="A88" s="2">
        <v>86</v>
      </c>
      <c r="B88" s="19">
        <v>241</v>
      </c>
      <c r="C88" s="19">
        <v>320</v>
      </c>
      <c r="D88" s="1" t="e">
        <f>IF(ISBLANK(B88),"",VLOOKUP(B88,#REF!,2,FALSE))</f>
        <v>#REF!</v>
      </c>
      <c r="E88" s="102" t="e">
        <f>IF(ISBLANK(C88),"",VLOOKUP(C88,#REF!,2,FALSE))</f>
        <v>#REF!</v>
      </c>
      <c r="F88" s="20" t="str">
        <f>IFERROR(VLOOKUP(D88,#REF!,3,0),"")</f>
        <v/>
      </c>
      <c r="G88" s="28" t="str">
        <f>IFERROR(VLOOKUP(E88,#REF!,3,0),"")</f>
        <v/>
      </c>
      <c r="H88" s="105" t="str">
        <f t="shared" si="2"/>
        <v/>
      </c>
    </row>
    <row r="89" spans="1:8" x14ac:dyDescent="0.2">
      <c r="A89" s="2">
        <v>87</v>
      </c>
      <c r="B89" s="19">
        <v>240</v>
      </c>
      <c r="C89" s="19">
        <v>318</v>
      </c>
      <c r="D89" s="1" t="e">
        <f>IF(ISBLANK(B89),"",VLOOKUP(B89,#REF!,2,FALSE))</f>
        <v>#REF!</v>
      </c>
      <c r="E89" s="102" t="e">
        <f>IF(ISBLANK(C89),"",VLOOKUP(C89,#REF!,2,FALSE))</f>
        <v>#REF!</v>
      </c>
      <c r="F89" s="20" t="str">
        <f>IFERROR(VLOOKUP(D89,#REF!,3,0),"")</f>
        <v/>
      </c>
      <c r="G89" s="28" t="str">
        <f>IFERROR(VLOOKUP(E89,#REF!,3,0),"")</f>
        <v/>
      </c>
      <c r="H89" s="105" t="str">
        <f t="shared" si="2"/>
        <v/>
      </c>
    </row>
    <row r="90" spans="1:8" x14ac:dyDescent="0.2">
      <c r="A90" s="2">
        <v>88</v>
      </c>
      <c r="B90" s="19">
        <v>343</v>
      </c>
      <c r="C90" s="19">
        <v>325</v>
      </c>
      <c r="D90" s="1" t="e">
        <f>IF(ISBLANK(B90),"",VLOOKUP(B90,#REF!,2,FALSE))</f>
        <v>#REF!</v>
      </c>
      <c r="E90" s="102" t="e">
        <f>IF(ISBLANK(C90),"",VLOOKUP(C90,#REF!,2,FALSE))</f>
        <v>#REF!</v>
      </c>
      <c r="F90" s="20" t="str">
        <f>IFERROR(VLOOKUP(D90,#REF!,3,0),"")</f>
        <v/>
      </c>
      <c r="G90" s="28" t="str">
        <f>IFERROR(VLOOKUP(E90,#REF!,3,0),"")</f>
        <v/>
      </c>
      <c r="H90" s="105" t="str">
        <f t="shared" si="2"/>
        <v/>
      </c>
    </row>
    <row r="91" spans="1:8" x14ac:dyDescent="0.2">
      <c r="A91" s="2">
        <v>89</v>
      </c>
      <c r="B91" s="19">
        <v>337</v>
      </c>
      <c r="C91" s="19">
        <v>260</v>
      </c>
      <c r="D91" s="1" t="e">
        <f>IF(ISBLANK(B91),"",VLOOKUP(B91,#REF!,2,FALSE))</f>
        <v>#REF!</v>
      </c>
      <c r="E91" s="102" t="e">
        <f>IF(ISBLANK(C91),"",VLOOKUP(C91,#REF!,2,FALSE))</f>
        <v>#REF!</v>
      </c>
      <c r="F91" s="20" t="str">
        <f>IFERROR(VLOOKUP(D91,#REF!,3,0),"")</f>
        <v/>
      </c>
      <c r="G91" s="28" t="str">
        <f>IFERROR(VLOOKUP(E91,#REF!,3,0),"")</f>
        <v/>
      </c>
      <c r="H91" s="105" t="str">
        <f t="shared" si="2"/>
        <v/>
      </c>
    </row>
    <row r="92" spans="1:8" x14ac:dyDescent="0.2">
      <c r="A92" s="2">
        <v>90</v>
      </c>
      <c r="B92" s="19">
        <v>257</v>
      </c>
      <c r="C92" s="19">
        <v>303</v>
      </c>
      <c r="D92" s="1" t="e">
        <f>IF(ISBLANK(B92),"",VLOOKUP(B92,#REF!,2,FALSE))</f>
        <v>#REF!</v>
      </c>
      <c r="E92" s="102" t="e">
        <f>IF(ISBLANK(C92),"",VLOOKUP(C92,#REF!,2,FALSE))</f>
        <v>#REF!</v>
      </c>
      <c r="F92" s="20" t="str">
        <f>IFERROR(VLOOKUP(D92,#REF!,3,0),"")</f>
        <v/>
      </c>
      <c r="G92" s="28" t="str">
        <f>IFERROR(VLOOKUP(E92,#REF!,3,0),"")</f>
        <v/>
      </c>
      <c r="H92" s="105" t="str">
        <f t="shared" si="2"/>
        <v/>
      </c>
    </row>
    <row r="93" spans="1:8" x14ac:dyDescent="0.2">
      <c r="A93" s="2">
        <v>91</v>
      </c>
      <c r="B93" s="19">
        <v>338</v>
      </c>
      <c r="C93" s="19">
        <v>324</v>
      </c>
      <c r="D93" s="1" t="e">
        <f>IF(ISBLANK(B93),"",VLOOKUP(B93,#REF!,2,FALSE))</f>
        <v>#REF!</v>
      </c>
      <c r="E93" s="102" t="e">
        <f>IF(ISBLANK(C93),"",VLOOKUP(C93,#REF!,2,FALSE))</f>
        <v>#REF!</v>
      </c>
      <c r="F93" s="20" t="str">
        <f>IFERROR(VLOOKUP(D93,#REF!,3,0),"")</f>
        <v/>
      </c>
      <c r="G93" s="28" t="str">
        <f>IFERROR(VLOOKUP(E93,#REF!,3,0),"")</f>
        <v/>
      </c>
      <c r="H93" s="105" t="str">
        <f t="shared" si="2"/>
        <v/>
      </c>
    </row>
    <row r="94" spans="1:8" x14ac:dyDescent="0.2">
      <c r="A94" s="2">
        <v>92</v>
      </c>
      <c r="B94" s="19">
        <v>365</v>
      </c>
      <c r="C94" s="19">
        <v>329</v>
      </c>
      <c r="D94" s="1" t="e">
        <f>IF(ISBLANK(B94),"",VLOOKUP(B94,#REF!,2,FALSE))</f>
        <v>#REF!</v>
      </c>
      <c r="E94" s="102" t="e">
        <f>IF(ISBLANK(C94),"",VLOOKUP(C94,#REF!,2,FALSE))</f>
        <v>#REF!</v>
      </c>
      <c r="F94" s="20" t="str">
        <f>IFERROR(VLOOKUP(D94,#REF!,3,0),"")</f>
        <v/>
      </c>
      <c r="G94" s="28" t="str">
        <f>IFERROR(VLOOKUP(E94,#REF!,3,0),"")</f>
        <v/>
      </c>
      <c r="H94" s="105" t="str">
        <f t="shared" si="2"/>
        <v/>
      </c>
    </row>
    <row r="95" spans="1:8" x14ac:dyDescent="0.2">
      <c r="A95" s="2">
        <v>93</v>
      </c>
      <c r="B95" s="19">
        <v>358</v>
      </c>
      <c r="C95" s="19">
        <v>334</v>
      </c>
      <c r="D95" s="1" t="e">
        <f>IF(ISBLANK(B95),"",VLOOKUP(B95,#REF!,2,FALSE))</f>
        <v>#REF!</v>
      </c>
      <c r="E95" s="102" t="e">
        <f>IF(ISBLANK(C95),"",VLOOKUP(C95,#REF!,2,FALSE))</f>
        <v>#REF!</v>
      </c>
      <c r="F95" s="20" t="str">
        <f>IFERROR(VLOOKUP(D95,#REF!,3,0),"")</f>
        <v/>
      </c>
      <c r="G95" s="28" t="str">
        <f>IFERROR(VLOOKUP(E95,#REF!,3,0),"")</f>
        <v/>
      </c>
      <c r="H95" s="105" t="str">
        <f t="shared" si="2"/>
        <v/>
      </c>
    </row>
    <row r="96" spans="1:8" x14ac:dyDescent="0.2">
      <c r="A96" s="2">
        <v>94</v>
      </c>
      <c r="B96" s="19">
        <v>359</v>
      </c>
      <c r="C96" s="19">
        <v>333</v>
      </c>
      <c r="D96" s="1" t="e">
        <f>IF(ISBLANK(B96),"",VLOOKUP(B96,#REF!,2,FALSE))</f>
        <v>#REF!</v>
      </c>
      <c r="E96" s="102" t="e">
        <f>IF(ISBLANK(C96),"",VLOOKUP(C96,#REF!,2,FALSE))</f>
        <v>#REF!</v>
      </c>
      <c r="F96" s="20" t="str">
        <f>IFERROR(VLOOKUP(D96,#REF!,3,0),"")</f>
        <v/>
      </c>
      <c r="G96" s="28" t="str">
        <f>IFERROR(VLOOKUP(E96,#REF!,3,0),"")</f>
        <v/>
      </c>
      <c r="H96" s="105" t="str">
        <f t="shared" si="2"/>
        <v/>
      </c>
    </row>
    <row r="97" spans="1:8" x14ac:dyDescent="0.2">
      <c r="A97" s="2">
        <v>95</v>
      </c>
      <c r="B97" s="19">
        <v>360</v>
      </c>
      <c r="C97" s="19">
        <v>327</v>
      </c>
      <c r="D97" s="1" t="e">
        <f>IF(ISBLANK(B97),"",VLOOKUP(B97,#REF!,2,FALSE))</f>
        <v>#REF!</v>
      </c>
      <c r="E97" s="102" t="e">
        <f>IF(ISBLANK(C97),"",VLOOKUP(C97,#REF!,2,FALSE))</f>
        <v>#REF!</v>
      </c>
      <c r="F97" s="20" t="str">
        <f>IFERROR(VLOOKUP(D97,#REF!,3,0),"")</f>
        <v/>
      </c>
      <c r="G97" s="28" t="str">
        <f>IFERROR(VLOOKUP(E97,#REF!,3,0),"")</f>
        <v/>
      </c>
      <c r="H97" s="105" t="str">
        <f t="shared" si="2"/>
        <v/>
      </c>
    </row>
    <row r="98" spans="1:8" x14ac:dyDescent="0.2">
      <c r="A98" s="2">
        <v>96</v>
      </c>
      <c r="B98" s="19">
        <v>361</v>
      </c>
      <c r="C98" s="19">
        <v>328</v>
      </c>
      <c r="D98" s="1" t="e">
        <f>IF(ISBLANK(B98),"",VLOOKUP(B98,#REF!,2,FALSE))</f>
        <v>#REF!</v>
      </c>
      <c r="E98" s="102" t="e">
        <f>IF(ISBLANK(C98),"",VLOOKUP(C98,#REF!,2,FALSE))</f>
        <v>#REF!</v>
      </c>
      <c r="F98" s="20" t="str">
        <f>IFERROR(VLOOKUP(D98,#REF!,3,0),"")</f>
        <v/>
      </c>
      <c r="G98" s="28" t="str">
        <f>IFERROR(VLOOKUP(E98,#REF!,3,0),"")</f>
        <v/>
      </c>
      <c r="H98" s="105" t="str">
        <f t="shared" si="2"/>
        <v/>
      </c>
    </row>
    <row r="99" spans="1:8" x14ac:dyDescent="0.2">
      <c r="A99" s="2">
        <v>97</v>
      </c>
      <c r="B99" s="19">
        <v>363</v>
      </c>
      <c r="C99" s="19">
        <v>335</v>
      </c>
      <c r="D99" s="1" t="e">
        <f>IF(ISBLANK(B99),"",VLOOKUP(B99,#REF!,2,FALSE))</f>
        <v>#REF!</v>
      </c>
      <c r="E99" s="102" t="e">
        <f>IF(ISBLANK(C99),"",VLOOKUP(C99,#REF!,2,FALSE))</f>
        <v>#REF!</v>
      </c>
      <c r="F99" s="20" t="str">
        <f>IFERROR(VLOOKUP(D99,#REF!,3,0),"")</f>
        <v/>
      </c>
      <c r="G99" s="28" t="str">
        <f>IFERROR(VLOOKUP(E99,#REF!,3,0),"")</f>
        <v/>
      </c>
      <c r="H99" s="105" t="str">
        <f t="shared" si="2"/>
        <v/>
      </c>
    </row>
    <row r="100" spans="1:8" x14ac:dyDescent="0.2">
      <c r="A100" s="2">
        <v>98</v>
      </c>
      <c r="B100" s="19">
        <v>362</v>
      </c>
      <c r="C100" s="19">
        <v>331</v>
      </c>
      <c r="D100" s="1" t="e">
        <f>IF(ISBLANK(B100),"",VLOOKUP(B100,#REF!,2,FALSE))</f>
        <v>#REF!</v>
      </c>
      <c r="E100" s="102" t="e">
        <f>IF(ISBLANK(C100),"",VLOOKUP(C100,#REF!,2,FALSE))</f>
        <v>#REF!</v>
      </c>
      <c r="F100" s="20" t="str">
        <f>IFERROR(VLOOKUP(D100,#REF!,3,0),"")</f>
        <v/>
      </c>
      <c r="G100" s="28" t="str">
        <f>IFERROR(VLOOKUP(E100,#REF!,3,0),"")</f>
        <v/>
      </c>
      <c r="H100" s="105" t="str">
        <f t="shared" si="2"/>
        <v/>
      </c>
    </row>
    <row r="101" spans="1:8" x14ac:dyDescent="0.2">
      <c r="A101" s="2">
        <v>99</v>
      </c>
      <c r="B101" s="19">
        <v>364</v>
      </c>
      <c r="C101" s="19">
        <v>330</v>
      </c>
      <c r="D101" s="1" t="e">
        <f>IF(ISBLANK(B101),"",VLOOKUP(B101,#REF!,2,FALSE))</f>
        <v>#REF!</v>
      </c>
      <c r="E101" s="102" t="e">
        <f>IF(ISBLANK(C101),"",VLOOKUP(C101,#REF!,2,FALSE))</f>
        <v>#REF!</v>
      </c>
      <c r="F101" s="20" t="str">
        <f>IFERROR(VLOOKUP(D101,#REF!,3,0),"")</f>
        <v/>
      </c>
      <c r="G101" s="28" t="str">
        <f>IFERROR(VLOOKUP(E101,#REF!,3,0),"")</f>
        <v/>
      </c>
      <c r="H101" s="105" t="str">
        <f t="shared" si="2"/>
        <v/>
      </c>
    </row>
    <row r="102" spans="1:8" x14ac:dyDescent="0.2">
      <c r="A102" s="2">
        <v>100</v>
      </c>
      <c r="B102" s="19">
        <v>357</v>
      </c>
      <c r="C102" s="19">
        <v>332</v>
      </c>
      <c r="D102" s="1" t="e">
        <f>IF(ISBLANK(B102),"",VLOOKUP(B102,#REF!,2,FALSE))</f>
        <v>#REF!</v>
      </c>
      <c r="E102" s="102" t="e">
        <f>IF(ISBLANK(C102),"",VLOOKUP(C102,#REF!,2,FALSE))</f>
        <v>#REF!</v>
      </c>
      <c r="F102" s="20" t="str">
        <f>IFERROR(VLOOKUP(D102,#REF!,3,0),"")</f>
        <v/>
      </c>
      <c r="G102" s="28" t="str">
        <f>IFERROR(VLOOKUP(E102,#REF!,3,0),"")</f>
        <v/>
      </c>
      <c r="H102" s="105" t="str">
        <f t="shared" si="2"/>
        <v/>
      </c>
    </row>
    <row r="103" spans="1:8" x14ac:dyDescent="0.2">
      <c r="A103" s="18">
        <v>101</v>
      </c>
      <c r="B103" s="19">
        <v>366</v>
      </c>
      <c r="C103" s="19">
        <v>337</v>
      </c>
      <c r="D103" s="1" t="e">
        <f>IF(ISBLANK(B103),"",VLOOKUP(B103,#REF!,2,FALSE))</f>
        <v>#REF!</v>
      </c>
      <c r="E103" s="102" t="e">
        <f>IF(ISBLANK(C103),"",VLOOKUP(C103,#REF!,2,FALSE))</f>
        <v>#REF!</v>
      </c>
      <c r="F103" s="20" t="str">
        <f>IFERROR(VLOOKUP(D103,#REF!,3,0),"")</f>
        <v/>
      </c>
      <c r="G103" s="28" t="str">
        <f>IFERROR(VLOOKUP(E103,#REF!,3,0),"")</f>
        <v/>
      </c>
      <c r="H103" s="105" t="str">
        <f t="shared" si="2"/>
        <v/>
      </c>
    </row>
    <row r="104" spans="1:8" x14ac:dyDescent="0.2">
      <c r="A104" s="18">
        <v>102</v>
      </c>
      <c r="B104" s="19">
        <v>367</v>
      </c>
      <c r="C104" s="19">
        <v>336</v>
      </c>
      <c r="D104" s="1" t="e">
        <f>IF(ISBLANK(B104),"",VLOOKUP(B104,#REF!,2,FALSE))</f>
        <v>#REF!</v>
      </c>
      <c r="E104" s="102" t="e">
        <f>IF(ISBLANK(C104),"",VLOOKUP(C104,#REF!,2,FALSE))</f>
        <v>#REF!</v>
      </c>
      <c r="F104" s="20" t="str">
        <f>IFERROR(VLOOKUP(D104,#REF!,3,0),"")</f>
        <v/>
      </c>
      <c r="G104" s="28" t="str">
        <f>IFERROR(VLOOKUP(E104,#REF!,3,0),"")</f>
        <v/>
      </c>
      <c r="H104" s="105" t="str">
        <f t="shared" si="2"/>
        <v/>
      </c>
    </row>
    <row r="105" spans="1:8" x14ac:dyDescent="0.2">
      <c r="A105" s="18">
        <v>103</v>
      </c>
      <c r="B105" s="19">
        <v>218</v>
      </c>
      <c r="C105" s="19">
        <v>262</v>
      </c>
      <c r="D105" s="1" t="e">
        <f>IF(ISBLANK(B105),"",VLOOKUP(B105,#REF!,2,FALSE))</f>
        <v>#REF!</v>
      </c>
      <c r="E105" s="102" t="e">
        <f>IF(ISBLANK(C105),"",VLOOKUP(C105,#REF!,2,FALSE))</f>
        <v>#REF!</v>
      </c>
      <c r="F105" s="20" t="str">
        <f>IFERROR(VLOOKUP(D105,#REF!,3,0),"")</f>
        <v/>
      </c>
      <c r="G105" s="28" t="str">
        <f>IFERROR(VLOOKUP(E105,#REF!,3,0),"")</f>
        <v/>
      </c>
      <c r="H105" s="105" t="str">
        <f t="shared" si="2"/>
        <v/>
      </c>
    </row>
    <row r="106" spans="1:8" x14ac:dyDescent="0.2">
      <c r="A106" s="18">
        <v>104</v>
      </c>
      <c r="B106" s="19">
        <v>336</v>
      </c>
      <c r="C106" s="19">
        <v>322</v>
      </c>
      <c r="D106" s="1" t="e">
        <f>IF(ISBLANK(B106),"",VLOOKUP(B106,#REF!,2,FALSE))</f>
        <v>#REF!</v>
      </c>
      <c r="E106" s="102" t="e">
        <f>IF(ISBLANK(C106),"",VLOOKUP(C106,#REF!,2,FALSE))</f>
        <v>#REF!</v>
      </c>
      <c r="F106" s="20" t="str">
        <f>IFERROR(VLOOKUP(D106,#REF!,3,0),"")</f>
        <v/>
      </c>
      <c r="G106" s="28" t="str">
        <f>IFERROR(VLOOKUP(E106,#REF!,3,0),"")</f>
        <v/>
      </c>
      <c r="H106" s="105" t="str">
        <f t="shared" si="2"/>
        <v/>
      </c>
    </row>
    <row r="107" spans="1:8" x14ac:dyDescent="0.2">
      <c r="A107" s="18">
        <v>105</v>
      </c>
      <c r="B107" s="19">
        <v>284</v>
      </c>
      <c r="C107" s="19">
        <v>311</v>
      </c>
      <c r="D107" s="1" t="e">
        <f>IF(ISBLANK(B107),"",VLOOKUP(B107,#REF!,2,FALSE))</f>
        <v>#REF!</v>
      </c>
      <c r="E107" s="102" t="e">
        <f>IF(ISBLANK(C107),"",VLOOKUP(C107,#REF!,2,FALSE))</f>
        <v>#REF!</v>
      </c>
      <c r="F107" s="20" t="str">
        <f>IFERROR(VLOOKUP(D107,#REF!,3,0),"")</f>
        <v/>
      </c>
      <c r="G107" s="28" t="str">
        <f>IFERROR(VLOOKUP(E107,#REF!,3,0),"")</f>
        <v/>
      </c>
      <c r="H107" s="105" t="str">
        <f t="shared" si="2"/>
        <v/>
      </c>
    </row>
    <row r="108" spans="1:8" x14ac:dyDescent="0.2">
      <c r="A108" s="18">
        <v>106</v>
      </c>
      <c r="B108" s="19">
        <v>318</v>
      </c>
      <c r="C108" s="19">
        <v>294</v>
      </c>
      <c r="D108" s="1" t="e">
        <f>IF(ISBLANK(B108),"",VLOOKUP(B108,#REF!,2,FALSE))</f>
        <v>#REF!</v>
      </c>
      <c r="E108" s="102" t="e">
        <f>IF(ISBLANK(C108),"",VLOOKUP(C108,#REF!,2,FALSE))</f>
        <v>#REF!</v>
      </c>
      <c r="F108" s="20" t="str">
        <f>IFERROR(VLOOKUP(D108,#REF!,3,0),"")</f>
        <v/>
      </c>
      <c r="G108" s="28" t="str">
        <f>IFERROR(VLOOKUP(E108,#REF!,3,0),"")</f>
        <v/>
      </c>
      <c r="H108" s="105" t="str">
        <f t="shared" si="2"/>
        <v/>
      </c>
    </row>
    <row r="109" spans="1:8" x14ac:dyDescent="0.2">
      <c r="A109" s="18">
        <v>107</v>
      </c>
      <c r="B109" s="19">
        <v>308</v>
      </c>
      <c r="C109" s="19">
        <v>295</v>
      </c>
      <c r="D109" s="1" t="e">
        <f>IF(ISBLANK(B109),"",VLOOKUP(B109,#REF!,2,FALSE))</f>
        <v>#REF!</v>
      </c>
      <c r="E109" s="102" t="e">
        <f>IF(ISBLANK(C109),"",VLOOKUP(C109,#REF!,2,FALSE))</f>
        <v>#REF!</v>
      </c>
      <c r="F109" s="20" t="str">
        <f>IFERROR(VLOOKUP(D109,#REF!,3,0),"")</f>
        <v/>
      </c>
      <c r="G109" s="28" t="str">
        <f>IFERROR(VLOOKUP(E109,#REF!,3,0),"")</f>
        <v/>
      </c>
      <c r="H109" s="105" t="str">
        <f t="shared" si="2"/>
        <v/>
      </c>
    </row>
    <row r="110" spans="1:8" x14ac:dyDescent="0.2">
      <c r="A110" s="18">
        <v>108</v>
      </c>
      <c r="B110" s="19">
        <v>297</v>
      </c>
      <c r="C110" s="19">
        <v>309</v>
      </c>
      <c r="D110" s="1" t="e">
        <f>IF(ISBLANK(B110),"",VLOOKUP(B110,#REF!,2,FALSE))</f>
        <v>#REF!</v>
      </c>
      <c r="E110" s="102" t="e">
        <f>IF(ISBLANK(C110),"",VLOOKUP(C110,#REF!,2,FALSE))</f>
        <v>#REF!</v>
      </c>
      <c r="F110" s="20" t="str">
        <f>IFERROR(VLOOKUP(D110,#REF!,3,0),"")</f>
        <v/>
      </c>
      <c r="G110" s="28" t="str">
        <f>IFERROR(VLOOKUP(E110,#REF!,3,0),"")</f>
        <v/>
      </c>
      <c r="H110" s="105" t="str">
        <f t="shared" si="2"/>
        <v/>
      </c>
    </row>
    <row r="111" spans="1:8" x14ac:dyDescent="0.2">
      <c r="A111" s="18">
        <v>109</v>
      </c>
      <c r="B111" s="19">
        <v>246</v>
      </c>
      <c r="C111" s="19">
        <v>242</v>
      </c>
      <c r="D111" s="1" t="e">
        <f>IF(ISBLANK(B111),"",VLOOKUP(B111,#REF!,2,FALSE))</f>
        <v>#REF!</v>
      </c>
      <c r="E111" s="102" t="e">
        <f>IF(ISBLANK(C111),"",VLOOKUP(C111,#REF!,2,FALSE))</f>
        <v>#REF!</v>
      </c>
      <c r="F111" s="20" t="str">
        <f>IFERROR(VLOOKUP(D111,#REF!,3,0),"")</f>
        <v/>
      </c>
      <c r="G111" s="28" t="str">
        <f>IFERROR(VLOOKUP(E111,#REF!,3,0),"")</f>
        <v/>
      </c>
      <c r="H111" s="105" t="str">
        <f t="shared" si="2"/>
        <v/>
      </c>
    </row>
    <row r="112" spans="1:8" x14ac:dyDescent="0.2">
      <c r="A112" s="18">
        <v>110</v>
      </c>
      <c r="B112" s="19">
        <v>245</v>
      </c>
      <c r="C112" s="19">
        <v>240</v>
      </c>
      <c r="D112" s="1" t="e">
        <f>IF(ISBLANK(B112),"",VLOOKUP(B112,#REF!,2,FALSE))</f>
        <v>#REF!</v>
      </c>
      <c r="E112" s="102" t="e">
        <f>IF(ISBLANK(C112),"",VLOOKUP(C112,#REF!,2,FALSE))</f>
        <v>#REF!</v>
      </c>
      <c r="F112" s="20" t="str">
        <f>IFERROR(VLOOKUP(D112,#REF!,3,0),"")</f>
        <v/>
      </c>
      <c r="G112" s="28" t="str">
        <f>IFERROR(VLOOKUP(E112,#REF!,3,0),"")</f>
        <v/>
      </c>
      <c r="H112" s="105" t="str">
        <f t="shared" si="2"/>
        <v/>
      </c>
    </row>
    <row r="113" spans="1:8" x14ac:dyDescent="0.2">
      <c r="A113" s="18">
        <v>111</v>
      </c>
      <c r="B113" s="19">
        <v>247</v>
      </c>
      <c r="C113" s="19">
        <v>241</v>
      </c>
      <c r="D113" s="1" t="e">
        <f>IF(ISBLANK(B113),"",VLOOKUP(B113,#REF!,2,FALSE))</f>
        <v>#REF!</v>
      </c>
      <c r="E113" s="102" t="e">
        <f>IF(ISBLANK(C113),"",VLOOKUP(C113,#REF!,2,FALSE))</f>
        <v>#REF!</v>
      </c>
      <c r="F113" s="20" t="str">
        <f>IFERROR(VLOOKUP(D113,#REF!,3,0),"")</f>
        <v/>
      </c>
      <c r="G113" s="28" t="str">
        <f>IFERROR(VLOOKUP(E113,#REF!,3,0),"")</f>
        <v/>
      </c>
      <c r="H113" s="105" t="str">
        <f t="shared" si="2"/>
        <v/>
      </c>
    </row>
    <row r="114" spans="1:8" x14ac:dyDescent="0.2">
      <c r="A114" s="18">
        <v>112</v>
      </c>
      <c r="B114" s="19">
        <v>335</v>
      </c>
      <c r="C114" s="19">
        <v>239</v>
      </c>
      <c r="D114" s="1" t="e">
        <f>IF(ISBLANK(B114),"",VLOOKUP(B114,#REF!,2,FALSE))</f>
        <v>#REF!</v>
      </c>
      <c r="E114" s="102" t="e">
        <f>IF(ISBLANK(C114),"",VLOOKUP(C114,#REF!,2,FALSE))</f>
        <v>#REF!</v>
      </c>
      <c r="F114" s="20" t="str">
        <f>IFERROR(VLOOKUP(D114,#REF!,3,0),"")</f>
        <v/>
      </c>
      <c r="G114" s="28" t="str">
        <f>IFERROR(VLOOKUP(E114,#REF!,3,0),"")</f>
        <v/>
      </c>
      <c r="H114" s="105" t="str">
        <f t="shared" si="2"/>
        <v/>
      </c>
    </row>
    <row r="115" spans="1:8" x14ac:dyDescent="0.2">
      <c r="A115" s="18">
        <v>113</v>
      </c>
      <c r="B115" s="19">
        <v>278</v>
      </c>
      <c r="C115" s="19">
        <v>289</v>
      </c>
      <c r="D115" s="1" t="e">
        <f>IF(ISBLANK(B115),"",VLOOKUP(B115,#REF!,2,FALSE))</f>
        <v>#REF!</v>
      </c>
      <c r="E115" s="102" t="e">
        <f>IF(ISBLANK(C115),"",VLOOKUP(C115,#REF!,2,FALSE))</f>
        <v>#REF!</v>
      </c>
      <c r="F115" s="20" t="str">
        <f>IFERROR(VLOOKUP(D115,#REF!,3,0),"")</f>
        <v/>
      </c>
      <c r="G115" s="28" t="str">
        <f>IFERROR(VLOOKUP(E115,#REF!,3,0),"")</f>
        <v/>
      </c>
      <c r="H115" s="105" t="str">
        <f t="shared" si="2"/>
        <v/>
      </c>
    </row>
    <row r="116" spans="1:8" x14ac:dyDescent="0.2">
      <c r="A116" s="18">
        <v>114</v>
      </c>
      <c r="B116" s="19">
        <v>279</v>
      </c>
      <c r="C116" s="19">
        <v>287</v>
      </c>
      <c r="D116" s="1" t="e">
        <f>IF(ISBLANK(B116),"",VLOOKUP(B116,#REF!,2,FALSE))</f>
        <v>#REF!</v>
      </c>
      <c r="E116" s="102" t="e">
        <f>IF(ISBLANK(C116),"",VLOOKUP(C116,#REF!,2,FALSE))</f>
        <v>#REF!</v>
      </c>
      <c r="F116" s="20" t="str">
        <f>IFERROR(VLOOKUP(D116,#REF!,3,0),"")</f>
        <v/>
      </c>
      <c r="G116" s="28" t="str">
        <f>IFERROR(VLOOKUP(E116,#REF!,3,0),"")</f>
        <v/>
      </c>
      <c r="H116" s="105" t="str">
        <f t="shared" si="2"/>
        <v/>
      </c>
    </row>
    <row r="117" spans="1:8" x14ac:dyDescent="0.2">
      <c r="A117" s="18">
        <v>115</v>
      </c>
      <c r="B117" s="19">
        <v>277</v>
      </c>
      <c r="C117" s="19">
        <v>288</v>
      </c>
      <c r="D117" s="1" t="e">
        <f>IF(ISBLANK(B117),"",VLOOKUP(B117,#REF!,2,FALSE))</f>
        <v>#REF!</v>
      </c>
      <c r="E117" s="102" t="e">
        <f>IF(ISBLANK(C117),"",VLOOKUP(C117,#REF!,2,FALSE))</f>
        <v>#REF!</v>
      </c>
      <c r="F117" s="20" t="str">
        <f>IFERROR(VLOOKUP(D117,#REF!,3,0),"")</f>
        <v/>
      </c>
      <c r="G117" s="28" t="str">
        <f>IFERROR(VLOOKUP(E117,#REF!,3,0),"")</f>
        <v/>
      </c>
      <c r="H117" s="105" t="str">
        <f t="shared" si="2"/>
        <v/>
      </c>
    </row>
    <row r="118" spans="1:8" x14ac:dyDescent="0.2">
      <c r="A118" s="18">
        <v>116</v>
      </c>
      <c r="B118" s="19">
        <v>334</v>
      </c>
      <c r="C118" s="19">
        <v>338</v>
      </c>
      <c r="D118" s="1" t="e">
        <f>IF(ISBLANK(B118),"",VLOOKUP(B118,#REF!,2,FALSE))</f>
        <v>#REF!</v>
      </c>
      <c r="E118" s="102" t="e">
        <f>IF(ISBLANK(C118),"",VLOOKUP(C118,#REF!,2,FALSE))</f>
        <v>#REF!</v>
      </c>
      <c r="F118" s="20"/>
      <c r="G118" s="28"/>
      <c r="H118" s="105"/>
    </row>
    <row r="119" spans="1:8" x14ac:dyDescent="0.2">
      <c r="A119" s="18">
        <v>117</v>
      </c>
      <c r="B119" s="19"/>
      <c r="C119" s="19"/>
      <c r="D119" s="1" t="str">
        <f>IF(ISBLANK(B119),"",VLOOKUP(B119,#REF!,2,FALSE))</f>
        <v/>
      </c>
      <c r="E119" s="102" t="str">
        <f>IF(ISBLANK(C119),"",VLOOKUP(C119,#REF!,2,FALSE))</f>
        <v/>
      </c>
      <c r="F119" s="20" t="str">
        <f>IFERROR(VLOOKUP(D119,#REF!,3,0),"")</f>
        <v/>
      </c>
      <c r="G119" s="28" t="str">
        <f>IFERROR(VLOOKUP(E119,#REF!,3,0),"")</f>
        <v/>
      </c>
      <c r="H119" s="105" t="str">
        <f t="shared" si="2"/>
        <v/>
      </c>
    </row>
    <row r="120" spans="1:8" x14ac:dyDescent="0.2">
      <c r="A120" s="18">
        <v>118</v>
      </c>
      <c r="B120" s="19"/>
      <c r="C120" s="19"/>
      <c r="D120" s="1" t="str">
        <f>IF(ISBLANK(B120),"",VLOOKUP(B120,#REF!,2,FALSE))</f>
        <v/>
      </c>
      <c r="E120" s="102" t="str">
        <f>IF(ISBLANK(C120),"",VLOOKUP(C120,#REF!,2,FALSE))</f>
        <v/>
      </c>
      <c r="F120" s="20" t="str">
        <f>IFERROR(VLOOKUP(D120,#REF!,3,0),"")</f>
        <v/>
      </c>
      <c r="G120" s="28" t="str">
        <f>IFERROR(VLOOKUP(E120,#REF!,3,0),"")</f>
        <v/>
      </c>
      <c r="H120" s="105" t="str">
        <f t="shared" si="2"/>
        <v/>
      </c>
    </row>
    <row r="121" spans="1:8" x14ac:dyDescent="0.2">
      <c r="A121" s="18">
        <v>119</v>
      </c>
      <c r="B121" s="19"/>
      <c r="C121" s="19"/>
      <c r="D121" s="1" t="str">
        <f>IF(ISBLANK(B121),"",VLOOKUP(B121,#REF!,2,FALSE))</f>
        <v/>
      </c>
      <c r="E121" s="102" t="str">
        <f>IF(ISBLANK(C121),"",VLOOKUP(C121,#REF!,2,FALSE))</f>
        <v/>
      </c>
      <c r="F121" s="20" t="str">
        <f>IFERROR(VLOOKUP(D121,#REF!,3,0),"")</f>
        <v/>
      </c>
      <c r="G121" s="28" t="str">
        <f>IFERROR(VLOOKUP(E121,#REF!,3,0),"")</f>
        <v/>
      </c>
      <c r="H121" s="105" t="str">
        <f t="shared" si="2"/>
        <v/>
      </c>
    </row>
    <row r="122" spans="1:8" x14ac:dyDescent="0.2">
      <c r="A122" s="18">
        <v>120</v>
      </c>
      <c r="B122" s="19"/>
      <c r="C122" s="19"/>
      <c r="D122" s="1" t="str">
        <f>IF(ISBLANK(B122),"",VLOOKUP(B122,#REF!,2,FALSE))</f>
        <v/>
      </c>
      <c r="E122" s="102" t="str">
        <f>IF(ISBLANK(C122),"",VLOOKUP(C122,#REF!,2,FALSE))</f>
        <v/>
      </c>
      <c r="F122" s="20" t="str">
        <f>IFERROR(VLOOKUP(D122,#REF!,3,0),"")</f>
        <v/>
      </c>
      <c r="G122" s="28" t="str">
        <f>IFERROR(VLOOKUP(E122,#REF!,3,0),"")</f>
        <v/>
      </c>
      <c r="H122" s="105" t="str">
        <f t="shared" si="2"/>
        <v/>
      </c>
    </row>
    <row r="123" spans="1:8" x14ac:dyDescent="0.2">
      <c r="B123" s="19"/>
      <c r="C123" s="19"/>
      <c r="D123" s="1" t="str">
        <f>IF(ISBLANK(B123),"",VLOOKUP(B123,#REF!,2,FALSE))</f>
        <v/>
      </c>
      <c r="E123" s="102" t="str">
        <f>IF(ISBLANK(C123),"",VLOOKUP(C123,#REF!,2,FALSE))</f>
        <v/>
      </c>
      <c r="F123" s="20" t="str">
        <f>IFERROR(VLOOKUP(D123,#REF!,3,0),"")</f>
        <v/>
      </c>
      <c r="G123" s="28" t="str">
        <f>IFERROR(VLOOKUP(E123,#REF!,3,0),"")</f>
        <v/>
      </c>
      <c r="H123" s="105" t="str">
        <f t="shared" si="2"/>
        <v/>
      </c>
    </row>
    <row r="124" spans="1:8" x14ac:dyDescent="0.2">
      <c r="B124" s="19"/>
      <c r="C124" s="19"/>
      <c r="D124" s="1" t="str">
        <f>IF(ISBLANK(B124),"",VLOOKUP(B124,#REF!,2,FALSE))</f>
        <v/>
      </c>
      <c r="E124" s="102" t="str">
        <f>IF(ISBLANK(C124),"",VLOOKUP(C124,#REF!,2,FALSE))</f>
        <v/>
      </c>
      <c r="F124" s="20" t="str">
        <f>IFERROR(VLOOKUP(D124,#REF!,3,0),"")</f>
        <v/>
      </c>
      <c r="G124" s="28" t="str">
        <f>IFERROR(VLOOKUP(E124,#REF!,3,0),"")</f>
        <v/>
      </c>
      <c r="H124" s="105" t="str">
        <f t="shared" si="2"/>
        <v/>
      </c>
    </row>
    <row r="125" spans="1:8" x14ac:dyDescent="0.2">
      <c r="B125" s="19"/>
      <c r="C125" s="19"/>
      <c r="D125" s="1" t="str">
        <f>IF(ISBLANK(B125),"",VLOOKUP(B125,#REF!,2,FALSE))</f>
        <v/>
      </c>
      <c r="E125" s="102" t="str">
        <f>IF(ISBLANK(C125),"",VLOOKUP(C125,#REF!,2,FALSE))</f>
        <v/>
      </c>
      <c r="F125" s="20" t="str">
        <f>IFERROR(VLOOKUP(D125,#REF!,3,0),"")</f>
        <v/>
      </c>
      <c r="G125" s="28" t="str">
        <f>IFERROR(VLOOKUP(E125,#REF!,3,0),"")</f>
        <v/>
      </c>
      <c r="H125" s="105" t="str">
        <f t="shared" si="2"/>
        <v/>
      </c>
    </row>
    <row r="126" spans="1:8" x14ac:dyDescent="0.2">
      <c r="B126" s="19"/>
      <c r="C126" s="19"/>
      <c r="D126" s="1" t="str">
        <f>IF(ISBLANK(B126),"",VLOOKUP(B126,#REF!,2,FALSE))</f>
        <v/>
      </c>
      <c r="E126" s="102" t="str">
        <f>IF(ISBLANK(C126),"",VLOOKUP(C126,#REF!,2,FALSE))</f>
        <v/>
      </c>
      <c r="F126" s="20" t="str">
        <f>IFERROR(VLOOKUP(D126,#REF!,3,0),"")</f>
        <v/>
      </c>
      <c r="G126" s="28" t="str">
        <f>IFERROR(VLOOKUP(E126,#REF!,3,0),"")</f>
        <v/>
      </c>
      <c r="H126" s="105" t="str">
        <f t="shared" si="2"/>
        <v/>
      </c>
    </row>
    <row r="127" spans="1:8" x14ac:dyDescent="0.2">
      <c r="B127" s="19"/>
      <c r="C127" s="19"/>
      <c r="D127" s="1" t="str">
        <f>IF(ISBLANK(B127),"",VLOOKUP(B127,#REF!,2,FALSE))</f>
        <v/>
      </c>
      <c r="E127" s="102" t="str">
        <f>IF(ISBLANK(C127),"",VLOOKUP(C127,#REF!,2,FALSE))</f>
        <v/>
      </c>
      <c r="F127" s="20" t="str">
        <f>IFERROR(VLOOKUP(D127,#REF!,3,0),"")</f>
        <v/>
      </c>
      <c r="G127" s="28" t="str">
        <f>IFERROR(VLOOKUP(E127,#REF!,3,0),"")</f>
        <v/>
      </c>
      <c r="H127" s="105" t="str">
        <f t="shared" si="2"/>
        <v/>
      </c>
    </row>
    <row r="128" spans="1:8" x14ac:dyDescent="0.2">
      <c r="B128" s="19"/>
      <c r="C128" s="19"/>
      <c r="D128" s="1" t="str">
        <f>IF(ISBLANK(B128),"",VLOOKUP(B128,#REF!,2,FALSE))</f>
        <v/>
      </c>
      <c r="E128" s="102" t="str">
        <f>IF(ISBLANK(C128),"",VLOOKUP(C128,#REF!,2,FALSE))</f>
        <v/>
      </c>
      <c r="F128" s="20" t="str">
        <f>IFERROR(VLOOKUP(D128,#REF!,3,0),"")</f>
        <v/>
      </c>
      <c r="G128" s="28" t="str">
        <f>IFERROR(VLOOKUP(E128,#REF!,3,0),"")</f>
        <v/>
      </c>
      <c r="H128" s="105" t="str">
        <f t="shared" si="2"/>
        <v/>
      </c>
    </row>
    <row r="129" spans="2:8" x14ac:dyDescent="0.2">
      <c r="B129" s="19"/>
      <c r="C129" s="19"/>
      <c r="D129" s="1" t="str">
        <f>IF(ISBLANK(B129),"",VLOOKUP(B129,#REF!,2,FALSE))</f>
        <v/>
      </c>
      <c r="E129" s="102" t="str">
        <f>IF(ISBLANK(C129),"",VLOOKUP(C129,#REF!,2,FALSE))</f>
        <v/>
      </c>
      <c r="F129" s="20" t="str">
        <f>IFERROR(VLOOKUP(D129,#REF!,3,0),"")</f>
        <v/>
      </c>
      <c r="G129" s="28" t="str">
        <f>IFERROR(VLOOKUP(E129,#REF!,3,0),"")</f>
        <v/>
      </c>
      <c r="H129" s="105" t="str">
        <f t="shared" si="2"/>
        <v/>
      </c>
    </row>
    <row r="130" spans="2:8" x14ac:dyDescent="0.2">
      <c r="B130" s="19"/>
      <c r="C130" s="19"/>
      <c r="D130" s="1" t="str">
        <f>IF(ISBLANK(B130),"",VLOOKUP(B130,#REF!,2,FALSE))</f>
        <v/>
      </c>
      <c r="E130" s="102" t="str">
        <f>IF(ISBLANK(C130),"",VLOOKUP(C130,#REF!,2,FALSE))</f>
        <v/>
      </c>
      <c r="F130" s="20" t="str">
        <f>IFERROR(VLOOKUP(D130,#REF!,3,0),"")</f>
        <v/>
      </c>
      <c r="G130" s="28" t="str">
        <f>IFERROR(VLOOKUP(E130,#REF!,3,0),"")</f>
        <v/>
      </c>
      <c r="H130" s="105" t="str">
        <f t="shared" si="2"/>
        <v/>
      </c>
    </row>
    <row r="131" spans="2:8" x14ac:dyDescent="0.2">
      <c r="B131" s="19"/>
      <c r="C131" s="19"/>
      <c r="D131" s="1" t="str">
        <f>IF(ISBLANK(B131),"",VLOOKUP(B131,#REF!,2,FALSE))</f>
        <v/>
      </c>
      <c r="E131" s="102" t="str">
        <f>IF(ISBLANK(C131),"",VLOOKUP(C131,#REF!,2,FALSE))</f>
        <v/>
      </c>
      <c r="F131" s="20" t="str">
        <f>IFERROR(VLOOKUP(D131,#REF!,3,0),"")</f>
        <v/>
      </c>
      <c r="G131" s="28" t="str">
        <f>IFERROR(VLOOKUP(E131,#REF!,3,0),"")</f>
        <v/>
      </c>
      <c r="H131" s="105" t="str">
        <f t="shared" si="2"/>
        <v/>
      </c>
    </row>
    <row r="132" spans="2:8" x14ac:dyDescent="0.2">
      <c r="B132" s="19"/>
      <c r="C132" s="19"/>
      <c r="D132" s="1" t="str">
        <f>IF(ISBLANK(B132),"",VLOOKUP(B132,#REF!,2,FALSE))</f>
        <v/>
      </c>
      <c r="E132" s="102" t="str">
        <f>IF(ISBLANK(C132),"",VLOOKUP(C132,#REF!,2,FALSE))</f>
        <v/>
      </c>
      <c r="F132" s="20" t="str">
        <f>IFERROR(VLOOKUP(D132,#REF!,3,0),"")</f>
        <v/>
      </c>
      <c r="G132" s="28" t="str">
        <f>IFERROR(VLOOKUP(E132,#REF!,3,0),"")</f>
        <v/>
      </c>
      <c r="H132" s="105" t="str">
        <f t="shared" si="2"/>
        <v/>
      </c>
    </row>
    <row r="133" spans="2:8" x14ac:dyDescent="0.2">
      <c r="B133" s="19"/>
      <c r="C133" s="19"/>
      <c r="D133" s="1" t="str">
        <f>IF(ISBLANK(B133),"",VLOOKUP(B133,#REF!,2,FALSE))</f>
        <v/>
      </c>
      <c r="E133" s="102" t="str">
        <f>IF(ISBLANK(C133),"",VLOOKUP(C133,#REF!,2,FALSE))</f>
        <v/>
      </c>
      <c r="F133" s="20" t="str">
        <f>IFERROR(VLOOKUP(D133,#REF!,3,0),"")</f>
        <v/>
      </c>
      <c r="G133" s="28" t="str">
        <f>IFERROR(VLOOKUP(E133,#REF!,3,0),"")</f>
        <v/>
      </c>
      <c r="H133" s="105" t="str">
        <f t="shared" si="2"/>
        <v/>
      </c>
    </row>
    <row r="134" spans="2:8" x14ac:dyDescent="0.2">
      <c r="B134" s="19"/>
      <c r="C134" s="19"/>
      <c r="D134" s="1" t="str">
        <f>IF(ISBLANK(B134),"",VLOOKUP(B134,#REF!,2,FALSE))</f>
        <v/>
      </c>
      <c r="E134" s="102" t="str">
        <f>IF(ISBLANK(C134),"",VLOOKUP(C134,#REF!,2,FALSE))</f>
        <v/>
      </c>
      <c r="F134" s="20" t="str">
        <f>IFERROR(VLOOKUP(D134,#REF!,3,0),"")</f>
        <v/>
      </c>
      <c r="G134" s="28" t="str">
        <f>IFERROR(VLOOKUP(E134,#REF!,3,0),"")</f>
        <v/>
      </c>
      <c r="H134" s="105" t="str">
        <f t="shared" si="2"/>
        <v/>
      </c>
    </row>
    <row r="135" spans="2:8" x14ac:dyDescent="0.2">
      <c r="B135" s="19"/>
      <c r="C135" s="19"/>
      <c r="D135" s="1" t="str">
        <f>IF(ISBLANK(B135),"",VLOOKUP(B135,#REF!,2,FALSE))</f>
        <v/>
      </c>
      <c r="E135" s="102" t="str">
        <f>IF(ISBLANK(C135),"",VLOOKUP(C135,#REF!,2,FALSE))</f>
        <v/>
      </c>
      <c r="F135" s="20" t="str">
        <f>IFERROR(VLOOKUP(D135,#REF!,3,0),"")</f>
        <v/>
      </c>
      <c r="G135" s="28" t="str">
        <f>IFERROR(VLOOKUP(E135,#REF!,3,0),"")</f>
        <v/>
      </c>
      <c r="H135" s="105" t="str">
        <f t="shared" si="2"/>
        <v/>
      </c>
    </row>
    <row r="136" spans="2:8" x14ac:dyDescent="0.2">
      <c r="B136" s="19"/>
      <c r="C136" s="19"/>
      <c r="D136" s="1" t="str">
        <f>IF(ISBLANK(B136),"",VLOOKUP(B136,#REF!,2,FALSE))</f>
        <v/>
      </c>
      <c r="E136" s="102" t="str">
        <f>IF(ISBLANK(C136),"",VLOOKUP(C136,#REF!,2,FALSE))</f>
        <v/>
      </c>
      <c r="F136" s="20" t="str">
        <f>IFERROR(VLOOKUP(D136,#REF!,3,0),"")</f>
        <v/>
      </c>
      <c r="G136" s="28" t="str">
        <f>IFERROR(VLOOKUP(E136,#REF!,3,0),"")</f>
        <v/>
      </c>
      <c r="H136" s="105" t="str">
        <f t="shared" si="2"/>
        <v/>
      </c>
    </row>
    <row r="137" spans="2:8" x14ac:dyDescent="0.2">
      <c r="B137" s="19"/>
      <c r="C137" s="19"/>
      <c r="D137" s="1" t="str">
        <f>IF(ISBLANK(B137),"",VLOOKUP(B137,#REF!,2,FALSE))</f>
        <v/>
      </c>
      <c r="E137" s="102" t="str">
        <f>IF(ISBLANK(C137),"",VLOOKUP(C137,#REF!,2,FALSE))</f>
        <v/>
      </c>
      <c r="F137" s="20" t="str">
        <f>IFERROR(VLOOKUP(D137,#REF!,3,0),"")</f>
        <v/>
      </c>
      <c r="G137" s="28" t="str">
        <f>IFERROR(VLOOKUP(E137,#REF!,3,0),"")</f>
        <v/>
      </c>
      <c r="H137" s="105" t="str">
        <f t="shared" si="2"/>
        <v/>
      </c>
    </row>
    <row r="138" spans="2:8" x14ac:dyDescent="0.2">
      <c r="B138" s="19"/>
      <c r="C138" s="19"/>
      <c r="D138" s="1" t="str">
        <f>IF(ISBLANK(B138),"",VLOOKUP(B138,#REF!,2,FALSE))</f>
        <v/>
      </c>
      <c r="E138" s="102" t="str">
        <f>IF(ISBLANK(C138),"",VLOOKUP(C138,#REF!,2,FALSE))</f>
        <v/>
      </c>
      <c r="F138" s="20" t="str">
        <f>IFERROR(VLOOKUP(D138,#REF!,3,0),"")</f>
        <v/>
      </c>
      <c r="G138" s="28" t="str">
        <f>IFERROR(VLOOKUP(E138,#REF!,3,0),"")</f>
        <v/>
      </c>
      <c r="H138" s="105" t="str">
        <f t="shared" si="2"/>
        <v/>
      </c>
    </row>
    <row r="139" spans="2:8" x14ac:dyDescent="0.2">
      <c r="B139" s="19"/>
      <c r="C139" s="19"/>
      <c r="D139" s="1" t="str">
        <f>IF(ISBLANK(B139),"",VLOOKUP(B139,#REF!,2,FALSE))</f>
        <v/>
      </c>
      <c r="E139" s="102" t="str">
        <f>IF(ISBLANK(C139),"",VLOOKUP(C139,#REF!,2,FALSE))</f>
        <v/>
      </c>
      <c r="F139" s="20" t="str">
        <f>IFERROR(VLOOKUP(D139,#REF!,3,0),"")</f>
        <v/>
      </c>
      <c r="G139" s="28" t="str">
        <f>IFERROR(VLOOKUP(E139,#REF!,3,0),"")</f>
        <v/>
      </c>
      <c r="H139" s="105" t="str">
        <f t="shared" si="2"/>
        <v/>
      </c>
    </row>
    <row r="140" spans="2:8" x14ac:dyDescent="0.2">
      <c r="B140" s="19"/>
      <c r="C140" s="19"/>
      <c r="D140" s="1" t="str">
        <f>IF(ISBLANK(B140),"",VLOOKUP(B140,#REF!,2,FALSE))</f>
        <v/>
      </c>
      <c r="E140" s="102" t="str">
        <f>IF(ISBLANK(C140),"",VLOOKUP(C140,#REF!,2,FALSE))</f>
        <v/>
      </c>
      <c r="F140" s="20" t="str">
        <f>IFERROR(VLOOKUP(D140,#REF!,3,0),"")</f>
        <v/>
      </c>
      <c r="G140" s="28" t="str">
        <f>IFERROR(VLOOKUP(E140,#REF!,3,0),"")</f>
        <v/>
      </c>
      <c r="H140" s="105" t="str">
        <f t="shared" si="2"/>
        <v/>
      </c>
    </row>
    <row r="141" spans="2:8" x14ac:dyDescent="0.2">
      <c r="B141" s="19"/>
      <c r="C141" s="19"/>
      <c r="D141" s="1" t="str">
        <f>IF(ISBLANK(B141),"",VLOOKUP(B141,#REF!,2,FALSE))</f>
        <v/>
      </c>
      <c r="E141" s="102" t="str">
        <f>IF(ISBLANK(C141),"",VLOOKUP(C141,#REF!,2,FALSE))</f>
        <v/>
      </c>
      <c r="F141" s="20" t="str">
        <f>IFERROR(VLOOKUP(D141,#REF!,3,0),"")</f>
        <v/>
      </c>
      <c r="G141" s="28" t="str">
        <f>IFERROR(VLOOKUP(E141,#REF!,3,0),"")</f>
        <v/>
      </c>
      <c r="H141" s="105" t="str">
        <f t="shared" si="2"/>
        <v/>
      </c>
    </row>
    <row r="142" spans="2:8" x14ac:dyDescent="0.2">
      <c r="B142" s="19"/>
      <c r="C142" s="19"/>
      <c r="D142" s="1" t="str">
        <f>IF(ISBLANK(B142),"",VLOOKUP(B142,#REF!,2,FALSE))</f>
        <v/>
      </c>
      <c r="E142" s="102" t="str">
        <f>IF(ISBLANK(C142),"",VLOOKUP(C142,#REF!,2,FALSE))</f>
        <v/>
      </c>
      <c r="F142" s="20" t="str">
        <f>IFERROR(VLOOKUP(D142,#REF!,3,0),"")</f>
        <v/>
      </c>
      <c r="G142" s="28" t="str">
        <f>IFERROR(VLOOKUP(E142,#REF!,3,0),"")</f>
        <v/>
      </c>
      <c r="H142" s="105" t="str">
        <f t="shared" si="2"/>
        <v/>
      </c>
    </row>
    <row r="143" spans="2:8" x14ac:dyDescent="0.2">
      <c r="B143" s="19"/>
      <c r="C143" s="19"/>
      <c r="D143" s="1" t="str">
        <f>IF(ISBLANK(B143),"",VLOOKUP(B143,#REF!,2,FALSE))</f>
        <v/>
      </c>
      <c r="E143" s="102" t="str">
        <f>IF(ISBLANK(C143),"",VLOOKUP(C143,#REF!,2,FALSE))</f>
        <v/>
      </c>
      <c r="F143" s="20" t="str">
        <f>IFERROR(VLOOKUP(D143,#REF!,3,0),"")</f>
        <v/>
      </c>
      <c r="G143" s="28" t="str">
        <f>IFERROR(VLOOKUP(E143,#REF!,3,0),"")</f>
        <v/>
      </c>
      <c r="H143" s="105" t="str">
        <f t="shared" si="2"/>
        <v/>
      </c>
    </row>
    <row r="144" spans="2:8" x14ac:dyDescent="0.2">
      <c r="B144" s="19"/>
      <c r="C144" s="19"/>
      <c r="D144" s="1" t="str">
        <f>IF(ISBLANK(B144),"",VLOOKUP(B144,#REF!,2,FALSE))</f>
        <v/>
      </c>
      <c r="E144" s="102" t="str">
        <f>IF(ISBLANK(C144),"",VLOOKUP(C144,#REF!,2,FALSE))</f>
        <v/>
      </c>
      <c r="F144" s="20" t="str">
        <f>IFERROR(VLOOKUP(D144,#REF!,3,0),"")</f>
        <v/>
      </c>
      <c r="G144" s="28" t="str">
        <f>IFERROR(VLOOKUP(E144,#REF!,3,0),"")</f>
        <v/>
      </c>
      <c r="H144" s="105" t="str">
        <f t="shared" si="2"/>
        <v/>
      </c>
    </row>
    <row r="145" spans="2:8" x14ac:dyDescent="0.2">
      <c r="B145" s="19"/>
      <c r="C145" s="19"/>
      <c r="D145" s="1" t="str">
        <f>IF(ISBLANK(B145),"",VLOOKUP(B145,#REF!,2,FALSE))</f>
        <v/>
      </c>
      <c r="E145" s="102" t="str">
        <f>IF(ISBLANK(C145),"",VLOOKUP(C145,#REF!,2,FALSE))</f>
        <v/>
      </c>
      <c r="F145" s="20" t="str">
        <f>IFERROR(VLOOKUP(D145,#REF!,3,0),"")</f>
        <v/>
      </c>
      <c r="G145" s="28" t="str">
        <f>IFERROR(VLOOKUP(E145,#REF!,3,0),"")</f>
        <v/>
      </c>
      <c r="H145" s="105" t="str">
        <f t="shared" si="2"/>
        <v/>
      </c>
    </row>
    <row r="146" spans="2:8" x14ac:dyDescent="0.2">
      <c r="B146" s="19"/>
      <c r="C146" s="19"/>
      <c r="D146" s="1" t="str">
        <f>IF(ISBLANK(B146),"",VLOOKUP(B146,#REF!,2,FALSE))</f>
        <v/>
      </c>
      <c r="E146" s="102" t="str">
        <f>IF(ISBLANK(C146),"",VLOOKUP(C146,#REF!,2,FALSE))</f>
        <v/>
      </c>
      <c r="F146" s="20" t="str">
        <f>IFERROR(VLOOKUP(D146,#REF!,3,0),"")</f>
        <v/>
      </c>
      <c r="G146" s="28" t="str">
        <f>IFERROR(VLOOKUP(E146,#REF!,3,0),"")</f>
        <v/>
      </c>
      <c r="H146" s="105" t="str">
        <f t="shared" si="2"/>
        <v/>
      </c>
    </row>
    <row r="147" spans="2:8" x14ac:dyDescent="0.2">
      <c r="B147" s="19"/>
      <c r="C147" s="19"/>
      <c r="D147" s="1" t="str">
        <f>IF(ISBLANK(B147),"",VLOOKUP(B147,#REF!,2,FALSE))</f>
        <v/>
      </c>
      <c r="E147" s="102" t="str">
        <f>IF(ISBLANK(C147),"",VLOOKUP(C147,#REF!,2,FALSE))</f>
        <v/>
      </c>
      <c r="F147" s="20" t="str">
        <f>IFERROR(VLOOKUP(D147,#REF!,3,0),"")</f>
        <v/>
      </c>
      <c r="G147" s="28" t="str">
        <f>IFERROR(VLOOKUP(E147,#REF!,3,0),"")</f>
        <v/>
      </c>
      <c r="H147" s="105" t="str">
        <f t="shared" si="2"/>
        <v/>
      </c>
    </row>
    <row r="148" spans="2:8" x14ac:dyDescent="0.2">
      <c r="B148" s="19"/>
      <c r="C148" s="19"/>
      <c r="D148" s="1" t="str">
        <f>IF(ISBLANK(B148),"",VLOOKUP(B148,#REF!,2,FALSE))</f>
        <v/>
      </c>
      <c r="E148" s="102" t="str">
        <f>IF(ISBLANK(C148),"",VLOOKUP(C148,#REF!,2,FALSE))</f>
        <v/>
      </c>
      <c r="F148" s="20" t="str">
        <f>IFERROR(VLOOKUP(D148,#REF!,3,0),"")</f>
        <v/>
      </c>
      <c r="G148" s="28" t="str">
        <f>IFERROR(VLOOKUP(E148,#REF!,3,0),"")</f>
        <v/>
      </c>
      <c r="H148" s="105" t="str">
        <f t="shared" ref="H148:H211" si="3">IF(SUM(F148:G148)&lt;=0,"",IFERROR(SUM(F148:G148,0),""))</f>
        <v/>
      </c>
    </row>
    <row r="149" spans="2:8" x14ac:dyDescent="0.2">
      <c r="B149" s="19"/>
      <c r="C149" s="19"/>
      <c r="D149" s="1" t="str">
        <f>IF(ISBLANK(B149),"",VLOOKUP(B149,#REF!,2,FALSE))</f>
        <v/>
      </c>
      <c r="E149" s="102" t="str">
        <f>IF(ISBLANK(C149),"",VLOOKUP(C149,#REF!,2,FALSE))</f>
        <v/>
      </c>
      <c r="F149" s="20" t="str">
        <f>IFERROR(VLOOKUP(D149,#REF!,3,0),"")</f>
        <v/>
      </c>
      <c r="G149" s="28" t="str">
        <f>IFERROR(VLOOKUP(E149,#REF!,3,0),"")</f>
        <v/>
      </c>
      <c r="H149" s="105" t="str">
        <f t="shared" si="3"/>
        <v/>
      </c>
    </row>
    <row r="150" spans="2:8" x14ac:dyDescent="0.2">
      <c r="B150" s="19"/>
      <c r="C150" s="19"/>
      <c r="D150" s="1" t="str">
        <f>IF(ISBLANK(B150),"",VLOOKUP(B150,#REF!,2,FALSE))</f>
        <v/>
      </c>
      <c r="E150" s="102" t="str">
        <f>IF(ISBLANK(C150),"",VLOOKUP(C150,#REF!,2,FALSE))</f>
        <v/>
      </c>
      <c r="F150" s="20" t="str">
        <f>IFERROR(VLOOKUP(D150,#REF!,3,0),"")</f>
        <v/>
      </c>
      <c r="G150" s="28" t="str">
        <f>IFERROR(VLOOKUP(E150,#REF!,3,0),"")</f>
        <v/>
      </c>
      <c r="H150" s="105" t="str">
        <f t="shared" si="3"/>
        <v/>
      </c>
    </row>
    <row r="151" spans="2:8" x14ac:dyDescent="0.2">
      <c r="B151" s="19"/>
      <c r="C151" s="19"/>
      <c r="D151" s="1" t="str">
        <f>IF(ISBLANK(B151),"",VLOOKUP(B151,#REF!,2,FALSE))</f>
        <v/>
      </c>
      <c r="E151" s="102" t="str">
        <f>IF(ISBLANK(C151),"",VLOOKUP(C151,#REF!,2,FALSE))</f>
        <v/>
      </c>
      <c r="F151" s="20" t="str">
        <f>IFERROR(VLOOKUP(D151,#REF!,3,0),"")</f>
        <v/>
      </c>
      <c r="G151" s="28" t="str">
        <f>IFERROR(VLOOKUP(E151,#REF!,3,0),"")</f>
        <v/>
      </c>
      <c r="H151" s="105" t="str">
        <f t="shared" si="3"/>
        <v/>
      </c>
    </row>
    <row r="152" spans="2:8" x14ac:dyDescent="0.2">
      <c r="B152" s="19"/>
      <c r="C152" s="19"/>
      <c r="D152" s="1" t="str">
        <f>IF(ISBLANK(B152),"",VLOOKUP(B152,#REF!,2,FALSE))</f>
        <v/>
      </c>
      <c r="E152" s="102" t="str">
        <f>IF(ISBLANK(C152),"",VLOOKUP(C152,#REF!,2,FALSE))</f>
        <v/>
      </c>
      <c r="F152" s="20" t="str">
        <f>IFERROR(VLOOKUP(D152,#REF!,3,0),"")</f>
        <v/>
      </c>
      <c r="G152" s="28" t="str">
        <f>IFERROR(VLOOKUP(E152,#REF!,3,0),"")</f>
        <v/>
      </c>
      <c r="H152" s="105" t="str">
        <f t="shared" si="3"/>
        <v/>
      </c>
    </row>
    <row r="153" spans="2:8" x14ac:dyDescent="0.2">
      <c r="B153" s="19"/>
      <c r="C153" s="19"/>
      <c r="D153" s="1" t="str">
        <f>IF(ISBLANK(B153),"",VLOOKUP(B153,#REF!,2,FALSE))</f>
        <v/>
      </c>
      <c r="E153" s="102" t="str">
        <f>IF(ISBLANK(C153),"",VLOOKUP(C153,#REF!,2,FALSE))</f>
        <v/>
      </c>
      <c r="F153" s="20" t="str">
        <f>IFERROR(VLOOKUP(D153,#REF!,3,0),"")</f>
        <v/>
      </c>
      <c r="G153" s="28" t="str">
        <f>IFERROR(VLOOKUP(E153,#REF!,3,0),"")</f>
        <v/>
      </c>
      <c r="H153" s="105" t="str">
        <f t="shared" si="3"/>
        <v/>
      </c>
    </row>
    <row r="154" spans="2:8" x14ac:dyDescent="0.2">
      <c r="B154" s="19"/>
      <c r="C154" s="19"/>
      <c r="D154" s="1" t="str">
        <f>IF(ISBLANK(B154),"",VLOOKUP(B154,#REF!,2,FALSE))</f>
        <v/>
      </c>
      <c r="E154" s="102" t="str">
        <f>IF(ISBLANK(C154),"",VLOOKUP(C154,#REF!,2,FALSE))</f>
        <v/>
      </c>
      <c r="F154" s="20" t="str">
        <f>IFERROR(VLOOKUP(D154,#REF!,3,0),"")</f>
        <v/>
      </c>
      <c r="G154" s="28" t="str">
        <f>IFERROR(VLOOKUP(E154,#REF!,3,0),"")</f>
        <v/>
      </c>
      <c r="H154" s="105" t="str">
        <f t="shared" si="3"/>
        <v/>
      </c>
    </row>
    <row r="155" spans="2:8" x14ac:dyDescent="0.2">
      <c r="B155" s="19"/>
      <c r="C155" s="19"/>
      <c r="D155" s="1" t="str">
        <f>IF(ISBLANK(B155),"",VLOOKUP(B155,#REF!,2,FALSE))</f>
        <v/>
      </c>
      <c r="E155" s="102" t="str">
        <f>IF(ISBLANK(C155),"",VLOOKUP(C155,#REF!,2,FALSE))</f>
        <v/>
      </c>
      <c r="F155" s="20" t="str">
        <f>IFERROR(VLOOKUP(D155,#REF!,3,0),"")</f>
        <v/>
      </c>
      <c r="G155" s="28" t="str">
        <f>IFERROR(VLOOKUP(E155,#REF!,3,0),"")</f>
        <v/>
      </c>
      <c r="H155" s="105" t="str">
        <f t="shared" si="3"/>
        <v/>
      </c>
    </row>
    <row r="156" spans="2:8" x14ac:dyDescent="0.2">
      <c r="B156" s="19"/>
      <c r="C156" s="19"/>
      <c r="D156" s="1" t="str">
        <f>IF(ISBLANK(B156),"",VLOOKUP(B156,#REF!,2,FALSE))</f>
        <v/>
      </c>
      <c r="E156" s="102" t="str">
        <f>IF(ISBLANK(C156),"",VLOOKUP(C156,#REF!,2,FALSE))</f>
        <v/>
      </c>
      <c r="F156" s="20" t="str">
        <f>IFERROR(VLOOKUP(D156,#REF!,3,0),"")</f>
        <v/>
      </c>
      <c r="G156" s="28" t="str">
        <f>IFERROR(VLOOKUP(E156,#REF!,3,0),"")</f>
        <v/>
      </c>
      <c r="H156" s="105" t="str">
        <f t="shared" si="3"/>
        <v/>
      </c>
    </row>
    <row r="157" spans="2:8" x14ac:dyDescent="0.2">
      <c r="B157" s="19"/>
      <c r="C157" s="19"/>
      <c r="D157" s="1" t="str">
        <f>IF(ISBLANK(B157),"",VLOOKUP(B157,#REF!,2,FALSE))</f>
        <v/>
      </c>
      <c r="E157" s="102" t="str">
        <f>IF(ISBLANK(C157),"",VLOOKUP(C157,#REF!,2,FALSE))</f>
        <v/>
      </c>
      <c r="F157" s="20" t="str">
        <f>IFERROR(VLOOKUP(D157,#REF!,3,0),"")</f>
        <v/>
      </c>
      <c r="G157" s="28" t="str">
        <f>IFERROR(VLOOKUP(E157,#REF!,3,0),"")</f>
        <v/>
      </c>
      <c r="H157" s="105" t="str">
        <f t="shared" si="3"/>
        <v/>
      </c>
    </row>
    <row r="158" spans="2:8" x14ac:dyDescent="0.2">
      <c r="B158" s="19"/>
      <c r="C158" s="19"/>
      <c r="D158" s="1" t="str">
        <f>IF(ISBLANK(B158),"",VLOOKUP(B158,#REF!,2,FALSE))</f>
        <v/>
      </c>
      <c r="E158" s="102" t="str">
        <f>IF(ISBLANK(C158),"",VLOOKUP(C158,#REF!,2,FALSE))</f>
        <v/>
      </c>
      <c r="F158" s="20" t="str">
        <f>IFERROR(VLOOKUP(D158,#REF!,3,0),"")</f>
        <v/>
      </c>
      <c r="G158" s="28" t="str">
        <f>IFERROR(VLOOKUP(E158,#REF!,3,0),"")</f>
        <v/>
      </c>
      <c r="H158" s="105" t="str">
        <f t="shared" si="3"/>
        <v/>
      </c>
    </row>
    <row r="159" spans="2:8" x14ac:dyDescent="0.2">
      <c r="B159" s="19"/>
      <c r="C159" s="19"/>
      <c r="D159" s="1" t="str">
        <f>IF(ISBLANK(B159),"",VLOOKUP(B159,#REF!,2,FALSE))</f>
        <v/>
      </c>
      <c r="E159" s="102" t="str">
        <f>IF(ISBLANK(C159),"",VLOOKUP(C159,#REF!,2,FALSE))</f>
        <v/>
      </c>
      <c r="F159" s="20" t="str">
        <f>IFERROR(VLOOKUP(D159,#REF!,3,0),"")</f>
        <v/>
      </c>
      <c r="G159" s="28" t="str">
        <f>IFERROR(VLOOKUP(E159,#REF!,3,0),"")</f>
        <v/>
      </c>
      <c r="H159" s="105" t="str">
        <f t="shared" si="3"/>
        <v/>
      </c>
    </row>
    <row r="160" spans="2:8" x14ac:dyDescent="0.2">
      <c r="B160" s="19"/>
      <c r="C160" s="19"/>
      <c r="D160" s="1" t="str">
        <f>IF(ISBLANK(B160),"",VLOOKUP(B160,#REF!,2,FALSE))</f>
        <v/>
      </c>
      <c r="E160" s="102" t="str">
        <f>IF(ISBLANK(C160),"",VLOOKUP(C160,#REF!,2,FALSE))</f>
        <v/>
      </c>
      <c r="F160" s="20" t="str">
        <f>IFERROR(VLOOKUP(D160,#REF!,3,0),"")</f>
        <v/>
      </c>
      <c r="G160" s="28" t="str">
        <f>IFERROR(VLOOKUP(E160,#REF!,3,0),"")</f>
        <v/>
      </c>
      <c r="H160" s="105" t="str">
        <f t="shared" si="3"/>
        <v/>
      </c>
    </row>
    <row r="161" spans="2:8" x14ac:dyDescent="0.2">
      <c r="B161" s="19"/>
      <c r="C161" s="19"/>
      <c r="D161" s="1" t="str">
        <f>IF(ISBLANK(B161),"",VLOOKUP(B161,#REF!,2,FALSE))</f>
        <v/>
      </c>
      <c r="E161" s="102" t="str">
        <f>IF(ISBLANK(C161),"",VLOOKUP(C161,#REF!,2,FALSE))</f>
        <v/>
      </c>
      <c r="F161" s="20" t="str">
        <f>IFERROR(VLOOKUP(D161,#REF!,3,0),"")</f>
        <v/>
      </c>
      <c r="G161" s="28" t="str">
        <f>IFERROR(VLOOKUP(E161,#REF!,3,0),"")</f>
        <v/>
      </c>
      <c r="H161" s="105" t="str">
        <f t="shared" si="3"/>
        <v/>
      </c>
    </row>
    <row r="162" spans="2:8" x14ac:dyDescent="0.2">
      <c r="B162" s="19"/>
      <c r="C162" s="19"/>
      <c r="D162" s="1" t="str">
        <f>IF(ISBLANK(B162),"",VLOOKUP(B162,#REF!,2,FALSE))</f>
        <v/>
      </c>
      <c r="E162" s="102" t="str">
        <f>IF(ISBLANK(C162),"",VLOOKUP(C162,#REF!,2,FALSE))</f>
        <v/>
      </c>
      <c r="F162" s="20" t="str">
        <f>IFERROR(VLOOKUP(D162,#REF!,3,0),"")</f>
        <v/>
      </c>
      <c r="G162" s="28" t="str">
        <f>IFERROR(VLOOKUP(E162,#REF!,3,0),"")</f>
        <v/>
      </c>
      <c r="H162" s="105" t="str">
        <f t="shared" si="3"/>
        <v/>
      </c>
    </row>
    <row r="163" spans="2:8" x14ac:dyDescent="0.2">
      <c r="B163" s="19"/>
      <c r="C163" s="19"/>
      <c r="D163" s="1" t="str">
        <f>IF(ISBLANK(B163),"",VLOOKUP(B163,#REF!,2,FALSE))</f>
        <v/>
      </c>
      <c r="E163" s="102" t="str">
        <f>IF(ISBLANK(C163),"",VLOOKUP(C163,#REF!,2,FALSE))</f>
        <v/>
      </c>
      <c r="F163" s="20" t="str">
        <f>IFERROR(VLOOKUP(D163,#REF!,3,0),"")</f>
        <v/>
      </c>
      <c r="G163" s="28" t="str">
        <f>IFERROR(VLOOKUP(E163,#REF!,3,0),"")</f>
        <v/>
      </c>
      <c r="H163" s="105" t="str">
        <f t="shared" si="3"/>
        <v/>
      </c>
    </row>
    <row r="164" spans="2:8" x14ac:dyDescent="0.2">
      <c r="B164" s="19"/>
      <c r="C164" s="19"/>
      <c r="D164" s="1" t="str">
        <f>IF(ISBLANK(B164),"",VLOOKUP(B164,#REF!,2,FALSE))</f>
        <v/>
      </c>
      <c r="E164" s="102" t="str">
        <f>IF(ISBLANK(C164),"",VLOOKUP(C164,#REF!,2,FALSE))</f>
        <v/>
      </c>
      <c r="F164" s="20" t="str">
        <f>IFERROR(VLOOKUP(D164,#REF!,3,0),"")</f>
        <v/>
      </c>
      <c r="G164" s="28" t="str">
        <f>IFERROR(VLOOKUP(E164,#REF!,3,0),"")</f>
        <v/>
      </c>
      <c r="H164" s="105" t="str">
        <f t="shared" si="3"/>
        <v/>
      </c>
    </row>
    <row r="165" spans="2:8" x14ac:dyDescent="0.2">
      <c r="B165" s="19"/>
      <c r="C165" s="19"/>
      <c r="D165" s="1" t="str">
        <f>IF(ISBLANK(B165),"",VLOOKUP(B165,#REF!,2,FALSE))</f>
        <v/>
      </c>
      <c r="E165" s="102" t="str">
        <f>IF(ISBLANK(C165),"",VLOOKUP(C165,#REF!,2,FALSE))</f>
        <v/>
      </c>
      <c r="F165" s="20" t="str">
        <f>IFERROR(VLOOKUP(D165,#REF!,3,0),"")</f>
        <v/>
      </c>
      <c r="G165" s="28" t="str">
        <f>IFERROR(VLOOKUP(E165,#REF!,3,0),"")</f>
        <v/>
      </c>
      <c r="H165" s="105" t="str">
        <f t="shared" si="3"/>
        <v/>
      </c>
    </row>
    <row r="166" spans="2:8" x14ac:dyDescent="0.2">
      <c r="B166" s="19"/>
      <c r="C166" s="19"/>
      <c r="D166" s="1" t="str">
        <f>IF(ISBLANK(B166),"",VLOOKUP(B166,#REF!,2,FALSE))</f>
        <v/>
      </c>
      <c r="E166" s="102" t="str">
        <f>IF(ISBLANK(C166),"",VLOOKUP(C166,#REF!,2,FALSE))</f>
        <v/>
      </c>
      <c r="F166" s="20" t="str">
        <f>IFERROR(VLOOKUP(D166,#REF!,3,0),"")</f>
        <v/>
      </c>
      <c r="G166" s="28" t="str">
        <f>IFERROR(VLOOKUP(E166,#REF!,3,0),"")</f>
        <v/>
      </c>
      <c r="H166" s="105" t="str">
        <f t="shared" si="3"/>
        <v/>
      </c>
    </row>
    <row r="167" spans="2:8" x14ac:dyDescent="0.2">
      <c r="B167" s="19"/>
      <c r="C167" s="19"/>
      <c r="D167" s="1" t="str">
        <f>IF(ISBLANK(B167),"",VLOOKUP(B167,#REF!,2,FALSE))</f>
        <v/>
      </c>
      <c r="E167" s="102" t="str">
        <f>IF(ISBLANK(C167),"",VLOOKUP(C167,#REF!,2,FALSE))</f>
        <v/>
      </c>
      <c r="F167" s="20" t="str">
        <f>IFERROR(VLOOKUP(D167,#REF!,3,0),"")</f>
        <v/>
      </c>
      <c r="G167" s="28" t="str">
        <f>IFERROR(VLOOKUP(E167,#REF!,3,0),"")</f>
        <v/>
      </c>
      <c r="H167" s="105" t="str">
        <f t="shared" si="3"/>
        <v/>
      </c>
    </row>
    <row r="168" spans="2:8" x14ac:dyDescent="0.2">
      <c r="B168" s="19"/>
      <c r="C168" s="19"/>
      <c r="D168" s="1" t="str">
        <f>IF(ISBLANK(B168),"",VLOOKUP(B168,#REF!,2,FALSE))</f>
        <v/>
      </c>
      <c r="E168" s="102" t="str">
        <f>IF(ISBLANK(C168),"",VLOOKUP(C168,#REF!,2,FALSE))</f>
        <v/>
      </c>
      <c r="F168" s="20" t="str">
        <f>IFERROR(VLOOKUP(D168,#REF!,3,0),"")</f>
        <v/>
      </c>
      <c r="G168" s="28" t="str">
        <f>IFERROR(VLOOKUP(E168,#REF!,3,0),"")</f>
        <v/>
      </c>
      <c r="H168" s="105" t="str">
        <f t="shared" si="3"/>
        <v/>
      </c>
    </row>
    <row r="169" spans="2:8" x14ac:dyDescent="0.2">
      <c r="B169" s="19"/>
      <c r="C169" s="19"/>
      <c r="D169" s="1" t="str">
        <f>IF(ISBLANK(B169),"",VLOOKUP(B169,#REF!,2,FALSE))</f>
        <v/>
      </c>
      <c r="E169" s="102" t="str">
        <f>IF(ISBLANK(C169),"",VLOOKUP(C169,#REF!,2,FALSE))</f>
        <v/>
      </c>
      <c r="F169" s="20" t="str">
        <f>IFERROR(VLOOKUP(D169,#REF!,3,0),"")</f>
        <v/>
      </c>
      <c r="G169" s="28" t="str">
        <f>IFERROR(VLOOKUP(E169,#REF!,3,0),"")</f>
        <v/>
      </c>
      <c r="H169" s="105" t="str">
        <f t="shared" si="3"/>
        <v/>
      </c>
    </row>
    <row r="170" spans="2:8" x14ac:dyDescent="0.2">
      <c r="B170" s="19"/>
      <c r="C170" s="19"/>
      <c r="D170" s="1" t="str">
        <f>IF(ISBLANK(B170),"",VLOOKUP(B170,#REF!,2,FALSE))</f>
        <v/>
      </c>
      <c r="E170" s="102" t="str">
        <f>IF(ISBLANK(C170),"",VLOOKUP(C170,#REF!,2,FALSE))</f>
        <v/>
      </c>
      <c r="F170" s="20" t="str">
        <f>IFERROR(VLOOKUP(D170,#REF!,3,0),"")</f>
        <v/>
      </c>
      <c r="G170" s="28" t="str">
        <f>IFERROR(VLOOKUP(E170,#REF!,3,0),"")</f>
        <v/>
      </c>
      <c r="H170" s="105" t="str">
        <f t="shared" si="3"/>
        <v/>
      </c>
    </row>
    <row r="171" spans="2:8" x14ac:dyDescent="0.2">
      <c r="B171" s="19"/>
      <c r="C171" s="19"/>
      <c r="D171" s="1" t="str">
        <f>IF(ISBLANK(B171),"",VLOOKUP(B171,#REF!,2,FALSE))</f>
        <v/>
      </c>
      <c r="E171" s="102" t="str">
        <f>IF(ISBLANK(C171),"",VLOOKUP(C171,#REF!,2,FALSE))</f>
        <v/>
      </c>
      <c r="F171" s="20" t="str">
        <f>IFERROR(VLOOKUP(D171,#REF!,3,0),"")</f>
        <v/>
      </c>
      <c r="G171" s="28" t="str">
        <f>IFERROR(VLOOKUP(E171,#REF!,3,0),"")</f>
        <v/>
      </c>
      <c r="H171" s="105" t="str">
        <f t="shared" si="3"/>
        <v/>
      </c>
    </row>
    <row r="172" spans="2:8" x14ac:dyDescent="0.2">
      <c r="B172" s="19"/>
      <c r="C172" s="19"/>
      <c r="D172" s="1" t="str">
        <f>IF(ISBLANK(B172),"",VLOOKUP(B172,#REF!,2,FALSE))</f>
        <v/>
      </c>
      <c r="E172" s="102" t="str">
        <f>IF(ISBLANK(C172),"",VLOOKUP(C172,#REF!,2,FALSE))</f>
        <v/>
      </c>
      <c r="F172" s="20" t="str">
        <f>IFERROR(VLOOKUP(D172,#REF!,3,0),"")</f>
        <v/>
      </c>
      <c r="G172" s="28" t="str">
        <f>IFERROR(VLOOKUP(E172,#REF!,3,0),"")</f>
        <v/>
      </c>
      <c r="H172" s="105" t="str">
        <f t="shared" si="3"/>
        <v/>
      </c>
    </row>
    <row r="173" spans="2:8" x14ac:dyDescent="0.2">
      <c r="B173" s="19"/>
      <c r="C173" s="19"/>
      <c r="D173" s="1" t="str">
        <f>IF(ISBLANK(B173),"",VLOOKUP(B173,#REF!,2,FALSE))</f>
        <v/>
      </c>
      <c r="E173" s="102" t="str">
        <f>IF(ISBLANK(C173),"",VLOOKUP(C173,#REF!,2,FALSE))</f>
        <v/>
      </c>
      <c r="F173" s="20" t="str">
        <f>IFERROR(VLOOKUP(D173,#REF!,3,0),"")</f>
        <v/>
      </c>
      <c r="G173" s="28" t="str">
        <f>IFERROR(VLOOKUP(E173,#REF!,3,0),"")</f>
        <v/>
      </c>
      <c r="H173" s="105" t="str">
        <f t="shared" si="3"/>
        <v/>
      </c>
    </row>
    <row r="174" spans="2:8" x14ac:dyDescent="0.2">
      <c r="B174" s="19"/>
      <c r="C174" s="19"/>
      <c r="D174" s="1" t="str">
        <f>IF(ISBLANK(B174),"",VLOOKUP(B174,#REF!,2,FALSE))</f>
        <v/>
      </c>
      <c r="E174" s="102" t="str">
        <f>IF(ISBLANK(C174),"",VLOOKUP(C174,#REF!,2,FALSE))</f>
        <v/>
      </c>
      <c r="F174" s="20" t="str">
        <f>IFERROR(VLOOKUP(D174,#REF!,3,0),"")</f>
        <v/>
      </c>
      <c r="G174" s="28" t="str">
        <f>IFERROR(VLOOKUP(E174,#REF!,3,0),"")</f>
        <v/>
      </c>
      <c r="H174" s="105" t="str">
        <f t="shared" si="3"/>
        <v/>
      </c>
    </row>
    <row r="175" spans="2:8" x14ac:dyDescent="0.2">
      <c r="B175" s="19"/>
      <c r="C175" s="19"/>
      <c r="D175" s="1" t="str">
        <f>IF(ISBLANK(B175),"",VLOOKUP(B175,#REF!,2,FALSE))</f>
        <v/>
      </c>
      <c r="E175" s="102" t="str">
        <f>IF(ISBLANK(C175),"",VLOOKUP(C175,#REF!,2,FALSE))</f>
        <v/>
      </c>
      <c r="F175" s="20" t="str">
        <f>IFERROR(VLOOKUP(D175,#REF!,3,0),"")</f>
        <v/>
      </c>
      <c r="G175" s="28" t="str">
        <f>IFERROR(VLOOKUP(E175,#REF!,3,0),"")</f>
        <v/>
      </c>
      <c r="H175" s="105" t="str">
        <f t="shared" si="3"/>
        <v/>
      </c>
    </row>
    <row r="176" spans="2:8" x14ac:dyDescent="0.2">
      <c r="B176" s="19"/>
      <c r="C176" s="19"/>
      <c r="D176" s="1" t="str">
        <f>IF(ISBLANK(B176),"",VLOOKUP(B176,#REF!,2,FALSE))</f>
        <v/>
      </c>
      <c r="E176" s="102" t="str">
        <f>IF(ISBLANK(C176),"",VLOOKUP(C176,#REF!,2,FALSE))</f>
        <v/>
      </c>
      <c r="F176" s="20" t="str">
        <f>IFERROR(VLOOKUP(D176,#REF!,3,0),"")</f>
        <v/>
      </c>
      <c r="G176" s="28" t="str">
        <f>IFERROR(VLOOKUP(E176,#REF!,3,0),"")</f>
        <v/>
      </c>
      <c r="H176" s="105" t="str">
        <f t="shared" si="3"/>
        <v/>
      </c>
    </row>
    <row r="177" spans="2:8" x14ac:dyDescent="0.2">
      <c r="B177" s="19"/>
      <c r="C177" s="19"/>
      <c r="D177" s="1" t="str">
        <f>IF(ISBLANK(B177),"",VLOOKUP(B177,#REF!,2,FALSE))</f>
        <v/>
      </c>
      <c r="E177" s="102" t="str">
        <f>IF(ISBLANK(C177),"",VLOOKUP(C177,#REF!,2,FALSE))</f>
        <v/>
      </c>
      <c r="F177" s="20" t="str">
        <f>IFERROR(VLOOKUP(D177,#REF!,3,0),"")</f>
        <v/>
      </c>
      <c r="G177" s="28" t="str">
        <f>IFERROR(VLOOKUP(E177,#REF!,3,0),"")</f>
        <v/>
      </c>
      <c r="H177" s="105" t="str">
        <f t="shared" si="3"/>
        <v/>
      </c>
    </row>
    <row r="178" spans="2:8" x14ac:dyDescent="0.2">
      <c r="B178" s="19"/>
      <c r="C178" s="19"/>
      <c r="D178" s="1" t="str">
        <f>IF(ISBLANK(B178),"",VLOOKUP(B178,#REF!,2,FALSE))</f>
        <v/>
      </c>
      <c r="E178" s="102" t="str">
        <f>IF(ISBLANK(C178),"",VLOOKUP(C178,#REF!,2,FALSE))</f>
        <v/>
      </c>
      <c r="F178" s="20" t="str">
        <f>IFERROR(VLOOKUP(D178,#REF!,3,0),"")</f>
        <v/>
      </c>
      <c r="G178" s="28" t="str">
        <f>IFERROR(VLOOKUP(E178,#REF!,3,0),"")</f>
        <v/>
      </c>
      <c r="H178" s="105" t="str">
        <f t="shared" si="3"/>
        <v/>
      </c>
    </row>
    <row r="179" spans="2:8" x14ac:dyDescent="0.2">
      <c r="B179" s="19"/>
      <c r="C179" s="19"/>
      <c r="D179" s="1" t="str">
        <f>IF(ISBLANK(B179),"",VLOOKUP(B179,#REF!,2,FALSE))</f>
        <v/>
      </c>
      <c r="E179" s="102" t="str">
        <f>IF(ISBLANK(C179),"",VLOOKUP(C179,#REF!,2,FALSE))</f>
        <v/>
      </c>
      <c r="F179" s="20" t="str">
        <f>IFERROR(VLOOKUP(D179,#REF!,3,0),"")</f>
        <v/>
      </c>
      <c r="G179" s="28" t="str">
        <f>IFERROR(VLOOKUP(E179,#REF!,3,0),"")</f>
        <v/>
      </c>
      <c r="H179" s="105" t="str">
        <f t="shared" si="3"/>
        <v/>
      </c>
    </row>
    <row r="180" spans="2:8" x14ac:dyDescent="0.2">
      <c r="B180" s="19"/>
      <c r="C180" s="19"/>
      <c r="D180" s="1" t="str">
        <f>IF(ISBLANK(B180),"",VLOOKUP(B180,#REF!,2,FALSE))</f>
        <v/>
      </c>
      <c r="E180" s="102" t="str">
        <f>IF(ISBLANK(C180),"",VLOOKUP(C180,#REF!,2,FALSE))</f>
        <v/>
      </c>
      <c r="F180" s="20" t="str">
        <f>IFERROR(VLOOKUP(D180,#REF!,3,0),"")</f>
        <v/>
      </c>
      <c r="G180" s="28" t="str">
        <f>IFERROR(VLOOKUP(E180,#REF!,3,0),"")</f>
        <v/>
      </c>
      <c r="H180" s="105" t="str">
        <f t="shared" si="3"/>
        <v/>
      </c>
    </row>
    <row r="181" spans="2:8" x14ac:dyDescent="0.2">
      <c r="B181" s="19"/>
      <c r="C181" s="19"/>
      <c r="D181" s="1" t="str">
        <f>IF(ISBLANK(B181),"",VLOOKUP(B181,#REF!,2,FALSE))</f>
        <v/>
      </c>
      <c r="E181" s="102" t="str">
        <f>IF(ISBLANK(C181),"",VLOOKUP(C181,#REF!,2,FALSE))</f>
        <v/>
      </c>
      <c r="F181" s="20" t="str">
        <f>IFERROR(VLOOKUP(D181,#REF!,3,0),"")</f>
        <v/>
      </c>
      <c r="G181" s="28" t="str">
        <f>IFERROR(VLOOKUP(E181,#REF!,3,0),"")</f>
        <v/>
      </c>
      <c r="H181" s="105" t="str">
        <f t="shared" si="3"/>
        <v/>
      </c>
    </row>
    <row r="182" spans="2:8" x14ac:dyDescent="0.2">
      <c r="B182" s="19"/>
      <c r="C182" s="19"/>
      <c r="D182" s="1" t="str">
        <f>IF(ISBLANK(B182),"",VLOOKUP(B182,#REF!,2,FALSE))</f>
        <v/>
      </c>
      <c r="E182" s="102" t="str">
        <f>IF(ISBLANK(C182),"",VLOOKUP(C182,#REF!,2,FALSE))</f>
        <v/>
      </c>
      <c r="F182" s="20" t="str">
        <f>IFERROR(VLOOKUP(D182,#REF!,3,0),"")</f>
        <v/>
      </c>
      <c r="G182" s="28" t="str">
        <f>IFERROR(VLOOKUP(E182,#REF!,3,0),"")</f>
        <v/>
      </c>
      <c r="H182" s="105" t="str">
        <f t="shared" si="3"/>
        <v/>
      </c>
    </row>
    <row r="183" spans="2:8" x14ac:dyDescent="0.2">
      <c r="B183" s="19"/>
      <c r="C183" s="19"/>
      <c r="D183" s="1" t="str">
        <f>IF(ISBLANK(B183),"",VLOOKUP(B183,#REF!,2,FALSE))</f>
        <v/>
      </c>
      <c r="E183" s="102" t="str">
        <f>IF(ISBLANK(C183),"",VLOOKUP(C183,#REF!,2,FALSE))</f>
        <v/>
      </c>
      <c r="F183" s="20" t="str">
        <f>IFERROR(VLOOKUP(D183,#REF!,3,0),"")</f>
        <v/>
      </c>
      <c r="G183" s="28" t="str">
        <f>IFERROR(VLOOKUP(E183,#REF!,3,0),"")</f>
        <v/>
      </c>
      <c r="H183" s="105" t="str">
        <f t="shared" si="3"/>
        <v/>
      </c>
    </row>
    <row r="184" spans="2:8" x14ac:dyDescent="0.2">
      <c r="B184" s="19"/>
      <c r="C184" s="19"/>
      <c r="D184" s="1" t="str">
        <f>IF(ISBLANK(B184),"",VLOOKUP(B184,#REF!,2,FALSE))</f>
        <v/>
      </c>
      <c r="E184" s="102" t="str">
        <f>IF(ISBLANK(C184),"",VLOOKUP(C184,#REF!,2,FALSE))</f>
        <v/>
      </c>
      <c r="F184" s="20" t="str">
        <f>IFERROR(VLOOKUP(D184,#REF!,3,0),"")</f>
        <v/>
      </c>
      <c r="G184" s="28" t="str">
        <f>IFERROR(VLOOKUP(E184,#REF!,3,0),"")</f>
        <v/>
      </c>
      <c r="H184" s="105" t="str">
        <f t="shared" si="3"/>
        <v/>
      </c>
    </row>
    <row r="185" spans="2:8" x14ac:dyDescent="0.2">
      <c r="B185" s="19"/>
      <c r="C185" s="19"/>
      <c r="D185" s="1" t="str">
        <f>IF(ISBLANK(B185),"",VLOOKUP(B185,#REF!,2,FALSE))</f>
        <v/>
      </c>
      <c r="E185" s="102" t="str">
        <f>IF(ISBLANK(C185),"",VLOOKUP(C185,#REF!,2,FALSE))</f>
        <v/>
      </c>
      <c r="F185" s="20" t="str">
        <f>IFERROR(VLOOKUP(D185,#REF!,3,0),"")</f>
        <v/>
      </c>
      <c r="G185" s="28" t="str">
        <f>IFERROR(VLOOKUP(E185,#REF!,3,0),"")</f>
        <v/>
      </c>
      <c r="H185" s="105" t="str">
        <f t="shared" si="3"/>
        <v/>
      </c>
    </row>
    <row r="186" spans="2:8" x14ac:dyDescent="0.2">
      <c r="B186" s="19"/>
      <c r="C186" s="19"/>
      <c r="D186" s="1" t="str">
        <f>IF(ISBLANK(B186),"",VLOOKUP(B186,#REF!,2,FALSE))</f>
        <v/>
      </c>
      <c r="E186" s="102" t="str">
        <f>IF(ISBLANK(C186),"",VLOOKUP(C186,#REF!,2,FALSE))</f>
        <v/>
      </c>
      <c r="F186" s="20" t="str">
        <f>IFERROR(VLOOKUP(D186,#REF!,3,0),"")</f>
        <v/>
      </c>
      <c r="G186" s="28" t="str">
        <f>IFERROR(VLOOKUP(E186,#REF!,3,0),"")</f>
        <v/>
      </c>
      <c r="H186" s="105" t="str">
        <f t="shared" si="3"/>
        <v/>
      </c>
    </row>
    <row r="187" spans="2:8" x14ac:dyDescent="0.2">
      <c r="B187" s="19"/>
      <c r="C187" s="19"/>
      <c r="D187" s="1" t="str">
        <f>IF(ISBLANK(B187),"",VLOOKUP(B187,#REF!,2,FALSE))</f>
        <v/>
      </c>
      <c r="E187" s="102" t="str">
        <f>IF(ISBLANK(C187),"",VLOOKUP(C187,#REF!,2,FALSE))</f>
        <v/>
      </c>
      <c r="F187" s="20" t="str">
        <f>IFERROR(VLOOKUP(D187,#REF!,3,0),"")</f>
        <v/>
      </c>
      <c r="G187" s="28" t="str">
        <f>IFERROR(VLOOKUP(E187,#REF!,3,0),"")</f>
        <v/>
      </c>
      <c r="H187" s="105" t="str">
        <f t="shared" si="3"/>
        <v/>
      </c>
    </row>
    <row r="188" spans="2:8" x14ac:dyDescent="0.2">
      <c r="B188" s="19"/>
      <c r="C188" s="19"/>
      <c r="D188" s="1" t="str">
        <f>IF(ISBLANK(B188),"",VLOOKUP(B188,#REF!,2,FALSE))</f>
        <v/>
      </c>
      <c r="E188" s="102" t="str">
        <f>IF(ISBLANK(C188),"",VLOOKUP(C188,#REF!,2,FALSE))</f>
        <v/>
      </c>
      <c r="F188" s="20" t="str">
        <f>IFERROR(VLOOKUP(D188,#REF!,3,0),"")</f>
        <v/>
      </c>
      <c r="G188" s="28" t="str">
        <f>IFERROR(VLOOKUP(E188,#REF!,3,0),"")</f>
        <v/>
      </c>
      <c r="H188" s="105" t="str">
        <f t="shared" si="3"/>
        <v/>
      </c>
    </row>
    <row r="189" spans="2:8" x14ac:dyDescent="0.2">
      <c r="B189" s="19"/>
      <c r="C189" s="19"/>
      <c r="D189" s="1" t="str">
        <f>IF(ISBLANK(B189),"",VLOOKUP(B189,#REF!,2,FALSE))</f>
        <v/>
      </c>
      <c r="E189" s="102" t="str">
        <f>IF(ISBLANK(C189),"",VLOOKUP(C189,#REF!,2,FALSE))</f>
        <v/>
      </c>
      <c r="F189" s="20" t="str">
        <f>IFERROR(VLOOKUP(D189,#REF!,3,0),"")</f>
        <v/>
      </c>
      <c r="G189" s="28" t="str">
        <f>IFERROR(VLOOKUP(E189,#REF!,3,0),"")</f>
        <v/>
      </c>
      <c r="H189" s="105" t="str">
        <f t="shared" si="3"/>
        <v/>
      </c>
    </row>
    <row r="190" spans="2:8" x14ac:dyDescent="0.2">
      <c r="B190" s="19"/>
      <c r="C190" s="19"/>
      <c r="D190" s="1" t="str">
        <f>IF(ISBLANK(B190),"",VLOOKUP(B190,#REF!,2,FALSE))</f>
        <v/>
      </c>
      <c r="E190" s="102" t="str">
        <f>IF(ISBLANK(C190),"",VLOOKUP(C190,#REF!,2,FALSE))</f>
        <v/>
      </c>
      <c r="F190" s="20" t="str">
        <f>IFERROR(VLOOKUP(D190,#REF!,3,0),"")</f>
        <v/>
      </c>
      <c r="G190" s="28" t="str">
        <f>IFERROR(VLOOKUP(E190,#REF!,3,0),"")</f>
        <v/>
      </c>
      <c r="H190" s="105" t="str">
        <f t="shared" si="3"/>
        <v/>
      </c>
    </row>
    <row r="191" spans="2:8" x14ac:dyDescent="0.2">
      <c r="B191" s="19"/>
      <c r="C191" s="19"/>
      <c r="D191" s="1" t="str">
        <f>IF(ISBLANK(B191),"",VLOOKUP(B191,#REF!,2,FALSE))</f>
        <v/>
      </c>
      <c r="E191" s="102" t="str">
        <f>IF(ISBLANK(C191),"",VLOOKUP(C191,#REF!,2,FALSE))</f>
        <v/>
      </c>
      <c r="F191" s="20" t="str">
        <f>IFERROR(VLOOKUP(D191,#REF!,3,0),"")</f>
        <v/>
      </c>
      <c r="G191" s="28" t="str">
        <f>IFERROR(VLOOKUP(E191,#REF!,3,0),"")</f>
        <v/>
      </c>
      <c r="H191" s="105" t="str">
        <f t="shared" si="3"/>
        <v/>
      </c>
    </row>
    <row r="192" spans="2:8" x14ac:dyDescent="0.2">
      <c r="B192" s="19"/>
      <c r="C192" s="19"/>
      <c r="D192" s="1" t="str">
        <f>IF(ISBLANK(B192),"",VLOOKUP(B192,#REF!,2,FALSE))</f>
        <v/>
      </c>
      <c r="E192" s="102" t="str">
        <f>IF(ISBLANK(C192),"",VLOOKUP(C192,#REF!,2,FALSE))</f>
        <v/>
      </c>
      <c r="F192" s="20" t="str">
        <f>IFERROR(VLOOKUP(D192,#REF!,3,0),"")</f>
        <v/>
      </c>
      <c r="G192" s="28" t="str">
        <f>IFERROR(VLOOKUP(E192,#REF!,3,0),"")</f>
        <v/>
      </c>
      <c r="H192" s="105" t="str">
        <f t="shared" si="3"/>
        <v/>
      </c>
    </row>
    <row r="193" spans="2:8" x14ac:dyDescent="0.2">
      <c r="B193" s="19"/>
      <c r="C193" s="19"/>
      <c r="D193" s="1" t="str">
        <f>IF(ISBLANK(B193),"",VLOOKUP(B193,#REF!,2,FALSE))</f>
        <v/>
      </c>
      <c r="E193" s="102" t="str">
        <f>IF(ISBLANK(C193),"",VLOOKUP(C193,#REF!,2,FALSE))</f>
        <v/>
      </c>
      <c r="F193" s="20" t="str">
        <f>IFERROR(VLOOKUP(D193,#REF!,3,0),"")</f>
        <v/>
      </c>
      <c r="G193" s="28" t="str">
        <f>IFERROR(VLOOKUP(E193,#REF!,3,0),"")</f>
        <v/>
      </c>
      <c r="H193" s="105" t="str">
        <f t="shared" si="3"/>
        <v/>
      </c>
    </row>
    <row r="194" spans="2:8" x14ac:dyDescent="0.2">
      <c r="B194" s="19"/>
      <c r="C194" s="19"/>
      <c r="D194" s="1" t="str">
        <f>IF(ISBLANK(B194),"",VLOOKUP(B194,#REF!,2,FALSE))</f>
        <v/>
      </c>
      <c r="E194" s="102" t="str">
        <f>IF(ISBLANK(C194),"",VLOOKUP(C194,#REF!,2,FALSE))</f>
        <v/>
      </c>
      <c r="F194" s="20" t="str">
        <f>IFERROR(VLOOKUP(D194,#REF!,3,0),"")</f>
        <v/>
      </c>
      <c r="G194" s="28" t="str">
        <f>IFERROR(VLOOKUP(E194,#REF!,3,0),"")</f>
        <v/>
      </c>
      <c r="H194" s="105" t="str">
        <f t="shared" si="3"/>
        <v/>
      </c>
    </row>
    <row r="195" spans="2:8" x14ac:dyDescent="0.2">
      <c r="B195" s="19"/>
      <c r="C195" s="19"/>
      <c r="D195" s="1" t="str">
        <f>IF(ISBLANK(B195),"",VLOOKUP(B195,#REF!,2,FALSE))</f>
        <v/>
      </c>
      <c r="E195" s="102" t="str">
        <f>IF(ISBLANK(C195),"",VLOOKUP(C195,#REF!,2,FALSE))</f>
        <v/>
      </c>
      <c r="F195" s="20" t="str">
        <f>IFERROR(VLOOKUP(D195,#REF!,3,0),"")</f>
        <v/>
      </c>
      <c r="G195" s="28" t="str">
        <f>IFERROR(VLOOKUP(E195,#REF!,3,0),"")</f>
        <v/>
      </c>
      <c r="H195" s="105" t="str">
        <f t="shared" si="3"/>
        <v/>
      </c>
    </row>
    <row r="196" spans="2:8" x14ac:dyDescent="0.2">
      <c r="B196" s="19"/>
      <c r="C196" s="19"/>
      <c r="D196" s="1" t="str">
        <f>IF(ISBLANK(B196),"",VLOOKUP(B196,#REF!,2,FALSE))</f>
        <v/>
      </c>
      <c r="E196" s="102" t="str">
        <f>IF(ISBLANK(C196),"",VLOOKUP(C196,#REF!,2,FALSE))</f>
        <v/>
      </c>
      <c r="F196" s="20" t="str">
        <f>IFERROR(VLOOKUP(D196,#REF!,3,0),"")</f>
        <v/>
      </c>
      <c r="G196" s="28" t="str">
        <f>IFERROR(VLOOKUP(E196,#REF!,3,0),"")</f>
        <v/>
      </c>
      <c r="H196" s="105" t="str">
        <f t="shared" si="3"/>
        <v/>
      </c>
    </row>
    <row r="197" spans="2:8" x14ac:dyDescent="0.2">
      <c r="B197" s="19"/>
      <c r="C197" s="19"/>
      <c r="D197" s="1" t="str">
        <f>IF(ISBLANK(B197),"",VLOOKUP(B197,#REF!,2,FALSE))</f>
        <v/>
      </c>
      <c r="E197" s="102" t="str">
        <f>IF(ISBLANK(C197),"",VLOOKUP(C197,#REF!,2,FALSE))</f>
        <v/>
      </c>
      <c r="F197" s="20" t="str">
        <f>IFERROR(VLOOKUP(D197,#REF!,3,0),"")</f>
        <v/>
      </c>
      <c r="G197" s="28" t="str">
        <f>IFERROR(VLOOKUP(E197,#REF!,3,0),"")</f>
        <v/>
      </c>
      <c r="H197" s="105" t="str">
        <f t="shared" si="3"/>
        <v/>
      </c>
    </row>
    <row r="198" spans="2:8" x14ac:dyDescent="0.2">
      <c r="B198" s="19"/>
      <c r="C198" s="19"/>
      <c r="D198" s="1" t="str">
        <f>IF(ISBLANK(B198),"",VLOOKUP(B198,#REF!,2,FALSE))</f>
        <v/>
      </c>
      <c r="E198" s="102" t="str">
        <f>IF(ISBLANK(C198),"",VLOOKUP(C198,#REF!,2,FALSE))</f>
        <v/>
      </c>
      <c r="F198" s="20" t="str">
        <f>IFERROR(VLOOKUP(D198,#REF!,3,0),"")</f>
        <v/>
      </c>
      <c r="G198" s="28" t="str">
        <f>IFERROR(VLOOKUP(E198,#REF!,3,0),"")</f>
        <v/>
      </c>
      <c r="H198" s="105" t="str">
        <f t="shared" si="3"/>
        <v/>
      </c>
    </row>
    <row r="199" spans="2:8" x14ac:dyDescent="0.2">
      <c r="B199" s="19"/>
      <c r="C199" s="19"/>
      <c r="D199" s="1" t="str">
        <f>IF(ISBLANK(B199),"",VLOOKUP(B199,#REF!,2,FALSE))</f>
        <v/>
      </c>
      <c r="E199" s="102" t="str">
        <f>IF(ISBLANK(C199),"",VLOOKUP(C199,#REF!,2,FALSE))</f>
        <v/>
      </c>
      <c r="F199" s="20" t="str">
        <f>IFERROR(VLOOKUP(D199,#REF!,3,0),"")</f>
        <v/>
      </c>
      <c r="G199" s="28" t="str">
        <f>IFERROR(VLOOKUP(E199,#REF!,3,0),"")</f>
        <v/>
      </c>
      <c r="H199" s="105" t="str">
        <f t="shared" si="3"/>
        <v/>
      </c>
    </row>
    <row r="200" spans="2:8" x14ac:dyDescent="0.2">
      <c r="B200" s="19"/>
      <c r="C200" s="19"/>
      <c r="D200" s="1" t="str">
        <f>IF(ISBLANK(B200),"",VLOOKUP(B200,#REF!,2,FALSE))</f>
        <v/>
      </c>
      <c r="E200" s="102" t="str">
        <f>IF(ISBLANK(C200),"",VLOOKUP(C200,#REF!,2,FALSE))</f>
        <v/>
      </c>
      <c r="F200" s="20" t="str">
        <f>IFERROR(VLOOKUP(D200,#REF!,3,0),"")</f>
        <v/>
      </c>
      <c r="G200" s="28" t="str">
        <f>IFERROR(VLOOKUP(E200,#REF!,3,0),"")</f>
        <v/>
      </c>
      <c r="H200" s="105" t="str">
        <f t="shared" si="3"/>
        <v/>
      </c>
    </row>
    <row r="201" spans="2:8" x14ac:dyDescent="0.2">
      <c r="B201" s="19"/>
      <c r="C201" s="19"/>
      <c r="D201" s="1" t="str">
        <f>IF(ISBLANK(B201),"",VLOOKUP(B201,#REF!,2,FALSE))</f>
        <v/>
      </c>
      <c r="E201" s="102" t="str">
        <f>IF(ISBLANK(C201),"",VLOOKUP(C201,#REF!,2,FALSE))</f>
        <v/>
      </c>
      <c r="F201" s="20" t="str">
        <f>IFERROR(VLOOKUP(D201,#REF!,3,0),"")</f>
        <v/>
      </c>
      <c r="G201" s="28" t="str">
        <f>IFERROR(VLOOKUP(E201,#REF!,3,0),"")</f>
        <v/>
      </c>
      <c r="H201" s="105" t="str">
        <f t="shared" si="3"/>
        <v/>
      </c>
    </row>
    <row r="202" spans="2:8" x14ac:dyDescent="0.2">
      <c r="B202" s="19"/>
      <c r="C202" s="19"/>
      <c r="D202" s="1" t="str">
        <f>IF(ISBLANK(B202),"",VLOOKUP(B202,#REF!,2,FALSE))</f>
        <v/>
      </c>
      <c r="E202" s="102" t="str">
        <f>IF(ISBLANK(C202),"",VLOOKUP(C202,#REF!,2,FALSE))</f>
        <v/>
      </c>
      <c r="F202" s="20" t="str">
        <f>IFERROR(VLOOKUP(D202,#REF!,3,0),"")</f>
        <v/>
      </c>
      <c r="G202" s="28" t="str">
        <f>IFERROR(VLOOKUP(E202,#REF!,3,0),"")</f>
        <v/>
      </c>
      <c r="H202" s="105" t="str">
        <f t="shared" si="3"/>
        <v/>
      </c>
    </row>
    <row r="203" spans="2:8" x14ac:dyDescent="0.2">
      <c r="B203" s="19"/>
      <c r="C203" s="19"/>
      <c r="D203" s="1" t="str">
        <f>IF(ISBLANK(B203),"",VLOOKUP(B203,#REF!,2,FALSE))</f>
        <v/>
      </c>
      <c r="E203" s="102" t="str">
        <f>IF(ISBLANK(C203),"",VLOOKUP(C203,#REF!,2,FALSE))</f>
        <v/>
      </c>
      <c r="F203" s="20" t="str">
        <f>IFERROR(VLOOKUP(D203,#REF!,3,0),"")</f>
        <v/>
      </c>
      <c r="G203" s="28" t="str">
        <f>IFERROR(VLOOKUP(E203,#REF!,3,0),"")</f>
        <v/>
      </c>
      <c r="H203" s="105" t="str">
        <f t="shared" si="3"/>
        <v/>
      </c>
    </row>
    <row r="204" spans="2:8" x14ac:dyDescent="0.2">
      <c r="B204" s="19"/>
      <c r="C204" s="19"/>
      <c r="D204" s="1" t="str">
        <f>IF(ISBLANK(B204),"",VLOOKUP(B204,#REF!,2,FALSE))</f>
        <v/>
      </c>
      <c r="E204" s="102" t="str">
        <f>IF(ISBLANK(C204),"",VLOOKUP(C204,#REF!,2,FALSE))</f>
        <v/>
      </c>
      <c r="F204" s="20" t="str">
        <f>IFERROR(VLOOKUP(D204,#REF!,3,0),"")</f>
        <v/>
      </c>
      <c r="G204" s="28" t="str">
        <f>IFERROR(VLOOKUP(E204,#REF!,3,0),"")</f>
        <v/>
      </c>
      <c r="H204" s="105" t="str">
        <f t="shared" si="3"/>
        <v/>
      </c>
    </row>
    <row r="205" spans="2:8" x14ac:dyDescent="0.2">
      <c r="B205" s="19"/>
      <c r="C205" s="19"/>
      <c r="D205" s="1" t="str">
        <f>IF(ISBLANK(B205),"",VLOOKUP(B205,#REF!,2,FALSE))</f>
        <v/>
      </c>
      <c r="E205" s="102" t="str">
        <f>IF(ISBLANK(C205),"",VLOOKUP(C205,#REF!,2,FALSE))</f>
        <v/>
      </c>
      <c r="F205" s="20" t="str">
        <f>IFERROR(VLOOKUP(D205,#REF!,3,0),"")</f>
        <v/>
      </c>
      <c r="G205" s="28" t="str">
        <f>IFERROR(VLOOKUP(E205,#REF!,3,0),"")</f>
        <v/>
      </c>
      <c r="H205" s="105" t="str">
        <f t="shared" si="3"/>
        <v/>
      </c>
    </row>
    <row r="206" spans="2:8" x14ac:dyDescent="0.2">
      <c r="D206" s="1" t="str">
        <f>IF(ISBLANK(B206),"",VLOOKUP(B206,#REF!,2,FALSE))</f>
        <v/>
      </c>
      <c r="E206" s="102" t="str">
        <f>IF(ISBLANK(C206),"",VLOOKUP(C206,#REF!,2,FALSE))</f>
        <v/>
      </c>
      <c r="F206" s="20" t="str">
        <f>IFERROR(VLOOKUP(D206,#REF!,3,0),"")</f>
        <v/>
      </c>
      <c r="G206" s="28" t="str">
        <f>IFERROR(VLOOKUP(E206,#REF!,3,0),"")</f>
        <v/>
      </c>
      <c r="H206" s="105" t="str">
        <f t="shared" si="3"/>
        <v/>
      </c>
    </row>
    <row r="207" spans="2:8" x14ac:dyDescent="0.2">
      <c r="D207" s="1" t="str">
        <f>IF(ISBLANK(B207),"",VLOOKUP(B207,#REF!,2,FALSE))</f>
        <v/>
      </c>
      <c r="E207" s="102" t="str">
        <f>IF(ISBLANK(C207),"",VLOOKUP(C207,#REF!,2,FALSE))</f>
        <v/>
      </c>
      <c r="F207" s="20" t="str">
        <f>IFERROR(VLOOKUP(D207,#REF!,3,0),"")</f>
        <v/>
      </c>
      <c r="G207" s="28" t="str">
        <f>IFERROR(VLOOKUP(E207,#REF!,3,0),"")</f>
        <v/>
      </c>
      <c r="H207" s="105" t="str">
        <f t="shared" si="3"/>
        <v/>
      </c>
    </row>
    <row r="208" spans="2:8" x14ac:dyDescent="0.2">
      <c r="D208" s="1" t="str">
        <f>IF(ISBLANK(B208),"",VLOOKUP(B208,#REF!,2,FALSE))</f>
        <v/>
      </c>
      <c r="E208" s="102" t="str">
        <f>IF(ISBLANK(C208),"",VLOOKUP(C208,#REF!,2,FALSE))</f>
        <v/>
      </c>
      <c r="F208" s="20" t="str">
        <f>IFERROR(VLOOKUP(D208,#REF!,3,0),"")</f>
        <v/>
      </c>
      <c r="G208" s="28" t="str">
        <f>IFERROR(VLOOKUP(E208,#REF!,3,0),"")</f>
        <v/>
      </c>
      <c r="H208" s="105" t="str">
        <f t="shared" si="3"/>
        <v/>
      </c>
    </row>
    <row r="209" spans="4:8" x14ac:dyDescent="0.2">
      <c r="D209" s="1" t="str">
        <f>IF(ISBLANK(B209),"",VLOOKUP(B209,#REF!,2,FALSE))</f>
        <v/>
      </c>
      <c r="E209" s="102" t="str">
        <f>IF(ISBLANK(C209),"",VLOOKUP(C209,#REF!,2,FALSE))</f>
        <v/>
      </c>
      <c r="F209" s="20" t="str">
        <f>IFERROR(VLOOKUP(D209,#REF!,3,0),"")</f>
        <v/>
      </c>
      <c r="G209" s="28" t="str">
        <f>IFERROR(VLOOKUP(E209,#REF!,3,0),"")</f>
        <v/>
      </c>
      <c r="H209" s="105" t="str">
        <f t="shared" si="3"/>
        <v/>
      </c>
    </row>
    <row r="210" spans="4:8" x14ac:dyDescent="0.2">
      <c r="D210" s="1" t="str">
        <f>IF(ISBLANK(B210),"",VLOOKUP(B210,#REF!,2,FALSE))</f>
        <v/>
      </c>
      <c r="E210" s="102" t="str">
        <f>IF(ISBLANK(C210),"",VLOOKUP(C210,#REF!,2,FALSE))</f>
        <v/>
      </c>
      <c r="F210" s="20" t="str">
        <f>IFERROR(VLOOKUP(D210,#REF!,3,0),"")</f>
        <v/>
      </c>
      <c r="G210" s="28" t="str">
        <f>IFERROR(VLOOKUP(E210,#REF!,3,0),"")</f>
        <v/>
      </c>
      <c r="H210" s="105" t="str">
        <f t="shared" si="3"/>
        <v/>
      </c>
    </row>
    <row r="211" spans="4:8" x14ac:dyDescent="0.2">
      <c r="D211" s="1" t="str">
        <f>IF(ISBLANK(B211),"",VLOOKUP(B211,#REF!,2,FALSE))</f>
        <v/>
      </c>
      <c r="E211" s="102" t="str">
        <f>IF(ISBLANK(C211),"",VLOOKUP(C211,#REF!,2,FALSE))</f>
        <v/>
      </c>
      <c r="F211" s="20" t="str">
        <f>IFERROR(VLOOKUP(D211,#REF!,3,0),"")</f>
        <v/>
      </c>
      <c r="G211" s="28" t="str">
        <f>IFERROR(VLOOKUP(E211,#REF!,3,0),"")</f>
        <v/>
      </c>
      <c r="H211" s="105" t="str">
        <f t="shared" si="3"/>
        <v/>
      </c>
    </row>
    <row r="212" spans="4:8" x14ac:dyDescent="0.2">
      <c r="D212" s="1" t="str">
        <f>IF(ISBLANK(B212),"",VLOOKUP(B212,#REF!,2,FALSE))</f>
        <v/>
      </c>
      <c r="E212" s="102" t="str">
        <f>IF(ISBLANK(C212),"",VLOOKUP(C212,#REF!,2,FALSE))</f>
        <v/>
      </c>
      <c r="F212" s="20" t="str">
        <f>IFERROR(VLOOKUP(D212,#REF!,3,0),"")</f>
        <v/>
      </c>
      <c r="G212" s="28" t="str">
        <f>IFERROR(VLOOKUP(E212,#REF!,3,0),"")</f>
        <v/>
      </c>
      <c r="H212" s="105" t="str">
        <f t="shared" ref="H212:H245" si="4">IF(SUM(F212:G212)&lt;=0,"",IFERROR(SUM(F212:G212,0),""))</f>
        <v/>
      </c>
    </row>
    <row r="213" spans="4:8" x14ac:dyDescent="0.2">
      <c r="D213" s="1" t="str">
        <f>IF(ISBLANK(B213),"",VLOOKUP(B213,#REF!,2,FALSE))</f>
        <v/>
      </c>
      <c r="E213" s="102" t="str">
        <f>IF(ISBLANK(C213),"",VLOOKUP(C213,#REF!,2,FALSE))</f>
        <v/>
      </c>
      <c r="F213" s="20" t="str">
        <f>IFERROR(VLOOKUP(D213,#REF!,3,0),"")</f>
        <v/>
      </c>
      <c r="G213" s="28" t="str">
        <f>IFERROR(VLOOKUP(E213,#REF!,3,0),"")</f>
        <v/>
      </c>
      <c r="H213" s="105" t="str">
        <f t="shared" si="4"/>
        <v/>
      </c>
    </row>
    <row r="214" spans="4:8" x14ac:dyDescent="0.2">
      <c r="D214" s="1" t="str">
        <f>IF(ISBLANK(B214),"",VLOOKUP(B214,#REF!,2,FALSE))</f>
        <v/>
      </c>
      <c r="E214" s="102" t="str">
        <f>IF(ISBLANK(C214),"",VLOOKUP(C214,#REF!,2,FALSE))</f>
        <v/>
      </c>
      <c r="F214" s="20" t="str">
        <f>IFERROR(VLOOKUP(D214,#REF!,3,0),"")</f>
        <v/>
      </c>
      <c r="G214" s="28" t="str">
        <f>IFERROR(VLOOKUP(E214,#REF!,3,0),"")</f>
        <v/>
      </c>
      <c r="H214" s="105" t="str">
        <f t="shared" si="4"/>
        <v/>
      </c>
    </row>
    <row r="215" spans="4:8" x14ac:dyDescent="0.2">
      <c r="D215" s="1" t="str">
        <f>IF(ISBLANK(B215),"",VLOOKUP(B215,#REF!,2,FALSE))</f>
        <v/>
      </c>
      <c r="E215" s="102" t="str">
        <f>IF(ISBLANK(C215),"",VLOOKUP(C215,#REF!,2,FALSE))</f>
        <v/>
      </c>
      <c r="F215" s="20" t="str">
        <f>IFERROR(VLOOKUP(D215,#REF!,3,0),"")</f>
        <v/>
      </c>
      <c r="G215" s="28" t="str">
        <f>IFERROR(VLOOKUP(E215,#REF!,3,0),"")</f>
        <v/>
      </c>
      <c r="H215" s="105" t="str">
        <f t="shared" si="4"/>
        <v/>
      </c>
    </row>
    <row r="216" spans="4:8" x14ac:dyDescent="0.2">
      <c r="D216" s="1" t="str">
        <f>IF(ISBLANK(B216),"",VLOOKUP(B216,#REF!,2,FALSE))</f>
        <v/>
      </c>
      <c r="E216" s="102" t="str">
        <f>IF(ISBLANK(C216),"",VLOOKUP(C216,#REF!,2,FALSE))</f>
        <v/>
      </c>
      <c r="F216" s="20" t="str">
        <f>IFERROR(VLOOKUP(D216,#REF!,3,0),"")</f>
        <v/>
      </c>
      <c r="G216" s="28" t="str">
        <f>IFERROR(VLOOKUP(E216,#REF!,3,0),"")</f>
        <v/>
      </c>
      <c r="H216" s="105" t="str">
        <f t="shared" si="4"/>
        <v/>
      </c>
    </row>
    <row r="217" spans="4:8" x14ac:dyDescent="0.2">
      <c r="D217" s="1" t="str">
        <f>IF(ISBLANK(B217),"",VLOOKUP(B217,#REF!,2,FALSE))</f>
        <v/>
      </c>
      <c r="E217" s="102" t="str">
        <f>IF(ISBLANK(C217),"",VLOOKUP(C217,#REF!,2,FALSE))</f>
        <v/>
      </c>
      <c r="F217" s="20" t="str">
        <f>IFERROR(VLOOKUP(D217,#REF!,3,0),"")</f>
        <v/>
      </c>
      <c r="G217" s="28" t="str">
        <f>IFERROR(VLOOKUP(E217,#REF!,3,0),"")</f>
        <v/>
      </c>
      <c r="H217" s="105" t="str">
        <f t="shared" si="4"/>
        <v/>
      </c>
    </row>
    <row r="218" spans="4:8" x14ac:dyDescent="0.2">
      <c r="D218" s="1" t="str">
        <f>IF(ISBLANK(B218),"",VLOOKUP(B218,#REF!,2,FALSE))</f>
        <v/>
      </c>
      <c r="E218" s="102" t="str">
        <f>IF(ISBLANK(C218),"",VLOOKUP(C218,#REF!,2,FALSE))</f>
        <v/>
      </c>
      <c r="F218" s="20" t="str">
        <f>IFERROR(VLOOKUP(D218,#REF!,3,0),"")</f>
        <v/>
      </c>
      <c r="G218" s="28" t="str">
        <f>IFERROR(VLOOKUP(E218,#REF!,3,0),"")</f>
        <v/>
      </c>
      <c r="H218" s="105" t="str">
        <f t="shared" si="4"/>
        <v/>
      </c>
    </row>
    <row r="219" spans="4:8" x14ac:dyDescent="0.2">
      <c r="D219" s="1" t="str">
        <f>IF(ISBLANK(B219),"",VLOOKUP(B219,#REF!,2,FALSE))</f>
        <v/>
      </c>
      <c r="E219" s="102" t="str">
        <f>IF(ISBLANK(C219),"",VLOOKUP(C219,#REF!,2,FALSE))</f>
        <v/>
      </c>
      <c r="F219" s="20" t="str">
        <f>IFERROR(VLOOKUP(D219,#REF!,3,0),"")</f>
        <v/>
      </c>
      <c r="G219" s="28" t="str">
        <f>IFERROR(VLOOKUP(E219,#REF!,3,0),"")</f>
        <v/>
      </c>
      <c r="H219" s="105" t="str">
        <f t="shared" si="4"/>
        <v/>
      </c>
    </row>
    <row r="220" spans="4:8" x14ac:dyDescent="0.2">
      <c r="D220" s="1" t="str">
        <f>IF(ISBLANK(B220),"",VLOOKUP(B220,#REF!,2,FALSE))</f>
        <v/>
      </c>
      <c r="E220" s="102" t="str">
        <f>IF(ISBLANK(C220),"",VLOOKUP(C220,#REF!,2,FALSE))</f>
        <v/>
      </c>
      <c r="F220" s="20" t="str">
        <f>IFERROR(VLOOKUP(D220,#REF!,3,0),"")</f>
        <v/>
      </c>
      <c r="G220" s="28" t="str">
        <f>IFERROR(VLOOKUP(E220,#REF!,3,0),"")</f>
        <v/>
      </c>
      <c r="H220" s="105" t="str">
        <f t="shared" si="4"/>
        <v/>
      </c>
    </row>
    <row r="221" spans="4:8" x14ac:dyDescent="0.2">
      <c r="D221" s="1" t="str">
        <f>IF(ISBLANK(B221),"",VLOOKUP(B221,#REF!,2,FALSE))</f>
        <v/>
      </c>
      <c r="E221" s="102" t="str">
        <f>IF(ISBLANK(C221),"",VLOOKUP(C221,#REF!,2,FALSE))</f>
        <v/>
      </c>
      <c r="F221" s="20" t="str">
        <f>IFERROR(VLOOKUP(D221,#REF!,3,0),"")</f>
        <v/>
      </c>
      <c r="G221" s="28" t="str">
        <f>IFERROR(VLOOKUP(E221,#REF!,3,0),"")</f>
        <v/>
      </c>
      <c r="H221" s="105" t="str">
        <f t="shared" si="4"/>
        <v/>
      </c>
    </row>
    <row r="222" spans="4:8" x14ac:dyDescent="0.2">
      <c r="D222" s="1" t="str">
        <f>IF(ISBLANK(B222),"",VLOOKUP(B222,#REF!,2,FALSE))</f>
        <v/>
      </c>
      <c r="E222" s="102" t="str">
        <f>IF(ISBLANK(C222),"",VLOOKUP(C222,#REF!,2,FALSE))</f>
        <v/>
      </c>
      <c r="F222" s="20" t="str">
        <f>IFERROR(VLOOKUP(D222,#REF!,3,0),"")</f>
        <v/>
      </c>
      <c r="G222" s="28" t="str">
        <f>IFERROR(VLOOKUP(E222,#REF!,3,0),"")</f>
        <v/>
      </c>
      <c r="H222" s="105" t="str">
        <f t="shared" si="4"/>
        <v/>
      </c>
    </row>
    <row r="223" spans="4:8" x14ac:dyDescent="0.2">
      <c r="D223" s="1" t="str">
        <f>IF(ISBLANK(B223),"",VLOOKUP(B223,#REF!,2,FALSE))</f>
        <v/>
      </c>
      <c r="E223" s="102" t="str">
        <f>IF(ISBLANK(C223),"",VLOOKUP(C223,#REF!,2,FALSE))</f>
        <v/>
      </c>
      <c r="F223" s="20" t="str">
        <f>IFERROR(VLOOKUP(D223,#REF!,3,0),"")</f>
        <v/>
      </c>
      <c r="G223" s="28" t="str">
        <f>IFERROR(VLOOKUP(E223,#REF!,3,0),"")</f>
        <v/>
      </c>
      <c r="H223" s="105" t="str">
        <f t="shared" si="4"/>
        <v/>
      </c>
    </row>
    <row r="224" spans="4:8" x14ac:dyDescent="0.2">
      <c r="D224" s="1" t="str">
        <f>IF(ISBLANK(B224),"",VLOOKUP(B224,#REF!,2,FALSE))</f>
        <v/>
      </c>
      <c r="E224" s="102" t="str">
        <f>IF(ISBLANK(C224),"",VLOOKUP(C224,#REF!,2,FALSE))</f>
        <v/>
      </c>
      <c r="F224" s="20" t="str">
        <f>IFERROR(VLOOKUP(D224,#REF!,3,0),"")</f>
        <v/>
      </c>
      <c r="G224" s="28" t="str">
        <f>IFERROR(VLOOKUP(E224,#REF!,3,0),"")</f>
        <v/>
      </c>
      <c r="H224" s="105" t="str">
        <f t="shared" si="4"/>
        <v/>
      </c>
    </row>
    <row r="225" spans="4:8" x14ac:dyDescent="0.2">
      <c r="D225" s="1" t="str">
        <f>IF(ISBLANK(B225),"",VLOOKUP(B225,#REF!,2,FALSE))</f>
        <v/>
      </c>
      <c r="E225" s="102" t="str">
        <f>IF(ISBLANK(C225),"",VLOOKUP(C225,#REF!,2,FALSE))</f>
        <v/>
      </c>
      <c r="F225" s="20" t="str">
        <f>IFERROR(VLOOKUP(D225,#REF!,3,0),"")</f>
        <v/>
      </c>
      <c r="G225" s="28" t="str">
        <f>IFERROR(VLOOKUP(E225,#REF!,3,0),"")</f>
        <v/>
      </c>
      <c r="H225" s="105" t="str">
        <f t="shared" si="4"/>
        <v/>
      </c>
    </row>
    <row r="226" spans="4:8" x14ac:dyDescent="0.2">
      <c r="D226" s="1" t="str">
        <f>IF(ISBLANK(B226),"",VLOOKUP(B226,#REF!,2,FALSE))</f>
        <v/>
      </c>
      <c r="E226" s="102" t="str">
        <f>IF(ISBLANK(C226),"",VLOOKUP(C226,#REF!,2,FALSE))</f>
        <v/>
      </c>
      <c r="F226" s="20" t="str">
        <f>IFERROR(VLOOKUP(D226,#REF!,3,0),"")</f>
        <v/>
      </c>
      <c r="G226" s="28" t="str">
        <f>IFERROR(VLOOKUP(E226,#REF!,3,0),"")</f>
        <v/>
      </c>
      <c r="H226" s="105" t="str">
        <f t="shared" si="4"/>
        <v/>
      </c>
    </row>
    <row r="227" spans="4:8" x14ac:dyDescent="0.2">
      <c r="D227" s="1" t="str">
        <f>IF(ISBLANK(B227),"",VLOOKUP(B227,#REF!,2,FALSE))</f>
        <v/>
      </c>
      <c r="E227" s="102" t="str">
        <f>IF(ISBLANK(C227),"",VLOOKUP(C227,#REF!,2,FALSE))</f>
        <v/>
      </c>
      <c r="F227" s="20" t="str">
        <f>IFERROR(VLOOKUP(D227,#REF!,3,0),"")</f>
        <v/>
      </c>
      <c r="G227" s="28" t="str">
        <f>IFERROR(VLOOKUP(E227,#REF!,3,0),"")</f>
        <v/>
      </c>
      <c r="H227" s="105" t="str">
        <f t="shared" si="4"/>
        <v/>
      </c>
    </row>
    <row r="228" spans="4:8" x14ac:dyDescent="0.2">
      <c r="D228" s="1" t="str">
        <f>IF(ISBLANK(B228),"",VLOOKUP(B228,#REF!,2,FALSE))</f>
        <v/>
      </c>
      <c r="E228" s="102" t="str">
        <f>IF(ISBLANK(C228),"",VLOOKUP(C228,#REF!,2,FALSE))</f>
        <v/>
      </c>
      <c r="F228" s="20" t="str">
        <f>IFERROR(VLOOKUP(D228,#REF!,3,0),"")</f>
        <v/>
      </c>
      <c r="G228" s="28" t="str">
        <f>IFERROR(VLOOKUP(E228,#REF!,3,0),"")</f>
        <v/>
      </c>
      <c r="H228" s="105" t="str">
        <f t="shared" si="4"/>
        <v/>
      </c>
    </row>
    <row r="229" spans="4:8" x14ac:dyDescent="0.2">
      <c r="D229" s="1" t="str">
        <f>IF(ISBLANK(B229),"",VLOOKUP(B229,#REF!,2,FALSE))</f>
        <v/>
      </c>
      <c r="E229" s="102" t="str">
        <f>IF(ISBLANK(C229),"",VLOOKUP(C229,#REF!,2,FALSE))</f>
        <v/>
      </c>
      <c r="F229" s="20" t="str">
        <f>IFERROR(VLOOKUP(D229,#REF!,3,0),"")</f>
        <v/>
      </c>
      <c r="G229" s="28" t="str">
        <f>IFERROR(VLOOKUP(E229,#REF!,3,0),"")</f>
        <v/>
      </c>
      <c r="H229" s="105" t="str">
        <f t="shared" si="4"/>
        <v/>
      </c>
    </row>
    <row r="230" spans="4:8" x14ac:dyDescent="0.2">
      <c r="D230" s="1" t="str">
        <f>IF(ISBLANK(B230),"",VLOOKUP(B230,#REF!,2,FALSE))</f>
        <v/>
      </c>
      <c r="E230" s="102" t="str">
        <f>IF(ISBLANK(C230),"",VLOOKUP(C230,#REF!,2,FALSE))</f>
        <v/>
      </c>
      <c r="F230" s="20" t="str">
        <f>IFERROR(VLOOKUP(D230,#REF!,3,0),"")</f>
        <v/>
      </c>
      <c r="G230" s="28" t="str">
        <f>IFERROR(VLOOKUP(E230,#REF!,3,0),"")</f>
        <v/>
      </c>
      <c r="H230" s="105" t="str">
        <f t="shared" si="4"/>
        <v/>
      </c>
    </row>
    <row r="231" spans="4:8" x14ac:dyDescent="0.2">
      <c r="D231" s="1" t="str">
        <f>IF(ISBLANK(B231),"",VLOOKUP(B231,#REF!,2,FALSE))</f>
        <v/>
      </c>
      <c r="E231" s="102" t="str">
        <f>IF(ISBLANK(C231),"",VLOOKUP(C231,#REF!,2,FALSE))</f>
        <v/>
      </c>
      <c r="F231" s="20" t="str">
        <f>IFERROR(VLOOKUP(D231,#REF!,3,0),"")</f>
        <v/>
      </c>
      <c r="G231" s="28" t="str">
        <f>IFERROR(VLOOKUP(E231,#REF!,3,0),"")</f>
        <v/>
      </c>
      <c r="H231" s="105" t="str">
        <f t="shared" si="4"/>
        <v/>
      </c>
    </row>
    <row r="232" spans="4:8" x14ac:dyDescent="0.2">
      <c r="D232" s="1" t="str">
        <f>IF(ISBLANK(B232),"",VLOOKUP(B232,#REF!,2,FALSE))</f>
        <v/>
      </c>
      <c r="E232" s="102" t="str">
        <f>IF(ISBLANK(C232),"",VLOOKUP(C232,#REF!,2,FALSE))</f>
        <v/>
      </c>
      <c r="F232" s="20" t="str">
        <f>IFERROR(VLOOKUP(D232,#REF!,3,0),"")</f>
        <v/>
      </c>
      <c r="G232" s="28" t="str">
        <f>IFERROR(VLOOKUP(E232,#REF!,3,0),"")</f>
        <v/>
      </c>
      <c r="H232" s="105" t="str">
        <f t="shared" si="4"/>
        <v/>
      </c>
    </row>
    <row r="233" spans="4:8" x14ac:dyDescent="0.2">
      <c r="D233" s="1" t="str">
        <f>IF(ISBLANK(B233),"",VLOOKUP(B233,#REF!,2,FALSE))</f>
        <v/>
      </c>
      <c r="E233" s="102" t="str">
        <f>IF(ISBLANK(C233),"",VLOOKUP(C233,#REF!,2,FALSE))</f>
        <v/>
      </c>
      <c r="F233" s="20" t="str">
        <f>IFERROR(VLOOKUP(D233,#REF!,3,0),"")</f>
        <v/>
      </c>
      <c r="G233" s="28" t="str">
        <f>IFERROR(VLOOKUP(E233,#REF!,3,0),"")</f>
        <v/>
      </c>
      <c r="H233" s="105" t="str">
        <f t="shared" si="4"/>
        <v/>
      </c>
    </row>
    <row r="234" spans="4:8" x14ac:dyDescent="0.2">
      <c r="D234" s="1" t="str">
        <f>IF(ISBLANK(B234),"",VLOOKUP(B234,#REF!,2,FALSE))</f>
        <v/>
      </c>
      <c r="E234" s="102" t="str">
        <f>IF(ISBLANK(C234),"",VLOOKUP(C234,#REF!,2,FALSE))</f>
        <v/>
      </c>
      <c r="F234" s="20" t="str">
        <f>IFERROR(VLOOKUP(D234,#REF!,3,0),"")</f>
        <v/>
      </c>
      <c r="G234" s="28" t="str">
        <f>IFERROR(VLOOKUP(E234,#REF!,3,0),"")</f>
        <v/>
      </c>
      <c r="H234" s="105" t="str">
        <f t="shared" si="4"/>
        <v/>
      </c>
    </row>
    <row r="235" spans="4:8" x14ac:dyDescent="0.2">
      <c r="D235" s="1" t="str">
        <f>IF(ISBLANK(B235),"",VLOOKUP(B235,#REF!,2,FALSE))</f>
        <v/>
      </c>
      <c r="E235" s="102" t="str">
        <f>IF(ISBLANK(C235),"",VLOOKUP(C235,#REF!,2,FALSE))</f>
        <v/>
      </c>
      <c r="F235" s="20" t="str">
        <f>IFERROR(VLOOKUP(D235,#REF!,3,0),"")</f>
        <v/>
      </c>
      <c r="G235" s="28" t="str">
        <f>IFERROR(VLOOKUP(E235,#REF!,3,0),"")</f>
        <v/>
      </c>
      <c r="H235" s="105" t="str">
        <f t="shared" si="4"/>
        <v/>
      </c>
    </row>
    <row r="236" spans="4:8" x14ac:dyDescent="0.2">
      <c r="D236" s="1" t="str">
        <f>IF(ISBLANK(B236),"",VLOOKUP(B236,#REF!,2,FALSE))</f>
        <v/>
      </c>
      <c r="E236" s="102" t="str">
        <f>IF(ISBLANK(C236),"",VLOOKUP(C236,#REF!,2,FALSE))</f>
        <v/>
      </c>
      <c r="F236" s="20" t="str">
        <f>IFERROR(VLOOKUP(D236,#REF!,3,0),"")</f>
        <v/>
      </c>
      <c r="G236" s="28" t="str">
        <f>IFERROR(VLOOKUP(E236,#REF!,3,0),"")</f>
        <v/>
      </c>
      <c r="H236" s="105" t="str">
        <f t="shared" si="4"/>
        <v/>
      </c>
    </row>
    <row r="237" spans="4:8" x14ac:dyDescent="0.2">
      <c r="D237" s="1" t="str">
        <f>IF(ISBLANK(B237),"",VLOOKUP(B237,#REF!,2,FALSE))</f>
        <v/>
      </c>
      <c r="E237" s="102" t="str">
        <f>IF(ISBLANK(C237),"",VLOOKUP(C237,#REF!,2,FALSE))</f>
        <v/>
      </c>
      <c r="F237" s="20" t="str">
        <f>IFERROR(VLOOKUP(D237,#REF!,3,0),"")</f>
        <v/>
      </c>
      <c r="G237" s="28" t="str">
        <f>IFERROR(VLOOKUP(E237,#REF!,3,0),"")</f>
        <v/>
      </c>
      <c r="H237" s="105" t="str">
        <f t="shared" si="4"/>
        <v/>
      </c>
    </row>
    <row r="238" spans="4:8" x14ac:dyDescent="0.2">
      <c r="D238" s="1" t="str">
        <f>IF(ISBLANK(B238),"",VLOOKUP(B238,#REF!,2,FALSE))</f>
        <v/>
      </c>
      <c r="E238" s="102" t="str">
        <f>IF(ISBLANK(C238),"",VLOOKUP(C238,#REF!,2,FALSE))</f>
        <v/>
      </c>
      <c r="F238" s="20" t="str">
        <f>IFERROR(VLOOKUP(D238,#REF!,3,0),"")</f>
        <v/>
      </c>
      <c r="G238" s="28" t="str">
        <f>IFERROR(VLOOKUP(E238,#REF!,3,0),"")</f>
        <v/>
      </c>
      <c r="H238" s="105" t="str">
        <f t="shared" si="4"/>
        <v/>
      </c>
    </row>
    <row r="239" spans="4:8" x14ac:dyDescent="0.2">
      <c r="D239" s="1" t="str">
        <f>IF(ISBLANK(B239),"",VLOOKUP(B239,#REF!,2,FALSE))</f>
        <v/>
      </c>
      <c r="E239" s="102" t="str">
        <f>IF(ISBLANK(C239),"",VLOOKUP(C239,#REF!,2,FALSE))</f>
        <v/>
      </c>
      <c r="F239" s="20" t="str">
        <f>IFERROR(VLOOKUP(D239,#REF!,3,0),"")</f>
        <v/>
      </c>
      <c r="G239" s="28" t="str">
        <f>IFERROR(VLOOKUP(E239,#REF!,3,0),"")</f>
        <v/>
      </c>
      <c r="H239" s="105" t="str">
        <f t="shared" si="4"/>
        <v/>
      </c>
    </row>
    <row r="240" spans="4:8" x14ac:dyDescent="0.2">
      <c r="D240" s="1" t="str">
        <f>IF(ISBLANK(B240),"",VLOOKUP(B240,#REF!,2,FALSE))</f>
        <v/>
      </c>
      <c r="E240" s="102" t="str">
        <f>IF(ISBLANK(C240),"",VLOOKUP(C240,#REF!,2,FALSE))</f>
        <v/>
      </c>
      <c r="F240" s="20" t="str">
        <f>IFERROR(VLOOKUP(D240,#REF!,3,0),"")</f>
        <v/>
      </c>
      <c r="G240" s="28" t="str">
        <f>IFERROR(VLOOKUP(E240,#REF!,3,0),"")</f>
        <v/>
      </c>
      <c r="H240" s="105" t="str">
        <f t="shared" si="4"/>
        <v/>
      </c>
    </row>
    <row r="241" spans="4:8" x14ac:dyDescent="0.2">
      <c r="D241" s="1" t="str">
        <f>IF(ISBLANK(B241),"",VLOOKUP(B241,#REF!,2,FALSE))</f>
        <v/>
      </c>
      <c r="E241" s="102" t="str">
        <f>IF(ISBLANK(C241),"",VLOOKUP(C241,#REF!,2,FALSE))</f>
        <v/>
      </c>
      <c r="F241" s="20" t="str">
        <f>IFERROR(VLOOKUP(D241,#REF!,3,0),"")</f>
        <v/>
      </c>
      <c r="G241" s="28" t="str">
        <f>IFERROR(VLOOKUP(E241,#REF!,3,0),"")</f>
        <v/>
      </c>
      <c r="H241" s="105" t="str">
        <f t="shared" si="4"/>
        <v/>
      </c>
    </row>
    <row r="242" spans="4:8" x14ac:dyDescent="0.2">
      <c r="D242" s="1" t="str">
        <f>IF(ISBLANK(B242),"",VLOOKUP(B242,#REF!,2,FALSE))</f>
        <v/>
      </c>
      <c r="E242" s="102" t="str">
        <f>IF(ISBLANK(C242),"",VLOOKUP(C242,#REF!,2,FALSE))</f>
        <v/>
      </c>
      <c r="F242" s="20" t="str">
        <f>IFERROR(VLOOKUP(D242,#REF!,3,0),"")</f>
        <v/>
      </c>
      <c r="G242" s="28" t="str">
        <f>IFERROR(VLOOKUP(E242,#REF!,3,0),"")</f>
        <v/>
      </c>
      <c r="H242" s="105" t="str">
        <f t="shared" si="4"/>
        <v/>
      </c>
    </row>
    <row r="243" spans="4:8" x14ac:dyDescent="0.2">
      <c r="D243" s="1" t="str">
        <f>IF(ISBLANK(B243),"",VLOOKUP(B243,#REF!,2,FALSE))</f>
        <v/>
      </c>
      <c r="E243" s="102" t="str">
        <f>IF(ISBLANK(C243),"",VLOOKUP(C243,#REF!,2,FALSE))</f>
        <v/>
      </c>
      <c r="F243" s="20" t="str">
        <f>IFERROR(VLOOKUP(D243,#REF!,3,0),"")</f>
        <v/>
      </c>
      <c r="G243" s="28" t="str">
        <f>IFERROR(VLOOKUP(E243,#REF!,3,0),"")</f>
        <v/>
      </c>
      <c r="H243" s="105" t="str">
        <f t="shared" si="4"/>
        <v/>
      </c>
    </row>
    <row r="244" spans="4:8" x14ac:dyDescent="0.2">
      <c r="D244" s="1" t="str">
        <f>IF(ISBLANK(B244),"",VLOOKUP(B244,#REF!,2,FALSE))</f>
        <v/>
      </c>
      <c r="E244" s="102" t="str">
        <f>IF(ISBLANK(C244),"",VLOOKUP(C244,#REF!,2,FALSE))</f>
        <v/>
      </c>
      <c r="F244" s="20" t="str">
        <f>IFERROR(VLOOKUP(D244,#REF!,3,0),"")</f>
        <v/>
      </c>
      <c r="G244" s="28" t="str">
        <f>IFERROR(VLOOKUP(E244,#REF!,3,0),"")</f>
        <v/>
      </c>
      <c r="H244" s="105" t="str">
        <f t="shared" si="4"/>
        <v/>
      </c>
    </row>
    <row r="245" spans="4:8" x14ac:dyDescent="0.2">
      <c r="D245" s="1" t="str">
        <f>IF(ISBLANK(B245),"",VLOOKUP(B245,#REF!,2,FALSE))</f>
        <v/>
      </c>
      <c r="E245" s="102" t="str">
        <f>IF(ISBLANK(C245),"",VLOOKUP(C245,#REF!,2,FALSE))</f>
        <v/>
      </c>
      <c r="F245" s="20" t="str">
        <f>IFERROR(VLOOKUP(D245,#REF!,3,0),"")</f>
        <v/>
      </c>
      <c r="G245" s="28" t="str">
        <f>IFERROR(VLOOKUP(E245,#REF!,3,0),"")</f>
        <v/>
      </c>
      <c r="H245" s="105" t="str">
        <f t="shared" si="4"/>
        <v/>
      </c>
    </row>
  </sheetData>
  <mergeCells count="1">
    <mergeCell ref="B1:E1"/>
  </mergeCells>
  <conditionalFormatting sqref="B1:B83 B206:B1048576">
    <cfRule type="duplicateValues" dxfId="105" priority="23"/>
    <cfRule type="duplicateValues" dxfId="104" priority="27"/>
    <cfRule type="duplicateValues" dxfId="103" priority="29"/>
  </conditionalFormatting>
  <conditionalFormatting sqref="B1:B112 B114:B1048576">
    <cfRule type="duplicateValues" dxfId="102" priority="13"/>
  </conditionalFormatting>
  <conditionalFormatting sqref="B1:B1048576">
    <cfRule type="duplicateValues" dxfId="101" priority="1"/>
  </conditionalFormatting>
  <conditionalFormatting sqref="B84:B112 B114:B205">
    <cfRule type="duplicateValues" dxfId="100" priority="15"/>
    <cfRule type="duplicateValues" dxfId="99" priority="17"/>
    <cfRule type="duplicateValues" dxfId="98" priority="19"/>
  </conditionalFormatting>
  <conditionalFormatting sqref="B113">
    <cfRule type="duplicateValues" dxfId="97" priority="3"/>
    <cfRule type="duplicateValues" dxfId="96" priority="5"/>
    <cfRule type="duplicateValues" dxfId="95" priority="7"/>
    <cfRule type="duplicateValues" dxfId="94" priority="9"/>
  </conditionalFormatting>
  <conditionalFormatting sqref="C1:C83 C206:C1048576">
    <cfRule type="duplicateValues" dxfId="93" priority="22"/>
    <cfRule type="duplicateValues" dxfId="92" priority="26"/>
    <cfRule type="duplicateValues" dxfId="91" priority="28"/>
  </conditionalFormatting>
  <conditionalFormatting sqref="C1:C112 C114:C1048576">
    <cfRule type="duplicateValues" dxfId="90" priority="12"/>
  </conditionalFormatting>
  <conditionalFormatting sqref="C84:C112 C114:C205">
    <cfRule type="duplicateValues" dxfId="89" priority="14"/>
    <cfRule type="duplicateValues" dxfId="88" priority="16"/>
    <cfRule type="duplicateValues" dxfId="87" priority="18"/>
  </conditionalFormatting>
  <conditionalFormatting sqref="C113">
    <cfRule type="duplicateValues" dxfId="86" priority="2"/>
    <cfRule type="duplicateValues" dxfId="85" priority="4"/>
    <cfRule type="duplicateValues" dxfId="84" priority="6"/>
    <cfRule type="duplicateValues" dxfId="83" priority="8"/>
  </conditionalFormatting>
  <conditionalFormatting sqref="D3:D26 D28 D30:D83 D206:D245">
    <cfRule type="duplicateValues" dxfId="82" priority="32"/>
  </conditionalFormatting>
  <conditionalFormatting sqref="D27">
    <cfRule type="duplicateValues" dxfId="81" priority="24"/>
  </conditionalFormatting>
  <conditionalFormatting sqref="D29">
    <cfRule type="duplicateValues" dxfId="80" priority="30"/>
  </conditionalFormatting>
  <conditionalFormatting sqref="D84:D112 D114:D205">
    <cfRule type="duplicateValues" dxfId="79" priority="20"/>
  </conditionalFormatting>
  <conditionalFormatting sqref="D113">
    <cfRule type="duplicateValues" dxfId="78" priority="10"/>
  </conditionalFormatting>
  <conditionalFormatting sqref="E27">
    <cfRule type="duplicateValues" dxfId="77" priority="25"/>
  </conditionalFormatting>
  <conditionalFormatting sqref="E28 E3:E26 E30:E83 E206:E245">
    <cfRule type="duplicateValues" dxfId="76" priority="33"/>
  </conditionalFormatting>
  <conditionalFormatting sqref="E29">
    <cfRule type="duplicateValues" dxfId="75" priority="31"/>
  </conditionalFormatting>
  <conditionalFormatting sqref="E84:E112 E114:E205">
    <cfRule type="duplicateValues" dxfId="74" priority="21"/>
  </conditionalFormatting>
  <conditionalFormatting sqref="E113">
    <cfRule type="duplicateValues" dxfId="73" priority="11"/>
  </conditionalFormatting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4"/>
  <sheetViews>
    <sheetView topLeftCell="A7" workbookViewId="0">
      <selection activeCell="B24" sqref="B24"/>
    </sheetView>
  </sheetViews>
  <sheetFormatPr defaultColWidth="9.140625" defaultRowHeight="12.75" x14ac:dyDescent="0.2"/>
  <cols>
    <col min="1" max="1" width="3.5703125" style="122" bestFit="1" customWidth="1"/>
    <col min="2" max="2" width="31.5703125" style="36" bestFit="1" customWidth="1"/>
    <col min="3" max="3" width="3.28515625" style="85" bestFit="1" customWidth="1"/>
    <col min="4" max="4" width="3.5703125" style="92" bestFit="1" customWidth="1"/>
    <col min="5" max="5" width="26.5703125" style="34" bestFit="1" customWidth="1"/>
    <col min="6" max="6" width="4.7109375" style="36" bestFit="1" customWidth="1"/>
    <col min="7" max="7" width="8.42578125" style="36" bestFit="1" customWidth="1"/>
    <col min="8" max="8" width="23.42578125" style="36" bestFit="1" customWidth="1"/>
    <col min="9" max="9" width="4.140625" style="36" customWidth="1"/>
    <col min="10" max="10" width="4.42578125" style="36" customWidth="1"/>
    <col min="11" max="11" width="2.7109375" style="36" bestFit="1" customWidth="1"/>
    <col min="12" max="12" width="13.7109375" style="36" bestFit="1" customWidth="1"/>
    <col min="13" max="14" width="9.140625" style="36"/>
    <col min="15" max="15" width="6.5703125" style="125" bestFit="1" customWidth="1"/>
    <col min="16" max="16" width="26.28515625" style="125" bestFit="1" customWidth="1"/>
    <col min="17" max="17" width="8.85546875" style="125" bestFit="1" customWidth="1"/>
    <col min="18" max="18" width="1.85546875" style="125" customWidth="1"/>
    <col min="19" max="19" width="7.140625" style="126" bestFit="1" customWidth="1"/>
    <col min="20" max="20" width="24.42578125" style="126" customWidth="1"/>
    <col min="21" max="21" width="11.42578125" style="126" bestFit="1" customWidth="1"/>
    <col min="22" max="16384" width="9.140625" style="36"/>
  </cols>
  <sheetData>
    <row r="1" spans="1:21" s="48" customFormat="1" ht="21.75" customHeight="1" x14ac:dyDescent="0.25">
      <c r="A1" s="81"/>
      <c r="B1" s="48" t="str">
        <f>CONCATENATE(E1," ","(",F1,")")</f>
        <v>ERKEK TAKIM ADI (İLİ)</v>
      </c>
      <c r="C1" s="81"/>
      <c r="D1" s="82"/>
      <c r="E1" s="107" t="s">
        <v>212</v>
      </c>
      <c r="F1" s="108" t="s">
        <v>194</v>
      </c>
      <c r="G1" s="108" t="s">
        <v>194</v>
      </c>
      <c r="H1" s="108" t="s">
        <v>195</v>
      </c>
      <c r="I1" s="83" t="s">
        <v>196</v>
      </c>
      <c r="J1" s="83" t="s">
        <v>197</v>
      </c>
      <c r="K1" s="84"/>
      <c r="L1" s="84" t="s">
        <v>198</v>
      </c>
      <c r="M1" s="49"/>
      <c r="N1" s="49"/>
      <c r="O1" s="253" t="s">
        <v>207</v>
      </c>
      <c r="P1" s="253"/>
      <c r="Q1" s="253"/>
      <c r="R1" s="253"/>
      <c r="S1" s="253"/>
      <c r="T1" s="253"/>
      <c r="U1" s="253"/>
    </row>
    <row r="2" spans="1:21" ht="15" x14ac:dyDescent="0.25">
      <c r="A2" s="85">
        <v>1</v>
      </c>
      <c r="B2" s="36" t="str">
        <f>CONCATENATE(E2," ","(",F2,")")</f>
        <v>ÇORUM BLD. GENÇLİK VE SPOR (A) (ÇRM)</v>
      </c>
      <c r="C2" s="85">
        <v>1</v>
      </c>
      <c r="D2" s="119">
        <v>1</v>
      </c>
      <c r="E2" s="109" t="s">
        <v>82</v>
      </c>
      <c r="F2" s="109" t="s">
        <v>109</v>
      </c>
      <c r="G2" s="109" t="s">
        <v>27</v>
      </c>
      <c r="H2" s="109" t="s">
        <v>148</v>
      </c>
      <c r="I2" s="86" t="s">
        <v>3</v>
      </c>
      <c r="J2" s="64" t="s">
        <v>144</v>
      </c>
      <c r="K2" s="110">
        <v>1</v>
      </c>
      <c r="O2" s="254" t="s">
        <v>134</v>
      </c>
      <c r="P2" s="254"/>
      <c r="Q2" s="254"/>
      <c r="R2" s="254"/>
      <c r="S2" s="254"/>
      <c r="T2" s="254"/>
      <c r="U2" s="254"/>
    </row>
    <row r="3" spans="1:21" ht="15" x14ac:dyDescent="0.25">
      <c r="A3" s="85">
        <v>2</v>
      </c>
      <c r="B3" s="36" t="str">
        <f t="shared" ref="B3:B25" si="0">CONCATENATE(E3," ","(",F3,")")</f>
        <v>YALOVA BLD. GENÇLİK SPOR (A) (YLV)</v>
      </c>
      <c r="D3" s="119">
        <v>2</v>
      </c>
      <c r="E3" s="109" t="s">
        <v>99</v>
      </c>
      <c r="F3" s="109" t="s">
        <v>120</v>
      </c>
      <c r="G3" s="109" t="s">
        <v>4</v>
      </c>
      <c r="H3" s="109" t="s">
        <v>143</v>
      </c>
      <c r="I3" s="87" t="s">
        <v>5</v>
      </c>
      <c r="J3" s="64" t="s">
        <v>149</v>
      </c>
      <c r="K3" s="110">
        <v>2</v>
      </c>
      <c r="O3" s="254" t="s">
        <v>140</v>
      </c>
      <c r="P3" s="254"/>
      <c r="Q3" s="254"/>
      <c r="R3" s="254"/>
      <c r="S3" s="254"/>
      <c r="T3" s="254"/>
      <c r="U3" s="254"/>
    </row>
    <row r="4" spans="1:21" ht="15" customHeight="1" thickBot="1" x14ac:dyDescent="0.35">
      <c r="A4" s="85">
        <v>3</v>
      </c>
      <c r="B4" s="36" t="str">
        <f t="shared" si="0"/>
        <v>İSTANBUL B.ŞEHİR BLD. (A) (İST)</v>
      </c>
      <c r="D4" s="119">
        <v>3</v>
      </c>
      <c r="E4" s="109" t="s">
        <v>89</v>
      </c>
      <c r="F4" s="109" t="s">
        <v>77</v>
      </c>
      <c r="G4" s="109" t="s">
        <v>12</v>
      </c>
      <c r="H4" s="109" t="s">
        <v>143</v>
      </c>
      <c r="I4" s="87" t="s">
        <v>7</v>
      </c>
      <c r="J4" s="64" t="s">
        <v>152</v>
      </c>
      <c r="K4" s="110">
        <v>3</v>
      </c>
      <c r="O4" s="255" t="s">
        <v>208</v>
      </c>
      <c r="P4" s="255"/>
      <c r="Q4" s="255"/>
      <c r="R4" s="111"/>
      <c r="S4" s="256" t="s">
        <v>209</v>
      </c>
      <c r="T4" s="256"/>
      <c r="U4" s="256"/>
    </row>
    <row r="5" spans="1:21" thickTop="1" x14ac:dyDescent="0.2">
      <c r="A5" s="85">
        <v>4</v>
      </c>
      <c r="B5" s="36" t="str">
        <f t="shared" si="0"/>
        <v>ÇORUM SPOR İHTİSAS SPOR (ÇRM)</v>
      </c>
      <c r="D5" s="119">
        <v>4</v>
      </c>
      <c r="E5" s="109" t="s">
        <v>84</v>
      </c>
      <c r="F5" s="109" t="s">
        <v>109</v>
      </c>
      <c r="G5" s="109" t="s">
        <v>27</v>
      </c>
      <c r="H5" s="109" t="s">
        <v>148</v>
      </c>
      <c r="I5" s="86" t="s">
        <v>5</v>
      </c>
      <c r="J5" s="64" t="s">
        <v>157</v>
      </c>
      <c r="K5" s="110">
        <v>4</v>
      </c>
      <c r="O5" s="95" t="s">
        <v>210</v>
      </c>
      <c r="P5" s="96" t="s">
        <v>1</v>
      </c>
      <c r="Q5" s="112" t="s">
        <v>194</v>
      </c>
      <c r="R5" s="97"/>
      <c r="S5" s="98" t="s">
        <v>210</v>
      </c>
      <c r="T5" s="99" t="s">
        <v>1</v>
      </c>
      <c r="U5" s="113" t="s">
        <v>194</v>
      </c>
    </row>
    <row r="6" spans="1:21" x14ac:dyDescent="0.2">
      <c r="A6" s="85">
        <v>5</v>
      </c>
      <c r="B6" s="36" t="str">
        <f t="shared" si="0"/>
        <v>MUĞLA B.ŞEHİR BLD. SPOR  (A) (MĞL)</v>
      </c>
      <c r="D6" s="119">
        <v>5</v>
      </c>
      <c r="E6" s="109" t="s">
        <v>200</v>
      </c>
      <c r="F6" s="109" t="s">
        <v>118</v>
      </c>
      <c r="G6" s="109" t="s">
        <v>38</v>
      </c>
      <c r="H6" s="109" t="s">
        <v>163</v>
      </c>
      <c r="I6" s="86" t="s">
        <v>5</v>
      </c>
      <c r="J6" s="64" t="s">
        <v>161</v>
      </c>
      <c r="K6" s="110">
        <v>5</v>
      </c>
      <c r="O6" s="51" t="s">
        <v>3</v>
      </c>
      <c r="P6" s="114" t="s">
        <v>145</v>
      </c>
      <c r="Q6" s="114" t="s">
        <v>27</v>
      </c>
      <c r="R6" s="97"/>
      <c r="S6" s="100" t="s">
        <v>3</v>
      </c>
      <c r="T6" s="115" t="s">
        <v>142</v>
      </c>
      <c r="U6" s="115" t="s">
        <v>52</v>
      </c>
    </row>
    <row r="7" spans="1:21" x14ac:dyDescent="0.2">
      <c r="A7" s="85">
        <v>6</v>
      </c>
      <c r="B7" s="36" t="str">
        <f t="shared" si="0"/>
        <v>ÇORUM BLD. GENÇLİK VE SPOR (B) (ÇRM)</v>
      </c>
      <c r="D7" s="119">
        <v>6</v>
      </c>
      <c r="E7" s="109" t="s">
        <v>83</v>
      </c>
      <c r="F7" s="109" t="s">
        <v>109</v>
      </c>
      <c r="G7" s="109" t="s">
        <v>27</v>
      </c>
      <c r="H7" s="109" t="s">
        <v>148</v>
      </c>
      <c r="I7" s="86" t="s">
        <v>7</v>
      </c>
      <c r="J7" s="64" t="s">
        <v>164</v>
      </c>
      <c r="K7" s="110">
        <v>6</v>
      </c>
      <c r="O7" s="51" t="s">
        <v>5</v>
      </c>
      <c r="P7" s="114" t="s">
        <v>56</v>
      </c>
      <c r="Q7" s="114" t="s">
        <v>12</v>
      </c>
      <c r="R7" s="97"/>
      <c r="S7" s="100" t="s">
        <v>5</v>
      </c>
      <c r="T7" s="115" t="s">
        <v>93</v>
      </c>
      <c r="U7" s="115" t="s">
        <v>25</v>
      </c>
    </row>
    <row r="8" spans="1:21" x14ac:dyDescent="0.2">
      <c r="A8" s="85">
        <v>7</v>
      </c>
      <c r="B8" s="36" t="str">
        <f t="shared" si="0"/>
        <v>KOCASİNAN BLD. SPOR (A) (KYS)</v>
      </c>
      <c r="D8" s="119">
        <v>7</v>
      </c>
      <c r="E8" s="109" t="s">
        <v>93</v>
      </c>
      <c r="F8" s="109" t="s">
        <v>76</v>
      </c>
      <c r="G8" s="109" t="s">
        <v>25</v>
      </c>
      <c r="H8" s="109" t="s">
        <v>146</v>
      </c>
      <c r="I8" s="86" t="s">
        <v>5</v>
      </c>
      <c r="J8" s="64" t="s">
        <v>167</v>
      </c>
      <c r="K8" s="110">
        <v>7</v>
      </c>
      <c r="O8" s="51" t="s">
        <v>6</v>
      </c>
      <c r="P8" s="114" t="s">
        <v>99</v>
      </c>
      <c r="Q8" s="114" t="s">
        <v>4</v>
      </c>
      <c r="R8" s="97"/>
      <c r="S8" s="100" t="s">
        <v>6</v>
      </c>
      <c r="T8" s="115" t="s">
        <v>150</v>
      </c>
      <c r="U8" s="115" t="s">
        <v>27</v>
      </c>
    </row>
    <row r="9" spans="1:21" x14ac:dyDescent="0.2">
      <c r="A9" s="85">
        <v>8</v>
      </c>
      <c r="B9" s="36" t="str">
        <f t="shared" si="0"/>
        <v>ÇUKUROVA ÜNİV. (ADN)</v>
      </c>
      <c r="D9" s="119">
        <v>8</v>
      </c>
      <c r="E9" s="109" t="s">
        <v>67</v>
      </c>
      <c r="F9" s="109" t="s">
        <v>102</v>
      </c>
      <c r="G9" s="109" t="s">
        <v>40</v>
      </c>
      <c r="H9" s="109" t="s">
        <v>160</v>
      </c>
      <c r="I9" s="86" t="s">
        <v>5</v>
      </c>
      <c r="J9" s="64" t="s">
        <v>169</v>
      </c>
      <c r="K9" s="110">
        <v>8</v>
      </c>
      <c r="O9" s="51" t="s">
        <v>7</v>
      </c>
      <c r="P9" s="114" t="s">
        <v>89</v>
      </c>
      <c r="Q9" s="114" t="s">
        <v>12</v>
      </c>
      <c r="R9" s="97"/>
      <c r="S9" s="100" t="s">
        <v>7</v>
      </c>
      <c r="T9" s="115" t="s">
        <v>89</v>
      </c>
      <c r="U9" s="115" t="s">
        <v>12</v>
      </c>
    </row>
    <row r="10" spans="1:21" x14ac:dyDescent="0.2">
      <c r="A10" s="85">
        <v>9</v>
      </c>
      <c r="B10" s="36" t="str">
        <f t="shared" si="0"/>
        <v>ANTALYA B.ŞEHİR BLD. ASAT GSK  (ANT)</v>
      </c>
      <c r="D10" s="119">
        <v>9</v>
      </c>
      <c r="E10" s="116" t="s">
        <v>199</v>
      </c>
      <c r="F10" s="116" t="s">
        <v>104</v>
      </c>
      <c r="G10" s="116" t="s">
        <v>34</v>
      </c>
      <c r="H10" s="116" t="s">
        <v>160</v>
      </c>
      <c r="I10" s="88" t="s">
        <v>3</v>
      </c>
      <c r="J10" s="117"/>
      <c r="K10" s="118">
        <v>9</v>
      </c>
      <c r="O10" s="51" t="s">
        <v>8</v>
      </c>
      <c r="P10" s="114" t="s">
        <v>155</v>
      </c>
      <c r="Q10" s="114" t="s">
        <v>9</v>
      </c>
      <c r="R10" s="97"/>
      <c r="S10" s="100" t="s">
        <v>8</v>
      </c>
      <c r="T10" s="115" t="s">
        <v>154</v>
      </c>
      <c r="U10" s="115" t="s">
        <v>26</v>
      </c>
    </row>
    <row r="11" spans="1:21" x14ac:dyDescent="0.2">
      <c r="A11" s="85">
        <v>10</v>
      </c>
      <c r="B11" s="36" t="str">
        <f t="shared" si="0"/>
        <v>ŞAHİNBEY BELEDİYESİ GSK (GZT)</v>
      </c>
      <c r="D11" s="119">
        <v>10</v>
      </c>
      <c r="E11" s="116" t="s">
        <v>202</v>
      </c>
      <c r="F11" s="116" t="s">
        <v>111</v>
      </c>
      <c r="G11" s="116" t="s">
        <v>36</v>
      </c>
      <c r="H11" s="116" t="s">
        <v>156</v>
      </c>
      <c r="I11" s="88" t="s">
        <v>3</v>
      </c>
      <c r="J11" s="117"/>
      <c r="K11" s="118">
        <v>9</v>
      </c>
      <c r="O11" s="51" t="s">
        <v>10</v>
      </c>
      <c r="P11" s="114" t="s">
        <v>159</v>
      </c>
      <c r="Q11" s="114" t="s">
        <v>27</v>
      </c>
      <c r="R11" s="97"/>
      <c r="S11" s="100" t="s">
        <v>10</v>
      </c>
      <c r="T11" s="115" t="s">
        <v>158</v>
      </c>
      <c r="U11" s="115" t="s">
        <v>33</v>
      </c>
    </row>
    <row r="12" spans="1:21" x14ac:dyDescent="0.2">
      <c r="A12" s="85">
        <v>11</v>
      </c>
      <c r="B12" s="36" t="str">
        <f t="shared" si="0"/>
        <v>FENERBAHÇE SPOR KULÜBÜ (İST)</v>
      </c>
      <c r="D12" s="119">
        <v>11</v>
      </c>
      <c r="E12" s="116" t="s">
        <v>88</v>
      </c>
      <c r="F12" s="116" t="s">
        <v>77</v>
      </c>
      <c r="G12" s="116" t="s">
        <v>12</v>
      </c>
      <c r="H12" s="116" t="s">
        <v>143</v>
      </c>
      <c r="I12" s="89" t="s">
        <v>3</v>
      </c>
      <c r="J12" s="117"/>
      <c r="K12" s="118">
        <v>9</v>
      </c>
      <c r="O12" s="51" t="s">
        <v>11</v>
      </c>
      <c r="P12" s="114" t="s">
        <v>162</v>
      </c>
      <c r="Q12" s="114" t="s">
        <v>38</v>
      </c>
      <c r="R12" s="97"/>
      <c r="S12" s="100" t="s">
        <v>11</v>
      </c>
      <c r="T12" s="115" t="s">
        <v>39</v>
      </c>
      <c r="U12" s="115" t="s">
        <v>32</v>
      </c>
    </row>
    <row r="13" spans="1:21" x14ac:dyDescent="0.2">
      <c r="A13" s="85">
        <v>12</v>
      </c>
      <c r="B13" s="36" t="str">
        <f t="shared" si="0"/>
        <v>MAVİ EGE (A) (İZM)</v>
      </c>
      <c r="D13" s="119">
        <v>12</v>
      </c>
      <c r="E13" s="116" t="s">
        <v>92</v>
      </c>
      <c r="F13" s="116" t="s">
        <v>114</v>
      </c>
      <c r="G13" s="116" t="s">
        <v>29</v>
      </c>
      <c r="H13" s="116" t="s">
        <v>163</v>
      </c>
      <c r="I13" s="88" t="s">
        <v>3</v>
      </c>
      <c r="J13" s="117"/>
      <c r="K13" s="118">
        <v>9</v>
      </c>
      <c r="O13" s="51" t="s">
        <v>13</v>
      </c>
      <c r="P13" s="114" t="s">
        <v>166</v>
      </c>
      <c r="Q13" s="114" t="s">
        <v>27</v>
      </c>
      <c r="R13" s="97"/>
      <c r="S13" s="100" t="s">
        <v>13</v>
      </c>
      <c r="T13" s="115" t="s">
        <v>165</v>
      </c>
      <c r="U13" s="115" t="s">
        <v>130</v>
      </c>
    </row>
    <row r="14" spans="1:21" x14ac:dyDescent="0.2">
      <c r="A14" s="85">
        <v>13</v>
      </c>
      <c r="B14" s="36" t="str">
        <f t="shared" si="0"/>
        <v>KOCASİNAN BLD. SPOR (B) (KYS)</v>
      </c>
      <c r="D14" s="119">
        <v>13</v>
      </c>
      <c r="E14" s="116" t="s">
        <v>94</v>
      </c>
      <c r="F14" s="116" t="s">
        <v>76</v>
      </c>
      <c r="G14" s="116" t="s">
        <v>25</v>
      </c>
      <c r="H14" s="116" t="s">
        <v>146</v>
      </c>
      <c r="I14" s="88" t="s">
        <v>3</v>
      </c>
      <c r="J14" s="117"/>
      <c r="K14" s="118">
        <v>9</v>
      </c>
      <c r="O14" s="51" t="s">
        <v>14</v>
      </c>
      <c r="P14" s="114" t="s">
        <v>93</v>
      </c>
      <c r="Q14" s="114" t="s">
        <v>25</v>
      </c>
      <c r="R14" s="97"/>
      <c r="S14" s="100" t="s">
        <v>14</v>
      </c>
      <c r="T14" s="115" t="s">
        <v>168</v>
      </c>
      <c r="U14" s="115" t="s">
        <v>29</v>
      </c>
    </row>
    <row r="15" spans="1:21" x14ac:dyDescent="0.2">
      <c r="A15" s="85">
        <v>14</v>
      </c>
      <c r="B15" s="36" t="str">
        <f t="shared" si="0"/>
        <v>VAN GENÇLİK SPOR (A) (VAN)</v>
      </c>
      <c r="D15" s="119">
        <v>14</v>
      </c>
      <c r="E15" s="116" t="s">
        <v>97</v>
      </c>
      <c r="F15" s="116" t="s">
        <v>54</v>
      </c>
      <c r="G15" s="116" t="s">
        <v>54</v>
      </c>
      <c r="H15" s="116" t="s">
        <v>171</v>
      </c>
      <c r="I15" s="88" t="s">
        <v>3</v>
      </c>
      <c r="J15" s="117"/>
      <c r="K15" s="118">
        <v>9</v>
      </c>
      <c r="O15" s="51" t="s">
        <v>16</v>
      </c>
      <c r="P15" s="114" t="s">
        <v>100</v>
      </c>
      <c r="Q15" s="114" t="s">
        <v>4</v>
      </c>
      <c r="R15" s="97"/>
      <c r="S15" s="100" t="s">
        <v>16</v>
      </c>
      <c r="T15" s="115" t="s">
        <v>170</v>
      </c>
      <c r="U15" s="115" t="s">
        <v>101</v>
      </c>
    </row>
    <row r="16" spans="1:21" x14ac:dyDescent="0.2">
      <c r="A16" s="85">
        <v>15</v>
      </c>
      <c r="B16" s="36" t="str">
        <f t="shared" si="0"/>
        <v>KAŞİF GENÇLİK SPOR VE İZCİLİK (KLS)</v>
      </c>
      <c r="D16" s="119">
        <v>15</v>
      </c>
      <c r="E16" s="120" t="s">
        <v>203</v>
      </c>
      <c r="F16" s="120" t="s">
        <v>115</v>
      </c>
      <c r="G16" s="120" t="s">
        <v>95</v>
      </c>
      <c r="H16" s="120" t="s">
        <v>156</v>
      </c>
      <c r="I16" s="90" t="s">
        <v>5</v>
      </c>
      <c r="J16" s="121"/>
      <c r="K16" s="120">
        <v>15</v>
      </c>
      <c r="O16" s="51" t="s">
        <v>17</v>
      </c>
      <c r="P16" s="114" t="s">
        <v>67</v>
      </c>
      <c r="Q16" s="114" t="s">
        <v>40</v>
      </c>
      <c r="R16" s="97"/>
      <c r="S16" s="100" t="s">
        <v>17</v>
      </c>
      <c r="T16" s="115" t="s">
        <v>94</v>
      </c>
      <c r="U16" s="115" t="s">
        <v>25</v>
      </c>
    </row>
    <row r="17" spans="1:21" x14ac:dyDescent="0.2">
      <c r="A17" s="85">
        <v>16</v>
      </c>
      <c r="B17" s="36" t="str">
        <f t="shared" si="0"/>
        <v>YEŞİLYURT BELEDİYESPOR (MLT)</v>
      </c>
      <c r="D17" s="119">
        <v>16</v>
      </c>
      <c r="E17" s="120" t="s">
        <v>69</v>
      </c>
      <c r="F17" s="120" t="s">
        <v>116</v>
      </c>
      <c r="G17" s="120" t="s">
        <v>57</v>
      </c>
      <c r="H17" s="120" t="s">
        <v>171</v>
      </c>
      <c r="I17" s="90" t="s">
        <v>5</v>
      </c>
      <c r="J17" s="121"/>
      <c r="K17" s="120">
        <v>15</v>
      </c>
      <c r="O17" s="51" t="s">
        <v>18</v>
      </c>
      <c r="P17" s="114" t="s">
        <v>174</v>
      </c>
      <c r="Q17" s="114" t="s">
        <v>32</v>
      </c>
      <c r="R17" s="97"/>
      <c r="S17" s="100" t="s">
        <v>18</v>
      </c>
      <c r="T17" s="115" t="s">
        <v>173</v>
      </c>
      <c r="U17" s="115" t="s">
        <v>31</v>
      </c>
    </row>
    <row r="18" spans="1:21" x14ac:dyDescent="0.2">
      <c r="A18" s="85">
        <v>17</v>
      </c>
      <c r="B18" s="36" t="str">
        <f t="shared" si="0"/>
        <v>ŞAFAKTEPE GENÇLİK VE SPOR (ANK)</v>
      </c>
      <c r="D18" s="119">
        <v>17</v>
      </c>
      <c r="E18" s="36" t="s">
        <v>78</v>
      </c>
      <c r="F18" s="36" t="s">
        <v>103</v>
      </c>
      <c r="G18" s="36" t="s">
        <v>9</v>
      </c>
      <c r="H18" s="36" t="s">
        <v>146</v>
      </c>
      <c r="I18" s="35" t="s">
        <v>6</v>
      </c>
      <c r="J18" s="54"/>
      <c r="O18" s="51" t="s">
        <v>19</v>
      </c>
      <c r="P18" s="114" t="s">
        <v>168</v>
      </c>
      <c r="Q18" s="114" t="s">
        <v>29</v>
      </c>
      <c r="R18" s="97"/>
      <c r="S18" s="100" t="s">
        <v>19</v>
      </c>
      <c r="T18" s="115" t="s">
        <v>90</v>
      </c>
      <c r="U18" s="115" t="s">
        <v>12</v>
      </c>
    </row>
    <row r="19" spans="1:21" x14ac:dyDescent="0.2">
      <c r="A19" s="85">
        <v>18</v>
      </c>
      <c r="B19" s="36" t="str">
        <f t="shared" si="0"/>
        <v>1955 BATMAN BLD. SPOR (BTM)</v>
      </c>
      <c r="D19" s="119">
        <v>18</v>
      </c>
      <c r="E19" s="36" t="s">
        <v>79</v>
      </c>
      <c r="F19" s="36" t="s">
        <v>105</v>
      </c>
      <c r="G19" s="36" t="s">
        <v>33</v>
      </c>
      <c r="H19" s="36" t="s">
        <v>156</v>
      </c>
      <c r="I19" s="35" t="s">
        <v>6</v>
      </c>
      <c r="J19" s="54"/>
      <c r="K19" s="48"/>
      <c r="O19" s="51" t="s">
        <v>20</v>
      </c>
      <c r="P19" s="114" t="s">
        <v>177</v>
      </c>
      <c r="Q19" s="114" t="s">
        <v>29</v>
      </c>
      <c r="R19" s="97"/>
      <c r="S19" s="100" t="s">
        <v>20</v>
      </c>
      <c r="T19" s="115" t="s">
        <v>176</v>
      </c>
      <c r="U19" s="115" t="s">
        <v>9</v>
      </c>
    </row>
    <row r="20" spans="1:21" x14ac:dyDescent="0.2">
      <c r="A20" s="85">
        <v>19</v>
      </c>
      <c r="B20" s="36" t="str">
        <f t="shared" si="0"/>
        <v>BAYBURT GENÇLİK MERKEZİ  (BYB)</v>
      </c>
      <c r="D20" s="119">
        <v>19</v>
      </c>
      <c r="E20" s="32" t="s">
        <v>64</v>
      </c>
      <c r="F20" s="32" t="s">
        <v>106</v>
      </c>
      <c r="G20" s="32" t="s">
        <v>45</v>
      </c>
      <c r="H20" s="32" t="s">
        <v>148</v>
      </c>
      <c r="I20" s="35" t="s">
        <v>6</v>
      </c>
      <c r="J20" s="54"/>
      <c r="K20" s="48"/>
      <c r="O20" s="51" t="s">
        <v>21</v>
      </c>
      <c r="P20" s="114" t="s">
        <v>179</v>
      </c>
      <c r="Q20" s="114" t="s">
        <v>175</v>
      </c>
      <c r="R20" s="97"/>
      <c r="S20" s="100" t="s">
        <v>21</v>
      </c>
      <c r="T20" s="115" t="s">
        <v>178</v>
      </c>
      <c r="U20" s="115" t="s">
        <v>54</v>
      </c>
    </row>
    <row r="21" spans="1:21" x14ac:dyDescent="0.2">
      <c r="A21" s="85">
        <v>20</v>
      </c>
      <c r="B21" s="36" t="str">
        <f t="shared" si="0"/>
        <v>ERZURUM TÜRK TELEKOM SPOR   (ERZ)</v>
      </c>
      <c r="D21" s="119">
        <v>20</v>
      </c>
      <c r="E21" s="36" t="s">
        <v>201</v>
      </c>
      <c r="F21" s="36" t="s">
        <v>110</v>
      </c>
      <c r="G21" s="36" t="s">
        <v>86</v>
      </c>
      <c r="H21" s="36" t="s">
        <v>171</v>
      </c>
      <c r="I21" s="35" t="s">
        <v>6</v>
      </c>
      <c r="J21" s="54"/>
      <c r="K21" s="48"/>
      <c r="O21" s="51" t="s">
        <v>22</v>
      </c>
      <c r="P21" s="114" t="s">
        <v>181</v>
      </c>
      <c r="Q21" s="114" t="s">
        <v>85</v>
      </c>
      <c r="R21" s="97"/>
      <c r="S21" s="100" t="s">
        <v>22</v>
      </c>
      <c r="T21" s="115" t="s">
        <v>180</v>
      </c>
      <c r="U21" s="115" t="s">
        <v>101</v>
      </c>
    </row>
    <row r="22" spans="1:21" x14ac:dyDescent="0.2">
      <c r="A22" s="85">
        <v>21</v>
      </c>
      <c r="B22" s="36" t="str">
        <f t="shared" si="0"/>
        <v>ISPARTES GSK (ISP)</v>
      </c>
      <c r="D22" s="119">
        <v>21</v>
      </c>
      <c r="E22" s="36" t="s">
        <v>87</v>
      </c>
      <c r="F22" s="36" t="s">
        <v>113</v>
      </c>
      <c r="G22" s="36" t="s">
        <v>31</v>
      </c>
      <c r="H22" s="36" t="s">
        <v>160</v>
      </c>
      <c r="I22" s="35" t="s">
        <v>6</v>
      </c>
      <c r="J22" s="54"/>
      <c r="K22" s="48"/>
      <c r="O22" s="51"/>
      <c r="P22" s="114"/>
      <c r="Q22" s="114"/>
      <c r="R22" s="97"/>
      <c r="S22" s="100"/>
      <c r="T22" s="115"/>
      <c r="U22" s="115"/>
    </row>
    <row r="23" spans="1:21" x14ac:dyDescent="0.2">
      <c r="A23" s="85">
        <v>22</v>
      </c>
      <c r="B23" s="36" t="str">
        <f t="shared" si="0"/>
        <v>MUĞLA B.ŞEHİR BLD. SPOR  (B) (MĞL)</v>
      </c>
      <c r="D23" s="119">
        <v>22</v>
      </c>
      <c r="E23" s="36" t="s">
        <v>204</v>
      </c>
      <c r="F23" s="36" t="s">
        <v>118</v>
      </c>
      <c r="G23" s="36" t="s">
        <v>38</v>
      </c>
      <c r="H23" s="36" t="s">
        <v>163</v>
      </c>
      <c r="I23" s="35" t="s">
        <v>6</v>
      </c>
      <c r="J23" s="54"/>
      <c r="K23" s="48"/>
      <c r="O23" s="51"/>
      <c r="P23" s="114"/>
      <c r="Q23" s="114"/>
      <c r="R23" s="97"/>
      <c r="S23" s="100"/>
      <c r="T23" s="115"/>
      <c r="U23" s="115"/>
    </row>
    <row r="24" spans="1:21" x14ac:dyDescent="0.2">
      <c r="A24" s="85">
        <v>23</v>
      </c>
      <c r="B24" s="36" t="str">
        <f t="shared" si="0"/>
        <v>ÇERKEZKÖY BLD. GSK (A) (TKD)</v>
      </c>
      <c r="D24" s="119">
        <v>23</v>
      </c>
      <c r="E24" s="36" t="s">
        <v>205</v>
      </c>
      <c r="F24" s="36" t="s">
        <v>119</v>
      </c>
      <c r="G24" s="36" t="s">
        <v>15</v>
      </c>
      <c r="H24" s="36" t="s">
        <v>143</v>
      </c>
      <c r="I24" s="31" t="s">
        <v>6</v>
      </c>
      <c r="J24" s="54"/>
      <c r="O24" s="51"/>
      <c r="P24" s="114"/>
      <c r="Q24" s="114"/>
      <c r="R24" s="97"/>
      <c r="S24" s="100"/>
      <c r="T24" s="115"/>
      <c r="U24" s="115"/>
    </row>
    <row r="25" spans="1:21" x14ac:dyDescent="0.2">
      <c r="A25" s="85">
        <v>24</v>
      </c>
      <c r="B25" s="36" t="str">
        <f t="shared" si="0"/>
        <v xml:space="preserve"> ()</v>
      </c>
      <c r="D25" s="119">
        <v>24</v>
      </c>
      <c r="O25" s="51"/>
      <c r="P25" s="114"/>
      <c r="Q25" s="114"/>
      <c r="R25" s="97"/>
      <c r="S25" s="100"/>
      <c r="T25" s="115"/>
      <c r="U25" s="115"/>
    </row>
    <row r="26" spans="1:21" x14ac:dyDescent="0.2">
      <c r="A26" s="91">
        <v>99</v>
      </c>
      <c r="D26" s="92">
        <v>99</v>
      </c>
      <c r="E26" s="34" t="s">
        <v>206</v>
      </c>
      <c r="O26" s="51"/>
      <c r="P26" s="114"/>
      <c r="Q26" s="114"/>
      <c r="R26" s="97"/>
      <c r="S26" s="100"/>
      <c r="T26" s="115"/>
      <c r="U26" s="115"/>
    </row>
    <row r="27" spans="1:21" x14ac:dyDescent="0.2">
      <c r="G27" s="123"/>
      <c r="O27" s="51"/>
      <c r="P27" s="114"/>
      <c r="Q27" s="114"/>
      <c r="R27" s="97"/>
      <c r="S27" s="100"/>
      <c r="T27" s="115"/>
      <c r="U27" s="115"/>
    </row>
    <row r="28" spans="1:21" x14ac:dyDescent="0.2">
      <c r="E28" s="129"/>
      <c r="F28" s="129" t="s">
        <v>175</v>
      </c>
      <c r="G28" s="129" t="s">
        <v>175</v>
      </c>
      <c r="H28" s="78" t="s">
        <v>191</v>
      </c>
      <c r="O28" s="51"/>
      <c r="P28" s="114"/>
      <c r="Q28" s="114"/>
      <c r="R28" s="97"/>
      <c r="S28" s="100"/>
      <c r="T28" s="115"/>
      <c r="U28" s="115"/>
    </row>
    <row r="29" spans="1:21" x14ac:dyDescent="0.2">
      <c r="O29" s="51"/>
      <c r="P29" s="114"/>
      <c r="Q29" s="114"/>
      <c r="R29" s="97"/>
      <c r="S29" s="100"/>
      <c r="T29" s="115"/>
      <c r="U29" s="115"/>
    </row>
    <row r="30" spans="1:21" x14ac:dyDescent="0.2">
      <c r="E30" s="93"/>
      <c r="F30" s="124"/>
      <c r="O30" s="51"/>
      <c r="P30" s="114"/>
      <c r="Q30" s="114"/>
      <c r="R30" s="97"/>
      <c r="S30" s="100"/>
      <c r="T30" s="115"/>
      <c r="U30" s="115"/>
    </row>
    <row r="31" spans="1:21" x14ac:dyDescent="0.2">
      <c r="E31" s="93"/>
      <c r="F31" s="124"/>
      <c r="O31" s="51"/>
      <c r="P31" s="114"/>
      <c r="Q31" s="114"/>
      <c r="R31" s="97"/>
      <c r="S31" s="100"/>
      <c r="T31" s="115"/>
      <c r="U31" s="115"/>
    </row>
    <row r="32" spans="1:21" x14ac:dyDescent="0.2">
      <c r="E32" s="94"/>
      <c r="F32" s="124"/>
      <c r="O32" s="51"/>
      <c r="P32" s="114"/>
      <c r="Q32" s="114"/>
      <c r="R32" s="97"/>
      <c r="S32" s="100"/>
      <c r="T32" s="115"/>
      <c r="U32" s="115"/>
    </row>
    <row r="33" spans="5:21" x14ac:dyDescent="0.2">
      <c r="E33" s="93"/>
      <c r="F33" s="124"/>
      <c r="O33" s="51"/>
      <c r="P33" s="114"/>
      <c r="Q33" s="114"/>
      <c r="R33" s="97"/>
      <c r="S33" s="100"/>
      <c r="T33" s="115"/>
      <c r="U33" s="115"/>
    </row>
    <row r="34" spans="5:21" x14ac:dyDescent="0.2">
      <c r="E34" s="93"/>
      <c r="F34" s="124"/>
      <c r="O34" s="51"/>
      <c r="P34" s="114"/>
      <c r="Q34" s="114"/>
      <c r="R34" s="97"/>
      <c r="S34" s="100"/>
      <c r="T34" s="115"/>
      <c r="U34" s="115"/>
    </row>
    <row r="35" spans="5:21" x14ac:dyDescent="0.2">
      <c r="E35" s="93"/>
      <c r="F35" s="124"/>
      <c r="O35" s="51"/>
      <c r="P35" s="114"/>
      <c r="Q35" s="114"/>
      <c r="R35" s="97"/>
      <c r="S35" s="100"/>
      <c r="T35" s="115"/>
      <c r="U35" s="115"/>
    </row>
    <row r="36" spans="5:21" x14ac:dyDescent="0.2">
      <c r="E36" s="93"/>
      <c r="F36" s="124"/>
      <c r="O36" s="51"/>
      <c r="P36" s="114"/>
      <c r="Q36" s="114"/>
      <c r="R36" s="97"/>
      <c r="S36" s="100"/>
      <c r="T36" s="115"/>
      <c r="U36" s="115"/>
    </row>
    <row r="37" spans="5:21" x14ac:dyDescent="0.2">
      <c r="O37" s="51"/>
      <c r="P37" s="114"/>
      <c r="Q37" s="114"/>
      <c r="R37" s="97"/>
      <c r="S37" s="100"/>
      <c r="T37" s="115"/>
      <c r="U37" s="115"/>
    </row>
    <row r="38" spans="5:21" x14ac:dyDescent="0.2">
      <c r="O38" s="51"/>
      <c r="P38" s="114"/>
      <c r="Q38" s="114"/>
      <c r="R38" s="97"/>
      <c r="S38" s="100"/>
      <c r="T38" s="115"/>
      <c r="U38" s="115"/>
    </row>
    <row r="39" spans="5:21" x14ac:dyDescent="0.2">
      <c r="O39" s="51"/>
      <c r="P39" s="114"/>
      <c r="Q39" s="114"/>
      <c r="R39" s="97"/>
      <c r="S39" s="100"/>
      <c r="T39" s="115"/>
      <c r="U39" s="115"/>
    </row>
    <row r="40" spans="5:21" x14ac:dyDescent="0.2">
      <c r="E40" s="93"/>
      <c r="F40" s="124"/>
      <c r="O40" s="51"/>
      <c r="P40" s="114"/>
      <c r="Q40" s="114"/>
      <c r="R40" s="97"/>
      <c r="S40" s="100"/>
      <c r="T40" s="115"/>
      <c r="U40" s="115"/>
    </row>
    <row r="41" spans="5:21" x14ac:dyDescent="0.2">
      <c r="E41" s="93"/>
      <c r="F41" s="124"/>
      <c r="O41" s="51"/>
      <c r="P41" s="114"/>
      <c r="Q41" s="114"/>
      <c r="R41" s="97"/>
      <c r="S41" s="100"/>
      <c r="T41" s="115"/>
      <c r="U41" s="115"/>
    </row>
    <row r="42" spans="5:21" x14ac:dyDescent="0.2">
      <c r="E42" s="93"/>
      <c r="F42" s="124"/>
    </row>
    <row r="43" spans="5:21" x14ac:dyDescent="0.2">
      <c r="E43" s="93"/>
      <c r="F43" s="124"/>
    </row>
    <row r="44" spans="5:21" x14ac:dyDescent="0.2">
      <c r="E44" s="93"/>
      <c r="F44" s="124"/>
    </row>
    <row r="45" spans="5:21" x14ac:dyDescent="0.2">
      <c r="E45" s="93"/>
      <c r="F45" s="124"/>
    </row>
    <row r="46" spans="5:21" x14ac:dyDescent="0.2">
      <c r="E46" s="93"/>
      <c r="F46" s="124"/>
    </row>
    <row r="47" spans="5:21" x14ac:dyDescent="0.2">
      <c r="E47" s="93"/>
      <c r="F47" s="124"/>
    </row>
    <row r="48" spans="5:21" x14ac:dyDescent="0.2">
      <c r="F48" s="124"/>
    </row>
    <row r="49" spans="5:6" x14ac:dyDescent="0.2">
      <c r="E49" s="93"/>
      <c r="F49" s="124"/>
    </row>
    <row r="50" spans="5:6" x14ac:dyDescent="0.2">
      <c r="E50" s="93"/>
      <c r="F50" s="124"/>
    </row>
    <row r="51" spans="5:6" x14ac:dyDescent="0.2">
      <c r="E51" s="93"/>
      <c r="F51" s="124"/>
    </row>
    <row r="52" spans="5:6" x14ac:dyDescent="0.2">
      <c r="F52" s="124"/>
    </row>
    <row r="53" spans="5:6" x14ac:dyDescent="0.2">
      <c r="E53" s="93"/>
      <c r="F53" s="124"/>
    </row>
    <row r="54" spans="5:6" x14ac:dyDescent="0.2">
      <c r="E54" s="93"/>
      <c r="F54" s="124"/>
    </row>
    <row r="55" spans="5:6" x14ac:dyDescent="0.2">
      <c r="E55" s="93"/>
      <c r="F55" s="124"/>
    </row>
    <row r="56" spans="5:6" x14ac:dyDescent="0.2">
      <c r="F56" s="124"/>
    </row>
    <row r="57" spans="5:6" x14ac:dyDescent="0.2">
      <c r="F57" s="124"/>
    </row>
    <row r="58" spans="5:6" x14ac:dyDescent="0.2">
      <c r="F58" s="124"/>
    </row>
    <row r="59" spans="5:6" x14ac:dyDescent="0.2">
      <c r="E59" s="93"/>
      <c r="F59" s="124"/>
    </row>
    <row r="60" spans="5:6" x14ac:dyDescent="0.2">
      <c r="E60" s="93"/>
      <c r="F60" s="124"/>
    </row>
    <row r="61" spans="5:6" x14ac:dyDescent="0.2">
      <c r="E61" s="93"/>
      <c r="F61" s="124"/>
    </row>
    <row r="62" spans="5:6" x14ac:dyDescent="0.2">
      <c r="E62" s="93"/>
      <c r="F62" s="124"/>
    </row>
    <row r="63" spans="5:6" x14ac:dyDescent="0.2">
      <c r="E63" s="93"/>
    </row>
    <row r="64" spans="5:6" x14ac:dyDescent="0.2">
      <c r="E64" s="93"/>
    </row>
    <row r="65" spans="5:6" x14ac:dyDescent="0.2">
      <c r="E65" s="93"/>
      <c r="F65" s="124"/>
    </row>
    <row r="66" spans="5:6" x14ac:dyDescent="0.2">
      <c r="E66" s="93"/>
      <c r="F66" s="124"/>
    </row>
    <row r="67" spans="5:6" x14ac:dyDescent="0.2">
      <c r="E67" s="93"/>
      <c r="F67" s="124"/>
    </row>
    <row r="68" spans="5:6" x14ac:dyDescent="0.2">
      <c r="E68" s="93"/>
      <c r="F68" s="124"/>
    </row>
    <row r="69" spans="5:6" x14ac:dyDescent="0.2">
      <c r="E69" s="93"/>
    </row>
    <row r="70" spans="5:6" x14ac:dyDescent="0.2">
      <c r="E70" s="93"/>
    </row>
    <row r="72" spans="5:6" x14ac:dyDescent="0.2">
      <c r="E72" s="93"/>
    </row>
    <row r="73" spans="5:6" x14ac:dyDescent="0.2">
      <c r="E73" s="93"/>
    </row>
    <row r="74" spans="5:6" x14ac:dyDescent="0.2">
      <c r="E74" s="93"/>
    </row>
    <row r="75" spans="5:6" x14ac:dyDescent="0.2">
      <c r="E75" s="93"/>
    </row>
    <row r="76" spans="5:6" x14ac:dyDescent="0.2">
      <c r="E76" s="93"/>
    </row>
    <row r="77" spans="5:6" x14ac:dyDescent="0.2">
      <c r="E77" s="93"/>
      <c r="F77" s="124"/>
    </row>
    <row r="78" spans="5:6" x14ac:dyDescent="0.2">
      <c r="E78" s="93"/>
      <c r="F78" s="124"/>
    </row>
    <row r="79" spans="5:6" x14ac:dyDescent="0.2">
      <c r="E79" s="93"/>
      <c r="F79" s="124"/>
    </row>
    <row r="80" spans="5:6" x14ac:dyDescent="0.2">
      <c r="E80" s="93"/>
      <c r="F80" s="124"/>
    </row>
    <row r="81" spans="5:6" x14ac:dyDescent="0.2">
      <c r="F81" s="124"/>
    </row>
    <row r="82" spans="5:6" x14ac:dyDescent="0.2">
      <c r="F82" s="124"/>
    </row>
    <row r="83" spans="5:6" x14ac:dyDescent="0.2">
      <c r="E83" s="93"/>
      <c r="F83" s="124"/>
    </row>
    <row r="84" spans="5:6" x14ac:dyDescent="0.2">
      <c r="E84" s="93"/>
      <c r="F84" s="124"/>
    </row>
  </sheetData>
  <mergeCells count="5">
    <mergeCell ref="O1:U1"/>
    <mergeCell ref="O2:U2"/>
    <mergeCell ref="O3:U3"/>
    <mergeCell ref="O4:Q4"/>
    <mergeCell ref="S4:U4"/>
  </mergeCells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R28"/>
  <sheetViews>
    <sheetView workbookViewId="0">
      <selection sqref="A1:XFD1048576"/>
    </sheetView>
  </sheetViews>
  <sheetFormatPr defaultRowHeight="15" x14ac:dyDescent="0.25"/>
  <cols>
    <col min="1" max="1" width="3.28515625" customWidth="1"/>
    <col min="2" max="2" width="2.7109375" bestFit="1" customWidth="1"/>
    <col min="3" max="3" width="26.5703125" bestFit="1" customWidth="1"/>
    <col min="4" max="4" width="4.28515625" bestFit="1" customWidth="1"/>
    <col min="6" max="6" width="18.7109375" bestFit="1" customWidth="1"/>
    <col min="7" max="7" width="4.5703125" customWidth="1"/>
    <col min="8" max="8" width="4.140625" customWidth="1"/>
    <col min="9" max="9" width="2.7109375" bestFit="1" customWidth="1"/>
    <col min="10" max="10" width="4.42578125" customWidth="1"/>
    <col min="11" max="11" width="3.28515625" bestFit="1" customWidth="1"/>
    <col min="12" max="12" width="24.140625" bestFit="1" customWidth="1"/>
    <col min="13" max="13" width="5.28515625" bestFit="1" customWidth="1"/>
    <col min="14" max="14" width="8.7109375" bestFit="1" customWidth="1"/>
    <col min="15" max="15" width="19" bestFit="1" customWidth="1"/>
    <col min="16" max="16" width="5" customWidth="1"/>
    <col min="17" max="17" width="3.85546875" customWidth="1"/>
    <col min="18" max="18" width="3.28515625" bestFit="1" customWidth="1"/>
  </cols>
  <sheetData>
    <row r="1" spans="2:18" ht="27" customHeight="1" x14ac:dyDescent="0.25">
      <c r="B1" s="82"/>
      <c r="C1" s="107" t="s">
        <v>212</v>
      </c>
      <c r="D1" s="108" t="s">
        <v>194</v>
      </c>
      <c r="E1" s="108" t="s">
        <v>194</v>
      </c>
      <c r="F1" s="108" t="s">
        <v>195</v>
      </c>
      <c r="G1" s="83" t="s">
        <v>196</v>
      </c>
      <c r="H1" s="83" t="s">
        <v>197</v>
      </c>
      <c r="I1" s="84"/>
      <c r="K1" s="135"/>
      <c r="L1" s="136" t="s">
        <v>213</v>
      </c>
      <c r="M1" s="137" t="s">
        <v>194</v>
      </c>
      <c r="N1" s="137" t="s">
        <v>194</v>
      </c>
      <c r="O1" s="137" t="s">
        <v>195</v>
      </c>
      <c r="P1" s="138" t="s">
        <v>196</v>
      </c>
      <c r="Q1" s="138" t="s">
        <v>197</v>
      </c>
      <c r="R1" s="139"/>
    </row>
    <row r="2" spans="2:18" x14ac:dyDescent="0.25">
      <c r="B2" s="119">
        <v>1</v>
      </c>
      <c r="C2" s="109" t="s">
        <v>82</v>
      </c>
      <c r="D2" s="109" t="s">
        <v>109</v>
      </c>
      <c r="E2" s="109" t="s">
        <v>27</v>
      </c>
      <c r="F2" s="109" t="s">
        <v>148</v>
      </c>
      <c r="G2" s="86" t="s">
        <v>3</v>
      </c>
      <c r="H2" s="64" t="s">
        <v>144</v>
      </c>
      <c r="I2" s="110">
        <v>1</v>
      </c>
      <c r="K2" s="127">
        <v>1</v>
      </c>
      <c r="L2" s="61" t="s">
        <v>142</v>
      </c>
      <c r="M2" s="61" t="s">
        <v>133</v>
      </c>
      <c r="N2" s="61" t="s">
        <v>52</v>
      </c>
      <c r="O2" s="61" t="s">
        <v>143</v>
      </c>
      <c r="P2" s="62" t="s">
        <v>3</v>
      </c>
      <c r="Q2" s="63" t="s">
        <v>144</v>
      </c>
      <c r="R2" s="64">
        <v>1</v>
      </c>
    </row>
    <row r="3" spans="2:18" x14ac:dyDescent="0.25">
      <c r="B3" s="119">
        <v>2</v>
      </c>
      <c r="C3" s="109" t="s">
        <v>99</v>
      </c>
      <c r="D3" s="109" t="s">
        <v>120</v>
      </c>
      <c r="E3" s="109" t="s">
        <v>4</v>
      </c>
      <c r="F3" s="109" t="s">
        <v>143</v>
      </c>
      <c r="G3" s="87" t="s">
        <v>5</v>
      </c>
      <c r="H3" s="64" t="s">
        <v>149</v>
      </c>
      <c r="I3" s="110">
        <v>2</v>
      </c>
      <c r="K3" s="127">
        <v>2</v>
      </c>
      <c r="L3" s="61" t="s">
        <v>93</v>
      </c>
      <c r="M3" s="61" t="s">
        <v>76</v>
      </c>
      <c r="N3" s="61" t="s">
        <v>25</v>
      </c>
      <c r="O3" s="69" t="s">
        <v>146</v>
      </c>
      <c r="P3" s="62" t="s">
        <v>3</v>
      </c>
      <c r="Q3" s="63" t="s">
        <v>147</v>
      </c>
      <c r="R3" s="64">
        <v>2</v>
      </c>
    </row>
    <row r="4" spans="2:18" x14ac:dyDescent="0.25">
      <c r="B4" s="119">
        <v>3</v>
      </c>
      <c r="C4" s="109" t="s">
        <v>89</v>
      </c>
      <c r="D4" s="109" t="s">
        <v>77</v>
      </c>
      <c r="E4" s="109" t="s">
        <v>12</v>
      </c>
      <c r="F4" s="109" t="s">
        <v>143</v>
      </c>
      <c r="G4" s="87" t="s">
        <v>7</v>
      </c>
      <c r="H4" s="64" t="s">
        <v>152</v>
      </c>
      <c r="I4" s="110">
        <v>3</v>
      </c>
      <c r="K4" s="127">
        <v>3</v>
      </c>
      <c r="L4" s="61" t="s">
        <v>125</v>
      </c>
      <c r="M4" s="61" t="s">
        <v>109</v>
      </c>
      <c r="N4" s="61" t="s">
        <v>27</v>
      </c>
      <c r="O4" s="61" t="s">
        <v>148</v>
      </c>
      <c r="P4" s="62" t="s">
        <v>5</v>
      </c>
      <c r="Q4" s="63" t="s">
        <v>149</v>
      </c>
      <c r="R4" s="64">
        <v>3</v>
      </c>
    </row>
    <row r="5" spans="2:18" x14ac:dyDescent="0.25">
      <c r="B5" s="119">
        <v>4</v>
      </c>
      <c r="C5" s="109" t="s">
        <v>84</v>
      </c>
      <c r="D5" s="109" t="s">
        <v>109</v>
      </c>
      <c r="E5" s="109" t="s">
        <v>27</v>
      </c>
      <c r="F5" s="109" t="s">
        <v>148</v>
      </c>
      <c r="G5" s="86" t="s">
        <v>5</v>
      </c>
      <c r="H5" s="64" t="s">
        <v>157</v>
      </c>
      <c r="I5" s="110">
        <v>4</v>
      </c>
      <c r="K5" s="127">
        <v>4</v>
      </c>
      <c r="L5" s="61" t="s">
        <v>151</v>
      </c>
      <c r="M5" s="61" t="s">
        <v>77</v>
      </c>
      <c r="N5" s="61" t="s">
        <v>12</v>
      </c>
      <c r="O5" s="61" t="s">
        <v>143</v>
      </c>
      <c r="P5" s="62" t="s">
        <v>6</v>
      </c>
      <c r="Q5" s="63" t="s">
        <v>152</v>
      </c>
      <c r="R5" s="64">
        <v>4</v>
      </c>
    </row>
    <row r="6" spans="2:18" x14ac:dyDescent="0.25">
      <c r="B6" s="119">
        <v>5</v>
      </c>
      <c r="C6" s="109" t="s">
        <v>200</v>
      </c>
      <c r="D6" s="109" t="s">
        <v>118</v>
      </c>
      <c r="E6" s="109" t="s">
        <v>38</v>
      </c>
      <c r="F6" s="109" t="s">
        <v>163</v>
      </c>
      <c r="G6" s="86" t="s">
        <v>5</v>
      </c>
      <c r="H6" s="64" t="s">
        <v>161</v>
      </c>
      <c r="I6" s="110">
        <v>5</v>
      </c>
      <c r="K6" s="127">
        <v>5</v>
      </c>
      <c r="L6" s="61" t="s">
        <v>124</v>
      </c>
      <c r="M6" s="61" t="s">
        <v>108</v>
      </c>
      <c r="N6" s="61" t="s">
        <v>26</v>
      </c>
      <c r="O6" s="61" t="s">
        <v>143</v>
      </c>
      <c r="P6" s="62" t="s">
        <v>5</v>
      </c>
      <c r="Q6" s="63" t="s">
        <v>153</v>
      </c>
      <c r="R6" s="64">
        <v>5</v>
      </c>
    </row>
    <row r="7" spans="2:18" x14ac:dyDescent="0.25">
      <c r="B7" s="119">
        <v>6</v>
      </c>
      <c r="C7" s="109" t="s">
        <v>83</v>
      </c>
      <c r="D7" s="109" t="s">
        <v>109</v>
      </c>
      <c r="E7" s="109" t="s">
        <v>27</v>
      </c>
      <c r="F7" s="109" t="s">
        <v>148</v>
      </c>
      <c r="G7" s="86" t="s">
        <v>7</v>
      </c>
      <c r="H7" s="64" t="s">
        <v>164</v>
      </c>
      <c r="I7" s="110">
        <v>6</v>
      </c>
      <c r="K7" s="127">
        <v>6</v>
      </c>
      <c r="L7" s="61" t="s">
        <v>122</v>
      </c>
      <c r="M7" s="61" t="s">
        <v>105</v>
      </c>
      <c r="N7" s="61" t="s">
        <v>33</v>
      </c>
      <c r="O7" s="61" t="s">
        <v>156</v>
      </c>
      <c r="P7" s="62" t="s">
        <v>3</v>
      </c>
      <c r="Q7" s="63" t="s">
        <v>157</v>
      </c>
      <c r="R7" s="64">
        <v>6</v>
      </c>
    </row>
    <row r="8" spans="2:18" x14ac:dyDescent="0.25">
      <c r="B8" s="119">
        <v>7</v>
      </c>
      <c r="C8" s="109" t="s">
        <v>93</v>
      </c>
      <c r="D8" s="109" t="s">
        <v>76</v>
      </c>
      <c r="E8" s="109" t="s">
        <v>25</v>
      </c>
      <c r="F8" s="109" t="s">
        <v>146</v>
      </c>
      <c r="G8" s="86" t="s">
        <v>5</v>
      </c>
      <c r="H8" s="64" t="s">
        <v>167</v>
      </c>
      <c r="I8" s="110">
        <v>7</v>
      </c>
      <c r="K8" s="127">
        <v>7</v>
      </c>
      <c r="L8" s="61" t="s">
        <v>39</v>
      </c>
      <c r="M8" s="61" t="s">
        <v>112</v>
      </c>
      <c r="N8" s="61" t="s">
        <v>32</v>
      </c>
      <c r="O8" s="61" t="s">
        <v>160</v>
      </c>
      <c r="P8" s="62" t="s">
        <v>3</v>
      </c>
      <c r="Q8" s="63" t="s">
        <v>161</v>
      </c>
      <c r="R8" s="64">
        <v>7</v>
      </c>
    </row>
    <row r="9" spans="2:18" x14ac:dyDescent="0.25">
      <c r="B9" s="119">
        <v>8</v>
      </c>
      <c r="C9" s="109" t="s">
        <v>67</v>
      </c>
      <c r="D9" s="109" t="s">
        <v>102</v>
      </c>
      <c r="E9" s="109" t="s">
        <v>40</v>
      </c>
      <c r="F9" s="109" t="s">
        <v>160</v>
      </c>
      <c r="G9" s="86" t="s">
        <v>5</v>
      </c>
      <c r="H9" s="64" t="s">
        <v>169</v>
      </c>
      <c r="I9" s="110">
        <v>8</v>
      </c>
      <c r="K9" s="127">
        <v>8</v>
      </c>
      <c r="L9" s="61" t="s">
        <v>129</v>
      </c>
      <c r="M9" s="61" t="s">
        <v>131</v>
      </c>
      <c r="N9" s="61" t="s">
        <v>130</v>
      </c>
      <c r="O9" s="61" t="s">
        <v>163</v>
      </c>
      <c r="P9" s="62" t="s">
        <v>6</v>
      </c>
      <c r="Q9" s="63" t="s">
        <v>164</v>
      </c>
      <c r="R9" s="64">
        <v>8</v>
      </c>
    </row>
    <row r="10" spans="2:18" x14ac:dyDescent="0.25">
      <c r="B10" s="119">
        <v>9</v>
      </c>
      <c r="C10" s="116" t="s">
        <v>199</v>
      </c>
      <c r="D10" s="116" t="s">
        <v>104</v>
      </c>
      <c r="E10" s="116" t="s">
        <v>34</v>
      </c>
      <c r="F10" s="116" t="s">
        <v>160</v>
      </c>
      <c r="G10" s="88" t="s">
        <v>3</v>
      </c>
      <c r="H10" s="117"/>
      <c r="I10" s="118">
        <v>9</v>
      </c>
      <c r="K10" s="128">
        <v>9</v>
      </c>
      <c r="L10" s="61" t="s">
        <v>94</v>
      </c>
      <c r="M10" s="61" t="s">
        <v>76</v>
      </c>
      <c r="N10" s="61" t="s">
        <v>25</v>
      </c>
      <c r="O10" s="61" t="s">
        <v>146</v>
      </c>
      <c r="P10" s="62" t="s">
        <v>7</v>
      </c>
      <c r="Q10" s="63" t="s">
        <v>169</v>
      </c>
      <c r="R10" s="64">
        <v>9</v>
      </c>
    </row>
    <row r="11" spans="2:18" x14ac:dyDescent="0.25">
      <c r="B11" s="119">
        <v>10</v>
      </c>
      <c r="C11" s="116" t="s">
        <v>202</v>
      </c>
      <c r="D11" s="116" t="s">
        <v>111</v>
      </c>
      <c r="E11" s="116" t="s">
        <v>36</v>
      </c>
      <c r="F11" s="116" t="s">
        <v>156</v>
      </c>
      <c r="G11" s="88" t="s">
        <v>3</v>
      </c>
      <c r="H11" s="117"/>
      <c r="I11" s="118">
        <v>9</v>
      </c>
      <c r="K11" s="127">
        <v>10</v>
      </c>
      <c r="L11" s="61" t="s">
        <v>97</v>
      </c>
      <c r="M11" s="61" t="s">
        <v>54</v>
      </c>
      <c r="N11" s="61" t="s">
        <v>54</v>
      </c>
      <c r="O11" s="61" t="s">
        <v>171</v>
      </c>
      <c r="P11" s="62" t="s">
        <v>3</v>
      </c>
      <c r="Q11" s="63" t="s">
        <v>172</v>
      </c>
      <c r="R11" s="64">
        <v>10</v>
      </c>
    </row>
    <row r="12" spans="2:18" x14ac:dyDescent="0.25">
      <c r="B12" s="119">
        <v>11</v>
      </c>
      <c r="C12" s="116" t="s">
        <v>88</v>
      </c>
      <c r="D12" s="116" t="s">
        <v>77</v>
      </c>
      <c r="E12" s="116" t="s">
        <v>12</v>
      </c>
      <c r="F12" s="116" t="s">
        <v>143</v>
      </c>
      <c r="G12" s="89" t="s">
        <v>3</v>
      </c>
      <c r="H12" s="117"/>
      <c r="I12" s="118">
        <v>9</v>
      </c>
      <c r="K12" s="127">
        <v>11</v>
      </c>
      <c r="L12" s="70" t="s">
        <v>126</v>
      </c>
      <c r="M12" s="70" t="s">
        <v>109</v>
      </c>
      <c r="N12" s="70" t="s">
        <v>27</v>
      </c>
      <c r="O12" s="70" t="s">
        <v>148</v>
      </c>
      <c r="P12" s="71" t="s">
        <v>3</v>
      </c>
      <c r="Q12" s="72"/>
      <c r="R12" s="70">
        <v>11</v>
      </c>
    </row>
    <row r="13" spans="2:18" x14ac:dyDescent="0.25">
      <c r="B13" s="119">
        <v>12</v>
      </c>
      <c r="C13" s="116" t="s">
        <v>92</v>
      </c>
      <c r="D13" s="116" t="s">
        <v>114</v>
      </c>
      <c r="E13" s="116" t="s">
        <v>29</v>
      </c>
      <c r="F13" s="116" t="s">
        <v>163</v>
      </c>
      <c r="G13" s="88" t="s">
        <v>3</v>
      </c>
      <c r="H13" s="117"/>
      <c r="I13" s="118">
        <v>9</v>
      </c>
      <c r="K13" s="127">
        <v>12</v>
      </c>
      <c r="L13" s="73" t="s">
        <v>74</v>
      </c>
      <c r="M13" s="73" t="s">
        <v>102</v>
      </c>
      <c r="N13" s="73" t="s">
        <v>40</v>
      </c>
      <c r="O13" s="73" t="s">
        <v>160</v>
      </c>
      <c r="P13" s="74" t="s">
        <v>5</v>
      </c>
      <c r="Q13" s="75"/>
      <c r="R13" s="73">
        <v>12</v>
      </c>
    </row>
    <row r="14" spans="2:18" x14ac:dyDescent="0.25">
      <c r="B14" s="119">
        <v>13</v>
      </c>
      <c r="C14" s="116" t="s">
        <v>94</v>
      </c>
      <c r="D14" s="116" t="s">
        <v>76</v>
      </c>
      <c r="E14" s="116" t="s">
        <v>25</v>
      </c>
      <c r="F14" s="116" t="s">
        <v>146</v>
      </c>
      <c r="G14" s="88" t="s">
        <v>3</v>
      </c>
      <c r="H14" s="117"/>
      <c r="I14" s="118">
        <v>9</v>
      </c>
      <c r="K14" s="127">
        <v>13</v>
      </c>
      <c r="L14" s="73" t="s">
        <v>121</v>
      </c>
      <c r="M14" s="73" t="s">
        <v>103</v>
      </c>
      <c r="N14" s="73" t="s">
        <v>9</v>
      </c>
      <c r="O14" s="73" t="s">
        <v>146</v>
      </c>
      <c r="P14" s="74" t="s">
        <v>5</v>
      </c>
      <c r="Q14" s="75"/>
      <c r="R14" s="73">
        <v>12</v>
      </c>
    </row>
    <row r="15" spans="2:18" x14ac:dyDescent="0.25">
      <c r="B15" s="119">
        <v>14</v>
      </c>
      <c r="C15" s="116" t="s">
        <v>97</v>
      </c>
      <c r="D15" s="116" t="s">
        <v>54</v>
      </c>
      <c r="E15" s="116" t="s">
        <v>54</v>
      </c>
      <c r="F15" s="116" t="s">
        <v>171</v>
      </c>
      <c r="G15" s="88" t="s">
        <v>3</v>
      </c>
      <c r="H15" s="117"/>
      <c r="I15" s="118">
        <v>9</v>
      </c>
      <c r="K15" s="127">
        <v>14</v>
      </c>
      <c r="L15" s="73" t="s">
        <v>96</v>
      </c>
      <c r="M15" s="73" t="s">
        <v>117</v>
      </c>
      <c r="N15" s="73" t="s">
        <v>53</v>
      </c>
      <c r="O15" s="73" t="s">
        <v>156</v>
      </c>
      <c r="P15" s="74" t="s">
        <v>5</v>
      </c>
      <c r="Q15" s="75"/>
      <c r="R15" s="73">
        <v>12</v>
      </c>
    </row>
    <row r="16" spans="2:18" x14ac:dyDescent="0.25">
      <c r="B16" s="119">
        <v>15</v>
      </c>
      <c r="C16" s="120" t="s">
        <v>203</v>
      </c>
      <c r="D16" s="120" t="s">
        <v>115</v>
      </c>
      <c r="E16" s="120" t="s">
        <v>95</v>
      </c>
      <c r="F16" s="120" t="s">
        <v>156</v>
      </c>
      <c r="G16" s="90" t="s">
        <v>5</v>
      </c>
      <c r="H16" s="121"/>
      <c r="I16" s="120">
        <v>15</v>
      </c>
      <c r="K16" s="127">
        <v>15</v>
      </c>
      <c r="L16" s="73" t="s">
        <v>66</v>
      </c>
      <c r="M16" s="73" t="s">
        <v>118</v>
      </c>
      <c r="N16" s="73" t="s">
        <v>38</v>
      </c>
      <c r="O16" s="73" t="s">
        <v>163</v>
      </c>
      <c r="P16" s="74" t="s">
        <v>5</v>
      </c>
      <c r="Q16" s="75"/>
      <c r="R16" s="73">
        <v>12</v>
      </c>
    </row>
    <row r="17" spans="2:18" x14ac:dyDescent="0.25">
      <c r="B17" s="119">
        <v>16</v>
      </c>
      <c r="C17" s="120" t="s">
        <v>69</v>
      </c>
      <c r="D17" s="120" t="s">
        <v>116</v>
      </c>
      <c r="E17" s="120" t="s">
        <v>57</v>
      </c>
      <c r="F17" s="120" t="s">
        <v>171</v>
      </c>
      <c r="G17" s="90" t="s">
        <v>5</v>
      </c>
      <c r="H17" s="121"/>
      <c r="I17" s="120">
        <v>15</v>
      </c>
      <c r="K17" s="127">
        <v>16</v>
      </c>
      <c r="L17" s="133" t="s">
        <v>43</v>
      </c>
      <c r="M17" s="133" t="s">
        <v>103</v>
      </c>
      <c r="N17" s="133" t="s">
        <v>9</v>
      </c>
      <c r="O17" s="133" t="s">
        <v>146</v>
      </c>
      <c r="P17" s="134" t="s">
        <v>6</v>
      </c>
      <c r="Q17" s="132"/>
      <c r="R17" s="133">
        <v>16</v>
      </c>
    </row>
    <row r="18" spans="2:18" x14ac:dyDescent="0.25">
      <c r="B18" s="119">
        <v>17</v>
      </c>
      <c r="C18" s="36" t="s">
        <v>78</v>
      </c>
      <c r="D18" s="36" t="s">
        <v>103</v>
      </c>
      <c r="E18" s="36" t="s">
        <v>9</v>
      </c>
      <c r="F18" s="36" t="s">
        <v>146</v>
      </c>
      <c r="G18" s="35" t="s">
        <v>6</v>
      </c>
      <c r="H18" s="54"/>
      <c r="I18" s="36"/>
      <c r="K18" s="127">
        <v>17</v>
      </c>
      <c r="L18" s="133" t="s">
        <v>35</v>
      </c>
      <c r="M18" s="133" t="s">
        <v>104</v>
      </c>
      <c r="N18" s="133" t="s">
        <v>34</v>
      </c>
      <c r="O18" s="133" t="s">
        <v>160</v>
      </c>
      <c r="P18" s="134" t="s">
        <v>6</v>
      </c>
      <c r="Q18" s="132"/>
      <c r="R18" s="133">
        <v>16</v>
      </c>
    </row>
    <row r="19" spans="2:18" x14ac:dyDescent="0.25">
      <c r="B19" s="119">
        <v>18</v>
      </c>
      <c r="C19" s="36" t="s">
        <v>79</v>
      </c>
      <c r="D19" s="36" t="s">
        <v>105</v>
      </c>
      <c r="E19" s="36" t="s">
        <v>33</v>
      </c>
      <c r="F19" s="36" t="s">
        <v>156</v>
      </c>
      <c r="G19" s="35" t="s">
        <v>6</v>
      </c>
      <c r="H19" s="54"/>
      <c r="I19" s="48"/>
      <c r="K19" s="127">
        <v>18</v>
      </c>
      <c r="L19" s="133" t="s">
        <v>123</v>
      </c>
      <c r="M19" s="133" t="s">
        <v>105</v>
      </c>
      <c r="N19" s="133" t="s">
        <v>33</v>
      </c>
      <c r="O19" s="133" t="s">
        <v>156</v>
      </c>
      <c r="P19" s="134" t="s">
        <v>6</v>
      </c>
      <c r="Q19" s="132"/>
      <c r="R19" s="133">
        <v>16</v>
      </c>
    </row>
    <row r="20" spans="2:18" x14ac:dyDescent="0.25">
      <c r="B20" s="119">
        <v>19</v>
      </c>
      <c r="C20" s="32" t="s">
        <v>64</v>
      </c>
      <c r="D20" s="32" t="s">
        <v>106</v>
      </c>
      <c r="E20" s="32" t="s">
        <v>45</v>
      </c>
      <c r="F20" s="32" t="s">
        <v>148</v>
      </c>
      <c r="G20" s="35" t="s">
        <v>6</v>
      </c>
      <c r="H20" s="54"/>
      <c r="I20" s="48"/>
      <c r="K20" s="127">
        <v>19</v>
      </c>
      <c r="L20" s="133" t="s">
        <v>80</v>
      </c>
      <c r="M20" s="133" t="s">
        <v>107</v>
      </c>
      <c r="N20" s="133" t="s">
        <v>81</v>
      </c>
      <c r="O20" s="133" t="s">
        <v>171</v>
      </c>
      <c r="P20" s="134" t="s">
        <v>6</v>
      </c>
      <c r="Q20" s="132"/>
      <c r="R20" s="133">
        <v>16</v>
      </c>
    </row>
    <row r="21" spans="2:18" x14ac:dyDescent="0.25">
      <c r="B21" s="119">
        <v>20</v>
      </c>
      <c r="C21" s="36" t="s">
        <v>201</v>
      </c>
      <c r="D21" s="36" t="s">
        <v>110</v>
      </c>
      <c r="E21" s="36" t="s">
        <v>86</v>
      </c>
      <c r="F21" s="36" t="s">
        <v>171</v>
      </c>
      <c r="G21" s="35" t="s">
        <v>6</v>
      </c>
      <c r="H21" s="54"/>
      <c r="I21" s="48"/>
      <c r="K21" s="127">
        <v>20</v>
      </c>
      <c r="L21" s="133" t="s">
        <v>188</v>
      </c>
      <c r="M21" s="133" t="s">
        <v>109</v>
      </c>
      <c r="N21" s="133" t="s">
        <v>27</v>
      </c>
      <c r="O21" s="133" t="s">
        <v>148</v>
      </c>
      <c r="P21" s="134" t="s">
        <v>6</v>
      </c>
      <c r="Q21" s="132"/>
      <c r="R21" s="133">
        <v>16</v>
      </c>
    </row>
    <row r="22" spans="2:18" x14ac:dyDescent="0.25">
      <c r="B22" s="119">
        <v>21</v>
      </c>
      <c r="C22" s="36" t="s">
        <v>87</v>
      </c>
      <c r="D22" s="36" t="s">
        <v>113</v>
      </c>
      <c r="E22" s="36" t="s">
        <v>31</v>
      </c>
      <c r="F22" s="36" t="s">
        <v>160</v>
      </c>
      <c r="G22" s="35" t="s">
        <v>6</v>
      </c>
      <c r="H22" s="54"/>
      <c r="I22" s="48"/>
      <c r="K22" s="127">
        <v>21</v>
      </c>
      <c r="L22" s="80" t="s">
        <v>190</v>
      </c>
      <c r="M22" s="80" t="s">
        <v>119</v>
      </c>
      <c r="N22" s="80" t="s">
        <v>15</v>
      </c>
      <c r="O22" s="80" t="s">
        <v>143</v>
      </c>
      <c r="P22" s="60" t="s">
        <v>7</v>
      </c>
      <c r="Q22" s="80"/>
      <c r="R22" s="80"/>
    </row>
    <row r="23" spans="2:18" x14ac:dyDescent="0.25">
      <c r="B23" s="119">
        <v>22</v>
      </c>
      <c r="C23" s="36" t="s">
        <v>204</v>
      </c>
      <c r="D23" s="36" t="s">
        <v>118</v>
      </c>
      <c r="E23" s="36" t="s">
        <v>38</v>
      </c>
      <c r="F23" s="36" t="s">
        <v>163</v>
      </c>
      <c r="G23" s="35" t="s">
        <v>6</v>
      </c>
      <c r="H23" s="54"/>
      <c r="I23" s="48"/>
      <c r="K23" s="127">
        <v>22</v>
      </c>
      <c r="L23" s="80" t="s">
        <v>98</v>
      </c>
      <c r="M23" s="80" t="s">
        <v>54</v>
      </c>
      <c r="N23" s="80" t="s">
        <v>54</v>
      </c>
      <c r="O23" s="80" t="s">
        <v>171</v>
      </c>
      <c r="P23" s="60" t="s">
        <v>7</v>
      </c>
      <c r="Q23" s="80"/>
      <c r="R23" s="80"/>
    </row>
    <row r="24" spans="2:18" x14ac:dyDescent="0.25">
      <c r="B24" s="119">
        <v>23</v>
      </c>
      <c r="C24" s="36" t="s">
        <v>205</v>
      </c>
      <c r="D24" s="36" t="s">
        <v>119</v>
      </c>
      <c r="E24" s="36" t="s">
        <v>15</v>
      </c>
      <c r="F24" s="36" t="s">
        <v>143</v>
      </c>
      <c r="G24" s="31" t="s">
        <v>6</v>
      </c>
      <c r="H24" s="54"/>
      <c r="I24" s="36"/>
      <c r="K24" s="127">
        <v>23</v>
      </c>
      <c r="L24" s="44"/>
      <c r="M24" s="44"/>
      <c r="N24" s="44"/>
      <c r="O24" s="76"/>
      <c r="P24" s="76"/>
      <c r="Q24" s="40"/>
      <c r="R24" s="40"/>
    </row>
    <row r="25" spans="2:18" x14ac:dyDescent="0.25">
      <c r="B25" s="119">
        <v>24</v>
      </c>
      <c r="C25" s="34"/>
      <c r="D25" s="36"/>
      <c r="E25" s="36"/>
      <c r="F25" s="36"/>
      <c r="G25" s="36"/>
      <c r="H25" s="36"/>
      <c r="I25" s="36"/>
      <c r="K25" s="127">
        <v>24</v>
      </c>
      <c r="L25" s="44"/>
      <c r="M25" s="44"/>
      <c r="N25" s="44"/>
      <c r="O25" s="76"/>
      <c r="P25" s="76"/>
      <c r="Q25" s="45"/>
      <c r="R25" s="40"/>
    </row>
    <row r="26" spans="2:18" x14ac:dyDescent="0.25">
      <c r="K26" s="44"/>
      <c r="L26" s="131" t="s">
        <v>127</v>
      </c>
      <c r="M26" s="131" t="s">
        <v>132</v>
      </c>
      <c r="N26" s="131" t="s">
        <v>128</v>
      </c>
      <c r="O26" s="78" t="s">
        <v>191</v>
      </c>
      <c r="P26" s="76"/>
      <c r="Q26" s="40"/>
      <c r="R26" s="40"/>
    </row>
    <row r="27" spans="2:18" x14ac:dyDescent="0.25">
      <c r="K27" s="44"/>
      <c r="L27" s="129" t="s">
        <v>91</v>
      </c>
      <c r="M27" s="129" t="s">
        <v>114</v>
      </c>
      <c r="N27" s="129" t="s">
        <v>29</v>
      </c>
      <c r="O27" s="78" t="s">
        <v>191</v>
      </c>
      <c r="P27" s="79"/>
      <c r="Q27" s="40"/>
      <c r="R27" s="40"/>
    </row>
    <row r="28" spans="2:18" x14ac:dyDescent="0.25">
      <c r="C28" s="129"/>
      <c r="D28" s="129" t="s">
        <v>175</v>
      </c>
      <c r="E28" s="129" t="s">
        <v>175</v>
      </c>
      <c r="F28" s="78" t="s">
        <v>191</v>
      </c>
      <c r="K28" s="44"/>
      <c r="L28" s="129"/>
      <c r="M28" s="129" t="s">
        <v>175</v>
      </c>
      <c r="N28" s="129" t="s">
        <v>175</v>
      </c>
      <c r="O28" s="78" t="s">
        <v>191</v>
      </c>
      <c r="P28" s="76"/>
      <c r="Q28" s="76"/>
      <c r="R28" s="45"/>
    </row>
  </sheetData>
  <printOptions horizontalCentered="1"/>
  <pageMargins left="0" right="0" top="0.74803149606299213" bottom="0" header="0" footer="0"/>
  <pageSetup paperSize="9" scale="94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37"/>
  <sheetViews>
    <sheetView topLeftCell="D7" workbookViewId="0">
      <selection sqref="A1:XFD1048576"/>
    </sheetView>
  </sheetViews>
  <sheetFormatPr defaultColWidth="9.140625" defaultRowHeight="12" x14ac:dyDescent="0.2"/>
  <cols>
    <col min="1" max="1" width="4" style="52" bestFit="1" customWidth="1"/>
    <col min="2" max="2" width="3.5703125" style="77" customWidth="1"/>
    <col min="3" max="3" width="27.85546875" style="40" bestFit="1" customWidth="1"/>
    <col min="4" max="4" width="3.140625" style="44" bestFit="1" customWidth="1"/>
    <col min="5" max="5" width="23.5703125" style="44" bestFit="1" customWidth="1"/>
    <col min="6" max="6" width="7.5703125" style="44" bestFit="1" customWidth="1"/>
    <col min="7" max="7" width="10.5703125" style="44" bestFit="1" customWidth="1"/>
    <col min="8" max="8" width="19.140625" style="76" bestFit="1" customWidth="1"/>
    <col min="9" max="9" width="3.7109375" style="76" bestFit="1" customWidth="1"/>
    <col min="10" max="10" width="5" style="45" bestFit="1" customWidth="1"/>
    <col min="11" max="11" width="3.42578125" style="45" bestFit="1" customWidth="1"/>
    <col min="12" max="12" width="6.28515625" style="45" customWidth="1"/>
    <col min="13" max="13" width="3" style="40" customWidth="1"/>
    <col min="14" max="14" width="23.7109375" style="40" bestFit="1" customWidth="1"/>
    <col min="15" max="15" width="15" style="40" bestFit="1" customWidth="1"/>
    <col min="16" max="16" width="10.5703125" style="40" bestFit="1" customWidth="1"/>
    <col min="17" max="20" width="9.140625" style="40"/>
    <col min="21" max="21" width="3.5703125" style="40" bestFit="1" customWidth="1"/>
    <col min="22" max="22" width="26.42578125" style="40" bestFit="1" customWidth="1"/>
    <col min="23" max="23" width="8.42578125" style="40" bestFit="1" customWidth="1"/>
    <col min="24" max="16384" width="9.140625" style="40"/>
  </cols>
  <sheetData>
    <row r="1" spans="1:23" ht="12.75" customHeight="1" x14ac:dyDescent="0.2">
      <c r="B1" s="53"/>
      <c r="D1" s="54"/>
      <c r="E1" s="257"/>
      <c r="F1" s="257"/>
      <c r="G1" s="257"/>
      <c r="H1" s="55"/>
      <c r="I1" s="56"/>
      <c r="M1" s="258" t="s">
        <v>134</v>
      </c>
      <c r="N1" s="258"/>
      <c r="O1" s="258"/>
      <c r="P1" s="54"/>
      <c r="Q1" s="54" t="s">
        <v>135</v>
      </c>
      <c r="R1" s="54"/>
      <c r="S1" s="54"/>
      <c r="U1" s="258" t="s">
        <v>134</v>
      </c>
      <c r="V1" s="258"/>
      <c r="W1" s="258"/>
    </row>
    <row r="2" spans="1:23" s="54" customFormat="1" ht="13.5" customHeight="1" thickBot="1" x14ac:dyDescent="0.25">
      <c r="A2" s="56"/>
      <c r="B2" s="57"/>
      <c r="C2" s="54" t="s">
        <v>136</v>
      </c>
      <c r="D2" s="58"/>
      <c r="E2" s="59"/>
      <c r="F2" s="59"/>
      <c r="G2" s="59"/>
      <c r="H2" s="59"/>
      <c r="I2" s="59" t="s">
        <v>137</v>
      </c>
      <c r="J2" s="59" t="s">
        <v>138</v>
      </c>
      <c r="K2" s="59" t="s">
        <v>139</v>
      </c>
      <c r="L2" s="45"/>
      <c r="M2" s="259" t="s">
        <v>140</v>
      </c>
      <c r="N2" s="259"/>
      <c r="O2" s="259"/>
      <c r="Q2" s="54" t="s">
        <v>141</v>
      </c>
      <c r="U2" s="259" t="s">
        <v>140</v>
      </c>
      <c r="V2" s="259"/>
      <c r="W2" s="259"/>
    </row>
    <row r="3" spans="1:23" ht="13.5" thickTop="1" x14ac:dyDescent="0.2">
      <c r="A3" s="60" t="s">
        <v>3</v>
      </c>
      <c r="B3" s="57">
        <f>D3</f>
        <v>1</v>
      </c>
      <c r="C3" s="40" t="str">
        <f>CONCATENATE(E3," ","(",F3,")")</f>
        <v>BU PİLİÇ SKD (BLK)</v>
      </c>
      <c r="D3" s="127">
        <v>1</v>
      </c>
      <c r="E3" s="61" t="s">
        <v>142</v>
      </c>
      <c r="F3" s="61" t="s">
        <v>133</v>
      </c>
      <c r="G3" s="61" t="s">
        <v>52</v>
      </c>
      <c r="H3" s="61" t="s">
        <v>143</v>
      </c>
      <c r="I3" s="62" t="s">
        <v>3</v>
      </c>
      <c r="J3" s="63" t="s">
        <v>144</v>
      </c>
      <c r="K3" s="64">
        <v>1</v>
      </c>
      <c r="L3" s="40"/>
      <c r="M3" s="65" t="s">
        <v>3</v>
      </c>
      <c r="N3" s="66" t="s">
        <v>142</v>
      </c>
      <c r="O3" s="66" t="s">
        <v>52</v>
      </c>
      <c r="P3" s="67"/>
      <c r="U3" s="68" t="s">
        <v>3</v>
      </c>
      <c r="V3" s="45" t="s">
        <v>145</v>
      </c>
      <c r="W3" s="45" t="s">
        <v>27</v>
      </c>
    </row>
    <row r="4" spans="1:23" ht="12.75" x14ac:dyDescent="0.2">
      <c r="A4" s="60" t="s">
        <v>5</v>
      </c>
      <c r="B4" s="57">
        <f t="shared" ref="B4:B26" si="0">D4</f>
        <v>2</v>
      </c>
      <c r="C4" s="40" t="str">
        <f t="shared" ref="C4:C27" si="1">CONCATENATE(E4," ","(",F4,")")</f>
        <v>KOCASİNAN BLD. SPOR (A) (KYS)</v>
      </c>
      <c r="D4" s="127">
        <v>2</v>
      </c>
      <c r="E4" s="61" t="s">
        <v>93</v>
      </c>
      <c r="F4" s="61" t="s">
        <v>76</v>
      </c>
      <c r="G4" s="61" t="s">
        <v>25</v>
      </c>
      <c r="H4" s="69" t="s">
        <v>146</v>
      </c>
      <c r="I4" s="62" t="s">
        <v>3</v>
      </c>
      <c r="J4" s="63" t="s">
        <v>147</v>
      </c>
      <c r="K4" s="64">
        <v>2</v>
      </c>
      <c r="L4" s="40"/>
      <c r="M4" s="65" t="s">
        <v>5</v>
      </c>
      <c r="N4" s="66" t="s">
        <v>93</v>
      </c>
      <c r="O4" s="66" t="s">
        <v>25</v>
      </c>
      <c r="P4" s="67"/>
      <c r="U4" s="68" t="s">
        <v>5</v>
      </c>
      <c r="V4" s="45" t="s">
        <v>56</v>
      </c>
      <c r="W4" s="45" t="s">
        <v>12</v>
      </c>
    </row>
    <row r="5" spans="1:23" ht="12.75" x14ac:dyDescent="0.2">
      <c r="A5" s="60" t="s">
        <v>6</v>
      </c>
      <c r="B5" s="57">
        <f t="shared" si="0"/>
        <v>3</v>
      </c>
      <c r="C5" s="40" t="str">
        <f t="shared" si="1"/>
        <v>ÇORUM GENÇLİK SPOR (A) (ÇRM)</v>
      </c>
      <c r="D5" s="127">
        <v>3</v>
      </c>
      <c r="E5" s="61" t="s">
        <v>125</v>
      </c>
      <c r="F5" s="61" t="s">
        <v>109</v>
      </c>
      <c r="G5" s="61" t="s">
        <v>27</v>
      </c>
      <c r="H5" s="61" t="s">
        <v>148</v>
      </c>
      <c r="I5" s="62" t="s">
        <v>5</v>
      </c>
      <c r="J5" s="63" t="s">
        <v>149</v>
      </c>
      <c r="K5" s="64">
        <v>3</v>
      </c>
      <c r="L5" s="40"/>
      <c r="M5" s="65" t="s">
        <v>6</v>
      </c>
      <c r="N5" s="66" t="s">
        <v>150</v>
      </c>
      <c r="O5" s="66" t="s">
        <v>27</v>
      </c>
      <c r="P5" s="67"/>
      <c r="U5" s="68" t="s">
        <v>6</v>
      </c>
      <c r="V5" s="45" t="s">
        <v>99</v>
      </c>
      <c r="W5" s="45" t="s">
        <v>4</v>
      </c>
    </row>
    <row r="6" spans="1:23" ht="12.75" x14ac:dyDescent="0.2">
      <c r="A6" s="60" t="s">
        <v>7</v>
      </c>
      <c r="B6" s="57">
        <f t="shared" si="0"/>
        <v>4</v>
      </c>
      <c r="C6" s="40" t="str">
        <f t="shared" si="1"/>
        <v>İSTANBUL B.ŞEHİR BLD.  (İST)</v>
      </c>
      <c r="D6" s="127">
        <v>4</v>
      </c>
      <c r="E6" s="61" t="s">
        <v>151</v>
      </c>
      <c r="F6" s="61" t="s">
        <v>77</v>
      </c>
      <c r="G6" s="61" t="s">
        <v>12</v>
      </c>
      <c r="H6" s="61" t="s">
        <v>143</v>
      </c>
      <c r="I6" s="62" t="s">
        <v>6</v>
      </c>
      <c r="J6" s="63" t="s">
        <v>152</v>
      </c>
      <c r="K6" s="64">
        <v>4</v>
      </c>
      <c r="L6" s="40"/>
      <c r="M6" s="65" t="s">
        <v>7</v>
      </c>
      <c r="N6" s="66" t="s">
        <v>89</v>
      </c>
      <c r="O6" s="66" t="s">
        <v>12</v>
      </c>
      <c r="P6" s="67"/>
      <c r="U6" s="68" t="s">
        <v>7</v>
      </c>
      <c r="V6" s="45" t="s">
        <v>89</v>
      </c>
      <c r="W6" s="45" t="s">
        <v>12</v>
      </c>
    </row>
    <row r="7" spans="1:23" ht="12.75" x14ac:dyDescent="0.2">
      <c r="A7" s="60" t="s">
        <v>8</v>
      </c>
      <c r="B7" s="57">
        <f t="shared" si="0"/>
        <v>5</v>
      </c>
      <c r="C7" s="40" t="str">
        <f t="shared" si="1"/>
        <v>BURSA B.ŞEHİR BLD. SPOR (A) (BRS)</v>
      </c>
      <c r="D7" s="127">
        <v>5</v>
      </c>
      <c r="E7" s="61" t="s">
        <v>124</v>
      </c>
      <c r="F7" s="61" t="s">
        <v>108</v>
      </c>
      <c r="G7" s="61" t="s">
        <v>26</v>
      </c>
      <c r="H7" s="61" t="s">
        <v>143</v>
      </c>
      <c r="I7" s="62" t="s">
        <v>5</v>
      </c>
      <c r="J7" s="63" t="s">
        <v>153</v>
      </c>
      <c r="K7" s="64">
        <v>5</v>
      </c>
      <c r="L7" s="40"/>
      <c r="M7" s="65" t="s">
        <v>8</v>
      </c>
      <c r="N7" s="66" t="s">
        <v>154</v>
      </c>
      <c r="O7" s="66" t="s">
        <v>26</v>
      </c>
      <c r="P7" s="67"/>
      <c r="U7" s="68" t="s">
        <v>8</v>
      </c>
      <c r="V7" s="45" t="s">
        <v>155</v>
      </c>
      <c r="W7" s="45" t="s">
        <v>9</v>
      </c>
    </row>
    <row r="8" spans="1:23" ht="12.75" x14ac:dyDescent="0.2">
      <c r="A8" s="60" t="s">
        <v>10</v>
      </c>
      <c r="B8" s="57">
        <f t="shared" si="0"/>
        <v>6</v>
      </c>
      <c r="C8" s="40" t="str">
        <f t="shared" si="1"/>
        <v>1955 BATMAN BLD. SPOR (A) (BTM)</v>
      </c>
      <c r="D8" s="127">
        <v>6</v>
      </c>
      <c r="E8" s="61" t="s">
        <v>122</v>
      </c>
      <c r="F8" s="61" t="s">
        <v>105</v>
      </c>
      <c r="G8" s="61" t="s">
        <v>33</v>
      </c>
      <c r="H8" s="61" t="s">
        <v>156</v>
      </c>
      <c r="I8" s="62" t="s">
        <v>3</v>
      </c>
      <c r="J8" s="63" t="s">
        <v>157</v>
      </c>
      <c r="K8" s="64">
        <v>6</v>
      </c>
      <c r="L8" s="40"/>
      <c r="M8" s="65" t="s">
        <v>10</v>
      </c>
      <c r="N8" s="66" t="s">
        <v>158</v>
      </c>
      <c r="O8" s="66" t="s">
        <v>33</v>
      </c>
      <c r="P8" s="67"/>
      <c r="U8" s="68" t="s">
        <v>10</v>
      </c>
      <c r="V8" s="45" t="s">
        <v>159</v>
      </c>
      <c r="W8" s="45" t="s">
        <v>27</v>
      </c>
    </row>
    <row r="9" spans="1:23" ht="12.75" x14ac:dyDescent="0.2">
      <c r="A9" s="60" t="s">
        <v>11</v>
      </c>
      <c r="B9" s="57">
        <f t="shared" si="0"/>
        <v>7</v>
      </c>
      <c r="C9" s="40" t="str">
        <f t="shared" si="1"/>
        <v>HATAY ASP SPOR (HTY)</v>
      </c>
      <c r="D9" s="127">
        <v>7</v>
      </c>
      <c r="E9" s="61" t="s">
        <v>39</v>
      </c>
      <c r="F9" s="61" t="s">
        <v>112</v>
      </c>
      <c r="G9" s="61" t="s">
        <v>32</v>
      </c>
      <c r="H9" s="61" t="s">
        <v>160</v>
      </c>
      <c r="I9" s="62" t="s">
        <v>3</v>
      </c>
      <c r="J9" s="63" t="s">
        <v>161</v>
      </c>
      <c r="K9" s="64">
        <v>7</v>
      </c>
      <c r="L9" s="40"/>
      <c r="M9" s="65" t="s">
        <v>11</v>
      </c>
      <c r="N9" s="66" t="s">
        <v>39</v>
      </c>
      <c r="O9" s="66" t="s">
        <v>32</v>
      </c>
      <c r="P9" s="67"/>
      <c r="U9" s="68" t="s">
        <v>11</v>
      </c>
      <c r="V9" s="45" t="s">
        <v>162</v>
      </c>
      <c r="W9" s="45" t="s">
        <v>38</v>
      </c>
    </row>
    <row r="10" spans="1:23" ht="12.75" x14ac:dyDescent="0.2">
      <c r="A10" s="60" t="s">
        <v>13</v>
      </c>
      <c r="B10" s="57">
        <f t="shared" si="0"/>
        <v>8</v>
      </c>
      <c r="C10" s="40" t="str">
        <f t="shared" si="1"/>
        <v>SERAMİK SPOR (KTH)</v>
      </c>
      <c r="D10" s="127">
        <v>8</v>
      </c>
      <c r="E10" s="61" t="s">
        <v>129</v>
      </c>
      <c r="F10" s="61" t="s">
        <v>131</v>
      </c>
      <c r="G10" s="61" t="s">
        <v>130</v>
      </c>
      <c r="H10" s="61" t="s">
        <v>163</v>
      </c>
      <c r="I10" s="62" t="s">
        <v>6</v>
      </c>
      <c r="J10" s="63" t="s">
        <v>164</v>
      </c>
      <c r="K10" s="64">
        <v>8</v>
      </c>
      <c r="L10" s="40"/>
      <c r="M10" s="65" t="s">
        <v>13</v>
      </c>
      <c r="N10" s="66" t="s">
        <v>165</v>
      </c>
      <c r="O10" s="66" t="s">
        <v>130</v>
      </c>
      <c r="P10" s="67"/>
      <c r="U10" s="68" t="s">
        <v>13</v>
      </c>
      <c r="V10" s="45" t="s">
        <v>166</v>
      </c>
      <c r="W10" s="45" t="s">
        <v>27</v>
      </c>
    </row>
    <row r="11" spans="1:23" ht="12.75" x14ac:dyDescent="0.2">
      <c r="A11" s="60" t="s">
        <v>14</v>
      </c>
      <c r="B11" s="57">
        <f t="shared" si="0"/>
        <v>9</v>
      </c>
      <c r="C11" s="40" t="str">
        <f t="shared" si="1"/>
        <v>KOCASİNAN BLD. SPOR (B) (KYS)</v>
      </c>
      <c r="D11" s="128">
        <v>9</v>
      </c>
      <c r="E11" s="61" t="s">
        <v>94</v>
      </c>
      <c r="F11" s="61" t="s">
        <v>76</v>
      </c>
      <c r="G11" s="61" t="s">
        <v>25</v>
      </c>
      <c r="H11" s="61" t="s">
        <v>146</v>
      </c>
      <c r="I11" s="62" t="s">
        <v>7</v>
      </c>
      <c r="J11" s="63" t="s">
        <v>169</v>
      </c>
      <c r="K11" s="64">
        <v>9</v>
      </c>
      <c r="L11" s="40"/>
      <c r="M11" s="65" t="s">
        <v>14</v>
      </c>
      <c r="N11" s="66" t="s">
        <v>168</v>
      </c>
      <c r="O11" s="66" t="s">
        <v>29</v>
      </c>
      <c r="P11" s="67"/>
      <c r="U11" s="68" t="s">
        <v>14</v>
      </c>
      <c r="V11" s="45" t="s">
        <v>93</v>
      </c>
      <c r="W11" s="45" t="s">
        <v>25</v>
      </c>
    </row>
    <row r="12" spans="1:23" ht="12.75" x14ac:dyDescent="0.2">
      <c r="A12" s="60" t="s">
        <v>16</v>
      </c>
      <c r="B12" s="57">
        <f t="shared" si="0"/>
        <v>10</v>
      </c>
      <c r="C12" s="40" t="str">
        <f t="shared" si="1"/>
        <v>VAN GENÇLİK SPOR (A) (VAN)</v>
      </c>
      <c r="D12" s="127">
        <v>10</v>
      </c>
      <c r="E12" s="61" t="s">
        <v>97</v>
      </c>
      <c r="F12" s="61" t="s">
        <v>54</v>
      </c>
      <c r="G12" s="61" t="s">
        <v>54</v>
      </c>
      <c r="H12" s="61" t="s">
        <v>171</v>
      </c>
      <c r="I12" s="62" t="s">
        <v>3</v>
      </c>
      <c r="J12" s="63" t="s">
        <v>172</v>
      </c>
      <c r="K12" s="64">
        <v>10</v>
      </c>
      <c r="L12" s="40"/>
      <c r="M12" s="68" t="s">
        <v>16</v>
      </c>
      <c r="N12" s="45" t="s">
        <v>170</v>
      </c>
      <c r="O12" s="45" t="s">
        <v>101</v>
      </c>
      <c r="P12" s="67"/>
      <c r="U12" s="68" t="s">
        <v>16</v>
      </c>
      <c r="V12" s="45" t="s">
        <v>100</v>
      </c>
      <c r="W12" s="45" t="s">
        <v>4</v>
      </c>
    </row>
    <row r="13" spans="1:23" ht="12.75" x14ac:dyDescent="0.2">
      <c r="A13" s="60" t="s">
        <v>17</v>
      </c>
      <c r="B13" s="57">
        <f t="shared" si="0"/>
        <v>11</v>
      </c>
      <c r="C13" s="40" t="str">
        <f t="shared" si="1"/>
        <v>ÇORUM GENÇLİK SPOR (B) (ÇRM)</v>
      </c>
      <c r="D13" s="127">
        <v>11</v>
      </c>
      <c r="E13" s="70" t="s">
        <v>126</v>
      </c>
      <c r="F13" s="70" t="s">
        <v>109</v>
      </c>
      <c r="G13" s="70" t="s">
        <v>27</v>
      </c>
      <c r="H13" s="70" t="s">
        <v>148</v>
      </c>
      <c r="I13" s="71" t="s">
        <v>3</v>
      </c>
      <c r="J13" s="72"/>
      <c r="K13" s="70">
        <v>11</v>
      </c>
      <c r="L13" s="40"/>
      <c r="M13" s="65" t="s">
        <v>17</v>
      </c>
      <c r="N13" s="66" t="s">
        <v>94</v>
      </c>
      <c r="O13" s="66" t="s">
        <v>25</v>
      </c>
      <c r="P13" s="67"/>
      <c r="U13" s="68" t="s">
        <v>17</v>
      </c>
      <c r="V13" s="45" t="s">
        <v>67</v>
      </c>
      <c r="W13" s="45" t="s">
        <v>40</v>
      </c>
    </row>
    <row r="14" spans="1:23" ht="12.75" x14ac:dyDescent="0.2">
      <c r="A14" s="60" t="s">
        <v>18</v>
      </c>
      <c r="B14" s="57">
        <f t="shared" si="0"/>
        <v>12</v>
      </c>
      <c r="C14" s="40" t="str">
        <f t="shared" si="1"/>
        <v>ÇİLTAR MTİ (ADN)</v>
      </c>
      <c r="D14" s="127">
        <v>12</v>
      </c>
      <c r="E14" s="73" t="s">
        <v>74</v>
      </c>
      <c r="F14" s="73" t="s">
        <v>102</v>
      </c>
      <c r="G14" s="73" t="s">
        <v>40</v>
      </c>
      <c r="H14" s="73" t="s">
        <v>160</v>
      </c>
      <c r="I14" s="74" t="s">
        <v>5</v>
      </c>
      <c r="J14" s="75"/>
      <c r="K14" s="73">
        <v>12</v>
      </c>
      <c r="L14" s="40"/>
      <c r="M14" s="68" t="s">
        <v>18</v>
      </c>
      <c r="N14" s="45" t="s">
        <v>173</v>
      </c>
      <c r="O14" s="45" t="s">
        <v>31</v>
      </c>
      <c r="P14" s="67"/>
      <c r="U14" s="68" t="s">
        <v>18</v>
      </c>
      <c r="V14" s="45" t="s">
        <v>174</v>
      </c>
      <c r="W14" s="45" t="s">
        <v>32</v>
      </c>
    </row>
    <row r="15" spans="1:23" ht="12.75" x14ac:dyDescent="0.2">
      <c r="A15" s="60" t="s">
        <v>19</v>
      </c>
      <c r="B15" s="57">
        <f t="shared" si="0"/>
        <v>13</v>
      </c>
      <c r="C15" s="40" t="str">
        <f t="shared" si="1"/>
        <v>AFAD GENÇLİK VE SPOR (ANK)</v>
      </c>
      <c r="D15" s="127">
        <v>13</v>
      </c>
      <c r="E15" s="73" t="s">
        <v>121</v>
      </c>
      <c r="F15" s="73" t="s">
        <v>103</v>
      </c>
      <c r="G15" s="73" t="s">
        <v>9</v>
      </c>
      <c r="H15" s="73" t="s">
        <v>146</v>
      </c>
      <c r="I15" s="74" t="s">
        <v>5</v>
      </c>
      <c r="J15" s="75"/>
      <c r="K15" s="73">
        <v>12</v>
      </c>
      <c r="L15" s="40"/>
      <c r="M15" s="68" t="s">
        <v>19</v>
      </c>
      <c r="N15" s="45" t="s">
        <v>90</v>
      </c>
      <c r="O15" s="45" t="s">
        <v>12</v>
      </c>
      <c r="P15" s="67"/>
      <c r="U15" s="68" t="s">
        <v>19</v>
      </c>
      <c r="V15" s="45" t="s">
        <v>168</v>
      </c>
      <c r="W15" s="45" t="s">
        <v>29</v>
      </c>
    </row>
    <row r="16" spans="1:23" ht="12.75" x14ac:dyDescent="0.2">
      <c r="A16" s="60" t="s">
        <v>20</v>
      </c>
      <c r="B16" s="57">
        <f t="shared" si="0"/>
        <v>14</v>
      </c>
      <c r="C16" s="40" t="str">
        <f t="shared" si="1"/>
        <v>MERİT GRUP REAL MARDİN (A) (MRD)</v>
      </c>
      <c r="D16" s="127">
        <v>14</v>
      </c>
      <c r="E16" s="73" t="s">
        <v>96</v>
      </c>
      <c r="F16" s="73" t="s">
        <v>117</v>
      </c>
      <c r="G16" s="73" t="s">
        <v>53</v>
      </c>
      <c r="H16" s="73" t="s">
        <v>156</v>
      </c>
      <c r="I16" s="74" t="s">
        <v>5</v>
      </c>
      <c r="J16" s="75"/>
      <c r="K16" s="73">
        <v>12</v>
      </c>
      <c r="L16" s="40"/>
      <c r="M16" s="68" t="s">
        <v>20</v>
      </c>
      <c r="N16" s="45" t="s">
        <v>176</v>
      </c>
      <c r="O16" s="45" t="s">
        <v>9</v>
      </c>
      <c r="P16" s="67"/>
      <c r="U16" s="68" t="s">
        <v>20</v>
      </c>
      <c r="V16" s="45" t="s">
        <v>177</v>
      </c>
      <c r="W16" s="45" t="s">
        <v>29</v>
      </c>
    </row>
    <row r="17" spans="1:23" ht="12.75" x14ac:dyDescent="0.2">
      <c r="A17" s="60" t="s">
        <v>21</v>
      </c>
      <c r="B17" s="57">
        <f t="shared" si="0"/>
        <v>15</v>
      </c>
      <c r="C17" s="40" t="str">
        <f t="shared" si="1"/>
        <v>MUĞLA B.ŞEHİR BLD. SPOR (MĞL)</v>
      </c>
      <c r="D17" s="127">
        <v>15</v>
      </c>
      <c r="E17" s="73" t="s">
        <v>66</v>
      </c>
      <c r="F17" s="73" t="s">
        <v>118</v>
      </c>
      <c r="G17" s="73" t="s">
        <v>38</v>
      </c>
      <c r="H17" s="73" t="s">
        <v>163</v>
      </c>
      <c r="I17" s="74" t="s">
        <v>5</v>
      </c>
      <c r="J17" s="75"/>
      <c r="K17" s="73">
        <v>12</v>
      </c>
      <c r="L17" s="40"/>
      <c r="M17" s="65" t="s">
        <v>21</v>
      </c>
      <c r="N17" s="66" t="s">
        <v>178</v>
      </c>
      <c r="O17" s="66" t="s">
        <v>54</v>
      </c>
      <c r="P17" s="67"/>
      <c r="U17" s="68" t="s">
        <v>21</v>
      </c>
      <c r="V17" s="45" t="s">
        <v>179</v>
      </c>
      <c r="W17" s="45" t="s">
        <v>175</v>
      </c>
    </row>
    <row r="18" spans="1:23" ht="12.75" x14ac:dyDescent="0.2">
      <c r="A18" s="60" t="s">
        <v>22</v>
      </c>
      <c r="B18" s="57">
        <f t="shared" si="0"/>
        <v>16</v>
      </c>
      <c r="C18" s="40" t="str">
        <f t="shared" si="1"/>
        <v>MKE ANKARAGÜCÜ (ANK)</v>
      </c>
      <c r="D18" s="127">
        <v>16</v>
      </c>
      <c r="E18" s="133" t="s">
        <v>43</v>
      </c>
      <c r="F18" s="133" t="s">
        <v>103</v>
      </c>
      <c r="G18" s="133" t="s">
        <v>9</v>
      </c>
      <c r="H18" s="133" t="s">
        <v>146</v>
      </c>
      <c r="I18" s="134" t="s">
        <v>6</v>
      </c>
      <c r="J18" s="132"/>
      <c r="K18" s="133">
        <v>16</v>
      </c>
      <c r="L18" s="40"/>
      <c r="M18" s="68" t="s">
        <v>22</v>
      </c>
      <c r="N18" s="45" t="s">
        <v>180</v>
      </c>
      <c r="O18" s="45" t="s">
        <v>101</v>
      </c>
      <c r="P18" s="67"/>
      <c r="U18" s="68" t="s">
        <v>22</v>
      </c>
      <c r="V18" s="45" t="s">
        <v>181</v>
      </c>
      <c r="W18" s="45" t="s">
        <v>85</v>
      </c>
    </row>
    <row r="19" spans="1:23" ht="12.75" x14ac:dyDescent="0.2">
      <c r="A19" s="60" t="s">
        <v>23</v>
      </c>
      <c r="B19" s="57">
        <f t="shared" si="0"/>
        <v>17</v>
      </c>
      <c r="C19" s="40" t="str">
        <f t="shared" si="1"/>
        <v>ANTALYASPOR (ANT)</v>
      </c>
      <c r="D19" s="127">
        <v>17</v>
      </c>
      <c r="E19" s="133" t="s">
        <v>35</v>
      </c>
      <c r="F19" s="133" t="s">
        <v>104</v>
      </c>
      <c r="G19" s="133" t="s">
        <v>34</v>
      </c>
      <c r="H19" s="133" t="s">
        <v>160</v>
      </c>
      <c r="I19" s="134" t="s">
        <v>6</v>
      </c>
      <c r="J19" s="132"/>
      <c r="K19" s="133">
        <v>16</v>
      </c>
      <c r="L19" s="40"/>
      <c r="M19" s="68"/>
      <c r="N19" s="45"/>
      <c r="O19" s="45"/>
      <c r="P19" s="67"/>
      <c r="U19" s="68"/>
      <c r="V19" s="45"/>
      <c r="W19" s="45"/>
    </row>
    <row r="20" spans="1:23" ht="12.75" x14ac:dyDescent="0.2">
      <c r="A20" s="60" t="s">
        <v>182</v>
      </c>
      <c r="B20" s="57">
        <f t="shared" si="0"/>
        <v>18</v>
      </c>
      <c r="C20" s="40" t="str">
        <f t="shared" si="1"/>
        <v>1955 BATMAN BLD. SPOR (B) (BTM)</v>
      </c>
      <c r="D20" s="127">
        <v>18</v>
      </c>
      <c r="E20" s="133" t="s">
        <v>123</v>
      </c>
      <c r="F20" s="133" t="s">
        <v>105</v>
      </c>
      <c r="G20" s="133" t="s">
        <v>33</v>
      </c>
      <c r="H20" s="133" t="s">
        <v>156</v>
      </c>
      <c r="I20" s="134" t="s">
        <v>6</v>
      </c>
      <c r="J20" s="132"/>
      <c r="K20" s="133">
        <v>16</v>
      </c>
      <c r="L20" s="40"/>
      <c r="M20" s="68"/>
      <c r="N20" s="45"/>
      <c r="O20" s="45"/>
      <c r="P20" s="67"/>
      <c r="U20" s="68"/>
      <c r="V20" s="45"/>
      <c r="W20" s="45"/>
    </row>
    <row r="21" spans="1:23" ht="12.75" x14ac:dyDescent="0.2">
      <c r="A21" s="60" t="s">
        <v>183</v>
      </c>
      <c r="B21" s="57">
        <f t="shared" si="0"/>
        <v>19</v>
      </c>
      <c r="C21" s="40" t="str">
        <f t="shared" si="1"/>
        <v>BİTLİS GENÇLİK SPOR (BTL)</v>
      </c>
      <c r="D21" s="127">
        <v>19</v>
      </c>
      <c r="E21" s="133" t="s">
        <v>80</v>
      </c>
      <c r="F21" s="133" t="s">
        <v>107</v>
      </c>
      <c r="G21" s="133" t="s">
        <v>81</v>
      </c>
      <c r="H21" s="133" t="s">
        <v>171</v>
      </c>
      <c r="I21" s="134" t="s">
        <v>6</v>
      </c>
      <c r="J21" s="132"/>
      <c r="K21" s="133">
        <v>16</v>
      </c>
      <c r="L21" s="40"/>
      <c r="M21" s="68"/>
      <c r="N21" s="45"/>
      <c r="O21" s="45"/>
      <c r="P21" s="67"/>
      <c r="U21" s="68"/>
      <c r="V21" s="45"/>
      <c r="W21" s="45"/>
    </row>
    <row r="22" spans="1:23" ht="12.75" x14ac:dyDescent="0.2">
      <c r="A22" s="60" t="s">
        <v>184</v>
      </c>
      <c r="B22" s="57">
        <f t="shared" si="0"/>
        <v>20</v>
      </c>
      <c r="C22" s="40" t="str">
        <f t="shared" si="1"/>
        <v>ÇORUM BLD. GSK  (ÇRM)</v>
      </c>
      <c r="D22" s="127">
        <v>20</v>
      </c>
      <c r="E22" s="133" t="s">
        <v>188</v>
      </c>
      <c r="F22" s="133" t="s">
        <v>109</v>
      </c>
      <c r="G22" s="133" t="s">
        <v>27</v>
      </c>
      <c r="H22" s="133" t="s">
        <v>148</v>
      </c>
      <c r="I22" s="134" t="s">
        <v>6</v>
      </c>
      <c r="J22" s="132"/>
      <c r="K22" s="133">
        <v>16</v>
      </c>
      <c r="L22" s="40"/>
      <c r="M22" s="68"/>
      <c r="N22" s="45"/>
      <c r="O22" s="45"/>
      <c r="P22" s="67"/>
      <c r="U22" s="68"/>
      <c r="V22" s="45"/>
      <c r="W22" s="45"/>
    </row>
    <row r="23" spans="1:23" ht="12.75" x14ac:dyDescent="0.2">
      <c r="A23" s="60" t="s">
        <v>185</v>
      </c>
      <c r="B23" s="57">
        <f t="shared" si="0"/>
        <v>21</v>
      </c>
      <c r="C23" s="40" t="str">
        <f t="shared" si="1"/>
        <v>ÇERKEZKÖY BLD. GSK (TKD)</v>
      </c>
      <c r="D23" s="127">
        <v>21</v>
      </c>
      <c r="E23" s="80" t="s">
        <v>190</v>
      </c>
      <c r="F23" s="80" t="s">
        <v>119</v>
      </c>
      <c r="G23" s="80" t="s">
        <v>15</v>
      </c>
      <c r="H23" s="80" t="s">
        <v>143</v>
      </c>
      <c r="I23" s="60" t="s">
        <v>7</v>
      </c>
      <c r="J23" s="80"/>
      <c r="K23" s="80"/>
      <c r="L23" s="40"/>
      <c r="M23" s="68"/>
      <c r="N23" s="45"/>
      <c r="O23" s="45"/>
      <c r="P23" s="67"/>
      <c r="U23" s="68"/>
      <c r="V23" s="45"/>
      <c r="W23" s="45"/>
    </row>
    <row r="24" spans="1:23" ht="12.75" x14ac:dyDescent="0.2">
      <c r="A24" s="60" t="s">
        <v>186</v>
      </c>
      <c r="B24" s="57">
        <f t="shared" si="0"/>
        <v>22</v>
      </c>
      <c r="C24" s="40" t="str">
        <f t="shared" si="1"/>
        <v>VAN GENÇLİK SPOR (B) (VAN)</v>
      </c>
      <c r="D24" s="127">
        <v>22</v>
      </c>
      <c r="E24" s="80" t="s">
        <v>98</v>
      </c>
      <c r="F24" s="80" t="s">
        <v>54</v>
      </c>
      <c r="G24" s="80" t="s">
        <v>54</v>
      </c>
      <c r="H24" s="80" t="s">
        <v>171</v>
      </c>
      <c r="I24" s="60" t="s">
        <v>7</v>
      </c>
      <c r="J24" s="80"/>
      <c r="K24" s="80"/>
      <c r="L24" s="40"/>
      <c r="M24" s="68"/>
      <c r="N24" s="45"/>
      <c r="O24" s="45"/>
      <c r="P24" s="67"/>
      <c r="U24" s="68"/>
      <c r="V24" s="45"/>
      <c r="W24" s="45"/>
    </row>
    <row r="25" spans="1:23" ht="12.75" x14ac:dyDescent="0.2">
      <c r="A25" s="60" t="s">
        <v>187</v>
      </c>
      <c r="B25" s="57">
        <f t="shared" si="0"/>
        <v>23</v>
      </c>
      <c r="C25" s="40" t="str">
        <f t="shared" si="1"/>
        <v xml:space="preserve"> ()</v>
      </c>
      <c r="D25" s="127">
        <v>23</v>
      </c>
      <c r="J25" s="40"/>
      <c r="K25" s="40"/>
      <c r="L25" s="40"/>
      <c r="M25" s="68"/>
      <c r="N25" s="45"/>
      <c r="O25" s="45"/>
      <c r="P25" s="67"/>
      <c r="U25" s="68"/>
      <c r="V25" s="45"/>
      <c r="W25" s="45"/>
    </row>
    <row r="26" spans="1:23" ht="12.75" x14ac:dyDescent="0.2">
      <c r="A26" s="60" t="s">
        <v>189</v>
      </c>
      <c r="B26" s="57">
        <f t="shared" si="0"/>
        <v>24</v>
      </c>
      <c r="C26" s="40" t="str">
        <f t="shared" si="1"/>
        <v xml:space="preserve"> ()</v>
      </c>
      <c r="D26" s="127">
        <v>24</v>
      </c>
      <c r="K26" s="40"/>
      <c r="L26" s="40"/>
      <c r="P26" s="67"/>
      <c r="Q26" s="68"/>
      <c r="R26" s="45"/>
      <c r="S26" s="45"/>
      <c r="U26" s="68"/>
      <c r="V26" s="45"/>
      <c r="W26" s="45"/>
    </row>
    <row r="27" spans="1:23" x14ac:dyDescent="0.2">
      <c r="B27" s="57">
        <v>99</v>
      </c>
      <c r="C27" s="40" t="str">
        <f t="shared" si="1"/>
        <v xml:space="preserve"> ()</v>
      </c>
      <c r="J27" s="40"/>
      <c r="K27" s="40"/>
      <c r="L27" s="40"/>
    </row>
    <row r="28" spans="1:23" x14ac:dyDescent="0.2">
      <c r="E28" s="131" t="s">
        <v>127</v>
      </c>
      <c r="F28" s="131" t="s">
        <v>132</v>
      </c>
      <c r="G28" s="131" t="s">
        <v>128</v>
      </c>
      <c r="H28" s="78" t="s">
        <v>191</v>
      </c>
      <c r="J28" s="40"/>
      <c r="K28" s="40"/>
      <c r="L28" s="40" t="s">
        <v>192</v>
      </c>
      <c r="N28" s="80" t="s">
        <v>98</v>
      </c>
      <c r="O28" s="80" t="s">
        <v>54</v>
      </c>
      <c r="P28" s="80" t="s">
        <v>54</v>
      </c>
      <c r="Q28" s="40" t="s">
        <v>193</v>
      </c>
    </row>
    <row r="29" spans="1:23" x14ac:dyDescent="0.2">
      <c r="E29" s="129" t="s">
        <v>91</v>
      </c>
      <c r="F29" s="129" t="s">
        <v>114</v>
      </c>
      <c r="G29" s="129" t="s">
        <v>29</v>
      </c>
      <c r="H29" s="78" t="s">
        <v>191</v>
      </c>
      <c r="I29" s="79"/>
      <c r="J29" s="40"/>
      <c r="K29" s="40"/>
      <c r="L29" s="40"/>
      <c r="N29" s="80"/>
      <c r="O29" s="80"/>
      <c r="P29" s="80"/>
    </row>
    <row r="30" spans="1:23" x14ac:dyDescent="0.2">
      <c r="C30" s="101" t="s">
        <v>192</v>
      </c>
      <c r="D30" s="40"/>
      <c r="E30" s="80" t="s">
        <v>98</v>
      </c>
      <c r="F30" s="80" t="s">
        <v>54</v>
      </c>
      <c r="G30" s="80" t="s">
        <v>54</v>
      </c>
      <c r="H30" s="40" t="s">
        <v>193</v>
      </c>
      <c r="J30" s="76"/>
      <c r="L30" s="40"/>
      <c r="N30" s="80"/>
      <c r="O30" s="80"/>
      <c r="P30" s="80"/>
    </row>
    <row r="31" spans="1:23" x14ac:dyDescent="0.2">
      <c r="J31" s="40"/>
      <c r="K31" s="40"/>
      <c r="L31" s="40"/>
    </row>
    <row r="32" spans="1:23" x14ac:dyDescent="0.2">
      <c r="J32" s="40"/>
      <c r="K32" s="40"/>
      <c r="L32" s="40"/>
    </row>
    <row r="33" spans="10:12" x14ac:dyDescent="0.2">
      <c r="J33" s="40"/>
      <c r="K33" s="40"/>
      <c r="L33" s="40"/>
    </row>
    <row r="34" spans="10:12" x14ac:dyDescent="0.2">
      <c r="J34" s="40"/>
      <c r="K34" s="40"/>
      <c r="L34" s="40"/>
    </row>
    <row r="35" spans="10:12" x14ac:dyDescent="0.2">
      <c r="J35" s="40"/>
      <c r="K35" s="40"/>
      <c r="L35" s="40"/>
    </row>
    <row r="36" spans="10:12" x14ac:dyDescent="0.2">
      <c r="J36" s="40"/>
      <c r="K36" s="40"/>
      <c r="L36" s="40"/>
    </row>
    <row r="37" spans="10:12" x14ac:dyDescent="0.2">
      <c r="J37" s="40"/>
      <c r="K37" s="40"/>
      <c r="L37" s="40"/>
    </row>
    <row r="38" spans="10:12" x14ac:dyDescent="0.2">
      <c r="J38" s="40"/>
      <c r="K38" s="40"/>
      <c r="L38" s="40"/>
    </row>
    <row r="39" spans="10:12" x14ac:dyDescent="0.2">
      <c r="J39" s="40"/>
      <c r="K39" s="40"/>
      <c r="L39" s="40"/>
    </row>
    <row r="40" spans="10:12" x14ac:dyDescent="0.2">
      <c r="J40" s="40"/>
      <c r="K40" s="40"/>
      <c r="L40" s="40"/>
    </row>
    <row r="41" spans="10:12" x14ac:dyDescent="0.2">
      <c r="J41" s="40"/>
      <c r="K41" s="40"/>
      <c r="L41" s="40"/>
    </row>
    <row r="42" spans="10:12" x14ac:dyDescent="0.2">
      <c r="J42" s="40"/>
      <c r="K42" s="40"/>
      <c r="L42" s="40"/>
    </row>
    <row r="43" spans="10:12" x14ac:dyDescent="0.2">
      <c r="J43" s="40"/>
      <c r="K43" s="40"/>
      <c r="L43" s="40"/>
    </row>
    <row r="44" spans="10:12" x14ac:dyDescent="0.2">
      <c r="J44" s="40"/>
      <c r="K44" s="40"/>
      <c r="L44" s="40"/>
    </row>
    <row r="45" spans="10:12" x14ac:dyDescent="0.2">
      <c r="J45" s="40"/>
      <c r="K45" s="40"/>
      <c r="L45" s="40"/>
    </row>
    <row r="46" spans="10:12" x14ac:dyDescent="0.2">
      <c r="J46" s="40"/>
      <c r="K46" s="40"/>
      <c r="L46" s="40"/>
    </row>
    <row r="47" spans="10:12" x14ac:dyDescent="0.2">
      <c r="J47" s="40"/>
      <c r="K47" s="40"/>
      <c r="L47" s="40"/>
    </row>
    <row r="48" spans="10:12" x14ac:dyDescent="0.2">
      <c r="J48" s="40"/>
      <c r="K48" s="40"/>
      <c r="L48" s="40"/>
    </row>
    <row r="49" spans="10:12" x14ac:dyDescent="0.2">
      <c r="J49" s="40"/>
      <c r="K49" s="40"/>
      <c r="L49" s="40"/>
    </row>
    <row r="50" spans="10:12" x14ac:dyDescent="0.2">
      <c r="J50" s="40"/>
      <c r="K50" s="40"/>
      <c r="L50" s="40"/>
    </row>
    <row r="51" spans="10:12" x14ac:dyDescent="0.2">
      <c r="J51" s="40"/>
      <c r="K51" s="40"/>
      <c r="L51" s="40"/>
    </row>
    <row r="52" spans="10:12" x14ac:dyDescent="0.2">
      <c r="J52" s="40"/>
      <c r="K52" s="40"/>
      <c r="L52" s="40"/>
    </row>
    <row r="53" spans="10:12" x14ac:dyDescent="0.2">
      <c r="J53" s="40"/>
      <c r="K53" s="40"/>
      <c r="L53" s="40"/>
    </row>
    <row r="54" spans="10:12" x14ac:dyDescent="0.2">
      <c r="J54" s="40"/>
      <c r="K54" s="40"/>
      <c r="L54" s="40"/>
    </row>
    <row r="55" spans="10:12" x14ac:dyDescent="0.2">
      <c r="J55" s="40"/>
      <c r="K55" s="40"/>
      <c r="L55" s="40"/>
    </row>
    <row r="56" spans="10:12" x14ac:dyDescent="0.2">
      <c r="J56" s="40"/>
      <c r="K56" s="40"/>
      <c r="L56" s="40"/>
    </row>
    <row r="57" spans="10:12" x14ac:dyDescent="0.2">
      <c r="J57" s="40"/>
      <c r="K57" s="40"/>
      <c r="L57" s="40"/>
    </row>
    <row r="58" spans="10:12" x14ac:dyDescent="0.2">
      <c r="J58" s="40"/>
      <c r="K58" s="40"/>
      <c r="L58" s="40"/>
    </row>
    <row r="59" spans="10:12" x14ac:dyDescent="0.2">
      <c r="J59" s="40"/>
      <c r="K59" s="40"/>
      <c r="L59" s="40"/>
    </row>
    <row r="60" spans="10:12" x14ac:dyDescent="0.2">
      <c r="J60" s="40"/>
      <c r="K60" s="40"/>
      <c r="L60" s="40"/>
    </row>
    <row r="61" spans="10:12" x14ac:dyDescent="0.2">
      <c r="J61" s="40"/>
      <c r="K61" s="40"/>
      <c r="L61" s="40"/>
    </row>
    <row r="62" spans="10:12" x14ac:dyDescent="0.2">
      <c r="J62" s="40"/>
      <c r="K62" s="40"/>
      <c r="L62" s="40"/>
    </row>
    <row r="63" spans="10:12" x14ac:dyDescent="0.2">
      <c r="J63" s="40"/>
      <c r="K63" s="40"/>
      <c r="L63" s="40"/>
    </row>
    <row r="64" spans="10:12" x14ac:dyDescent="0.2">
      <c r="J64" s="40"/>
      <c r="K64" s="40"/>
      <c r="L64" s="40"/>
    </row>
    <row r="65" spans="10:12" x14ac:dyDescent="0.2">
      <c r="J65" s="40"/>
      <c r="K65" s="40"/>
      <c r="L65" s="40"/>
    </row>
    <row r="66" spans="10:12" x14ac:dyDescent="0.2">
      <c r="J66" s="40"/>
      <c r="K66" s="40"/>
      <c r="L66" s="40"/>
    </row>
    <row r="67" spans="10:12" x14ac:dyDescent="0.2">
      <c r="J67" s="40"/>
      <c r="K67" s="40"/>
      <c r="L67" s="40"/>
    </row>
    <row r="68" spans="10:12" x14ac:dyDescent="0.2">
      <c r="J68" s="40"/>
      <c r="K68" s="40"/>
      <c r="L68" s="40"/>
    </row>
    <row r="69" spans="10:12" x14ac:dyDescent="0.2">
      <c r="J69" s="40"/>
      <c r="K69" s="40"/>
      <c r="L69" s="40"/>
    </row>
    <row r="70" spans="10:12" x14ac:dyDescent="0.2">
      <c r="J70" s="40"/>
      <c r="K70" s="40"/>
      <c r="L70" s="40"/>
    </row>
    <row r="71" spans="10:12" x14ac:dyDescent="0.2">
      <c r="J71" s="40"/>
      <c r="K71" s="40"/>
      <c r="L71" s="40"/>
    </row>
    <row r="72" spans="10:12" x14ac:dyDescent="0.2">
      <c r="J72" s="40"/>
      <c r="K72" s="40"/>
      <c r="L72" s="40"/>
    </row>
    <row r="73" spans="10:12" x14ac:dyDescent="0.2">
      <c r="J73" s="40"/>
      <c r="K73" s="40"/>
      <c r="L73" s="40"/>
    </row>
    <row r="74" spans="10:12" x14ac:dyDescent="0.2">
      <c r="J74" s="40"/>
      <c r="K74" s="40"/>
      <c r="L74" s="40"/>
    </row>
    <row r="75" spans="10:12" x14ac:dyDescent="0.2">
      <c r="J75" s="40"/>
      <c r="K75" s="40"/>
      <c r="L75" s="40"/>
    </row>
    <row r="76" spans="10:12" x14ac:dyDescent="0.2">
      <c r="J76" s="40"/>
      <c r="K76" s="40"/>
      <c r="L76" s="40"/>
    </row>
    <row r="77" spans="10:12" x14ac:dyDescent="0.2">
      <c r="J77" s="40"/>
      <c r="K77" s="40"/>
      <c r="L77" s="40"/>
    </row>
    <row r="78" spans="10:12" x14ac:dyDescent="0.2">
      <c r="J78" s="40"/>
      <c r="K78" s="40"/>
      <c r="L78" s="40"/>
    </row>
    <row r="79" spans="10:12" x14ac:dyDescent="0.2">
      <c r="J79" s="40"/>
      <c r="K79" s="40"/>
      <c r="L79" s="40"/>
    </row>
    <row r="80" spans="10:12" x14ac:dyDescent="0.2">
      <c r="J80" s="40"/>
      <c r="K80" s="40"/>
      <c r="L80" s="40"/>
    </row>
    <row r="81" spans="10:12" x14ac:dyDescent="0.2">
      <c r="J81" s="40"/>
      <c r="K81" s="40"/>
      <c r="L81" s="40"/>
    </row>
    <row r="82" spans="10:12" x14ac:dyDescent="0.2">
      <c r="J82" s="40"/>
      <c r="K82" s="40"/>
      <c r="L82" s="40"/>
    </row>
    <row r="83" spans="10:12" x14ac:dyDescent="0.2">
      <c r="J83" s="40"/>
      <c r="K83" s="40"/>
      <c r="L83" s="40"/>
    </row>
    <row r="84" spans="10:12" x14ac:dyDescent="0.2">
      <c r="J84" s="40"/>
      <c r="K84" s="40"/>
      <c r="L84" s="40"/>
    </row>
    <row r="85" spans="10:12" x14ac:dyDescent="0.2">
      <c r="J85" s="40"/>
      <c r="K85" s="40"/>
      <c r="L85" s="40"/>
    </row>
    <row r="86" spans="10:12" x14ac:dyDescent="0.2">
      <c r="J86" s="40"/>
      <c r="K86" s="40"/>
      <c r="L86" s="40"/>
    </row>
    <row r="87" spans="10:12" x14ac:dyDescent="0.2">
      <c r="J87" s="40"/>
      <c r="K87" s="40"/>
      <c r="L87" s="40"/>
    </row>
    <row r="88" spans="10:12" x14ac:dyDescent="0.2">
      <c r="J88" s="40"/>
      <c r="K88" s="40"/>
      <c r="L88" s="40"/>
    </row>
    <row r="89" spans="10:12" x14ac:dyDescent="0.2">
      <c r="J89" s="40"/>
      <c r="K89" s="40"/>
      <c r="L89" s="40"/>
    </row>
    <row r="90" spans="10:12" x14ac:dyDescent="0.2">
      <c r="J90" s="40"/>
      <c r="K90" s="40"/>
      <c r="L90" s="40"/>
    </row>
    <row r="91" spans="10:12" x14ac:dyDescent="0.2">
      <c r="J91" s="40"/>
      <c r="K91" s="40"/>
      <c r="L91" s="40"/>
    </row>
    <row r="92" spans="10:12" x14ac:dyDescent="0.2">
      <c r="J92" s="40"/>
      <c r="K92" s="40"/>
      <c r="L92" s="40"/>
    </row>
    <row r="93" spans="10:12" x14ac:dyDescent="0.2">
      <c r="J93" s="40"/>
      <c r="K93" s="40"/>
      <c r="L93" s="40"/>
    </row>
    <row r="94" spans="10:12" x14ac:dyDescent="0.2">
      <c r="J94" s="40"/>
      <c r="K94" s="40"/>
      <c r="L94" s="40"/>
    </row>
    <row r="95" spans="10:12" x14ac:dyDescent="0.2">
      <c r="J95" s="40"/>
      <c r="K95" s="40"/>
      <c r="L95" s="40"/>
    </row>
    <row r="96" spans="10:12" x14ac:dyDescent="0.2">
      <c r="J96" s="40"/>
      <c r="K96" s="40"/>
      <c r="L96" s="40"/>
    </row>
    <row r="97" spans="10:12" x14ac:dyDescent="0.2">
      <c r="J97" s="40"/>
      <c r="K97" s="40"/>
      <c r="L97" s="40"/>
    </row>
    <row r="98" spans="10:12" x14ac:dyDescent="0.2">
      <c r="J98" s="40"/>
      <c r="K98" s="40"/>
      <c r="L98" s="40"/>
    </row>
    <row r="99" spans="10:12" x14ac:dyDescent="0.2">
      <c r="J99" s="40"/>
      <c r="K99" s="40"/>
      <c r="L99" s="40"/>
    </row>
    <row r="100" spans="10:12" x14ac:dyDescent="0.2">
      <c r="J100" s="40"/>
      <c r="K100" s="40"/>
      <c r="L100" s="40"/>
    </row>
    <row r="101" spans="10:12" x14ac:dyDescent="0.2">
      <c r="J101" s="40"/>
      <c r="K101" s="40"/>
      <c r="L101" s="40"/>
    </row>
    <row r="102" spans="10:12" x14ac:dyDescent="0.2">
      <c r="J102" s="40"/>
      <c r="K102" s="40"/>
      <c r="L102" s="40"/>
    </row>
    <row r="103" spans="10:12" x14ac:dyDescent="0.2">
      <c r="J103" s="40"/>
      <c r="K103" s="40"/>
      <c r="L103" s="40"/>
    </row>
    <row r="104" spans="10:12" x14ac:dyDescent="0.2">
      <c r="J104" s="40"/>
      <c r="K104" s="40"/>
      <c r="L104" s="40"/>
    </row>
    <row r="105" spans="10:12" x14ac:dyDescent="0.2">
      <c r="J105" s="40"/>
      <c r="K105" s="40"/>
      <c r="L105" s="40"/>
    </row>
    <row r="106" spans="10:12" x14ac:dyDescent="0.2">
      <c r="J106" s="40"/>
      <c r="K106" s="40"/>
      <c r="L106" s="40"/>
    </row>
    <row r="107" spans="10:12" x14ac:dyDescent="0.2">
      <c r="J107" s="40"/>
      <c r="K107" s="40"/>
      <c r="L107" s="40"/>
    </row>
    <row r="108" spans="10:12" x14ac:dyDescent="0.2">
      <c r="J108" s="40"/>
      <c r="K108" s="40"/>
      <c r="L108" s="40"/>
    </row>
    <row r="109" spans="10:12" x14ac:dyDescent="0.2">
      <c r="J109" s="40"/>
      <c r="K109" s="40"/>
      <c r="L109" s="40"/>
    </row>
    <row r="110" spans="10:12" x14ac:dyDescent="0.2">
      <c r="J110" s="40"/>
      <c r="K110" s="40"/>
      <c r="L110" s="40"/>
    </row>
    <row r="111" spans="10:12" x14ac:dyDescent="0.2">
      <c r="J111" s="40"/>
      <c r="K111" s="40"/>
      <c r="L111" s="40"/>
    </row>
    <row r="112" spans="10:12" x14ac:dyDescent="0.2">
      <c r="J112" s="40"/>
      <c r="K112" s="40"/>
      <c r="L112" s="40"/>
    </row>
    <row r="113" spans="10:12" x14ac:dyDescent="0.2">
      <c r="J113" s="40"/>
      <c r="K113" s="40"/>
      <c r="L113" s="40"/>
    </row>
    <row r="114" spans="10:12" x14ac:dyDescent="0.2">
      <c r="J114" s="40"/>
      <c r="K114" s="40"/>
      <c r="L114" s="40"/>
    </row>
    <row r="115" spans="10:12" x14ac:dyDescent="0.2">
      <c r="J115" s="40"/>
      <c r="K115" s="40"/>
      <c r="L115" s="40"/>
    </row>
    <row r="116" spans="10:12" x14ac:dyDescent="0.2">
      <c r="J116" s="40"/>
      <c r="K116" s="40"/>
      <c r="L116" s="40"/>
    </row>
    <row r="117" spans="10:12" x14ac:dyDescent="0.2">
      <c r="J117" s="40"/>
      <c r="K117" s="40"/>
      <c r="L117" s="40"/>
    </row>
    <row r="118" spans="10:12" x14ac:dyDescent="0.2">
      <c r="J118" s="40"/>
      <c r="K118" s="40"/>
      <c r="L118" s="40"/>
    </row>
    <row r="119" spans="10:12" x14ac:dyDescent="0.2">
      <c r="J119" s="40"/>
      <c r="K119" s="40"/>
      <c r="L119" s="40"/>
    </row>
    <row r="120" spans="10:12" x14ac:dyDescent="0.2">
      <c r="J120" s="40"/>
      <c r="K120" s="40"/>
      <c r="L120" s="40"/>
    </row>
    <row r="121" spans="10:12" x14ac:dyDescent="0.2">
      <c r="J121" s="40"/>
      <c r="K121" s="40"/>
      <c r="L121" s="40"/>
    </row>
    <row r="122" spans="10:12" x14ac:dyDescent="0.2">
      <c r="J122" s="40"/>
      <c r="K122" s="40"/>
      <c r="L122" s="40"/>
    </row>
    <row r="123" spans="10:12" x14ac:dyDescent="0.2">
      <c r="J123" s="40"/>
      <c r="K123" s="40"/>
      <c r="L123" s="40"/>
    </row>
    <row r="124" spans="10:12" x14ac:dyDescent="0.2">
      <c r="J124" s="40"/>
      <c r="K124" s="40"/>
      <c r="L124" s="40"/>
    </row>
    <row r="125" spans="10:12" x14ac:dyDescent="0.2">
      <c r="J125" s="40"/>
      <c r="K125" s="40"/>
      <c r="L125" s="40"/>
    </row>
    <row r="126" spans="10:12" x14ac:dyDescent="0.2">
      <c r="J126" s="40"/>
      <c r="K126" s="40"/>
      <c r="L126" s="40"/>
    </row>
    <row r="127" spans="10:12" x14ac:dyDescent="0.2">
      <c r="J127" s="40"/>
      <c r="K127" s="40"/>
      <c r="L127" s="40"/>
    </row>
    <row r="128" spans="10:12" x14ac:dyDescent="0.2">
      <c r="J128" s="40"/>
      <c r="K128" s="40"/>
      <c r="L128" s="40"/>
    </row>
    <row r="129" spans="10:12" x14ac:dyDescent="0.2">
      <c r="J129" s="40"/>
      <c r="K129" s="40"/>
      <c r="L129" s="40"/>
    </row>
    <row r="130" spans="10:12" x14ac:dyDescent="0.2">
      <c r="J130" s="40"/>
      <c r="K130" s="40"/>
      <c r="L130" s="40"/>
    </row>
    <row r="131" spans="10:12" x14ac:dyDescent="0.2">
      <c r="J131" s="40"/>
      <c r="K131" s="40"/>
      <c r="L131" s="40"/>
    </row>
    <row r="132" spans="10:12" x14ac:dyDescent="0.2">
      <c r="J132" s="40"/>
      <c r="K132" s="40"/>
      <c r="L132" s="40"/>
    </row>
    <row r="133" spans="10:12" x14ac:dyDescent="0.2">
      <c r="J133" s="40"/>
      <c r="K133" s="40"/>
      <c r="L133" s="40"/>
    </row>
    <row r="134" spans="10:12" x14ac:dyDescent="0.2">
      <c r="J134" s="40"/>
      <c r="K134" s="40"/>
      <c r="L134" s="40"/>
    </row>
    <row r="135" spans="10:12" x14ac:dyDescent="0.2">
      <c r="J135" s="40"/>
      <c r="K135" s="40"/>
      <c r="L135" s="40"/>
    </row>
    <row r="136" spans="10:12" x14ac:dyDescent="0.2">
      <c r="J136" s="40"/>
      <c r="K136" s="40"/>
      <c r="L136" s="40"/>
    </row>
    <row r="137" spans="10:12" x14ac:dyDescent="0.2">
      <c r="K137" s="40"/>
      <c r="L137" s="40"/>
    </row>
  </sheetData>
  <mergeCells count="5">
    <mergeCell ref="E1:G1"/>
    <mergeCell ref="M1:O1"/>
    <mergeCell ref="U1:W1"/>
    <mergeCell ref="M2:O2"/>
    <mergeCell ref="U2:W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330"/>
  <sheetViews>
    <sheetView tabSelected="1" topLeftCell="B1" workbookViewId="0">
      <selection activeCell="C11" sqref="C11"/>
    </sheetView>
  </sheetViews>
  <sheetFormatPr defaultColWidth="9" defaultRowHeight="12" x14ac:dyDescent="0.2"/>
  <cols>
    <col min="1" max="1" width="1.85546875" style="147" customWidth="1"/>
    <col min="2" max="2" width="24.5703125" style="147" bestFit="1" customWidth="1"/>
    <col min="3" max="3" width="4.42578125" style="147" bestFit="1" customWidth="1"/>
    <col min="4" max="4" width="26.140625" style="147" bestFit="1" customWidth="1"/>
    <col min="5" max="5" width="10.140625" style="147" bestFit="1" customWidth="1"/>
    <col min="6" max="6" width="10.5703125" style="206" bestFit="1" customWidth="1"/>
    <col min="7" max="7" width="9" style="147" bestFit="1" customWidth="1"/>
    <col min="8" max="8" width="6.5703125" style="201" bestFit="1" customWidth="1"/>
    <col min="9" max="9" width="5.140625" style="147" bestFit="1" customWidth="1"/>
    <col min="10" max="10" width="1.42578125" style="147" customWidth="1"/>
    <col min="11" max="11" width="21.85546875" style="41" bestFit="1" customWidth="1"/>
    <col min="12" max="12" width="4.85546875" style="41" bestFit="1" customWidth="1"/>
    <col min="13" max="13" width="25.5703125" style="41" bestFit="1" customWidth="1"/>
    <col min="14" max="14" width="10.85546875" style="41" bestFit="1" customWidth="1"/>
    <col min="15" max="15" width="11.140625" style="219" bestFit="1" customWidth="1"/>
    <col min="16" max="16" width="8.85546875" style="41" bestFit="1" customWidth="1"/>
    <col min="17" max="17" width="7.140625" style="41" bestFit="1" customWidth="1"/>
    <col min="18" max="18" width="5.7109375" style="41" bestFit="1" customWidth="1"/>
    <col min="19" max="16384" width="9" style="147"/>
  </cols>
  <sheetData>
    <row r="1" spans="2:18" x14ac:dyDescent="0.2">
      <c r="B1" s="260" t="s">
        <v>638</v>
      </c>
      <c r="C1" s="261"/>
      <c r="D1" s="261"/>
      <c r="E1" s="261"/>
      <c r="F1" s="261"/>
      <c r="G1" s="261"/>
      <c r="H1" s="261"/>
      <c r="I1" s="262"/>
      <c r="K1" s="263" t="s">
        <v>639</v>
      </c>
      <c r="L1" s="264"/>
      <c r="M1" s="264"/>
      <c r="N1" s="264"/>
      <c r="O1" s="264"/>
      <c r="P1" s="264"/>
      <c r="Q1" s="264"/>
      <c r="R1" s="265"/>
    </row>
    <row r="2" spans="2:18" ht="12.75" thickBot="1" x14ac:dyDescent="0.25">
      <c r="B2" s="202" t="s">
        <v>48</v>
      </c>
      <c r="C2" s="203" t="s">
        <v>49</v>
      </c>
      <c r="D2" s="203" t="s">
        <v>50</v>
      </c>
      <c r="E2" s="203" t="s">
        <v>49</v>
      </c>
      <c r="F2" s="204" t="s">
        <v>51</v>
      </c>
      <c r="G2" s="205" t="s">
        <v>250</v>
      </c>
      <c r="H2" s="205" t="s">
        <v>312</v>
      </c>
      <c r="I2" s="220" t="s">
        <v>640</v>
      </c>
      <c r="J2" s="199"/>
      <c r="K2" s="213" t="s">
        <v>48</v>
      </c>
      <c r="L2" s="214" t="s">
        <v>49</v>
      </c>
      <c r="M2" s="214" t="s">
        <v>50</v>
      </c>
      <c r="N2" s="214" t="s">
        <v>49</v>
      </c>
      <c r="O2" s="215" t="s">
        <v>51</v>
      </c>
      <c r="P2" s="216" t="s">
        <v>250</v>
      </c>
      <c r="Q2" s="216" t="s">
        <v>312</v>
      </c>
      <c r="R2" s="221" t="s">
        <v>640</v>
      </c>
    </row>
    <row r="3" spans="2:18" x14ac:dyDescent="0.2">
      <c r="B3" s="145" t="s">
        <v>641</v>
      </c>
      <c r="C3" s="145" t="s">
        <v>102</v>
      </c>
      <c r="D3" s="145" t="s">
        <v>642</v>
      </c>
      <c r="E3" s="145" t="s">
        <v>40</v>
      </c>
      <c r="F3" s="148">
        <v>42779</v>
      </c>
      <c r="G3" s="200" t="s">
        <v>225</v>
      </c>
      <c r="H3" s="200" t="s">
        <v>246</v>
      </c>
      <c r="I3" s="146" t="s">
        <v>311</v>
      </c>
      <c r="K3" s="40" t="s">
        <v>643</v>
      </c>
      <c r="L3" s="217" t="s">
        <v>102</v>
      </c>
      <c r="M3" s="217" t="s">
        <v>642</v>
      </c>
      <c r="N3" s="217" t="s">
        <v>40</v>
      </c>
      <c r="O3" s="218">
        <v>42535</v>
      </c>
      <c r="P3" s="198" t="s">
        <v>225</v>
      </c>
      <c r="Q3" s="198" t="s">
        <v>233</v>
      </c>
      <c r="R3" s="46" t="s">
        <v>311</v>
      </c>
    </row>
    <row r="4" spans="2:18" x14ac:dyDescent="0.2">
      <c r="B4" s="145" t="s">
        <v>641</v>
      </c>
      <c r="C4" s="145" t="s">
        <v>102</v>
      </c>
      <c r="D4" s="145" t="s">
        <v>642</v>
      </c>
      <c r="E4" s="145" t="s">
        <v>40</v>
      </c>
      <c r="F4" s="148">
        <v>42779</v>
      </c>
      <c r="G4" s="200" t="s">
        <v>241</v>
      </c>
      <c r="H4" s="200" t="s">
        <v>246</v>
      </c>
      <c r="I4" s="146" t="s">
        <v>311</v>
      </c>
      <c r="K4" s="40" t="s">
        <v>643</v>
      </c>
      <c r="L4" s="217" t="s">
        <v>102</v>
      </c>
      <c r="M4" s="217" t="s">
        <v>642</v>
      </c>
      <c r="N4" s="217" t="s">
        <v>40</v>
      </c>
      <c r="O4" s="218">
        <v>42535</v>
      </c>
      <c r="P4" s="198" t="s">
        <v>241</v>
      </c>
      <c r="Q4" s="198" t="s">
        <v>233</v>
      </c>
      <c r="R4" s="46" t="s">
        <v>311</v>
      </c>
    </row>
    <row r="5" spans="2:18" x14ac:dyDescent="0.2">
      <c r="B5" s="145" t="s">
        <v>644</v>
      </c>
      <c r="C5" s="145" t="s">
        <v>102</v>
      </c>
      <c r="D5" s="145" t="s">
        <v>74</v>
      </c>
      <c r="E5" s="145" t="s">
        <v>40</v>
      </c>
      <c r="F5" s="148">
        <v>41858</v>
      </c>
      <c r="G5" s="200" t="s">
        <v>225</v>
      </c>
      <c r="H5" s="200" t="s">
        <v>246</v>
      </c>
      <c r="I5" s="146" t="s">
        <v>311</v>
      </c>
      <c r="K5" s="40" t="s">
        <v>645</v>
      </c>
      <c r="L5" s="217" t="s">
        <v>102</v>
      </c>
      <c r="M5" s="217" t="s">
        <v>642</v>
      </c>
      <c r="N5" s="217" t="s">
        <v>40</v>
      </c>
      <c r="O5" s="218">
        <v>42844</v>
      </c>
      <c r="P5" s="198" t="s">
        <v>225</v>
      </c>
      <c r="Q5" s="198" t="s">
        <v>233</v>
      </c>
      <c r="R5" s="46" t="s">
        <v>311</v>
      </c>
    </row>
    <row r="6" spans="2:18" x14ac:dyDescent="0.2">
      <c r="B6" s="145" t="s">
        <v>405</v>
      </c>
      <c r="C6" s="145" t="s">
        <v>102</v>
      </c>
      <c r="D6" s="145" t="s">
        <v>74</v>
      </c>
      <c r="E6" s="145" t="s">
        <v>40</v>
      </c>
      <c r="F6" s="148">
        <v>42064</v>
      </c>
      <c r="G6" s="200" t="s">
        <v>225</v>
      </c>
      <c r="H6" s="200" t="s">
        <v>246</v>
      </c>
      <c r="I6" s="146">
        <v>26</v>
      </c>
      <c r="K6" s="40" t="s">
        <v>645</v>
      </c>
      <c r="L6" s="217" t="s">
        <v>102</v>
      </c>
      <c r="M6" s="217" t="s">
        <v>642</v>
      </c>
      <c r="N6" s="217" t="s">
        <v>40</v>
      </c>
      <c r="O6" s="218">
        <v>42844</v>
      </c>
      <c r="P6" s="198" t="s">
        <v>241</v>
      </c>
      <c r="Q6" s="198" t="s">
        <v>233</v>
      </c>
      <c r="R6" s="46" t="s">
        <v>311</v>
      </c>
    </row>
    <row r="7" spans="2:18" x14ac:dyDescent="0.2">
      <c r="B7" s="145" t="s">
        <v>410</v>
      </c>
      <c r="C7" s="145" t="s">
        <v>102</v>
      </c>
      <c r="D7" s="145" t="s">
        <v>74</v>
      </c>
      <c r="E7" s="145" t="s">
        <v>40</v>
      </c>
      <c r="F7" s="148">
        <v>42335</v>
      </c>
      <c r="G7" s="200" t="s">
        <v>225</v>
      </c>
      <c r="H7" s="200" t="s">
        <v>246</v>
      </c>
      <c r="I7" s="146">
        <v>17</v>
      </c>
      <c r="K7" s="40" t="s">
        <v>646</v>
      </c>
      <c r="L7" s="217" t="s">
        <v>102</v>
      </c>
      <c r="M7" s="217" t="s">
        <v>74</v>
      </c>
      <c r="N7" s="217" t="s">
        <v>40</v>
      </c>
      <c r="O7" s="218">
        <v>42016</v>
      </c>
      <c r="P7" s="198" t="s">
        <v>225</v>
      </c>
      <c r="Q7" s="198" t="s">
        <v>233</v>
      </c>
      <c r="R7" s="46" t="s">
        <v>311</v>
      </c>
    </row>
    <row r="8" spans="2:18" x14ac:dyDescent="0.2">
      <c r="B8" s="145" t="s">
        <v>442</v>
      </c>
      <c r="C8" s="145" t="s">
        <v>102</v>
      </c>
      <c r="D8" s="145" t="s">
        <v>74</v>
      </c>
      <c r="E8" s="145" t="s">
        <v>40</v>
      </c>
      <c r="F8" s="148">
        <v>42064</v>
      </c>
      <c r="G8" s="200" t="s">
        <v>225</v>
      </c>
      <c r="H8" s="200" t="s">
        <v>246</v>
      </c>
      <c r="I8" s="146">
        <v>16</v>
      </c>
      <c r="K8" s="40" t="s">
        <v>456</v>
      </c>
      <c r="L8" s="217" t="s">
        <v>102</v>
      </c>
      <c r="M8" s="217" t="s">
        <v>74</v>
      </c>
      <c r="N8" s="217" t="s">
        <v>40</v>
      </c>
      <c r="O8" s="218">
        <v>42361</v>
      </c>
      <c r="P8" s="198" t="s">
        <v>225</v>
      </c>
      <c r="Q8" s="198" t="s">
        <v>233</v>
      </c>
      <c r="R8" s="46">
        <v>16</v>
      </c>
    </row>
    <row r="9" spans="2:18" x14ac:dyDescent="0.2">
      <c r="B9" s="145" t="s">
        <v>647</v>
      </c>
      <c r="C9" s="145" t="s">
        <v>102</v>
      </c>
      <c r="D9" s="145" t="s">
        <v>648</v>
      </c>
      <c r="E9" s="145" t="s">
        <v>40</v>
      </c>
      <c r="F9" s="148">
        <v>42765</v>
      </c>
      <c r="G9" s="200" t="s">
        <v>225</v>
      </c>
      <c r="H9" s="200" t="s">
        <v>246</v>
      </c>
      <c r="I9" s="146" t="s">
        <v>311</v>
      </c>
      <c r="K9" s="40" t="s">
        <v>468</v>
      </c>
      <c r="L9" s="217" t="s">
        <v>102</v>
      </c>
      <c r="M9" s="217" t="s">
        <v>74</v>
      </c>
      <c r="N9" s="217" t="s">
        <v>40</v>
      </c>
      <c r="O9" s="218">
        <v>42213</v>
      </c>
      <c r="P9" s="198" t="s">
        <v>225</v>
      </c>
      <c r="Q9" s="198" t="s">
        <v>233</v>
      </c>
      <c r="R9" s="46">
        <v>27</v>
      </c>
    </row>
    <row r="10" spans="2:18" x14ac:dyDescent="0.2">
      <c r="B10" s="145" t="s">
        <v>647</v>
      </c>
      <c r="C10" s="145" t="s">
        <v>102</v>
      </c>
      <c r="D10" s="145" t="s">
        <v>648</v>
      </c>
      <c r="E10" s="145" t="s">
        <v>40</v>
      </c>
      <c r="F10" s="148">
        <v>42765</v>
      </c>
      <c r="G10" s="200" t="s">
        <v>241</v>
      </c>
      <c r="H10" s="200" t="s">
        <v>246</v>
      </c>
      <c r="I10" s="146" t="s">
        <v>311</v>
      </c>
      <c r="K10" s="40" t="s">
        <v>314</v>
      </c>
      <c r="L10" s="217" t="s">
        <v>102</v>
      </c>
      <c r="M10" s="217" t="s">
        <v>74</v>
      </c>
      <c r="N10" s="217" t="s">
        <v>40</v>
      </c>
      <c r="O10" s="218">
        <v>41702</v>
      </c>
      <c r="P10" s="198" t="s">
        <v>225</v>
      </c>
      <c r="Q10" s="198" t="s">
        <v>233</v>
      </c>
      <c r="R10" s="46">
        <v>116</v>
      </c>
    </row>
    <row r="11" spans="2:18" x14ac:dyDescent="0.2">
      <c r="B11" s="145" t="s">
        <v>649</v>
      </c>
      <c r="C11" s="145" t="s">
        <v>102</v>
      </c>
      <c r="D11" s="145" t="s">
        <v>648</v>
      </c>
      <c r="E11" s="145" t="s">
        <v>40</v>
      </c>
      <c r="F11" s="148">
        <v>42879</v>
      </c>
      <c r="G11" s="200" t="s">
        <v>225</v>
      </c>
      <c r="H11" s="200" t="s">
        <v>246</v>
      </c>
      <c r="I11" s="146" t="s">
        <v>311</v>
      </c>
      <c r="K11" s="40" t="s">
        <v>650</v>
      </c>
      <c r="L11" s="217" t="s">
        <v>102</v>
      </c>
      <c r="M11" s="217" t="s">
        <v>74</v>
      </c>
      <c r="N11" s="217" t="s">
        <v>40</v>
      </c>
      <c r="O11" s="218">
        <v>41855</v>
      </c>
      <c r="P11" s="198" t="s">
        <v>225</v>
      </c>
      <c r="Q11" s="198" t="s">
        <v>233</v>
      </c>
      <c r="R11" s="46" t="s">
        <v>311</v>
      </c>
    </row>
    <row r="12" spans="2:18" x14ac:dyDescent="0.2">
      <c r="B12" s="145" t="s">
        <v>649</v>
      </c>
      <c r="C12" s="145" t="s">
        <v>102</v>
      </c>
      <c r="D12" s="145" t="s">
        <v>648</v>
      </c>
      <c r="E12" s="145" t="s">
        <v>40</v>
      </c>
      <c r="F12" s="148">
        <v>42879</v>
      </c>
      <c r="G12" s="200" t="s">
        <v>241</v>
      </c>
      <c r="H12" s="200" t="s">
        <v>246</v>
      </c>
      <c r="I12" s="146" t="s">
        <v>311</v>
      </c>
      <c r="K12" s="40" t="s">
        <v>651</v>
      </c>
      <c r="L12" s="217" t="s">
        <v>102</v>
      </c>
      <c r="M12" s="217" t="s">
        <v>648</v>
      </c>
      <c r="N12" s="217" t="s">
        <v>40</v>
      </c>
      <c r="O12" s="218">
        <v>42445</v>
      </c>
      <c r="P12" s="198" t="s">
        <v>225</v>
      </c>
      <c r="Q12" s="198" t="s">
        <v>233</v>
      </c>
      <c r="R12" s="46" t="s">
        <v>311</v>
      </c>
    </row>
    <row r="13" spans="2:18" x14ac:dyDescent="0.2">
      <c r="B13" s="145" t="s">
        <v>652</v>
      </c>
      <c r="C13" s="145" t="s">
        <v>102</v>
      </c>
      <c r="D13" s="145" t="s">
        <v>648</v>
      </c>
      <c r="E13" s="145" t="s">
        <v>40</v>
      </c>
      <c r="F13" s="148">
        <v>42581</v>
      </c>
      <c r="G13" s="200" t="s">
        <v>225</v>
      </c>
      <c r="H13" s="200" t="s">
        <v>246</v>
      </c>
      <c r="I13" s="146" t="s">
        <v>311</v>
      </c>
      <c r="K13" s="40" t="s">
        <v>651</v>
      </c>
      <c r="L13" s="217" t="s">
        <v>102</v>
      </c>
      <c r="M13" s="217" t="s">
        <v>648</v>
      </c>
      <c r="N13" s="217" t="s">
        <v>40</v>
      </c>
      <c r="O13" s="218">
        <v>42445</v>
      </c>
      <c r="P13" s="198" t="s">
        <v>241</v>
      </c>
      <c r="Q13" s="198" t="s">
        <v>233</v>
      </c>
      <c r="R13" s="46" t="s">
        <v>311</v>
      </c>
    </row>
    <row r="14" spans="2:18" x14ac:dyDescent="0.2">
      <c r="B14" s="145" t="s">
        <v>652</v>
      </c>
      <c r="C14" s="145" t="s">
        <v>102</v>
      </c>
      <c r="D14" s="145" t="s">
        <v>648</v>
      </c>
      <c r="E14" s="145" t="s">
        <v>40</v>
      </c>
      <c r="F14" s="148">
        <v>42581</v>
      </c>
      <c r="G14" s="200" t="s">
        <v>241</v>
      </c>
      <c r="H14" s="200" t="s">
        <v>246</v>
      </c>
      <c r="I14" s="146" t="s">
        <v>311</v>
      </c>
      <c r="K14" s="40" t="s">
        <v>653</v>
      </c>
      <c r="L14" s="217" t="s">
        <v>102</v>
      </c>
      <c r="M14" s="217" t="s">
        <v>648</v>
      </c>
      <c r="N14" s="217" t="s">
        <v>40</v>
      </c>
      <c r="O14" s="218">
        <v>42411</v>
      </c>
      <c r="P14" s="198" t="s">
        <v>225</v>
      </c>
      <c r="Q14" s="198" t="s">
        <v>233</v>
      </c>
      <c r="R14" s="46" t="s">
        <v>311</v>
      </c>
    </row>
    <row r="15" spans="2:18" x14ac:dyDescent="0.2">
      <c r="B15" s="145" t="s">
        <v>574</v>
      </c>
      <c r="C15" s="145" t="s">
        <v>218</v>
      </c>
      <c r="D15" s="145" t="s">
        <v>576</v>
      </c>
      <c r="E15" s="145" t="s">
        <v>0</v>
      </c>
      <c r="F15" s="148">
        <v>43022</v>
      </c>
      <c r="G15" s="200" t="s">
        <v>225</v>
      </c>
      <c r="H15" s="200" t="s">
        <v>246</v>
      </c>
      <c r="I15" s="146" t="s">
        <v>311</v>
      </c>
      <c r="K15" s="40" t="s">
        <v>653</v>
      </c>
      <c r="L15" s="217" t="s">
        <v>102</v>
      </c>
      <c r="M15" s="217" t="s">
        <v>648</v>
      </c>
      <c r="N15" s="217" t="s">
        <v>40</v>
      </c>
      <c r="O15" s="218">
        <v>42411</v>
      </c>
      <c r="P15" s="198" t="s">
        <v>241</v>
      </c>
      <c r="Q15" s="198" t="s">
        <v>233</v>
      </c>
      <c r="R15" s="46" t="s">
        <v>311</v>
      </c>
    </row>
    <row r="16" spans="2:18" x14ac:dyDescent="0.2">
      <c r="B16" s="145" t="s">
        <v>574</v>
      </c>
      <c r="C16" s="145" t="s">
        <v>218</v>
      </c>
      <c r="D16" s="145" t="s">
        <v>576</v>
      </c>
      <c r="E16" s="145" t="s">
        <v>0</v>
      </c>
      <c r="F16" s="148">
        <v>43022</v>
      </c>
      <c r="G16" s="200" t="s">
        <v>241</v>
      </c>
      <c r="H16" s="200" t="s">
        <v>246</v>
      </c>
      <c r="I16" s="146" t="s">
        <v>311</v>
      </c>
      <c r="K16" s="40" t="s">
        <v>575</v>
      </c>
      <c r="L16" s="217" t="s">
        <v>218</v>
      </c>
      <c r="M16" s="217" t="s">
        <v>576</v>
      </c>
      <c r="N16" s="217" t="s">
        <v>0</v>
      </c>
      <c r="O16" s="218">
        <v>42439</v>
      </c>
      <c r="P16" s="198" t="s">
        <v>241</v>
      </c>
      <c r="Q16" s="198" t="s">
        <v>233</v>
      </c>
      <c r="R16" s="46" t="s">
        <v>311</v>
      </c>
    </row>
    <row r="17" spans="2:18" x14ac:dyDescent="0.2">
      <c r="B17" s="145" t="s">
        <v>572</v>
      </c>
      <c r="C17" s="145" t="s">
        <v>218</v>
      </c>
      <c r="D17" s="145" t="s">
        <v>576</v>
      </c>
      <c r="E17" s="145" t="s">
        <v>0</v>
      </c>
      <c r="F17" s="148">
        <v>42585</v>
      </c>
      <c r="G17" s="200" t="s">
        <v>225</v>
      </c>
      <c r="H17" s="200" t="s">
        <v>246</v>
      </c>
      <c r="I17" s="146" t="s">
        <v>311</v>
      </c>
      <c r="K17" s="40" t="s">
        <v>555</v>
      </c>
      <c r="L17" s="217" t="s">
        <v>218</v>
      </c>
      <c r="M17" s="217" t="s">
        <v>254</v>
      </c>
      <c r="N17" s="217" t="s">
        <v>0</v>
      </c>
      <c r="O17" s="218">
        <v>42028</v>
      </c>
      <c r="P17" s="198" t="s">
        <v>225</v>
      </c>
      <c r="Q17" s="198" t="s">
        <v>233</v>
      </c>
      <c r="R17" s="46" t="s">
        <v>311</v>
      </c>
    </row>
    <row r="18" spans="2:18" x14ac:dyDescent="0.2">
      <c r="B18" s="145" t="s">
        <v>572</v>
      </c>
      <c r="C18" s="145" t="s">
        <v>218</v>
      </c>
      <c r="D18" s="145" t="s">
        <v>576</v>
      </c>
      <c r="E18" s="145" t="s">
        <v>0</v>
      </c>
      <c r="F18" s="148">
        <v>42585</v>
      </c>
      <c r="G18" s="200" t="s">
        <v>241</v>
      </c>
      <c r="H18" s="200" t="s">
        <v>246</v>
      </c>
      <c r="I18" s="146" t="s">
        <v>311</v>
      </c>
      <c r="K18" s="40" t="s">
        <v>556</v>
      </c>
      <c r="L18" s="217" t="s">
        <v>218</v>
      </c>
      <c r="M18" s="217" t="s">
        <v>254</v>
      </c>
      <c r="N18" s="217" t="s">
        <v>0</v>
      </c>
      <c r="O18" s="218">
        <v>42039</v>
      </c>
      <c r="P18" s="198" t="s">
        <v>225</v>
      </c>
      <c r="Q18" s="198" t="s">
        <v>233</v>
      </c>
      <c r="R18" s="46" t="s">
        <v>311</v>
      </c>
    </row>
    <row r="19" spans="2:18" x14ac:dyDescent="0.2">
      <c r="B19" s="145" t="s">
        <v>573</v>
      </c>
      <c r="C19" s="145" t="s">
        <v>218</v>
      </c>
      <c r="D19" s="145" t="s">
        <v>576</v>
      </c>
      <c r="E19" s="145" t="s">
        <v>0</v>
      </c>
      <c r="F19" s="148">
        <v>42941</v>
      </c>
      <c r="G19" s="200" t="s">
        <v>225</v>
      </c>
      <c r="H19" s="200" t="s">
        <v>246</v>
      </c>
      <c r="I19" s="146" t="s">
        <v>311</v>
      </c>
      <c r="K19" s="40" t="s">
        <v>557</v>
      </c>
      <c r="L19" s="217" t="s">
        <v>218</v>
      </c>
      <c r="M19" s="217" t="s">
        <v>254</v>
      </c>
      <c r="N19" s="217" t="s">
        <v>0</v>
      </c>
      <c r="O19" s="218">
        <v>42249</v>
      </c>
      <c r="P19" s="198" t="s">
        <v>225</v>
      </c>
      <c r="Q19" s="198" t="s">
        <v>233</v>
      </c>
      <c r="R19" s="46" t="s">
        <v>311</v>
      </c>
    </row>
    <row r="20" spans="2:18" x14ac:dyDescent="0.2">
      <c r="B20" s="145" t="s">
        <v>573</v>
      </c>
      <c r="C20" s="145" t="s">
        <v>218</v>
      </c>
      <c r="D20" s="145" t="s">
        <v>576</v>
      </c>
      <c r="E20" s="145" t="s">
        <v>0</v>
      </c>
      <c r="F20" s="148">
        <v>42941</v>
      </c>
      <c r="G20" s="200" t="s">
        <v>241</v>
      </c>
      <c r="H20" s="200" t="s">
        <v>246</v>
      </c>
      <c r="I20" s="146" t="s">
        <v>311</v>
      </c>
      <c r="K20" s="40" t="s">
        <v>317</v>
      </c>
      <c r="L20" s="217" t="s">
        <v>218</v>
      </c>
      <c r="M20" s="217" t="s">
        <v>254</v>
      </c>
      <c r="N20" s="217" t="s">
        <v>0</v>
      </c>
      <c r="O20" s="218">
        <v>41905</v>
      </c>
      <c r="P20" s="198" t="s">
        <v>225</v>
      </c>
      <c r="Q20" s="198" t="s">
        <v>233</v>
      </c>
      <c r="R20" s="46" t="s">
        <v>311</v>
      </c>
    </row>
    <row r="21" spans="2:18" x14ac:dyDescent="0.2">
      <c r="B21" s="145" t="s">
        <v>571</v>
      </c>
      <c r="C21" s="145" t="s">
        <v>218</v>
      </c>
      <c r="D21" s="145" t="s">
        <v>576</v>
      </c>
      <c r="E21" s="145" t="s">
        <v>0</v>
      </c>
      <c r="F21" s="148">
        <v>42687</v>
      </c>
      <c r="G21" s="200" t="s">
        <v>225</v>
      </c>
      <c r="H21" s="200" t="s">
        <v>246</v>
      </c>
      <c r="I21" s="146" t="s">
        <v>311</v>
      </c>
      <c r="K21" s="40" t="s">
        <v>558</v>
      </c>
      <c r="L21" s="217" t="s">
        <v>218</v>
      </c>
      <c r="M21" s="217" t="s">
        <v>254</v>
      </c>
      <c r="N21" s="217" t="s">
        <v>0</v>
      </c>
      <c r="O21" s="218">
        <v>42370</v>
      </c>
      <c r="P21" s="198" t="s">
        <v>225</v>
      </c>
      <c r="Q21" s="198" t="s">
        <v>233</v>
      </c>
      <c r="R21" s="46" t="s">
        <v>311</v>
      </c>
    </row>
    <row r="22" spans="2:18" x14ac:dyDescent="0.2">
      <c r="B22" s="145" t="s">
        <v>571</v>
      </c>
      <c r="C22" s="145" t="s">
        <v>218</v>
      </c>
      <c r="D22" s="145" t="s">
        <v>576</v>
      </c>
      <c r="E22" s="145" t="s">
        <v>0</v>
      </c>
      <c r="F22" s="148">
        <v>42687</v>
      </c>
      <c r="G22" s="200" t="s">
        <v>241</v>
      </c>
      <c r="H22" s="200" t="s">
        <v>246</v>
      </c>
      <c r="I22" s="146" t="s">
        <v>311</v>
      </c>
      <c r="K22" s="40" t="s">
        <v>558</v>
      </c>
      <c r="L22" s="217" t="s">
        <v>218</v>
      </c>
      <c r="M22" s="217" t="s">
        <v>254</v>
      </c>
      <c r="N22" s="217" t="s">
        <v>0</v>
      </c>
      <c r="O22" s="218">
        <v>42370</v>
      </c>
      <c r="P22" s="198" t="s">
        <v>241</v>
      </c>
      <c r="Q22" s="198" t="s">
        <v>233</v>
      </c>
      <c r="R22" s="46" t="s">
        <v>311</v>
      </c>
    </row>
    <row r="23" spans="2:18" x14ac:dyDescent="0.2">
      <c r="B23" s="145" t="s">
        <v>570</v>
      </c>
      <c r="C23" s="145" t="s">
        <v>218</v>
      </c>
      <c r="D23" s="145" t="s">
        <v>576</v>
      </c>
      <c r="E23" s="145" t="s">
        <v>0</v>
      </c>
      <c r="F23" s="148">
        <v>42202</v>
      </c>
      <c r="G23" s="200" t="s">
        <v>225</v>
      </c>
      <c r="H23" s="200" t="s">
        <v>246</v>
      </c>
      <c r="I23" s="146" t="s">
        <v>311</v>
      </c>
      <c r="K23" s="40" t="s">
        <v>497</v>
      </c>
      <c r="L23" s="217" t="s">
        <v>218</v>
      </c>
      <c r="M23" s="217" t="s">
        <v>254</v>
      </c>
      <c r="N23" s="217" t="s">
        <v>0</v>
      </c>
      <c r="O23" s="218">
        <v>42381</v>
      </c>
      <c r="P23" s="198" t="s">
        <v>225</v>
      </c>
      <c r="Q23" s="198" t="s">
        <v>233</v>
      </c>
      <c r="R23" s="46">
        <v>8</v>
      </c>
    </row>
    <row r="24" spans="2:18" x14ac:dyDescent="0.2">
      <c r="B24" s="145" t="s">
        <v>553</v>
      </c>
      <c r="C24" s="145" t="s">
        <v>218</v>
      </c>
      <c r="D24" s="145" t="s">
        <v>254</v>
      </c>
      <c r="E24" s="145" t="s">
        <v>0</v>
      </c>
      <c r="F24" s="148">
        <v>42664</v>
      </c>
      <c r="G24" s="200" t="s">
        <v>225</v>
      </c>
      <c r="H24" s="200" t="s">
        <v>246</v>
      </c>
      <c r="I24" s="146" t="s">
        <v>311</v>
      </c>
      <c r="K24" s="40" t="s">
        <v>497</v>
      </c>
      <c r="L24" s="217" t="s">
        <v>218</v>
      </c>
      <c r="M24" s="217" t="s">
        <v>254</v>
      </c>
      <c r="N24" s="217" t="s">
        <v>0</v>
      </c>
      <c r="O24" s="218">
        <v>42381</v>
      </c>
      <c r="P24" s="198" t="s">
        <v>241</v>
      </c>
      <c r="Q24" s="198" t="s">
        <v>233</v>
      </c>
      <c r="R24" s="46">
        <v>8</v>
      </c>
    </row>
    <row r="25" spans="2:18" x14ac:dyDescent="0.2">
      <c r="B25" s="145" t="s">
        <v>553</v>
      </c>
      <c r="C25" s="145" t="s">
        <v>218</v>
      </c>
      <c r="D25" s="145" t="s">
        <v>254</v>
      </c>
      <c r="E25" s="145" t="s">
        <v>0</v>
      </c>
      <c r="F25" s="148">
        <v>42664</v>
      </c>
      <c r="G25" s="200" t="s">
        <v>241</v>
      </c>
      <c r="H25" s="200" t="s">
        <v>246</v>
      </c>
      <c r="I25" s="146" t="s">
        <v>311</v>
      </c>
      <c r="K25" s="40" t="s">
        <v>316</v>
      </c>
      <c r="L25" s="217" t="s">
        <v>218</v>
      </c>
      <c r="M25" s="217" t="s">
        <v>254</v>
      </c>
      <c r="N25" s="217" t="s">
        <v>0</v>
      </c>
      <c r="O25" s="218">
        <v>41783</v>
      </c>
      <c r="P25" s="198" t="s">
        <v>225</v>
      </c>
      <c r="Q25" s="198" t="s">
        <v>233</v>
      </c>
      <c r="R25" s="46" t="s">
        <v>311</v>
      </c>
    </row>
    <row r="26" spans="2:18" x14ac:dyDescent="0.2">
      <c r="B26" s="145" t="s">
        <v>554</v>
      </c>
      <c r="C26" s="145" t="s">
        <v>218</v>
      </c>
      <c r="D26" s="145" t="s">
        <v>254</v>
      </c>
      <c r="E26" s="145" t="s">
        <v>0</v>
      </c>
      <c r="F26" s="148">
        <v>42485</v>
      </c>
      <c r="G26" s="200" t="s">
        <v>225</v>
      </c>
      <c r="H26" s="200" t="s">
        <v>246</v>
      </c>
      <c r="I26" s="146" t="s">
        <v>311</v>
      </c>
      <c r="K26" s="40" t="s">
        <v>506</v>
      </c>
      <c r="L26" s="217" t="s">
        <v>218</v>
      </c>
      <c r="M26" s="217" t="s">
        <v>254</v>
      </c>
      <c r="N26" s="217" t="s">
        <v>0</v>
      </c>
      <c r="O26" s="218">
        <v>42401</v>
      </c>
      <c r="P26" s="198" t="s">
        <v>225</v>
      </c>
      <c r="Q26" s="198" t="s">
        <v>233</v>
      </c>
      <c r="R26" s="46">
        <v>16</v>
      </c>
    </row>
    <row r="27" spans="2:18" x14ac:dyDescent="0.2">
      <c r="B27" s="145" t="s">
        <v>554</v>
      </c>
      <c r="C27" s="145" t="s">
        <v>218</v>
      </c>
      <c r="D27" s="145" t="s">
        <v>254</v>
      </c>
      <c r="E27" s="145" t="s">
        <v>0</v>
      </c>
      <c r="F27" s="148">
        <v>42485</v>
      </c>
      <c r="G27" s="200" t="s">
        <v>241</v>
      </c>
      <c r="H27" s="200" t="s">
        <v>246</v>
      </c>
      <c r="I27" s="146" t="s">
        <v>311</v>
      </c>
      <c r="K27" s="40" t="s">
        <v>506</v>
      </c>
      <c r="L27" s="217" t="s">
        <v>218</v>
      </c>
      <c r="M27" s="217" t="s">
        <v>254</v>
      </c>
      <c r="N27" s="217" t="s">
        <v>0</v>
      </c>
      <c r="O27" s="218">
        <v>42401</v>
      </c>
      <c r="P27" s="198" t="s">
        <v>241</v>
      </c>
      <c r="Q27" s="198" t="s">
        <v>233</v>
      </c>
      <c r="R27" s="46">
        <v>16</v>
      </c>
    </row>
    <row r="28" spans="2:18" x14ac:dyDescent="0.2">
      <c r="B28" s="145" t="s">
        <v>260</v>
      </c>
      <c r="C28" s="145" t="s">
        <v>218</v>
      </c>
      <c r="D28" s="145" t="s">
        <v>254</v>
      </c>
      <c r="E28" s="145" t="s">
        <v>0</v>
      </c>
      <c r="F28" s="148">
        <v>41725</v>
      </c>
      <c r="G28" s="200" t="s">
        <v>225</v>
      </c>
      <c r="H28" s="200" t="s">
        <v>246</v>
      </c>
      <c r="I28" s="146">
        <v>108</v>
      </c>
      <c r="K28" s="40" t="s">
        <v>748</v>
      </c>
      <c r="L28" s="217" t="s">
        <v>103</v>
      </c>
      <c r="M28" s="217" t="s">
        <v>71</v>
      </c>
      <c r="N28" s="217" t="s">
        <v>9</v>
      </c>
      <c r="O28" s="218">
        <v>42200</v>
      </c>
      <c r="P28" s="198" t="s">
        <v>225</v>
      </c>
      <c r="Q28" s="198" t="s">
        <v>233</v>
      </c>
      <c r="R28" s="46" t="s">
        <v>311</v>
      </c>
    </row>
    <row r="29" spans="2:18" x14ac:dyDescent="0.2">
      <c r="B29" s="145" t="s">
        <v>256</v>
      </c>
      <c r="C29" s="145" t="s">
        <v>218</v>
      </c>
      <c r="D29" s="145" t="s">
        <v>254</v>
      </c>
      <c r="E29" s="145" t="s">
        <v>0</v>
      </c>
      <c r="F29" s="148">
        <v>41976</v>
      </c>
      <c r="G29" s="200" t="s">
        <v>225</v>
      </c>
      <c r="H29" s="200" t="s">
        <v>246</v>
      </c>
      <c r="I29" s="146">
        <v>116</v>
      </c>
      <c r="K29" s="40" t="s">
        <v>749</v>
      </c>
      <c r="L29" s="217" t="s">
        <v>103</v>
      </c>
      <c r="M29" s="217" t="s">
        <v>71</v>
      </c>
      <c r="N29" s="217" t="s">
        <v>9</v>
      </c>
      <c r="O29" s="218">
        <v>41996</v>
      </c>
      <c r="P29" s="198" t="s">
        <v>225</v>
      </c>
      <c r="Q29" s="198" t="s">
        <v>233</v>
      </c>
      <c r="R29" s="46" t="s">
        <v>311</v>
      </c>
    </row>
    <row r="30" spans="2:18" x14ac:dyDescent="0.2">
      <c r="B30" s="145" t="s">
        <v>255</v>
      </c>
      <c r="C30" s="145" t="s">
        <v>218</v>
      </c>
      <c r="D30" s="145" t="s">
        <v>254</v>
      </c>
      <c r="E30" s="145" t="s">
        <v>0</v>
      </c>
      <c r="F30" s="148">
        <v>41905</v>
      </c>
      <c r="G30" s="200" t="s">
        <v>225</v>
      </c>
      <c r="H30" s="200" t="s">
        <v>246</v>
      </c>
      <c r="I30" s="146">
        <v>128</v>
      </c>
      <c r="K30" s="40" t="s">
        <v>654</v>
      </c>
      <c r="L30" s="217" t="s">
        <v>103</v>
      </c>
      <c r="M30" s="217" t="s">
        <v>655</v>
      </c>
      <c r="N30" s="217" t="s">
        <v>9</v>
      </c>
      <c r="O30" s="218">
        <v>42495</v>
      </c>
      <c r="P30" s="198" t="s">
        <v>225</v>
      </c>
      <c r="Q30" s="198" t="s">
        <v>233</v>
      </c>
      <c r="R30" s="46" t="s">
        <v>311</v>
      </c>
    </row>
    <row r="31" spans="2:18" x14ac:dyDescent="0.2">
      <c r="B31" s="145" t="s">
        <v>257</v>
      </c>
      <c r="C31" s="145" t="s">
        <v>218</v>
      </c>
      <c r="D31" s="145" t="s">
        <v>254</v>
      </c>
      <c r="E31" s="145" t="s">
        <v>0</v>
      </c>
      <c r="F31" s="148">
        <v>41690</v>
      </c>
      <c r="G31" s="200" t="s">
        <v>225</v>
      </c>
      <c r="H31" s="200" t="s">
        <v>246</v>
      </c>
      <c r="I31" s="146" t="s">
        <v>311</v>
      </c>
      <c r="K31" s="40" t="s">
        <v>654</v>
      </c>
      <c r="L31" s="217" t="s">
        <v>103</v>
      </c>
      <c r="M31" s="217" t="s">
        <v>655</v>
      </c>
      <c r="N31" s="217" t="s">
        <v>9</v>
      </c>
      <c r="O31" s="218">
        <v>42495</v>
      </c>
      <c r="P31" s="198" t="s">
        <v>241</v>
      </c>
      <c r="Q31" s="198" t="s">
        <v>233</v>
      </c>
      <c r="R31" s="46" t="s">
        <v>311</v>
      </c>
    </row>
    <row r="32" spans="2:18" x14ac:dyDescent="0.2">
      <c r="B32" s="145" t="s">
        <v>389</v>
      </c>
      <c r="C32" s="145" t="s">
        <v>103</v>
      </c>
      <c r="D32" s="145" t="s">
        <v>656</v>
      </c>
      <c r="E32" s="145" t="s">
        <v>9</v>
      </c>
      <c r="F32" s="148">
        <v>42255</v>
      </c>
      <c r="G32" s="200" t="s">
        <v>225</v>
      </c>
      <c r="H32" s="200" t="s">
        <v>246</v>
      </c>
      <c r="I32" s="146">
        <v>18</v>
      </c>
      <c r="K32" s="40" t="s">
        <v>750</v>
      </c>
      <c r="L32" s="217" t="s">
        <v>103</v>
      </c>
      <c r="M32" s="217" t="s">
        <v>751</v>
      </c>
      <c r="N32" s="217" t="s">
        <v>9</v>
      </c>
      <c r="O32" s="218">
        <v>41641</v>
      </c>
      <c r="P32" s="198" t="s">
        <v>225</v>
      </c>
      <c r="Q32" s="198" t="s">
        <v>233</v>
      </c>
      <c r="R32" s="46" t="s">
        <v>311</v>
      </c>
    </row>
    <row r="33" spans="2:18" x14ac:dyDescent="0.2">
      <c r="B33" s="145" t="s">
        <v>838</v>
      </c>
      <c r="C33" s="145" t="s">
        <v>103</v>
      </c>
      <c r="D33" s="145" t="s">
        <v>839</v>
      </c>
      <c r="E33" s="145" t="s">
        <v>9</v>
      </c>
      <c r="F33" s="148">
        <v>41667</v>
      </c>
      <c r="G33" s="200" t="s">
        <v>225</v>
      </c>
      <c r="H33" s="200" t="s">
        <v>246</v>
      </c>
      <c r="I33" s="146" t="s">
        <v>311</v>
      </c>
      <c r="K33" s="40" t="s">
        <v>560</v>
      </c>
      <c r="L33" s="217" t="s">
        <v>103</v>
      </c>
      <c r="M33" s="217" t="s">
        <v>43</v>
      </c>
      <c r="N33" s="217" t="s">
        <v>9</v>
      </c>
      <c r="O33" s="218">
        <v>42151</v>
      </c>
      <c r="P33" s="198" t="s">
        <v>225</v>
      </c>
      <c r="Q33" s="198" t="s">
        <v>233</v>
      </c>
      <c r="R33" s="46" t="s">
        <v>311</v>
      </c>
    </row>
    <row r="34" spans="2:18" x14ac:dyDescent="0.2">
      <c r="B34" s="145" t="s">
        <v>840</v>
      </c>
      <c r="C34" s="145" t="s">
        <v>103</v>
      </c>
      <c r="D34" s="145" t="s">
        <v>839</v>
      </c>
      <c r="E34" s="145" t="s">
        <v>9</v>
      </c>
      <c r="F34" s="148">
        <v>42376</v>
      </c>
      <c r="G34" s="200" t="s">
        <v>225</v>
      </c>
      <c r="H34" s="200" t="s">
        <v>246</v>
      </c>
      <c r="I34" s="146" t="s">
        <v>311</v>
      </c>
      <c r="K34" s="40" t="s">
        <v>496</v>
      </c>
      <c r="L34" s="217" t="s">
        <v>103</v>
      </c>
      <c r="M34" s="217" t="s">
        <v>43</v>
      </c>
      <c r="N34" s="217" t="s">
        <v>9</v>
      </c>
      <c r="O34" s="218">
        <v>42275</v>
      </c>
      <c r="P34" s="198" t="s">
        <v>225</v>
      </c>
      <c r="Q34" s="198" t="s">
        <v>233</v>
      </c>
      <c r="R34" s="46">
        <v>28</v>
      </c>
    </row>
    <row r="35" spans="2:18" x14ac:dyDescent="0.2">
      <c r="B35" s="145" t="s">
        <v>840</v>
      </c>
      <c r="C35" s="145" t="s">
        <v>103</v>
      </c>
      <c r="D35" s="145" t="s">
        <v>839</v>
      </c>
      <c r="E35" s="145" t="s">
        <v>9</v>
      </c>
      <c r="F35" s="148">
        <v>42376</v>
      </c>
      <c r="G35" s="200" t="s">
        <v>241</v>
      </c>
      <c r="H35" s="200" t="s">
        <v>246</v>
      </c>
      <c r="I35" s="146" t="s">
        <v>311</v>
      </c>
      <c r="K35" s="40" t="s">
        <v>341</v>
      </c>
      <c r="L35" s="217" t="s">
        <v>103</v>
      </c>
      <c r="M35" s="217" t="s">
        <v>43</v>
      </c>
      <c r="N35" s="217" t="s">
        <v>9</v>
      </c>
      <c r="O35" s="218">
        <v>41717</v>
      </c>
      <c r="P35" s="198" t="s">
        <v>225</v>
      </c>
      <c r="Q35" s="198" t="s">
        <v>233</v>
      </c>
      <c r="R35" s="46">
        <v>172</v>
      </c>
    </row>
    <row r="36" spans="2:18" x14ac:dyDescent="0.2">
      <c r="B36" s="145" t="s">
        <v>841</v>
      </c>
      <c r="C36" s="145" t="s">
        <v>103</v>
      </c>
      <c r="D36" s="145" t="s">
        <v>839</v>
      </c>
      <c r="E36" s="145" t="s">
        <v>9</v>
      </c>
      <c r="F36" s="148">
        <v>42562</v>
      </c>
      <c r="G36" s="200" t="s">
        <v>225</v>
      </c>
      <c r="H36" s="200" t="s">
        <v>246</v>
      </c>
      <c r="I36" s="146" t="s">
        <v>311</v>
      </c>
      <c r="K36" s="40" t="s">
        <v>559</v>
      </c>
      <c r="L36" s="217" t="s">
        <v>103</v>
      </c>
      <c r="M36" s="217" t="s">
        <v>43</v>
      </c>
      <c r="N36" s="217" t="s">
        <v>9</v>
      </c>
      <c r="O36" s="218">
        <v>43242</v>
      </c>
      <c r="P36" s="198" t="s">
        <v>225</v>
      </c>
      <c r="Q36" s="198" t="s">
        <v>233</v>
      </c>
      <c r="R36" s="46" t="s">
        <v>311</v>
      </c>
    </row>
    <row r="37" spans="2:18" x14ac:dyDescent="0.2">
      <c r="B37" s="145" t="s">
        <v>841</v>
      </c>
      <c r="C37" s="145" t="s">
        <v>103</v>
      </c>
      <c r="D37" s="145" t="s">
        <v>839</v>
      </c>
      <c r="E37" s="145" t="s">
        <v>9</v>
      </c>
      <c r="F37" s="148">
        <v>42562</v>
      </c>
      <c r="G37" s="200" t="s">
        <v>241</v>
      </c>
      <c r="H37" s="200" t="s">
        <v>246</v>
      </c>
      <c r="I37" s="146" t="s">
        <v>311</v>
      </c>
      <c r="K37" s="40" t="s">
        <v>559</v>
      </c>
      <c r="L37" s="217" t="s">
        <v>103</v>
      </c>
      <c r="M37" s="217" t="s">
        <v>43</v>
      </c>
      <c r="N37" s="217" t="s">
        <v>9</v>
      </c>
      <c r="O37" s="218">
        <v>43242</v>
      </c>
      <c r="P37" s="198" t="s">
        <v>241</v>
      </c>
      <c r="Q37" s="198" t="s">
        <v>233</v>
      </c>
      <c r="R37" s="46" t="s">
        <v>311</v>
      </c>
    </row>
    <row r="38" spans="2:18" x14ac:dyDescent="0.2">
      <c r="B38" s="145" t="s">
        <v>842</v>
      </c>
      <c r="C38" s="145" t="s">
        <v>103</v>
      </c>
      <c r="D38" s="145" t="s">
        <v>839</v>
      </c>
      <c r="E38" s="145" t="s">
        <v>9</v>
      </c>
      <c r="F38" s="148">
        <v>42601</v>
      </c>
      <c r="G38" s="200" t="s">
        <v>225</v>
      </c>
      <c r="H38" s="200" t="s">
        <v>246</v>
      </c>
      <c r="I38" s="146" t="s">
        <v>311</v>
      </c>
      <c r="K38" s="40" t="s">
        <v>752</v>
      </c>
      <c r="L38" s="217" t="s">
        <v>104</v>
      </c>
      <c r="M38" s="217" t="s">
        <v>753</v>
      </c>
      <c r="N38" s="217" t="s">
        <v>34</v>
      </c>
      <c r="O38" s="218">
        <v>41832</v>
      </c>
      <c r="P38" s="198" t="s">
        <v>225</v>
      </c>
      <c r="Q38" s="198" t="s">
        <v>233</v>
      </c>
      <c r="R38" s="46" t="s">
        <v>311</v>
      </c>
    </row>
    <row r="39" spans="2:18" x14ac:dyDescent="0.2">
      <c r="B39" s="145" t="s">
        <v>842</v>
      </c>
      <c r="C39" s="145" t="s">
        <v>103</v>
      </c>
      <c r="D39" s="145" t="s">
        <v>839</v>
      </c>
      <c r="E39" s="145" t="s">
        <v>9</v>
      </c>
      <c r="F39" s="148">
        <v>42601</v>
      </c>
      <c r="G39" s="200" t="s">
        <v>241</v>
      </c>
      <c r="H39" s="200" t="s">
        <v>246</v>
      </c>
      <c r="I39" s="146" t="s">
        <v>311</v>
      </c>
      <c r="K39" s="40" t="s">
        <v>754</v>
      </c>
      <c r="L39" s="217" t="s">
        <v>104</v>
      </c>
      <c r="M39" s="217" t="s">
        <v>753</v>
      </c>
      <c r="N39" s="217" t="s">
        <v>34</v>
      </c>
      <c r="O39" s="218">
        <v>41640</v>
      </c>
      <c r="P39" s="198" t="s">
        <v>225</v>
      </c>
      <c r="Q39" s="198" t="s">
        <v>233</v>
      </c>
      <c r="R39" s="46" t="s">
        <v>311</v>
      </c>
    </row>
    <row r="40" spans="2:18" x14ac:dyDescent="0.2">
      <c r="B40" s="145" t="s">
        <v>657</v>
      </c>
      <c r="C40" s="145" t="s">
        <v>103</v>
      </c>
      <c r="D40" s="145" t="s">
        <v>655</v>
      </c>
      <c r="E40" s="145" t="s">
        <v>9</v>
      </c>
      <c r="F40" s="148">
        <v>41884</v>
      </c>
      <c r="G40" s="200" t="s">
        <v>225</v>
      </c>
      <c r="H40" s="200" t="s">
        <v>246</v>
      </c>
      <c r="I40" s="146" t="s">
        <v>311</v>
      </c>
      <c r="K40" s="40" t="s">
        <v>755</v>
      </c>
      <c r="L40" s="217" t="s">
        <v>104</v>
      </c>
      <c r="M40" s="217" t="s">
        <v>753</v>
      </c>
      <c r="N40" s="217" t="s">
        <v>34</v>
      </c>
      <c r="O40" s="218">
        <v>41815</v>
      </c>
      <c r="P40" s="198" t="s">
        <v>225</v>
      </c>
      <c r="Q40" s="198" t="s">
        <v>233</v>
      </c>
      <c r="R40" s="46" t="s">
        <v>311</v>
      </c>
    </row>
    <row r="41" spans="2:18" x14ac:dyDescent="0.2">
      <c r="B41" s="145" t="s">
        <v>658</v>
      </c>
      <c r="C41" s="145" t="s">
        <v>103</v>
      </c>
      <c r="D41" s="145" t="s">
        <v>655</v>
      </c>
      <c r="E41" s="145" t="s">
        <v>9</v>
      </c>
      <c r="F41" s="148">
        <v>42039</v>
      </c>
      <c r="G41" s="200" t="s">
        <v>225</v>
      </c>
      <c r="H41" s="200" t="s">
        <v>246</v>
      </c>
      <c r="I41" s="146" t="s">
        <v>311</v>
      </c>
      <c r="K41" s="40" t="s">
        <v>756</v>
      </c>
      <c r="L41" s="217" t="s">
        <v>104</v>
      </c>
      <c r="M41" s="217" t="s">
        <v>753</v>
      </c>
      <c r="N41" s="217" t="s">
        <v>34</v>
      </c>
      <c r="O41" s="218">
        <v>41803</v>
      </c>
      <c r="P41" s="198" t="s">
        <v>225</v>
      </c>
      <c r="Q41" s="198" t="s">
        <v>233</v>
      </c>
      <c r="R41" s="46" t="s">
        <v>311</v>
      </c>
    </row>
    <row r="42" spans="2:18" x14ac:dyDescent="0.2">
      <c r="B42" s="145" t="s">
        <v>843</v>
      </c>
      <c r="C42" s="145" t="s">
        <v>103</v>
      </c>
      <c r="D42" s="145" t="s">
        <v>751</v>
      </c>
      <c r="E42" s="145" t="s">
        <v>9</v>
      </c>
      <c r="F42" s="148">
        <v>41640</v>
      </c>
      <c r="G42" s="200" t="s">
        <v>225</v>
      </c>
      <c r="H42" s="200" t="s">
        <v>246</v>
      </c>
      <c r="I42" s="146" t="s">
        <v>311</v>
      </c>
      <c r="K42" s="40" t="s">
        <v>318</v>
      </c>
      <c r="L42" s="217" t="s">
        <v>104</v>
      </c>
      <c r="M42" s="217" t="s">
        <v>753</v>
      </c>
      <c r="N42" s="217" t="s">
        <v>34</v>
      </c>
      <c r="O42" s="218">
        <v>41640</v>
      </c>
      <c r="P42" s="198" t="s">
        <v>225</v>
      </c>
      <c r="Q42" s="198" t="s">
        <v>233</v>
      </c>
      <c r="R42" s="46">
        <v>116</v>
      </c>
    </row>
    <row r="43" spans="2:18" x14ac:dyDescent="0.2">
      <c r="B43" s="145" t="s">
        <v>844</v>
      </c>
      <c r="C43" s="145" t="s">
        <v>103</v>
      </c>
      <c r="D43" s="145" t="s">
        <v>751</v>
      </c>
      <c r="E43" s="145" t="s">
        <v>9</v>
      </c>
      <c r="F43" s="148">
        <v>42370</v>
      </c>
      <c r="G43" s="200" t="s">
        <v>225</v>
      </c>
      <c r="H43" s="200" t="s">
        <v>246</v>
      </c>
      <c r="I43" s="146" t="s">
        <v>311</v>
      </c>
      <c r="K43" s="40" t="s">
        <v>757</v>
      </c>
      <c r="L43" s="217" t="s">
        <v>105</v>
      </c>
      <c r="M43" s="217" t="s">
        <v>79</v>
      </c>
      <c r="N43" s="217" t="s">
        <v>33</v>
      </c>
      <c r="O43" s="218">
        <v>42584</v>
      </c>
      <c r="P43" s="198" t="s">
        <v>225</v>
      </c>
      <c r="Q43" s="198" t="s">
        <v>233</v>
      </c>
      <c r="R43" s="46" t="s">
        <v>311</v>
      </c>
    </row>
    <row r="44" spans="2:18" x14ac:dyDescent="0.2">
      <c r="B44" s="145" t="s">
        <v>844</v>
      </c>
      <c r="C44" s="145" t="s">
        <v>103</v>
      </c>
      <c r="D44" s="145" t="s">
        <v>751</v>
      </c>
      <c r="E44" s="145" t="s">
        <v>9</v>
      </c>
      <c r="F44" s="148">
        <v>42370</v>
      </c>
      <c r="G44" s="200" t="s">
        <v>241</v>
      </c>
      <c r="H44" s="200" t="s">
        <v>246</v>
      </c>
      <c r="I44" s="146" t="s">
        <v>311</v>
      </c>
      <c r="K44" s="40" t="s">
        <v>757</v>
      </c>
      <c r="L44" s="217" t="s">
        <v>105</v>
      </c>
      <c r="M44" s="217" t="s">
        <v>79</v>
      </c>
      <c r="N44" s="217" t="s">
        <v>33</v>
      </c>
      <c r="O44" s="218">
        <v>42584</v>
      </c>
      <c r="P44" s="198" t="s">
        <v>241</v>
      </c>
      <c r="Q44" s="198" t="s">
        <v>233</v>
      </c>
      <c r="R44" s="46" t="s">
        <v>311</v>
      </c>
    </row>
    <row r="45" spans="2:18" x14ac:dyDescent="0.2">
      <c r="B45" s="145" t="s">
        <v>845</v>
      </c>
      <c r="C45" s="145" t="s">
        <v>103</v>
      </c>
      <c r="D45" s="145" t="s">
        <v>751</v>
      </c>
      <c r="E45" s="145" t="s">
        <v>9</v>
      </c>
      <c r="F45" s="148">
        <v>41641</v>
      </c>
      <c r="G45" s="200" t="s">
        <v>225</v>
      </c>
      <c r="H45" s="200" t="s">
        <v>246</v>
      </c>
      <c r="I45" s="146" t="s">
        <v>311</v>
      </c>
      <c r="K45" s="40" t="s">
        <v>758</v>
      </c>
      <c r="L45" s="217" t="s">
        <v>105</v>
      </c>
      <c r="M45" s="217" t="s">
        <v>79</v>
      </c>
      <c r="N45" s="217" t="s">
        <v>33</v>
      </c>
      <c r="O45" s="218">
        <v>41899</v>
      </c>
      <c r="P45" s="198" t="s">
        <v>225</v>
      </c>
      <c r="Q45" s="198" t="s">
        <v>233</v>
      </c>
      <c r="R45" s="46" t="s">
        <v>311</v>
      </c>
    </row>
    <row r="46" spans="2:18" x14ac:dyDescent="0.2">
      <c r="B46" s="145" t="s">
        <v>659</v>
      </c>
      <c r="C46" s="145" t="s">
        <v>103</v>
      </c>
      <c r="D46" s="145" t="s">
        <v>660</v>
      </c>
      <c r="E46" s="145" t="s">
        <v>9</v>
      </c>
      <c r="F46" s="148">
        <v>42372</v>
      </c>
      <c r="G46" s="200" t="s">
        <v>225</v>
      </c>
      <c r="H46" s="200" t="s">
        <v>246</v>
      </c>
      <c r="I46" s="146" t="s">
        <v>311</v>
      </c>
      <c r="K46" s="40" t="s">
        <v>759</v>
      </c>
      <c r="L46" s="217" t="s">
        <v>105</v>
      </c>
      <c r="M46" s="217" t="s">
        <v>79</v>
      </c>
      <c r="N46" s="217" t="s">
        <v>33</v>
      </c>
      <c r="O46" s="218">
        <v>42318</v>
      </c>
      <c r="P46" s="198" t="s">
        <v>225</v>
      </c>
      <c r="Q46" s="198" t="s">
        <v>233</v>
      </c>
      <c r="R46" s="46" t="s">
        <v>311</v>
      </c>
    </row>
    <row r="47" spans="2:18" x14ac:dyDescent="0.2">
      <c r="B47" s="145" t="s">
        <v>659</v>
      </c>
      <c r="C47" s="145" t="s">
        <v>103</v>
      </c>
      <c r="D47" s="145" t="s">
        <v>660</v>
      </c>
      <c r="E47" s="145" t="s">
        <v>9</v>
      </c>
      <c r="F47" s="148">
        <v>42372</v>
      </c>
      <c r="G47" s="200" t="s">
        <v>241</v>
      </c>
      <c r="H47" s="200" t="s">
        <v>246</v>
      </c>
      <c r="I47" s="146" t="s">
        <v>311</v>
      </c>
      <c r="K47" s="40" t="s">
        <v>760</v>
      </c>
      <c r="L47" s="217" t="s">
        <v>105</v>
      </c>
      <c r="M47" s="217" t="s">
        <v>79</v>
      </c>
      <c r="N47" s="217" t="s">
        <v>33</v>
      </c>
      <c r="O47" s="218">
        <v>42630</v>
      </c>
      <c r="P47" s="198" t="s">
        <v>225</v>
      </c>
      <c r="Q47" s="198" t="s">
        <v>233</v>
      </c>
      <c r="R47" s="46" t="s">
        <v>311</v>
      </c>
    </row>
    <row r="48" spans="2:18" x14ac:dyDescent="0.2">
      <c r="B48" s="145" t="s">
        <v>846</v>
      </c>
      <c r="C48" s="145" t="s">
        <v>104</v>
      </c>
      <c r="D48" s="145" t="s">
        <v>753</v>
      </c>
      <c r="E48" s="145" t="s">
        <v>34</v>
      </c>
      <c r="F48" s="148">
        <v>41855</v>
      </c>
      <c r="G48" s="200" t="s">
        <v>225</v>
      </c>
      <c r="H48" s="200" t="s">
        <v>246</v>
      </c>
      <c r="I48" s="146" t="s">
        <v>311</v>
      </c>
      <c r="K48" s="40" t="s">
        <v>760</v>
      </c>
      <c r="L48" s="217" t="s">
        <v>105</v>
      </c>
      <c r="M48" s="217" t="s">
        <v>79</v>
      </c>
      <c r="N48" s="217" t="s">
        <v>33</v>
      </c>
      <c r="O48" s="218">
        <v>42630</v>
      </c>
      <c r="P48" s="198" t="s">
        <v>241</v>
      </c>
      <c r="Q48" s="198" t="s">
        <v>233</v>
      </c>
      <c r="R48" s="46" t="s">
        <v>311</v>
      </c>
    </row>
    <row r="49" spans="2:18" x14ac:dyDescent="0.2">
      <c r="B49" s="145" t="s">
        <v>847</v>
      </c>
      <c r="C49" s="145" t="s">
        <v>104</v>
      </c>
      <c r="D49" s="145" t="s">
        <v>753</v>
      </c>
      <c r="E49" s="145" t="s">
        <v>34</v>
      </c>
      <c r="F49" s="148">
        <v>41876</v>
      </c>
      <c r="G49" s="200" t="s">
        <v>225</v>
      </c>
      <c r="H49" s="200" t="s">
        <v>246</v>
      </c>
      <c r="I49" s="146" t="s">
        <v>311</v>
      </c>
      <c r="K49" s="40" t="s">
        <v>761</v>
      </c>
      <c r="L49" s="217" t="s">
        <v>105</v>
      </c>
      <c r="M49" s="217" t="s">
        <v>79</v>
      </c>
      <c r="N49" s="217" t="s">
        <v>33</v>
      </c>
      <c r="O49" s="218">
        <v>42527</v>
      </c>
      <c r="P49" s="198" t="s">
        <v>225</v>
      </c>
      <c r="Q49" s="198" t="s">
        <v>233</v>
      </c>
      <c r="R49" s="46" t="s">
        <v>311</v>
      </c>
    </row>
    <row r="50" spans="2:18" x14ac:dyDescent="0.2">
      <c r="B50" s="145" t="s">
        <v>848</v>
      </c>
      <c r="C50" s="145" t="s">
        <v>104</v>
      </c>
      <c r="D50" s="145" t="s">
        <v>753</v>
      </c>
      <c r="E50" s="145" t="s">
        <v>34</v>
      </c>
      <c r="F50" s="148">
        <v>41873</v>
      </c>
      <c r="G50" s="200" t="s">
        <v>225</v>
      </c>
      <c r="H50" s="200" t="s">
        <v>246</v>
      </c>
      <c r="I50" s="146" t="s">
        <v>311</v>
      </c>
      <c r="K50" s="40" t="s">
        <v>761</v>
      </c>
      <c r="L50" s="217" t="s">
        <v>105</v>
      </c>
      <c r="M50" s="217" t="s">
        <v>79</v>
      </c>
      <c r="N50" s="217" t="s">
        <v>33</v>
      </c>
      <c r="O50" s="218">
        <v>42527</v>
      </c>
      <c r="P50" s="198" t="s">
        <v>241</v>
      </c>
      <c r="Q50" s="198" t="s">
        <v>233</v>
      </c>
      <c r="R50" s="46" t="s">
        <v>311</v>
      </c>
    </row>
    <row r="51" spans="2:18" x14ac:dyDescent="0.2">
      <c r="B51" s="145" t="s">
        <v>849</v>
      </c>
      <c r="C51" s="145" t="s">
        <v>104</v>
      </c>
      <c r="D51" s="145" t="s">
        <v>850</v>
      </c>
      <c r="E51" s="145" t="s">
        <v>34</v>
      </c>
      <c r="F51" s="148">
        <v>42114</v>
      </c>
      <c r="G51" s="200" t="s">
        <v>225</v>
      </c>
      <c r="H51" s="200" t="s">
        <v>246</v>
      </c>
      <c r="I51" s="146" t="s">
        <v>311</v>
      </c>
      <c r="K51" s="40" t="s">
        <v>762</v>
      </c>
      <c r="L51" s="217" t="s">
        <v>105</v>
      </c>
      <c r="M51" s="217" t="s">
        <v>79</v>
      </c>
      <c r="N51" s="217" t="s">
        <v>33</v>
      </c>
      <c r="O51" s="218">
        <v>42635</v>
      </c>
      <c r="P51" s="198" t="s">
        <v>225</v>
      </c>
      <c r="Q51" s="198" t="s">
        <v>233</v>
      </c>
      <c r="R51" s="46" t="s">
        <v>311</v>
      </c>
    </row>
    <row r="52" spans="2:18" x14ac:dyDescent="0.2">
      <c r="B52" s="145" t="s">
        <v>851</v>
      </c>
      <c r="C52" s="145" t="s">
        <v>104</v>
      </c>
      <c r="D52" s="145" t="s">
        <v>850</v>
      </c>
      <c r="E52" s="145" t="s">
        <v>34</v>
      </c>
      <c r="F52" s="148">
        <v>41787</v>
      </c>
      <c r="G52" s="200" t="s">
        <v>225</v>
      </c>
      <c r="H52" s="200" t="s">
        <v>246</v>
      </c>
      <c r="I52" s="146" t="s">
        <v>311</v>
      </c>
      <c r="K52" s="40" t="s">
        <v>762</v>
      </c>
      <c r="L52" s="217" t="s">
        <v>105</v>
      </c>
      <c r="M52" s="217" t="s">
        <v>79</v>
      </c>
      <c r="N52" s="217" t="s">
        <v>33</v>
      </c>
      <c r="O52" s="218">
        <v>42635</v>
      </c>
      <c r="P52" s="198" t="s">
        <v>241</v>
      </c>
      <c r="Q52" s="198" t="s">
        <v>233</v>
      </c>
      <c r="R52" s="46" t="s">
        <v>311</v>
      </c>
    </row>
    <row r="53" spans="2:18" x14ac:dyDescent="0.2">
      <c r="B53" s="145" t="s">
        <v>852</v>
      </c>
      <c r="C53" s="145" t="s">
        <v>104</v>
      </c>
      <c r="D53" s="145" t="s">
        <v>850</v>
      </c>
      <c r="E53" s="145" t="s">
        <v>34</v>
      </c>
      <c r="F53" s="148">
        <v>42219</v>
      </c>
      <c r="G53" s="200" t="s">
        <v>225</v>
      </c>
      <c r="H53" s="200" t="s">
        <v>246</v>
      </c>
      <c r="I53" s="146" t="s">
        <v>311</v>
      </c>
      <c r="K53" s="40" t="s">
        <v>763</v>
      </c>
      <c r="L53" s="217" t="s">
        <v>105</v>
      </c>
      <c r="M53" s="217" t="s">
        <v>764</v>
      </c>
      <c r="N53" s="217" t="s">
        <v>33</v>
      </c>
      <c r="O53" s="218">
        <v>42023</v>
      </c>
      <c r="P53" s="198" t="s">
        <v>225</v>
      </c>
      <c r="Q53" s="198" t="s">
        <v>233</v>
      </c>
      <c r="R53" s="46" t="s">
        <v>311</v>
      </c>
    </row>
    <row r="54" spans="2:18" x14ac:dyDescent="0.2">
      <c r="B54" s="145" t="s">
        <v>853</v>
      </c>
      <c r="C54" s="145" t="s">
        <v>105</v>
      </c>
      <c r="D54" s="145" t="s">
        <v>79</v>
      </c>
      <c r="E54" s="145" t="s">
        <v>33</v>
      </c>
      <c r="F54" s="148">
        <v>41835</v>
      </c>
      <c r="G54" s="200" t="s">
        <v>225</v>
      </c>
      <c r="H54" s="200" t="s">
        <v>246</v>
      </c>
      <c r="I54" s="146" t="s">
        <v>311</v>
      </c>
      <c r="K54" s="40" t="s">
        <v>765</v>
      </c>
      <c r="L54" s="217" t="s">
        <v>106</v>
      </c>
      <c r="M54" s="217" t="s">
        <v>766</v>
      </c>
      <c r="N54" s="217" t="s">
        <v>45</v>
      </c>
      <c r="O54" s="218">
        <v>42193</v>
      </c>
      <c r="P54" s="198" t="s">
        <v>225</v>
      </c>
      <c r="Q54" s="198" t="s">
        <v>233</v>
      </c>
      <c r="R54" s="46" t="s">
        <v>311</v>
      </c>
    </row>
    <row r="55" spans="2:18" x14ac:dyDescent="0.2">
      <c r="B55" s="145" t="s">
        <v>435</v>
      </c>
      <c r="C55" s="145" t="s">
        <v>105</v>
      </c>
      <c r="D55" s="145" t="s">
        <v>79</v>
      </c>
      <c r="E55" s="145" t="s">
        <v>33</v>
      </c>
      <c r="F55" s="148">
        <v>42023</v>
      </c>
      <c r="G55" s="200" t="s">
        <v>225</v>
      </c>
      <c r="H55" s="200" t="s">
        <v>246</v>
      </c>
      <c r="I55" s="146">
        <v>28</v>
      </c>
      <c r="K55" s="40" t="s">
        <v>767</v>
      </c>
      <c r="L55" s="217" t="s">
        <v>106</v>
      </c>
      <c r="M55" s="217" t="s">
        <v>766</v>
      </c>
      <c r="N55" s="217" t="s">
        <v>45</v>
      </c>
      <c r="O55" s="218">
        <v>41962</v>
      </c>
      <c r="P55" s="198" t="s">
        <v>225</v>
      </c>
      <c r="Q55" s="198" t="s">
        <v>233</v>
      </c>
      <c r="R55" s="46" t="s">
        <v>311</v>
      </c>
    </row>
    <row r="56" spans="2:18" x14ac:dyDescent="0.2">
      <c r="B56" s="145" t="s">
        <v>854</v>
      </c>
      <c r="C56" s="145" t="s">
        <v>105</v>
      </c>
      <c r="D56" s="145" t="s">
        <v>764</v>
      </c>
      <c r="E56" s="145" t="s">
        <v>33</v>
      </c>
      <c r="F56" s="148">
        <v>42714</v>
      </c>
      <c r="G56" s="200" t="s">
        <v>225</v>
      </c>
      <c r="H56" s="200" t="s">
        <v>246</v>
      </c>
      <c r="I56" s="146" t="s">
        <v>311</v>
      </c>
      <c r="K56" s="40" t="s">
        <v>568</v>
      </c>
      <c r="L56" s="217" t="s">
        <v>562</v>
      </c>
      <c r="M56" s="217" t="s">
        <v>563</v>
      </c>
      <c r="N56" s="217" t="s">
        <v>564</v>
      </c>
      <c r="O56" s="218">
        <v>41690</v>
      </c>
      <c r="P56" s="198" t="s">
        <v>225</v>
      </c>
      <c r="Q56" s="198" t="s">
        <v>233</v>
      </c>
      <c r="R56" s="46" t="s">
        <v>311</v>
      </c>
    </row>
    <row r="57" spans="2:18" x14ac:dyDescent="0.2">
      <c r="B57" s="145" t="s">
        <v>854</v>
      </c>
      <c r="C57" s="145" t="s">
        <v>105</v>
      </c>
      <c r="D57" s="145" t="s">
        <v>764</v>
      </c>
      <c r="E57" s="145" t="s">
        <v>33</v>
      </c>
      <c r="F57" s="148">
        <v>42714</v>
      </c>
      <c r="G57" s="200" t="s">
        <v>241</v>
      </c>
      <c r="H57" s="200" t="s">
        <v>246</v>
      </c>
      <c r="I57" s="146" t="s">
        <v>311</v>
      </c>
      <c r="K57" s="40" t="s">
        <v>601</v>
      </c>
      <c r="L57" s="217" t="s">
        <v>108</v>
      </c>
      <c r="M57" s="217" t="s">
        <v>216</v>
      </c>
      <c r="N57" s="217" t="s">
        <v>26</v>
      </c>
      <c r="O57" s="218">
        <v>41873</v>
      </c>
      <c r="P57" s="198" t="s">
        <v>225</v>
      </c>
      <c r="Q57" s="198" t="s">
        <v>233</v>
      </c>
      <c r="R57" s="46" t="s">
        <v>311</v>
      </c>
    </row>
    <row r="58" spans="2:18" x14ac:dyDescent="0.2">
      <c r="B58" s="145" t="s">
        <v>855</v>
      </c>
      <c r="C58" s="145" t="s">
        <v>105</v>
      </c>
      <c r="D58" s="145" t="s">
        <v>764</v>
      </c>
      <c r="E58" s="145" t="s">
        <v>33</v>
      </c>
      <c r="F58" s="148">
        <v>42065</v>
      </c>
      <c r="G58" s="200" t="s">
        <v>225</v>
      </c>
      <c r="H58" s="200" t="s">
        <v>246</v>
      </c>
      <c r="I58" s="146" t="s">
        <v>311</v>
      </c>
      <c r="K58" s="40" t="s">
        <v>662</v>
      </c>
      <c r="L58" s="217" t="s">
        <v>108</v>
      </c>
      <c r="M58" s="217" t="s">
        <v>216</v>
      </c>
      <c r="N58" s="217" t="s">
        <v>26</v>
      </c>
      <c r="O58" s="218">
        <v>41729</v>
      </c>
      <c r="P58" s="198" t="s">
        <v>225</v>
      </c>
      <c r="Q58" s="198" t="s">
        <v>233</v>
      </c>
      <c r="R58" s="46" t="s">
        <v>311</v>
      </c>
    </row>
    <row r="59" spans="2:18" x14ac:dyDescent="0.2">
      <c r="B59" s="145" t="s">
        <v>856</v>
      </c>
      <c r="C59" s="145" t="s">
        <v>105</v>
      </c>
      <c r="D59" s="145" t="s">
        <v>764</v>
      </c>
      <c r="E59" s="145" t="s">
        <v>33</v>
      </c>
      <c r="F59" s="148">
        <v>42527</v>
      </c>
      <c r="G59" s="200" t="s">
        <v>225</v>
      </c>
      <c r="H59" s="200" t="s">
        <v>246</v>
      </c>
      <c r="I59" s="146" t="s">
        <v>311</v>
      </c>
      <c r="K59" s="40" t="s">
        <v>495</v>
      </c>
      <c r="L59" s="217" t="s">
        <v>108</v>
      </c>
      <c r="M59" s="217" t="s">
        <v>216</v>
      </c>
      <c r="N59" s="217" t="s">
        <v>26</v>
      </c>
      <c r="O59" s="218">
        <v>42340</v>
      </c>
      <c r="P59" s="198" t="s">
        <v>225</v>
      </c>
      <c r="Q59" s="198" t="s">
        <v>233</v>
      </c>
      <c r="R59" s="46">
        <v>16</v>
      </c>
    </row>
    <row r="60" spans="2:18" x14ac:dyDescent="0.2">
      <c r="B60" s="145" t="s">
        <v>856</v>
      </c>
      <c r="C60" s="145" t="s">
        <v>105</v>
      </c>
      <c r="D60" s="145" t="s">
        <v>764</v>
      </c>
      <c r="E60" s="145" t="s">
        <v>33</v>
      </c>
      <c r="F60" s="148">
        <v>42527</v>
      </c>
      <c r="G60" s="200" t="s">
        <v>241</v>
      </c>
      <c r="H60" s="200" t="s">
        <v>246</v>
      </c>
      <c r="I60" s="146" t="s">
        <v>311</v>
      </c>
      <c r="K60" s="40" t="s">
        <v>321</v>
      </c>
      <c r="L60" s="217" t="s">
        <v>108</v>
      </c>
      <c r="M60" s="217" t="s">
        <v>216</v>
      </c>
      <c r="N60" s="217" t="s">
        <v>26</v>
      </c>
      <c r="O60" s="218">
        <v>41723</v>
      </c>
      <c r="P60" s="198" t="s">
        <v>225</v>
      </c>
      <c r="Q60" s="198" t="s">
        <v>233</v>
      </c>
      <c r="R60" s="46" t="s">
        <v>311</v>
      </c>
    </row>
    <row r="61" spans="2:18" x14ac:dyDescent="0.2">
      <c r="B61" s="145" t="s">
        <v>857</v>
      </c>
      <c r="C61" s="145" t="s">
        <v>105</v>
      </c>
      <c r="D61" s="145" t="s">
        <v>764</v>
      </c>
      <c r="E61" s="145" t="s">
        <v>33</v>
      </c>
      <c r="F61" s="148">
        <v>42534</v>
      </c>
      <c r="G61" s="200" t="s">
        <v>225</v>
      </c>
      <c r="H61" s="200" t="s">
        <v>246</v>
      </c>
      <c r="I61" s="146" t="s">
        <v>311</v>
      </c>
      <c r="K61" s="40" t="s">
        <v>603</v>
      </c>
      <c r="L61" s="217" t="s">
        <v>108</v>
      </c>
      <c r="M61" s="217" t="s">
        <v>216</v>
      </c>
      <c r="N61" s="217" t="s">
        <v>26</v>
      </c>
      <c r="O61" s="218">
        <v>42466</v>
      </c>
      <c r="P61" s="198" t="s">
        <v>225</v>
      </c>
      <c r="Q61" s="198" t="s">
        <v>233</v>
      </c>
      <c r="R61" s="46" t="s">
        <v>311</v>
      </c>
    </row>
    <row r="62" spans="2:18" x14ac:dyDescent="0.2">
      <c r="B62" s="145" t="s">
        <v>857</v>
      </c>
      <c r="C62" s="145" t="s">
        <v>105</v>
      </c>
      <c r="D62" s="145" t="s">
        <v>764</v>
      </c>
      <c r="E62" s="145" t="s">
        <v>33</v>
      </c>
      <c r="F62" s="148">
        <v>42534</v>
      </c>
      <c r="G62" s="200" t="s">
        <v>241</v>
      </c>
      <c r="H62" s="200" t="s">
        <v>246</v>
      </c>
      <c r="I62" s="146" t="s">
        <v>311</v>
      </c>
      <c r="K62" s="40" t="s">
        <v>599</v>
      </c>
      <c r="L62" s="217" t="s">
        <v>108</v>
      </c>
      <c r="M62" s="217" t="s">
        <v>216</v>
      </c>
      <c r="N62" s="217" t="s">
        <v>26</v>
      </c>
      <c r="O62" s="218">
        <v>41793</v>
      </c>
      <c r="P62" s="198" t="s">
        <v>225</v>
      </c>
      <c r="Q62" s="198" t="s">
        <v>233</v>
      </c>
      <c r="R62" s="46" t="s">
        <v>311</v>
      </c>
    </row>
    <row r="63" spans="2:18" x14ac:dyDescent="0.2">
      <c r="B63" s="145" t="s">
        <v>858</v>
      </c>
      <c r="C63" s="145" t="s">
        <v>106</v>
      </c>
      <c r="D63" s="145" t="s">
        <v>766</v>
      </c>
      <c r="E63" s="145" t="s">
        <v>45</v>
      </c>
      <c r="F63" s="148">
        <v>42382</v>
      </c>
      <c r="G63" s="200" t="s">
        <v>225</v>
      </c>
      <c r="H63" s="200" t="s">
        <v>246</v>
      </c>
      <c r="I63" s="146" t="s">
        <v>311</v>
      </c>
      <c r="K63" s="40" t="s">
        <v>600</v>
      </c>
      <c r="L63" s="217" t="s">
        <v>108</v>
      </c>
      <c r="M63" s="217" t="s">
        <v>216</v>
      </c>
      <c r="N63" s="217" t="s">
        <v>26</v>
      </c>
      <c r="O63" s="218">
        <v>42192</v>
      </c>
      <c r="P63" s="198" t="s">
        <v>225</v>
      </c>
      <c r="Q63" s="198" t="s">
        <v>233</v>
      </c>
      <c r="R63" s="46" t="s">
        <v>311</v>
      </c>
    </row>
    <row r="64" spans="2:18" x14ac:dyDescent="0.2">
      <c r="B64" s="145" t="s">
        <v>858</v>
      </c>
      <c r="C64" s="145" t="s">
        <v>106</v>
      </c>
      <c r="D64" s="145" t="s">
        <v>766</v>
      </c>
      <c r="E64" s="145" t="s">
        <v>45</v>
      </c>
      <c r="F64" s="148">
        <v>42382</v>
      </c>
      <c r="G64" s="200" t="s">
        <v>241</v>
      </c>
      <c r="H64" s="200" t="s">
        <v>246</v>
      </c>
      <c r="I64" s="146" t="s">
        <v>311</v>
      </c>
      <c r="K64" s="40" t="s">
        <v>602</v>
      </c>
      <c r="L64" s="217" t="s">
        <v>108</v>
      </c>
      <c r="M64" s="217" t="s">
        <v>216</v>
      </c>
      <c r="N64" s="217" t="s">
        <v>26</v>
      </c>
      <c r="O64" s="218">
        <v>42011</v>
      </c>
      <c r="P64" s="198" t="s">
        <v>225</v>
      </c>
      <c r="Q64" s="198" t="s">
        <v>233</v>
      </c>
      <c r="R64" s="46" t="s">
        <v>311</v>
      </c>
    </row>
    <row r="65" spans="2:18" x14ac:dyDescent="0.2">
      <c r="B65" s="145" t="s">
        <v>565</v>
      </c>
      <c r="C65" s="145" t="s">
        <v>562</v>
      </c>
      <c r="D65" s="145" t="s">
        <v>563</v>
      </c>
      <c r="E65" s="145" t="s">
        <v>564</v>
      </c>
      <c r="F65" s="148">
        <v>41640</v>
      </c>
      <c r="G65" s="200" t="s">
        <v>225</v>
      </c>
      <c r="H65" s="200" t="s">
        <v>246</v>
      </c>
      <c r="I65" s="146" t="s">
        <v>311</v>
      </c>
      <c r="K65" s="40" t="s">
        <v>604</v>
      </c>
      <c r="L65" s="217" t="s">
        <v>108</v>
      </c>
      <c r="M65" s="217" t="s">
        <v>216</v>
      </c>
      <c r="N65" s="217" t="s">
        <v>26</v>
      </c>
      <c r="O65" s="218">
        <v>42476</v>
      </c>
      <c r="P65" s="198" t="s">
        <v>225</v>
      </c>
      <c r="Q65" s="198" t="s">
        <v>233</v>
      </c>
      <c r="R65" s="46" t="s">
        <v>311</v>
      </c>
    </row>
    <row r="66" spans="2:18" x14ac:dyDescent="0.2">
      <c r="B66" s="145" t="s">
        <v>566</v>
      </c>
      <c r="C66" s="145" t="s">
        <v>562</v>
      </c>
      <c r="D66" s="145" t="s">
        <v>563</v>
      </c>
      <c r="E66" s="145" t="s">
        <v>564</v>
      </c>
      <c r="F66" s="148">
        <v>41871</v>
      </c>
      <c r="G66" s="200" t="s">
        <v>225</v>
      </c>
      <c r="H66" s="200" t="s">
        <v>246</v>
      </c>
      <c r="I66" s="146" t="s">
        <v>311</v>
      </c>
      <c r="K66" s="40" t="s">
        <v>515</v>
      </c>
      <c r="L66" s="217" t="s">
        <v>108</v>
      </c>
      <c r="M66" s="217" t="s">
        <v>537</v>
      </c>
      <c r="N66" s="217" t="s">
        <v>26</v>
      </c>
      <c r="O66" s="218">
        <v>42676</v>
      </c>
      <c r="P66" s="198" t="s">
        <v>241</v>
      </c>
      <c r="Q66" s="198" t="s">
        <v>233</v>
      </c>
      <c r="R66" s="46" t="s">
        <v>311</v>
      </c>
    </row>
    <row r="67" spans="2:18" x14ac:dyDescent="0.2">
      <c r="B67" s="145" t="s">
        <v>567</v>
      </c>
      <c r="C67" s="145" t="s">
        <v>562</v>
      </c>
      <c r="D67" s="145" t="s">
        <v>563</v>
      </c>
      <c r="E67" s="145" t="s">
        <v>564</v>
      </c>
      <c r="F67" s="148">
        <v>41769</v>
      </c>
      <c r="G67" s="200" t="s">
        <v>225</v>
      </c>
      <c r="H67" s="200" t="s">
        <v>246</v>
      </c>
      <c r="I67" s="146" t="s">
        <v>311</v>
      </c>
      <c r="K67" s="40" t="s">
        <v>516</v>
      </c>
      <c r="L67" s="217" t="s">
        <v>108</v>
      </c>
      <c r="M67" s="217" t="s">
        <v>537</v>
      </c>
      <c r="N67" s="217" t="s">
        <v>26</v>
      </c>
      <c r="O67" s="218">
        <v>42472</v>
      </c>
      <c r="P67" s="198" t="s">
        <v>241</v>
      </c>
      <c r="Q67" s="198" t="s">
        <v>233</v>
      </c>
      <c r="R67" s="46" t="s">
        <v>311</v>
      </c>
    </row>
    <row r="68" spans="2:18" x14ac:dyDescent="0.2">
      <c r="B68" s="145" t="s">
        <v>661</v>
      </c>
      <c r="C68" s="145" t="s">
        <v>108</v>
      </c>
      <c r="D68" s="145" t="s">
        <v>216</v>
      </c>
      <c r="E68" s="145" t="s">
        <v>26</v>
      </c>
      <c r="F68" s="148">
        <v>41727</v>
      </c>
      <c r="G68" s="200" t="s">
        <v>225</v>
      </c>
      <c r="H68" s="200" t="s">
        <v>246</v>
      </c>
      <c r="I68" s="146" t="s">
        <v>311</v>
      </c>
      <c r="K68" s="40" t="s">
        <v>521</v>
      </c>
      <c r="L68" s="217" t="s">
        <v>108</v>
      </c>
      <c r="M68" s="217" t="s">
        <v>537</v>
      </c>
      <c r="N68" s="217" t="s">
        <v>26</v>
      </c>
      <c r="O68" s="218">
        <v>42331</v>
      </c>
      <c r="P68" s="198" t="s">
        <v>225</v>
      </c>
      <c r="Q68" s="198" t="s">
        <v>233</v>
      </c>
      <c r="R68" s="46" t="s">
        <v>311</v>
      </c>
    </row>
    <row r="69" spans="2:18" x14ac:dyDescent="0.2">
      <c r="B69" s="145" t="s">
        <v>605</v>
      </c>
      <c r="C69" s="145" t="s">
        <v>108</v>
      </c>
      <c r="D69" s="145" t="s">
        <v>216</v>
      </c>
      <c r="E69" s="145" t="s">
        <v>26</v>
      </c>
      <c r="F69" s="148">
        <v>42011</v>
      </c>
      <c r="G69" s="200" t="s">
        <v>225</v>
      </c>
      <c r="H69" s="200" t="s">
        <v>246</v>
      </c>
      <c r="I69" s="146" t="s">
        <v>311</v>
      </c>
      <c r="K69" s="40" t="s">
        <v>470</v>
      </c>
      <c r="L69" s="217" t="s">
        <v>109</v>
      </c>
      <c r="M69" s="217" t="s">
        <v>768</v>
      </c>
      <c r="N69" s="217" t="s">
        <v>27</v>
      </c>
      <c r="O69" s="218">
        <v>42100</v>
      </c>
      <c r="P69" s="198" t="s">
        <v>225</v>
      </c>
      <c r="Q69" s="198" t="s">
        <v>233</v>
      </c>
      <c r="R69" s="46">
        <v>134</v>
      </c>
    </row>
    <row r="70" spans="2:18" x14ac:dyDescent="0.2">
      <c r="B70" s="145" t="s">
        <v>438</v>
      </c>
      <c r="C70" s="145" t="s">
        <v>108</v>
      </c>
      <c r="D70" s="145" t="s">
        <v>216</v>
      </c>
      <c r="E70" s="145" t="s">
        <v>26</v>
      </c>
      <c r="F70" s="148">
        <v>42187</v>
      </c>
      <c r="G70" s="200" t="s">
        <v>225</v>
      </c>
      <c r="H70" s="200" t="s">
        <v>246</v>
      </c>
      <c r="I70" s="146">
        <v>16</v>
      </c>
      <c r="K70" s="40" t="s">
        <v>451</v>
      </c>
      <c r="L70" s="217" t="s">
        <v>109</v>
      </c>
      <c r="M70" s="217" t="s">
        <v>768</v>
      </c>
      <c r="N70" s="217" t="s">
        <v>27</v>
      </c>
      <c r="O70" s="218">
        <v>42231</v>
      </c>
      <c r="P70" s="198" t="s">
        <v>225</v>
      </c>
      <c r="Q70" s="198" t="s">
        <v>233</v>
      </c>
      <c r="R70" s="46">
        <v>158</v>
      </c>
    </row>
    <row r="71" spans="2:18" x14ac:dyDescent="0.2">
      <c r="B71" s="145" t="s">
        <v>663</v>
      </c>
      <c r="C71" s="145" t="s">
        <v>108</v>
      </c>
      <c r="D71" s="145" t="s">
        <v>216</v>
      </c>
      <c r="E71" s="145" t="s">
        <v>26</v>
      </c>
      <c r="F71" s="148">
        <v>42111</v>
      </c>
      <c r="G71" s="200" t="s">
        <v>225</v>
      </c>
      <c r="H71" s="200" t="s">
        <v>246</v>
      </c>
      <c r="I71" s="146" t="s">
        <v>311</v>
      </c>
      <c r="K71" s="40" t="s">
        <v>669</v>
      </c>
      <c r="L71" s="217" t="s">
        <v>109</v>
      </c>
      <c r="M71" s="217" t="s">
        <v>665</v>
      </c>
      <c r="N71" s="217" t="s">
        <v>27</v>
      </c>
      <c r="O71" s="218">
        <v>42538</v>
      </c>
      <c r="P71" s="198" t="s">
        <v>241</v>
      </c>
      <c r="Q71" s="198" t="s">
        <v>233</v>
      </c>
      <c r="R71" s="46" t="s">
        <v>311</v>
      </c>
    </row>
    <row r="72" spans="2:18" x14ac:dyDescent="0.2">
      <c r="B72" s="145" t="s">
        <v>517</v>
      </c>
      <c r="C72" s="145" t="s">
        <v>108</v>
      </c>
      <c r="D72" s="145" t="s">
        <v>537</v>
      </c>
      <c r="E72" s="145" t="s">
        <v>26</v>
      </c>
      <c r="F72" s="148">
        <v>42371</v>
      </c>
      <c r="G72" s="200" t="s">
        <v>225</v>
      </c>
      <c r="H72" s="200" t="s">
        <v>246</v>
      </c>
      <c r="I72" s="146" t="s">
        <v>311</v>
      </c>
      <c r="K72" s="40" t="s">
        <v>671</v>
      </c>
      <c r="L72" s="217" t="s">
        <v>109</v>
      </c>
      <c r="M72" s="217" t="s">
        <v>665</v>
      </c>
      <c r="N72" s="217" t="s">
        <v>27</v>
      </c>
      <c r="O72" s="218">
        <v>42495</v>
      </c>
      <c r="P72" s="198" t="s">
        <v>241</v>
      </c>
      <c r="Q72" s="198" t="s">
        <v>233</v>
      </c>
      <c r="R72" s="46" t="s">
        <v>311</v>
      </c>
    </row>
    <row r="73" spans="2:18" x14ac:dyDescent="0.2">
      <c r="B73" s="145" t="s">
        <v>517</v>
      </c>
      <c r="C73" s="145" t="s">
        <v>108</v>
      </c>
      <c r="D73" s="145" t="s">
        <v>537</v>
      </c>
      <c r="E73" s="145" t="s">
        <v>26</v>
      </c>
      <c r="F73" s="148">
        <v>42371</v>
      </c>
      <c r="G73" s="200" t="s">
        <v>241</v>
      </c>
      <c r="H73" s="200" t="s">
        <v>246</v>
      </c>
      <c r="I73" s="146" t="s">
        <v>311</v>
      </c>
      <c r="K73" s="40" t="s">
        <v>449</v>
      </c>
      <c r="L73" s="217" t="s">
        <v>109</v>
      </c>
      <c r="M73" s="217" t="s">
        <v>159</v>
      </c>
      <c r="N73" s="217" t="s">
        <v>27</v>
      </c>
      <c r="O73" s="218">
        <v>42315</v>
      </c>
      <c r="P73" s="198" t="s">
        <v>225</v>
      </c>
      <c r="Q73" s="198" t="s">
        <v>233</v>
      </c>
      <c r="R73" s="46">
        <v>17</v>
      </c>
    </row>
    <row r="74" spans="2:18" x14ac:dyDescent="0.2">
      <c r="B74" s="145" t="s">
        <v>664</v>
      </c>
      <c r="C74" s="145" t="s">
        <v>108</v>
      </c>
      <c r="D74" s="145" t="s">
        <v>537</v>
      </c>
      <c r="E74" s="145" t="s">
        <v>26</v>
      </c>
      <c r="F74" s="148">
        <v>41841</v>
      </c>
      <c r="G74" s="200" t="s">
        <v>225</v>
      </c>
      <c r="H74" s="200" t="s">
        <v>246</v>
      </c>
      <c r="I74" s="146" t="s">
        <v>311</v>
      </c>
      <c r="K74" s="40" t="s">
        <v>769</v>
      </c>
      <c r="L74" s="217" t="s">
        <v>109</v>
      </c>
      <c r="M74" s="217" t="s">
        <v>159</v>
      </c>
      <c r="N74" s="217" t="s">
        <v>27</v>
      </c>
      <c r="O74" s="218">
        <v>42587</v>
      </c>
      <c r="P74" s="198" t="s">
        <v>225</v>
      </c>
      <c r="Q74" s="198" t="s">
        <v>233</v>
      </c>
      <c r="R74" s="46" t="s">
        <v>311</v>
      </c>
    </row>
    <row r="75" spans="2:18" x14ac:dyDescent="0.2">
      <c r="B75" s="145" t="s">
        <v>520</v>
      </c>
      <c r="C75" s="145" t="s">
        <v>108</v>
      </c>
      <c r="D75" s="145" t="s">
        <v>537</v>
      </c>
      <c r="E75" s="145" t="s">
        <v>26</v>
      </c>
      <c r="F75" s="148">
        <v>42503</v>
      </c>
      <c r="G75" s="200" t="s">
        <v>225</v>
      </c>
      <c r="H75" s="200" t="s">
        <v>246</v>
      </c>
      <c r="I75" s="146" t="s">
        <v>311</v>
      </c>
      <c r="K75" s="40" t="s">
        <v>769</v>
      </c>
      <c r="L75" s="217" t="s">
        <v>109</v>
      </c>
      <c r="M75" s="217" t="s">
        <v>159</v>
      </c>
      <c r="N75" s="217" t="s">
        <v>27</v>
      </c>
      <c r="O75" s="218">
        <v>42587</v>
      </c>
      <c r="P75" s="198" t="s">
        <v>241</v>
      </c>
      <c r="Q75" s="198" t="s">
        <v>233</v>
      </c>
      <c r="R75" s="46" t="s">
        <v>311</v>
      </c>
    </row>
    <row r="76" spans="2:18" x14ac:dyDescent="0.2">
      <c r="B76" s="145" t="s">
        <v>520</v>
      </c>
      <c r="C76" s="145" t="s">
        <v>108</v>
      </c>
      <c r="D76" s="145" t="s">
        <v>537</v>
      </c>
      <c r="E76" s="145" t="s">
        <v>26</v>
      </c>
      <c r="F76" s="148">
        <v>42503</v>
      </c>
      <c r="G76" s="200" t="s">
        <v>241</v>
      </c>
      <c r="H76" s="200" t="s">
        <v>246</v>
      </c>
      <c r="I76" s="146" t="s">
        <v>311</v>
      </c>
      <c r="K76" s="40" t="s">
        <v>770</v>
      </c>
      <c r="L76" s="217" t="s">
        <v>109</v>
      </c>
      <c r="M76" s="217" t="s">
        <v>159</v>
      </c>
      <c r="N76" s="217" t="s">
        <v>27</v>
      </c>
      <c r="O76" s="218">
        <v>42689</v>
      </c>
      <c r="P76" s="198" t="s">
        <v>225</v>
      </c>
      <c r="Q76" s="198" t="s">
        <v>233</v>
      </c>
      <c r="R76" s="46" t="s">
        <v>311</v>
      </c>
    </row>
    <row r="77" spans="2:18" x14ac:dyDescent="0.2">
      <c r="B77" s="145" t="s">
        <v>859</v>
      </c>
      <c r="C77" s="145" t="s">
        <v>109</v>
      </c>
      <c r="D77" s="145" t="s">
        <v>946</v>
      </c>
      <c r="E77" s="145" t="s">
        <v>27</v>
      </c>
      <c r="F77" s="148">
        <v>42631</v>
      </c>
      <c r="G77" s="200" t="s">
        <v>225</v>
      </c>
      <c r="H77" s="200" t="s">
        <v>246</v>
      </c>
      <c r="I77" s="146" t="s">
        <v>311</v>
      </c>
      <c r="K77" s="40" t="s">
        <v>770</v>
      </c>
      <c r="L77" s="217" t="s">
        <v>109</v>
      </c>
      <c r="M77" s="217" t="s">
        <v>159</v>
      </c>
      <c r="N77" s="217" t="s">
        <v>27</v>
      </c>
      <c r="O77" s="218">
        <v>42689</v>
      </c>
      <c r="P77" s="198" t="s">
        <v>241</v>
      </c>
      <c r="Q77" s="198" t="s">
        <v>233</v>
      </c>
      <c r="R77" s="46" t="s">
        <v>311</v>
      </c>
    </row>
    <row r="78" spans="2:18" x14ac:dyDescent="0.2">
      <c r="B78" s="145" t="s">
        <v>859</v>
      </c>
      <c r="C78" s="145" t="s">
        <v>109</v>
      </c>
      <c r="D78" s="145" t="s">
        <v>946</v>
      </c>
      <c r="E78" s="145" t="s">
        <v>27</v>
      </c>
      <c r="F78" s="148">
        <v>42631</v>
      </c>
      <c r="G78" s="200" t="s">
        <v>241</v>
      </c>
      <c r="H78" s="200" t="s">
        <v>246</v>
      </c>
      <c r="I78" s="146" t="s">
        <v>311</v>
      </c>
      <c r="K78" s="40" t="s">
        <v>771</v>
      </c>
      <c r="L78" s="217" t="s">
        <v>109</v>
      </c>
      <c r="M78" s="217" t="s">
        <v>159</v>
      </c>
      <c r="N78" s="217" t="s">
        <v>27</v>
      </c>
      <c r="O78" s="218">
        <v>42622</v>
      </c>
      <c r="P78" s="198" t="s">
        <v>225</v>
      </c>
      <c r="Q78" s="198" t="s">
        <v>233</v>
      </c>
      <c r="R78" s="46" t="s">
        <v>311</v>
      </c>
    </row>
    <row r="79" spans="2:18" x14ac:dyDescent="0.2">
      <c r="B79" s="145" t="s">
        <v>860</v>
      </c>
      <c r="C79" s="145" t="s">
        <v>109</v>
      </c>
      <c r="D79" s="145" t="s">
        <v>946</v>
      </c>
      <c r="E79" s="145" t="s">
        <v>27</v>
      </c>
      <c r="F79" s="148">
        <v>41988</v>
      </c>
      <c r="G79" s="200" t="s">
        <v>225</v>
      </c>
      <c r="H79" s="200" t="s">
        <v>246</v>
      </c>
      <c r="I79" s="146" t="s">
        <v>311</v>
      </c>
      <c r="K79" s="40" t="s">
        <v>771</v>
      </c>
      <c r="L79" s="217" t="s">
        <v>109</v>
      </c>
      <c r="M79" s="217" t="s">
        <v>159</v>
      </c>
      <c r="N79" s="217" t="s">
        <v>27</v>
      </c>
      <c r="O79" s="218">
        <v>42622</v>
      </c>
      <c r="P79" s="198" t="s">
        <v>241</v>
      </c>
      <c r="Q79" s="198" t="s">
        <v>233</v>
      </c>
      <c r="R79" s="46" t="s">
        <v>311</v>
      </c>
    </row>
    <row r="80" spans="2:18" x14ac:dyDescent="0.2">
      <c r="B80" s="145" t="s">
        <v>861</v>
      </c>
      <c r="C80" s="145" t="s">
        <v>109</v>
      </c>
      <c r="D80" s="145" t="s">
        <v>946</v>
      </c>
      <c r="E80" s="145" t="s">
        <v>27</v>
      </c>
      <c r="F80" s="148">
        <v>41820</v>
      </c>
      <c r="G80" s="200" t="s">
        <v>225</v>
      </c>
      <c r="H80" s="200" t="s">
        <v>246</v>
      </c>
      <c r="I80" s="146" t="s">
        <v>311</v>
      </c>
      <c r="K80" s="40" t="s">
        <v>772</v>
      </c>
      <c r="L80" s="217" t="s">
        <v>109</v>
      </c>
      <c r="M80" s="217" t="s">
        <v>159</v>
      </c>
      <c r="N80" s="217" t="s">
        <v>27</v>
      </c>
      <c r="O80" s="218">
        <v>42527</v>
      </c>
      <c r="P80" s="198" t="s">
        <v>225</v>
      </c>
      <c r="Q80" s="198" t="s">
        <v>233</v>
      </c>
      <c r="R80" s="46" t="s">
        <v>311</v>
      </c>
    </row>
    <row r="81" spans="2:18" x14ac:dyDescent="0.2">
      <c r="B81" s="145" t="s">
        <v>279</v>
      </c>
      <c r="C81" s="145" t="s">
        <v>109</v>
      </c>
      <c r="D81" s="145" t="s">
        <v>768</v>
      </c>
      <c r="E81" s="145" t="s">
        <v>27</v>
      </c>
      <c r="F81" s="148">
        <v>41763</v>
      </c>
      <c r="G81" s="200" t="s">
        <v>225</v>
      </c>
      <c r="H81" s="200" t="s">
        <v>246</v>
      </c>
      <c r="I81" s="146">
        <v>183</v>
      </c>
      <c r="K81" s="40" t="s">
        <v>772</v>
      </c>
      <c r="L81" s="217" t="s">
        <v>109</v>
      </c>
      <c r="M81" s="217" t="s">
        <v>159</v>
      </c>
      <c r="N81" s="217" t="s">
        <v>27</v>
      </c>
      <c r="O81" s="218">
        <v>42527</v>
      </c>
      <c r="P81" s="198" t="s">
        <v>241</v>
      </c>
      <c r="Q81" s="198" t="s">
        <v>233</v>
      </c>
      <c r="R81" s="46" t="s">
        <v>311</v>
      </c>
    </row>
    <row r="82" spans="2:18" x14ac:dyDescent="0.2">
      <c r="B82" s="145" t="s">
        <v>370</v>
      </c>
      <c r="C82" s="145" t="s">
        <v>109</v>
      </c>
      <c r="D82" s="145" t="s">
        <v>665</v>
      </c>
      <c r="E82" s="145" t="s">
        <v>27</v>
      </c>
      <c r="F82" s="148">
        <v>42716</v>
      </c>
      <c r="G82" s="200" t="s">
        <v>241</v>
      </c>
      <c r="H82" s="200" t="s">
        <v>246</v>
      </c>
      <c r="I82" s="146">
        <v>8</v>
      </c>
      <c r="K82" s="40" t="s">
        <v>531</v>
      </c>
      <c r="L82" s="217" t="s">
        <v>222</v>
      </c>
      <c r="M82" s="217" t="s">
        <v>426</v>
      </c>
      <c r="N82" s="217" t="s">
        <v>55</v>
      </c>
      <c r="O82" s="218">
        <v>41988</v>
      </c>
      <c r="P82" s="198" t="s">
        <v>225</v>
      </c>
      <c r="Q82" s="198" t="s">
        <v>233</v>
      </c>
      <c r="R82" s="46" t="s">
        <v>311</v>
      </c>
    </row>
    <row r="83" spans="2:18" x14ac:dyDescent="0.2">
      <c r="B83" s="145" t="s">
        <v>666</v>
      </c>
      <c r="C83" s="145" t="s">
        <v>109</v>
      </c>
      <c r="D83" s="145" t="s">
        <v>665</v>
      </c>
      <c r="E83" s="145" t="s">
        <v>27</v>
      </c>
      <c r="F83" s="148">
        <v>42537</v>
      </c>
      <c r="G83" s="200" t="s">
        <v>241</v>
      </c>
      <c r="H83" s="200" t="s">
        <v>246</v>
      </c>
      <c r="I83" s="146" t="s">
        <v>311</v>
      </c>
      <c r="K83" s="40" t="s">
        <v>530</v>
      </c>
      <c r="L83" s="217" t="s">
        <v>222</v>
      </c>
      <c r="M83" s="217" t="s">
        <v>426</v>
      </c>
      <c r="N83" s="217" t="s">
        <v>55</v>
      </c>
      <c r="O83" s="218">
        <v>41886</v>
      </c>
      <c r="P83" s="198" t="s">
        <v>225</v>
      </c>
      <c r="Q83" s="198" t="s">
        <v>233</v>
      </c>
      <c r="R83" s="46" t="s">
        <v>311</v>
      </c>
    </row>
    <row r="84" spans="2:18" x14ac:dyDescent="0.2">
      <c r="B84" s="145" t="s">
        <v>667</v>
      </c>
      <c r="C84" s="145" t="s">
        <v>109</v>
      </c>
      <c r="D84" s="145" t="s">
        <v>665</v>
      </c>
      <c r="E84" s="145" t="s">
        <v>27</v>
      </c>
      <c r="F84" s="148">
        <v>42382</v>
      </c>
      <c r="G84" s="200" t="s">
        <v>241</v>
      </c>
      <c r="H84" s="200" t="s">
        <v>246</v>
      </c>
      <c r="I84" s="146" t="s">
        <v>311</v>
      </c>
      <c r="K84" s="40" t="s">
        <v>532</v>
      </c>
      <c r="L84" s="217" t="s">
        <v>222</v>
      </c>
      <c r="M84" s="217" t="s">
        <v>426</v>
      </c>
      <c r="N84" s="217" t="s">
        <v>55</v>
      </c>
      <c r="O84" s="218">
        <v>41988</v>
      </c>
      <c r="P84" s="198" t="s">
        <v>225</v>
      </c>
      <c r="Q84" s="198" t="s">
        <v>233</v>
      </c>
      <c r="R84" s="46" t="s">
        <v>311</v>
      </c>
    </row>
    <row r="85" spans="2:18" x14ac:dyDescent="0.2">
      <c r="B85" s="145" t="s">
        <v>668</v>
      </c>
      <c r="C85" s="145" t="s">
        <v>109</v>
      </c>
      <c r="D85" s="145" t="s">
        <v>665</v>
      </c>
      <c r="E85" s="145" t="s">
        <v>27</v>
      </c>
      <c r="F85" s="148">
        <v>42717</v>
      </c>
      <c r="G85" s="200" t="s">
        <v>241</v>
      </c>
      <c r="H85" s="200" t="s">
        <v>246</v>
      </c>
      <c r="I85" s="146" t="s">
        <v>311</v>
      </c>
      <c r="K85" s="40" t="s">
        <v>773</v>
      </c>
      <c r="L85" s="217" t="s">
        <v>774</v>
      </c>
      <c r="M85" s="217" t="s">
        <v>775</v>
      </c>
      <c r="N85" s="217" t="s">
        <v>776</v>
      </c>
      <c r="O85" s="218">
        <v>42751</v>
      </c>
      <c r="P85" s="198" t="s">
        <v>225</v>
      </c>
      <c r="Q85" s="198" t="s">
        <v>233</v>
      </c>
      <c r="R85" s="46" t="s">
        <v>311</v>
      </c>
    </row>
    <row r="86" spans="2:18" x14ac:dyDescent="0.2">
      <c r="B86" s="145" t="s">
        <v>429</v>
      </c>
      <c r="C86" s="145" t="s">
        <v>109</v>
      </c>
      <c r="D86" s="145" t="s">
        <v>665</v>
      </c>
      <c r="E86" s="145" t="s">
        <v>27</v>
      </c>
      <c r="F86" s="148">
        <v>42423</v>
      </c>
      <c r="G86" s="200" t="s">
        <v>241</v>
      </c>
      <c r="H86" s="200" t="s">
        <v>246</v>
      </c>
      <c r="I86" s="146">
        <v>8</v>
      </c>
      <c r="K86" s="40" t="s">
        <v>773</v>
      </c>
      <c r="L86" s="217" t="s">
        <v>774</v>
      </c>
      <c r="M86" s="217" t="s">
        <v>775</v>
      </c>
      <c r="N86" s="217" t="s">
        <v>776</v>
      </c>
      <c r="O86" s="218">
        <v>42751</v>
      </c>
      <c r="P86" s="198" t="s">
        <v>241</v>
      </c>
      <c r="Q86" s="198" t="s">
        <v>233</v>
      </c>
      <c r="R86" s="46" t="s">
        <v>311</v>
      </c>
    </row>
    <row r="87" spans="2:18" x14ac:dyDescent="0.2">
      <c r="B87" s="145" t="s">
        <v>670</v>
      </c>
      <c r="C87" s="145" t="s">
        <v>109</v>
      </c>
      <c r="D87" s="145" t="s">
        <v>665</v>
      </c>
      <c r="E87" s="145" t="s">
        <v>27</v>
      </c>
      <c r="F87" s="148">
        <v>42261</v>
      </c>
      <c r="G87" s="200" t="s">
        <v>225</v>
      </c>
      <c r="H87" s="200" t="s">
        <v>246</v>
      </c>
      <c r="I87" s="146" t="s">
        <v>311</v>
      </c>
      <c r="K87" s="40" t="s">
        <v>777</v>
      </c>
      <c r="L87" s="217" t="s">
        <v>774</v>
      </c>
      <c r="M87" s="217" t="s">
        <v>775</v>
      </c>
      <c r="N87" s="217" t="s">
        <v>776</v>
      </c>
      <c r="O87" s="218">
        <v>42613</v>
      </c>
      <c r="P87" s="198" t="s">
        <v>225</v>
      </c>
      <c r="Q87" s="198" t="s">
        <v>233</v>
      </c>
      <c r="R87" s="46" t="s">
        <v>311</v>
      </c>
    </row>
    <row r="88" spans="2:18" x14ac:dyDescent="0.2">
      <c r="B88" s="145" t="s">
        <v>862</v>
      </c>
      <c r="C88" s="145" t="s">
        <v>109</v>
      </c>
      <c r="D88" s="145" t="s">
        <v>290</v>
      </c>
      <c r="E88" s="145" t="s">
        <v>27</v>
      </c>
      <c r="F88" s="148">
        <v>42276</v>
      </c>
      <c r="G88" s="200" t="s">
        <v>225</v>
      </c>
      <c r="H88" s="200" t="s">
        <v>246</v>
      </c>
      <c r="I88" s="146" t="s">
        <v>311</v>
      </c>
      <c r="K88" s="40" t="s">
        <v>777</v>
      </c>
      <c r="L88" s="217" t="s">
        <v>774</v>
      </c>
      <c r="M88" s="217" t="s">
        <v>775</v>
      </c>
      <c r="N88" s="217" t="s">
        <v>776</v>
      </c>
      <c r="O88" s="218">
        <v>42613</v>
      </c>
      <c r="P88" s="198" t="s">
        <v>241</v>
      </c>
      <c r="Q88" s="198" t="s">
        <v>233</v>
      </c>
      <c r="R88" s="46" t="s">
        <v>311</v>
      </c>
    </row>
    <row r="89" spans="2:18" x14ac:dyDescent="0.2">
      <c r="B89" s="145" t="s">
        <v>863</v>
      </c>
      <c r="C89" s="145" t="s">
        <v>109</v>
      </c>
      <c r="D89" s="145" t="s">
        <v>290</v>
      </c>
      <c r="E89" s="145" t="s">
        <v>27</v>
      </c>
      <c r="F89" s="148">
        <v>42439</v>
      </c>
      <c r="G89" s="200" t="s">
        <v>225</v>
      </c>
      <c r="H89" s="200" t="s">
        <v>246</v>
      </c>
      <c r="I89" s="146" t="s">
        <v>311</v>
      </c>
      <c r="K89" s="40" t="s">
        <v>626</v>
      </c>
      <c r="L89" s="217" t="s">
        <v>217</v>
      </c>
      <c r="M89" s="217" t="s">
        <v>633</v>
      </c>
      <c r="N89" s="217" t="s">
        <v>47</v>
      </c>
      <c r="O89" s="218">
        <v>42342</v>
      </c>
      <c r="P89" s="198" t="s">
        <v>225</v>
      </c>
      <c r="Q89" s="198" t="s">
        <v>233</v>
      </c>
      <c r="R89" s="46" t="s">
        <v>311</v>
      </c>
    </row>
    <row r="90" spans="2:18" x14ac:dyDescent="0.2">
      <c r="B90" s="145" t="s">
        <v>863</v>
      </c>
      <c r="C90" s="145" t="s">
        <v>109</v>
      </c>
      <c r="D90" s="145" t="s">
        <v>290</v>
      </c>
      <c r="E90" s="145" t="s">
        <v>27</v>
      </c>
      <c r="F90" s="148">
        <v>42439</v>
      </c>
      <c r="G90" s="200" t="s">
        <v>241</v>
      </c>
      <c r="H90" s="200" t="s">
        <v>246</v>
      </c>
      <c r="I90" s="146" t="s">
        <v>311</v>
      </c>
      <c r="K90" s="40" t="s">
        <v>629</v>
      </c>
      <c r="L90" s="217" t="s">
        <v>217</v>
      </c>
      <c r="M90" s="217" t="s">
        <v>633</v>
      </c>
      <c r="N90" s="217" t="s">
        <v>47</v>
      </c>
      <c r="O90" s="218">
        <v>42721</v>
      </c>
      <c r="P90" s="198" t="s">
        <v>225</v>
      </c>
      <c r="Q90" s="198" t="s">
        <v>233</v>
      </c>
      <c r="R90" s="46" t="s">
        <v>311</v>
      </c>
    </row>
    <row r="91" spans="2:18" x14ac:dyDescent="0.2">
      <c r="B91" s="145" t="s">
        <v>864</v>
      </c>
      <c r="C91" s="145" t="s">
        <v>109</v>
      </c>
      <c r="D91" s="145" t="s">
        <v>290</v>
      </c>
      <c r="E91" s="145" t="s">
        <v>27</v>
      </c>
      <c r="F91" s="148">
        <v>41946</v>
      </c>
      <c r="G91" s="200" t="s">
        <v>225</v>
      </c>
      <c r="H91" s="200" t="s">
        <v>246</v>
      </c>
      <c r="I91" s="146" t="s">
        <v>311</v>
      </c>
      <c r="K91" s="40" t="s">
        <v>629</v>
      </c>
      <c r="L91" s="217" t="s">
        <v>217</v>
      </c>
      <c r="M91" s="217" t="s">
        <v>633</v>
      </c>
      <c r="N91" s="217" t="s">
        <v>47</v>
      </c>
      <c r="O91" s="218">
        <v>42721</v>
      </c>
      <c r="P91" s="198" t="s">
        <v>241</v>
      </c>
      <c r="Q91" s="198" t="s">
        <v>233</v>
      </c>
      <c r="R91" s="46" t="s">
        <v>311</v>
      </c>
    </row>
    <row r="92" spans="2:18" x14ac:dyDescent="0.2">
      <c r="B92" s="145" t="s">
        <v>425</v>
      </c>
      <c r="C92" s="145" t="s">
        <v>222</v>
      </c>
      <c r="D92" s="145" t="s">
        <v>947</v>
      </c>
      <c r="E92" s="145" t="s">
        <v>55</v>
      </c>
      <c r="F92" s="148">
        <v>42177</v>
      </c>
      <c r="G92" s="200" t="s">
        <v>225</v>
      </c>
      <c r="H92" s="200" t="s">
        <v>246</v>
      </c>
      <c r="I92" s="146">
        <v>22</v>
      </c>
      <c r="K92" s="40" t="s">
        <v>630</v>
      </c>
      <c r="L92" s="217" t="s">
        <v>217</v>
      </c>
      <c r="M92" s="217" t="s">
        <v>633</v>
      </c>
      <c r="N92" s="217" t="s">
        <v>47</v>
      </c>
      <c r="O92" s="218">
        <v>42642</v>
      </c>
      <c r="P92" s="198" t="s">
        <v>225</v>
      </c>
      <c r="Q92" s="198" t="s">
        <v>233</v>
      </c>
      <c r="R92" s="46" t="s">
        <v>311</v>
      </c>
    </row>
    <row r="93" spans="2:18" x14ac:dyDescent="0.2">
      <c r="B93" s="145" t="s">
        <v>865</v>
      </c>
      <c r="C93" s="145" t="s">
        <v>774</v>
      </c>
      <c r="D93" s="145" t="s">
        <v>775</v>
      </c>
      <c r="E93" s="145" t="s">
        <v>776</v>
      </c>
      <c r="F93" s="148">
        <v>42944</v>
      </c>
      <c r="G93" s="200" t="s">
        <v>241</v>
      </c>
      <c r="H93" s="200" t="s">
        <v>246</v>
      </c>
      <c r="I93" s="146" t="s">
        <v>311</v>
      </c>
      <c r="K93" s="40" t="s">
        <v>630</v>
      </c>
      <c r="L93" s="217" t="s">
        <v>217</v>
      </c>
      <c r="M93" s="217" t="s">
        <v>633</v>
      </c>
      <c r="N93" s="217" t="s">
        <v>47</v>
      </c>
      <c r="O93" s="218">
        <v>42642</v>
      </c>
      <c r="P93" s="198" t="s">
        <v>241</v>
      </c>
      <c r="Q93" s="198" t="s">
        <v>233</v>
      </c>
      <c r="R93" s="46" t="s">
        <v>311</v>
      </c>
    </row>
    <row r="94" spans="2:18" x14ac:dyDescent="0.2">
      <c r="B94" s="145" t="s">
        <v>866</v>
      </c>
      <c r="C94" s="145" t="s">
        <v>774</v>
      </c>
      <c r="D94" s="145" t="s">
        <v>775</v>
      </c>
      <c r="E94" s="145" t="s">
        <v>776</v>
      </c>
      <c r="F94" s="148">
        <v>42296</v>
      </c>
      <c r="G94" s="200" t="s">
        <v>225</v>
      </c>
      <c r="H94" s="200" t="s">
        <v>246</v>
      </c>
      <c r="I94" s="146" t="s">
        <v>311</v>
      </c>
      <c r="K94" s="40" t="s">
        <v>631</v>
      </c>
      <c r="L94" s="217" t="s">
        <v>217</v>
      </c>
      <c r="M94" s="217" t="s">
        <v>633</v>
      </c>
      <c r="N94" s="217" t="s">
        <v>47</v>
      </c>
      <c r="O94" s="218">
        <v>42389</v>
      </c>
      <c r="P94" s="198" t="s">
        <v>225</v>
      </c>
      <c r="Q94" s="198" t="s">
        <v>233</v>
      </c>
      <c r="R94" s="46" t="s">
        <v>311</v>
      </c>
    </row>
    <row r="95" spans="2:18" x14ac:dyDescent="0.2">
      <c r="B95" s="145" t="s">
        <v>867</v>
      </c>
      <c r="C95" s="145" t="s">
        <v>774</v>
      </c>
      <c r="D95" s="145" t="s">
        <v>775</v>
      </c>
      <c r="E95" s="145" t="s">
        <v>776</v>
      </c>
      <c r="F95" s="148">
        <v>42356</v>
      </c>
      <c r="G95" s="200" t="s">
        <v>225</v>
      </c>
      <c r="H95" s="200" t="s">
        <v>246</v>
      </c>
      <c r="I95" s="146" t="s">
        <v>311</v>
      </c>
      <c r="K95" s="40" t="s">
        <v>631</v>
      </c>
      <c r="L95" s="217" t="s">
        <v>217</v>
      </c>
      <c r="M95" s="217" t="s">
        <v>633</v>
      </c>
      <c r="N95" s="217" t="s">
        <v>47</v>
      </c>
      <c r="O95" s="218">
        <v>42389</v>
      </c>
      <c r="P95" s="198" t="s">
        <v>241</v>
      </c>
      <c r="Q95" s="198" t="s">
        <v>233</v>
      </c>
      <c r="R95" s="46" t="s">
        <v>311</v>
      </c>
    </row>
    <row r="96" spans="2:18" x14ac:dyDescent="0.2">
      <c r="B96" s="145" t="s">
        <v>868</v>
      </c>
      <c r="C96" s="145" t="s">
        <v>774</v>
      </c>
      <c r="D96" s="145" t="s">
        <v>775</v>
      </c>
      <c r="E96" s="145" t="s">
        <v>776</v>
      </c>
      <c r="F96" s="148">
        <v>42114</v>
      </c>
      <c r="G96" s="200" t="s">
        <v>225</v>
      </c>
      <c r="H96" s="200" t="s">
        <v>246</v>
      </c>
      <c r="I96" s="146" t="s">
        <v>311</v>
      </c>
      <c r="K96" s="40" t="s">
        <v>628</v>
      </c>
      <c r="L96" s="217" t="s">
        <v>217</v>
      </c>
      <c r="M96" s="217" t="s">
        <v>633</v>
      </c>
      <c r="N96" s="217" t="s">
        <v>47</v>
      </c>
      <c r="O96" s="218">
        <v>42506</v>
      </c>
      <c r="P96" s="198" t="s">
        <v>225</v>
      </c>
      <c r="Q96" s="198" t="s">
        <v>233</v>
      </c>
      <c r="R96" s="46" t="s">
        <v>311</v>
      </c>
    </row>
    <row r="97" spans="2:18" x14ac:dyDescent="0.2">
      <c r="B97" s="145" t="s">
        <v>869</v>
      </c>
      <c r="C97" s="145" t="s">
        <v>774</v>
      </c>
      <c r="D97" s="145" t="s">
        <v>775</v>
      </c>
      <c r="E97" s="145" t="s">
        <v>776</v>
      </c>
      <c r="F97" s="148">
        <v>43076</v>
      </c>
      <c r="G97" s="200" t="s">
        <v>241</v>
      </c>
      <c r="H97" s="200" t="s">
        <v>246</v>
      </c>
      <c r="I97" s="146" t="s">
        <v>311</v>
      </c>
      <c r="K97" s="40" t="s">
        <v>628</v>
      </c>
      <c r="L97" s="217" t="s">
        <v>217</v>
      </c>
      <c r="M97" s="217" t="s">
        <v>633</v>
      </c>
      <c r="N97" s="217" t="s">
        <v>47</v>
      </c>
      <c r="O97" s="218">
        <v>42506</v>
      </c>
      <c r="P97" s="198" t="s">
        <v>241</v>
      </c>
      <c r="Q97" s="198" t="s">
        <v>233</v>
      </c>
      <c r="R97" s="46" t="s">
        <v>311</v>
      </c>
    </row>
    <row r="98" spans="2:18" x14ac:dyDescent="0.2">
      <c r="B98" s="145" t="s">
        <v>870</v>
      </c>
      <c r="C98" s="145" t="s">
        <v>774</v>
      </c>
      <c r="D98" s="145" t="s">
        <v>775</v>
      </c>
      <c r="E98" s="145" t="s">
        <v>776</v>
      </c>
      <c r="F98" s="148">
        <v>42642</v>
      </c>
      <c r="G98" s="200" t="s">
        <v>225</v>
      </c>
      <c r="H98" s="200" t="s">
        <v>246</v>
      </c>
      <c r="I98" s="146" t="s">
        <v>311</v>
      </c>
      <c r="K98" s="40" t="s">
        <v>627</v>
      </c>
      <c r="L98" s="217" t="s">
        <v>217</v>
      </c>
      <c r="M98" s="217" t="s">
        <v>633</v>
      </c>
      <c r="N98" s="217" t="s">
        <v>47</v>
      </c>
      <c r="O98" s="218">
        <v>42350</v>
      </c>
      <c r="P98" s="198" t="s">
        <v>225</v>
      </c>
      <c r="Q98" s="198" t="s">
        <v>233</v>
      </c>
      <c r="R98" s="46" t="s">
        <v>311</v>
      </c>
    </row>
    <row r="99" spans="2:18" x14ac:dyDescent="0.2">
      <c r="B99" s="145" t="s">
        <v>870</v>
      </c>
      <c r="C99" s="145" t="s">
        <v>774</v>
      </c>
      <c r="D99" s="145" t="s">
        <v>775</v>
      </c>
      <c r="E99" s="145" t="s">
        <v>776</v>
      </c>
      <c r="F99" s="148">
        <v>42642</v>
      </c>
      <c r="G99" s="200" t="s">
        <v>241</v>
      </c>
      <c r="H99" s="200" t="s">
        <v>246</v>
      </c>
      <c r="I99" s="146" t="s">
        <v>311</v>
      </c>
      <c r="K99" s="40" t="s">
        <v>636</v>
      </c>
      <c r="L99" s="217" t="s">
        <v>217</v>
      </c>
      <c r="M99" s="217" t="s">
        <v>637</v>
      </c>
      <c r="N99" s="217" t="s">
        <v>47</v>
      </c>
      <c r="O99" s="218">
        <v>42646</v>
      </c>
      <c r="P99" s="198" t="s">
        <v>225</v>
      </c>
      <c r="Q99" s="198" t="s">
        <v>233</v>
      </c>
      <c r="R99" s="46" t="s">
        <v>311</v>
      </c>
    </row>
    <row r="100" spans="2:18" x14ac:dyDescent="0.2">
      <c r="B100" s="145" t="s">
        <v>871</v>
      </c>
      <c r="C100" s="145" t="s">
        <v>774</v>
      </c>
      <c r="D100" s="145" t="s">
        <v>775</v>
      </c>
      <c r="E100" s="145" t="s">
        <v>776</v>
      </c>
      <c r="F100" s="148">
        <v>42782</v>
      </c>
      <c r="G100" s="200" t="s">
        <v>225</v>
      </c>
      <c r="H100" s="200" t="s">
        <v>246</v>
      </c>
      <c r="I100" s="146" t="s">
        <v>311</v>
      </c>
      <c r="K100" s="40" t="s">
        <v>636</v>
      </c>
      <c r="L100" s="217" t="s">
        <v>217</v>
      </c>
      <c r="M100" s="217" t="s">
        <v>637</v>
      </c>
      <c r="N100" s="217" t="s">
        <v>47</v>
      </c>
      <c r="O100" s="218">
        <v>42646</v>
      </c>
      <c r="P100" s="198" t="s">
        <v>241</v>
      </c>
      <c r="Q100" s="198" t="s">
        <v>233</v>
      </c>
      <c r="R100" s="46" t="s">
        <v>311</v>
      </c>
    </row>
    <row r="101" spans="2:18" x14ac:dyDescent="0.2">
      <c r="B101" s="145" t="s">
        <v>871</v>
      </c>
      <c r="C101" s="145" t="s">
        <v>774</v>
      </c>
      <c r="D101" s="145" t="s">
        <v>775</v>
      </c>
      <c r="E101" s="145" t="s">
        <v>776</v>
      </c>
      <c r="F101" s="148">
        <v>42782</v>
      </c>
      <c r="G101" s="200" t="s">
        <v>241</v>
      </c>
      <c r="H101" s="200" t="s">
        <v>246</v>
      </c>
      <c r="I101" s="146" t="s">
        <v>311</v>
      </c>
      <c r="K101" s="40" t="s">
        <v>324</v>
      </c>
      <c r="L101" s="217" t="s">
        <v>217</v>
      </c>
      <c r="M101" s="217" t="s">
        <v>637</v>
      </c>
      <c r="N101" s="217" t="s">
        <v>47</v>
      </c>
      <c r="O101" s="218">
        <v>41751</v>
      </c>
      <c r="P101" s="198" t="s">
        <v>225</v>
      </c>
      <c r="Q101" s="198" t="s">
        <v>233</v>
      </c>
      <c r="R101" s="46">
        <v>108</v>
      </c>
    </row>
    <row r="102" spans="2:18" x14ac:dyDescent="0.2">
      <c r="B102" s="145" t="s">
        <v>872</v>
      </c>
      <c r="C102" s="145" t="s">
        <v>774</v>
      </c>
      <c r="D102" s="145" t="s">
        <v>775</v>
      </c>
      <c r="E102" s="145" t="s">
        <v>776</v>
      </c>
      <c r="F102" s="148">
        <v>42103</v>
      </c>
      <c r="G102" s="200" t="s">
        <v>225</v>
      </c>
      <c r="H102" s="200" t="s">
        <v>246</v>
      </c>
      <c r="I102" s="146" t="s">
        <v>311</v>
      </c>
      <c r="K102" s="40" t="s">
        <v>492</v>
      </c>
      <c r="L102" s="217" t="s">
        <v>217</v>
      </c>
      <c r="M102" s="217" t="s">
        <v>637</v>
      </c>
      <c r="N102" s="217" t="s">
        <v>47</v>
      </c>
      <c r="O102" s="218">
        <v>42311</v>
      </c>
      <c r="P102" s="198" t="s">
        <v>225</v>
      </c>
      <c r="Q102" s="198" t="s">
        <v>233</v>
      </c>
      <c r="R102" s="46">
        <v>26</v>
      </c>
    </row>
    <row r="103" spans="2:18" x14ac:dyDescent="0.2">
      <c r="B103" s="145" t="s">
        <v>272</v>
      </c>
      <c r="C103" s="145" t="s">
        <v>217</v>
      </c>
      <c r="D103" s="145" t="s">
        <v>632</v>
      </c>
      <c r="E103" s="145" t="s">
        <v>47</v>
      </c>
      <c r="F103" s="148">
        <v>41793</v>
      </c>
      <c r="G103" s="200" t="s">
        <v>225</v>
      </c>
      <c r="H103" s="200" t="s">
        <v>246</v>
      </c>
      <c r="I103" s="146" t="s">
        <v>311</v>
      </c>
      <c r="K103" s="40" t="s">
        <v>634</v>
      </c>
      <c r="L103" s="217" t="s">
        <v>217</v>
      </c>
      <c r="M103" s="217" t="s">
        <v>637</v>
      </c>
      <c r="N103" s="217" t="s">
        <v>47</v>
      </c>
      <c r="O103" s="218">
        <v>42302</v>
      </c>
      <c r="P103" s="198" t="s">
        <v>225</v>
      </c>
      <c r="Q103" s="198" t="s">
        <v>233</v>
      </c>
      <c r="R103" s="46" t="s">
        <v>311</v>
      </c>
    </row>
    <row r="104" spans="2:18" x14ac:dyDescent="0.2">
      <c r="B104" s="145" t="s">
        <v>437</v>
      </c>
      <c r="C104" s="145" t="s">
        <v>217</v>
      </c>
      <c r="D104" s="145" t="s">
        <v>632</v>
      </c>
      <c r="E104" s="145" t="s">
        <v>47</v>
      </c>
      <c r="F104" s="148">
        <v>42263</v>
      </c>
      <c r="G104" s="200" t="s">
        <v>225</v>
      </c>
      <c r="H104" s="200" t="s">
        <v>246</v>
      </c>
      <c r="I104" s="146">
        <v>8</v>
      </c>
      <c r="K104" s="40" t="s">
        <v>635</v>
      </c>
      <c r="L104" s="217" t="s">
        <v>217</v>
      </c>
      <c r="M104" s="217" t="s">
        <v>637</v>
      </c>
      <c r="N104" s="217" t="s">
        <v>47</v>
      </c>
      <c r="O104" s="218">
        <v>43263</v>
      </c>
      <c r="P104" s="198" t="s">
        <v>225</v>
      </c>
      <c r="Q104" s="198" t="s">
        <v>233</v>
      </c>
      <c r="R104" s="46" t="s">
        <v>311</v>
      </c>
    </row>
    <row r="105" spans="2:18" x14ac:dyDescent="0.2">
      <c r="B105" s="145" t="s">
        <v>625</v>
      </c>
      <c r="C105" s="145" t="s">
        <v>217</v>
      </c>
      <c r="D105" s="145" t="s">
        <v>633</v>
      </c>
      <c r="E105" s="145" t="s">
        <v>47</v>
      </c>
      <c r="F105" s="148">
        <v>42284</v>
      </c>
      <c r="G105" s="200" t="s">
        <v>225</v>
      </c>
      <c r="H105" s="200" t="s">
        <v>246</v>
      </c>
      <c r="I105" s="146" t="s">
        <v>311</v>
      </c>
      <c r="K105" s="40" t="s">
        <v>635</v>
      </c>
      <c r="L105" s="217" t="s">
        <v>217</v>
      </c>
      <c r="M105" s="217" t="s">
        <v>637</v>
      </c>
      <c r="N105" s="217" t="s">
        <v>47</v>
      </c>
      <c r="O105" s="218">
        <v>43263</v>
      </c>
      <c r="P105" s="198" t="s">
        <v>241</v>
      </c>
      <c r="Q105" s="198" t="s">
        <v>233</v>
      </c>
      <c r="R105" s="46" t="s">
        <v>311</v>
      </c>
    </row>
    <row r="106" spans="2:18" x14ac:dyDescent="0.2">
      <c r="B106" s="145" t="s">
        <v>672</v>
      </c>
      <c r="C106" s="145" t="s">
        <v>673</v>
      </c>
      <c r="D106" s="145" t="s">
        <v>674</v>
      </c>
      <c r="E106" s="145" t="s">
        <v>85</v>
      </c>
      <c r="F106" s="148">
        <v>41970</v>
      </c>
      <c r="G106" s="200" t="s">
        <v>225</v>
      </c>
      <c r="H106" s="200" t="s">
        <v>246</v>
      </c>
      <c r="I106" s="146" t="s">
        <v>311</v>
      </c>
      <c r="K106" s="40" t="s">
        <v>682</v>
      </c>
      <c r="L106" s="217" t="s">
        <v>673</v>
      </c>
      <c r="M106" s="217" t="s">
        <v>674</v>
      </c>
      <c r="N106" s="217" t="s">
        <v>85</v>
      </c>
      <c r="O106" s="218">
        <v>41719</v>
      </c>
      <c r="P106" s="198" t="s">
        <v>225</v>
      </c>
      <c r="Q106" s="198" t="s">
        <v>233</v>
      </c>
      <c r="R106" s="46" t="s">
        <v>311</v>
      </c>
    </row>
    <row r="107" spans="2:18" x14ac:dyDescent="0.2">
      <c r="B107" s="145" t="s">
        <v>873</v>
      </c>
      <c r="C107" s="145" t="s">
        <v>110</v>
      </c>
      <c r="D107" s="145" t="s">
        <v>874</v>
      </c>
      <c r="E107" s="145" t="s">
        <v>86</v>
      </c>
      <c r="F107" s="148">
        <v>42327</v>
      </c>
      <c r="G107" s="200" t="s">
        <v>225</v>
      </c>
      <c r="H107" s="200" t="s">
        <v>246</v>
      </c>
      <c r="I107" s="146" t="s">
        <v>311</v>
      </c>
      <c r="K107" s="40" t="s">
        <v>229</v>
      </c>
      <c r="L107" s="217" t="s">
        <v>230</v>
      </c>
      <c r="M107" s="217" t="s">
        <v>231</v>
      </c>
      <c r="N107" s="217" t="s">
        <v>232</v>
      </c>
      <c r="O107" s="218">
        <v>42089</v>
      </c>
      <c r="P107" s="198" t="s">
        <v>225</v>
      </c>
      <c r="Q107" s="198" t="s">
        <v>233</v>
      </c>
      <c r="R107" s="46" t="s">
        <v>311</v>
      </c>
    </row>
    <row r="108" spans="2:18" x14ac:dyDescent="0.2">
      <c r="B108" s="145" t="s">
        <v>544</v>
      </c>
      <c r="C108" s="145" t="s">
        <v>230</v>
      </c>
      <c r="D108" s="145" t="s">
        <v>275</v>
      </c>
      <c r="E108" s="145" t="s">
        <v>232</v>
      </c>
      <c r="F108" s="148">
        <v>42591</v>
      </c>
      <c r="G108" s="200" t="s">
        <v>241</v>
      </c>
      <c r="H108" s="200" t="s">
        <v>246</v>
      </c>
      <c r="I108" s="146" t="s">
        <v>311</v>
      </c>
      <c r="K108" s="40" t="s">
        <v>235</v>
      </c>
      <c r="L108" s="217" t="s">
        <v>230</v>
      </c>
      <c r="M108" s="217" t="s">
        <v>231</v>
      </c>
      <c r="N108" s="217" t="s">
        <v>232</v>
      </c>
      <c r="O108" s="218">
        <v>42019</v>
      </c>
      <c r="P108" s="198" t="s">
        <v>225</v>
      </c>
      <c r="Q108" s="198" t="s">
        <v>233</v>
      </c>
      <c r="R108" s="46" t="s">
        <v>311</v>
      </c>
    </row>
    <row r="109" spans="2:18" x14ac:dyDescent="0.2">
      <c r="B109" s="145" t="s">
        <v>543</v>
      </c>
      <c r="C109" s="145" t="s">
        <v>230</v>
      </c>
      <c r="D109" s="145" t="s">
        <v>275</v>
      </c>
      <c r="E109" s="145" t="s">
        <v>232</v>
      </c>
      <c r="F109" s="148">
        <v>42074</v>
      </c>
      <c r="G109" s="200" t="s">
        <v>225</v>
      </c>
      <c r="H109" s="200" t="s">
        <v>246</v>
      </c>
      <c r="I109" s="146" t="s">
        <v>311</v>
      </c>
      <c r="K109" s="40" t="s">
        <v>234</v>
      </c>
      <c r="L109" s="217" t="s">
        <v>230</v>
      </c>
      <c r="M109" s="217" t="s">
        <v>231</v>
      </c>
      <c r="N109" s="217" t="s">
        <v>232</v>
      </c>
      <c r="O109" s="218">
        <v>41881</v>
      </c>
      <c r="P109" s="198" t="s">
        <v>225</v>
      </c>
      <c r="Q109" s="198" t="s">
        <v>233</v>
      </c>
      <c r="R109" s="46" t="s">
        <v>311</v>
      </c>
    </row>
    <row r="110" spans="2:18" x14ac:dyDescent="0.2">
      <c r="B110" s="145" t="s">
        <v>274</v>
      </c>
      <c r="C110" s="145" t="s">
        <v>230</v>
      </c>
      <c r="D110" s="145" t="s">
        <v>275</v>
      </c>
      <c r="E110" s="145" t="s">
        <v>232</v>
      </c>
      <c r="F110" s="148">
        <v>41829</v>
      </c>
      <c r="G110" s="200" t="s">
        <v>225</v>
      </c>
      <c r="H110" s="200" t="s">
        <v>246</v>
      </c>
      <c r="I110" s="146" t="s">
        <v>311</v>
      </c>
      <c r="K110" s="40" t="s">
        <v>746</v>
      </c>
      <c r="L110" s="217" t="s">
        <v>230</v>
      </c>
      <c r="M110" s="217" t="s">
        <v>778</v>
      </c>
      <c r="N110" s="217" t="s">
        <v>232</v>
      </c>
      <c r="O110" s="218">
        <v>41743</v>
      </c>
      <c r="P110" s="198" t="s">
        <v>225</v>
      </c>
      <c r="Q110" s="198" t="s">
        <v>233</v>
      </c>
      <c r="R110" s="46" t="s">
        <v>311</v>
      </c>
    </row>
    <row r="111" spans="2:18" x14ac:dyDescent="0.2">
      <c r="B111" s="145" t="s">
        <v>551</v>
      </c>
      <c r="C111" s="145" t="s">
        <v>230</v>
      </c>
      <c r="D111" s="145" t="s">
        <v>275</v>
      </c>
      <c r="E111" s="145" t="s">
        <v>232</v>
      </c>
      <c r="F111" s="148">
        <v>42791</v>
      </c>
      <c r="G111" s="200" t="s">
        <v>241</v>
      </c>
      <c r="H111" s="200" t="s">
        <v>246</v>
      </c>
      <c r="I111" s="146" t="s">
        <v>311</v>
      </c>
      <c r="K111" s="40" t="s">
        <v>747</v>
      </c>
      <c r="L111" s="217" t="s">
        <v>230</v>
      </c>
      <c r="M111" s="217" t="s">
        <v>778</v>
      </c>
      <c r="N111" s="217" t="s">
        <v>232</v>
      </c>
      <c r="O111" s="218">
        <v>42153</v>
      </c>
      <c r="P111" s="198" t="s">
        <v>225</v>
      </c>
      <c r="Q111" s="198" t="s">
        <v>233</v>
      </c>
      <c r="R111" s="46" t="s">
        <v>311</v>
      </c>
    </row>
    <row r="112" spans="2:18" x14ac:dyDescent="0.2">
      <c r="B112" s="145" t="s">
        <v>550</v>
      </c>
      <c r="C112" s="145" t="s">
        <v>230</v>
      </c>
      <c r="D112" s="145" t="s">
        <v>275</v>
      </c>
      <c r="E112" s="145" t="s">
        <v>232</v>
      </c>
      <c r="F112" s="148">
        <v>42573</v>
      </c>
      <c r="G112" s="200" t="s">
        <v>241</v>
      </c>
      <c r="H112" s="200" t="s">
        <v>246</v>
      </c>
      <c r="I112" s="146" t="s">
        <v>311</v>
      </c>
      <c r="K112" s="40" t="s">
        <v>546</v>
      </c>
      <c r="L112" s="217" t="s">
        <v>230</v>
      </c>
      <c r="M112" s="217" t="s">
        <v>275</v>
      </c>
      <c r="N112" s="217" t="s">
        <v>232</v>
      </c>
      <c r="O112" s="218">
        <v>42630</v>
      </c>
      <c r="P112" s="198" t="s">
        <v>225</v>
      </c>
      <c r="Q112" s="198" t="s">
        <v>233</v>
      </c>
      <c r="R112" s="46" t="s">
        <v>311</v>
      </c>
    </row>
    <row r="113" spans="2:18" x14ac:dyDescent="0.2">
      <c r="B113" s="145" t="s">
        <v>875</v>
      </c>
      <c r="C113" s="145" t="s">
        <v>111</v>
      </c>
      <c r="D113" s="145" t="s">
        <v>276</v>
      </c>
      <c r="E113" s="145" t="s">
        <v>36</v>
      </c>
      <c r="F113" s="148">
        <v>41862</v>
      </c>
      <c r="G113" s="200" t="s">
        <v>225</v>
      </c>
      <c r="H113" s="200" t="s">
        <v>246</v>
      </c>
      <c r="I113" s="146" t="s">
        <v>311</v>
      </c>
      <c r="K113" s="40" t="s">
        <v>546</v>
      </c>
      <c r="L113" s="217" t="s">
        <v>230</v>
      </c>
      <c r="M113" s="217" t="s">
        <v>275</v>
      </c>
      <c r="N113" s="217" t="s">
        <v>232</v>
      </c>
      <c r="O113" s="218">
        <v>42630</v>
      </c>
      <c r="P113" s="198" t="s">
        <v>241</v>
      </c>
      <c r="Q113" s="198" t="s">
        <v>233</v>
      </c>
      <c r="R113" s="46" t="s">
        <v>311</v>
      </c>
    </row>
    <row r="114" spans="2:18" x14ac:dyDescent="0.2">
      <c r="B114" s="145" t="s">
        <v>876</v>
      </c>
      <c r="C114" s="145" t="s">
        <v>111</v>
      </c>
      <c r="D114" s="145" t="s">
        <v>276</v>
      </c>
      <c r="E114" s="145" t="s">
        <v>36</v>
      </c>
      <c r="F114" s="148">
        <v>41856</v>
      </c>
      <c r="G114" s="200" t="s">
        <v>225</v>
      </c>
      <c r="H114" s="200" t="s">
        <v>246</v>
      </c>
      <c r="I114" s="146" t="s">
        <v>311</v>
      </c>
      <c r="K114" s="40" t="s">
        <v>545</v>
      </c>
      <c r="L114" s="217" t="s">
        <v>230</v>
      </c>
      <c r="M114" s="217" t="s">
        <v>275</v>
      </c>
      <c r="N114" s="217" t="s">
        <v>232</v>
      </c>
      <c r="O114" s="218">
        <v>42241</v>
      </c>
      <c r="P114" s="198" t="s">
        <v>225</v>
      </c>
      <c r="Q114" s="198" t="s">
        <v>233</v>
      </c>
      <c r="R114" s="46" t="s">
        <v>311</v>
      </c>
    </row>
    <row r="115" spans="2:18" x14ac:dyDescent="0.2">
      <c r="B115" s="145" t="s">
        <v>877</v>
      </c>
      <c r="C115" s="145" t="s">
        <v>111</v>
      </c>
      <c r="D115" s="145" t="s">
        <v>782</v>
      </c>
      <c r="E115" s="145" t="s">
        <v>36</v>
      </c>
      <c r="F115" s="148">
        <v>41928</v>
      </c>
      <c r="G115" s="200" t="s">
        <v>225</v>
      </c>
      <c r="H115" s="200" t="s">
        <v>246</v>
      </c>
      <c r="I115" s="146" t="s">
        <v>311</v>
      </c>
      <c r="K115" s="40" t="s">
        <v>552</v>
      </c>
      <c r="L115" s="217" t="s">
        <v>230</v>
      </c>
      <c r="M115" s="217" t="s">
        <v>275</v>
      </c>
      <c r="N115" s="217" t="s">
        <v>232</v>
      </c>
      <c r="O115" s="218">
        <v>42572</v>
      </c>
      <c r="P115" s="198" t="s">
        <v>241</v>
      </c>
      <c r="Q115" s="198" t="s">
        <v>233</v>
      </c>
      <c r="R115" s="46" t="s">
        <v>311</v>
      </c>
    </row>
    <row r="116" spans="2:18" x14ac:dyDescent="0.2">
      <c r="B116" s="145" t="s">
        <v>412</v>
      </c>
      <c r="C116" s="145" t="s">
        <v>111</v>
      </c>
      <c r="D116" s="145" t="s">
        <v>782</v>
      </c>
      <c r="E116" s="145" t="s">
        <v>36</v>
      </c>
      <c r="F116" s="148">
        <v>42052</v>
      </c>
      <c r="G116" s="200" t="s">
        <v>225</v>
      </c>
      <c r="H116" s="200" t="s">
        <v>246</v>
      </c>
      <c r="I116" s="146">
        <v>8</v>
      </c>
      <c r="K116" s="40" t="s">
        <v>547</v>
      </c>
      <c r="L116" s="217" t="s">
        <v>230</v>
      </c>
      <c r="M116" s="217" t="s">
        <v>275</v>
      </c>
      <c r="N116" s="217" t="s">
        <v>232</v>
      </c>
      <c r="O116" s="218">
        <v>42592</v>
      </c>
      <c r="P116" s="198" t="s">
        <v>241</v>
      </c>
      <c r="Q116" s="198" t="s">
        <v>233</v>
      </c>
      <c r="R116" s="46" t="s">
        <v>311</v>
      </c>
    </row>
    <row r="117" spans="2:18" x14ac:dyDescent="0.2">
      <c r="B117" s="145" t="s">
        <v>420</v>
      </c>
      <c r="C117" s="145" t="s">
        <v>111</v>
      </c>
      <c r="D117" s="145" t="s">
        <v>782</v>
      </c>
      <c r="E117" s="145" t="s">
        <v>36</v>
      </c>
      <c r="F117" s="148">
        <v>42080</v>
      </c>
      <c r="G117" s="200" t="s">
        <v>225</v>
      </c>
      <c r="H117" s="200" t="s">
        <v>246</v>
      </c>
      <c r="I117" s="146">
        <v>108</v>
      </c>
      <c r="K117" s="40" t="s">
        <v>325</v>
      </c>
      <c r="L117" s="217" t="s">
        <v>230</v>
      </c>
      <c r="M117" s="217" t="s">
        <v>275</v>
      </c>
      <c r="N117" s="217" t="s">
        <v>232</v>
      </c>
      <c r="O117" s="218">
        <v>41677</v>
      </c>
      <c r="P117" s="198" t="s">
        <v>225</v>
      </c>
      <c r="Q117" s="198" t="s">
        <v>233</v>
      </c>
      <c r="R117" s="46" t="s">
        <v>311</v>
      </c>
    </row>
    <row r="118" spans="2:18" x14ac:dyDescent="0.2">
      <c r="B118" s="145" t="s">
        <v>428</v>
      </c>
      <c r="C118" s="145" t="s">
        <v>111</v>
      </c>
      <c r="D118" s="145" t="s">
        <v>782</v>
      </c>
      <c r="E118" s="145" t="s">
        <v>36</v>
      </c>
      <c r="F118" s="148">
        <v>42049</v>
      </c>
      <c r="G118" s="200" t="s">
        <v>225</v>
      </c>
      <c r="H118" s="200" t="s">
        <v>246</v>
      </c>
      <c r="I118" s="146">
        <v>23</v>
      </c>
      <c r="K118" s="40" t="s">
        <v>779</v>
      </c>
      <c r="L118" s="217" t="s">
        <v>111</v>
      </c>
      <c r="M118" s="217" t="s">
        <v>276</v>
      </c>
      <c r="N118" s="217" t="s">
        <v>36</v>
      </c>
      <c r="O118" s="218">
        <v>41970</v>
      </c>
      <c r="P118" s="198" t="s">
        <v>225</v>
      </c>
      <c r="Q118" s="198" t="s">
        <v>233</v>
      </c>
      <c r="R118" s="46" t="s">
        <v>311</v>
      </c>
    </row>
    <row r="119" spans="2:18" x14ac:dyDescent="0.2">
      <c r="B119" s="145" t="s">
        <v>548</v>
      </c>
      <c r="C119" s="145" t="s">
        <v>111</v>
      </c>
      <c r="D119" s="145" t="s">
        <v>538</v>
      </c>
      <c r="E119" s="145" t="s">
        <v>36</v>
      </c>
      <c r="F119" s="148">
        <v>42356</v>
      </c>
      <c r="G119" s="200" t="s">
        <v>225</v>
      </c>
      <c r="H119" s="200" t="s">
        <v>246</v>
      </c>
      <c r="I119" s="146" t="s">
        <v>311</v>
      </c>
      <c r="K119" s="40" t="s">
        <v>780</v>
      </c>
      <c r="L119" s="217" t="s">
        <v>111</v>
      </c>
      <c r="M119" s="217" t="s">
        <v>276</v>
      </c>
      <c r="N119" s="217" t="s">
        <v>36</v>
      </c>
      <c r="O119" s="218">
        <v>41865</v>
      </c>
      <c r="P119" s="198" t="s">
        <v>225</v>
      </c>
      <c r="Q119" s="198" t="s">
        <v>233</v>
      </c>
      <c r="R119" s="46" t="s">
        <v>311</v>
      </c>
    </row>
    <row r="120" spans="2:18" x14ac:dyDescent="0.2">
      <c r="B120" s="145" t="s">
        <v>549</v>
      </c>
      <c r="C120" s="145" t="s">
        <v>111</v>
      </c>
      <c r="D120" s="145" t="s">
        <v>538</v>
      </c>
      <c r="E120" s="145" t="s">
        <v>36</v>
      </c>
      <c r="F120" s="148">
        <v>42483</v>
      </c>
      <c r="G120" s="200" t="s">
        <v>241</v>
      </c>
      <c r="H120" s="200" t="s">
        <v>246</v>
      </c>
      <c r="I120" s="146" t="s">
        <v>311</v>
      </c>
      <c r="K120" s="40" t="s">
        <v>486</v>
      </c>
      <c r="L120" s="217" t="s">
        <v>111</v>
      </c>
      <c r="M120" s="217" t="s">
        <v>276</v>
      </c>
      <c r="N120" s="217" t="s">
        <v>36</v>
      </c>
      <c r="O120" s="218">
        <v>42630</v>
      </c>
      <c r="P120" s="198" t="s">
        <v>225</v>
      </c>
      <c r="Q120" s="198" t="s">
        <v>233</v>
      </c>
      <c r="R120" s="46">
        <v>124</v>
      </c>
    </row>
    <row r="121" spans="2:18" x14ac:dyDescent="0.2">
      <c r="B121" s="145" t="s">
        <v>948</v>
      </c>
      <c r="C121" s="145" t="s">
        <v>675</v>
      </c>
      <c r="D121" s="145" t="s">
        <v>676</v>
      </c>
      <c r="E121" s="145" t="s">
        <v>677</v>
      </c>
      <c r="F121" s="148">
        <v>41874</v>
      </c>
      <c r="G121" s="200" t="s">
        <v>225</v>
      </c>
      <c r="H121" s="200" t="s">
        <v>246</v>
      </c>
      <c r="I121" s="146" t="s">
        <v>311</v>
      </c>
      <c r="K121" s="40" t="s">
        <v>486</v>
      </c>
      <c r="L121" s="217" t="s">
        <v>111</v>
      </c>
      <c r="M121" s="217" t="s">
        <v>276</v>
      </c>
      <c r="N121" s="217" t="s">
        <v>36</v>
      </c>
      <c r="O121" s="218">
        <v>42630</v>
      </c>
      <c r="P121" s="198" t="s">
        <v>241</v>
      </c>
      <c r="Q121" s="198" t="s">
        <v>233</v>
      </c>
      <c r="R121" s="46">
        <v>124</v>
      </c>
    </row>
    <row r="122" spans="2:18" x14ac:dyDescent="0.2">
      <c r="B122" s="145" t="s">
        <v>949</v>
      </c>
      <c r="C122" s="145" t="s">
        <v>675</v>
      </c>
      <c r="D122" s="145" t="s">
        <v>676</v>
      </c>
      <c r="E122" s="145" t="s">
        <v>677</v>
      </c>
      <c r="F122" s="148">
        <v>42320</v>
      </c>
      <c r="G122" s="200" t="s">
        <v>225</v>
      </c>
      <c r="H122" s="200" t="s">
        <v>246</v>
      </c>
      <c r="I122" s="146" t="s">
        <v>311</v>
      </c>
      <c r="K122" s="40" t="s">
        <v>781</v>
      </c>
      <c r="L122" s="217" t="s">
        <v>111</v>
      </c>
      <c r="M122" s="217" t="s">
        <v>782</v>
      </c>
      <c r="N122" s="217" t="s">
        <v>36</v>
      </c>
      <c r="O122" s="218">
        <v>42222</v>
      </c>
      <c r="P122" s="198" t="s">
        <v>225</v>
      </c>
      <c r="Q122" s="198" t="s">
        <v>233</v>
      </c>
      <c r="R122" s="46" t="s">
        <v>311</v>
      </c>
    </row>
    <row r="123" spans="2:18" x14ac:dyDescent="0.2">
      <c r="B123" s="145" t="s">
        <v>678</v>
      </c>
      <c r="C123" s="145" t="s">
        <v>675</v>
      </c>
      <c r="D123" s="145" t="s">
        <v>676</v>
      </c>
      <c r="E123" s="145" t="s">
        <v>677</v>
      </c>
      <c r="F123" s="148">
        <v>42446</v>
      </c>
      <c r="G123" s="200" t="s">
        <v>225</v>
      </c>
      <c r="H123" s="200" t="s">
        <v>246</v>
      </c>
      <c r="I123" s="146" t="s">
        <v>311</v>
      </c>
      <c r="K123" s="40" t="s">
        <v>502</v>
      </c>
      <c r="L123" s="217" t="s">
        <v>111</v>
      </c>
      <c r="M123" s="217" t="s">
        <v>538</v>
      </c>
      <c r="N123" s="217" t="s">
        <v>36</v>
      </c>
      <c r="O123" s="218">
        <v>42759</v>
      </c>
      <c r="P123" s="198" t="s">
        <v>225</v>
      </c>
      <c r="Q123" s="198" t="s">
        <v>233</v>
      </c>
      <c r="R123" s="46">
        <v>16</v>
      </c>
    </row>
    <row r="124" spans="2:18" x14ac:dyDescent="0.2">
      <c r="B124" s="145" t="s">
        <v>678</v>
      </c>
      <c r="C124" s="145" t="s">
        <v>675</v>
      </c>
      <c r="D124" s="145" t="s">
        <v>676</v>
      </c>
      <c r="E124" s="145" t="s">
        <v>677</v>
      </c>
      <c r="F124" s="148">
        <v>42446</v>
      </c>
      <c r="G124" s="200" t="s">
        <v>241</v>
      </c>
      <c r="H124" s="200" t="s">
        <v>246</v>
      </c>
      <c r="I124" s="146" t="s">
        <v>311</v>
      </c>
      <c r="K124" s="40" t="s">
        <v>502</v>
      </c>
      <c r="L124" s="217" t="s">
        <v>111</v>
      </c>
      <c r="M124" s="217" t="s">
        <v>538</v>
      </c>
      <c r="N124" s="217" t="s">
        <v>36</v>
      </c>
      <c r="O124" s="218">
        <v>42759</v>
      </c>
      <c r="P124" s="198" t="s">
        <v>241</v>
      </c>
      <c r="Q124" s="198" t="s">
        <v>233</v>
      </c>
      <c r="R124" s="46">
        <v>16</v>
      </c>
    </row>
    <row r="125" spans="2:18" x14ac:dyDescent="0.2">
      <c r="B125" s="145" t="s">
        <v>679</v>
      </c>
      <c r="C125" s="145" t="s">
        <v>675</v>
      </c>
      <c r="D125" s="145" t="s">
        <v>676</v>
      </c>
      <c r="E125" s="145" t="s">
        <v>677</v>
      </c>
      <c r="F125" s="148">
        <v>42221</v>
      </c>
      <c r="G125" s="200" t="s">
        <v>225</v>
      </c>
      <c r="H125" s="200" t="s">
        <v>246</v>
      </c>
      <c r="I125" s="146" t="s">
        <v>311</v>
      </c>
      <c r="K125" s="40" t="s">
        <v>504</v>
      </c>
      <c r="L125" s="217" t="s">
        <v>111</v>
      </c>
      <c r="M125" s="217" t="s">
        <v>538</v>
      </c>
      <c r="N125" s="217" t="s">
        <v>36</v>
      </c>
      <c r="O125" s="218">
        <v>42175</v>
      </c>
      <c r="P125" s="198" t="s">
        <v>225</v>
      </c>
      <c r="Q125" s="198" t="s">
        <v>233</v>
      </c>
      <c r="R125" s="46">
        <v>8</v>
      </c>
    </row>
    <row r="126" spans="2:18" x14ac:dyDescent="0.2">
      <c r="B126" s="145" t="s">
        <v>680</v>
      </c>
      <c r="C126" s="145" t="s">
        <v>675</v>
      </c>
      <c r="D126" s="145" t="s">
        <v>676</v>
      </c>
      <c r="E126" s="145" t="s">
        <v>677</v>
      </c>
      <c r="F126" s="148">
        <v>42695</v>
      </c>
      <c r="G126" s="200" t="s">
        <v>225</v>
      </c>
      <c r="H126" s="200" t="s">
        <v>246</v>
      </c>
      <c r="I126" s="146" t="s">
        <v>311</v>
      </c>
      <c r="K126" s="40" t="s">
        <v>783</v>
      </c>
      <c r="L126" s="217" t="s">
        <v>784</v>
      </c>
      <c r="M126" s="217" t="s">
        <v>785</v>
      </c>
      <c r="N126" s="217" t="s">
        <v>786</v>
      </c>
      <c r="O126" s="218">
        <v>41742</v>
      </c>
      <c r="P126" s="198" t="s">
        <v>225</v>
      </c>
      <c r="Q126" s="198" t="s">
        <v>233</v>
      </c>
      <c r="R126" s="46" t="s">
        <v>311</v>
      </c>
    </row>
    <row r="127" spans="2:18" x14ac:dyDescent="0.2">
      <c r="B127" s="145" t="s">
        <v>680</v>
      </c>
      <c r="C127" s="145" t="s">
        <v>675</v>
      </c>
      <c r="D127" s="145" t="s">
        <v>676</v>
      </c>
      <c r="E127" s="145" t="s">
        <v>677</v>
      </c>
      <c r="F127" s="148">
        <v>42695</v>
      </c>
      <c r="G127" s="200" t="s">
        <v>241</v>
      </c>
      <c r="H127" s="200" t="s">
        <v>246</v>
      </c>
      <c r="I127" s="146" t="s">
        <v>311</v>
      </c>
      <c r="K127" s="40" t="s">
        <v>787</v>
      </c>
      <c r="L127" s="217" t="s">
        <v>784</v>
      </c>
      <c r="M127" s="217" t="s">
        <v>785</v>
      </c>
      <c r="N127" s="217" t="s">
        <v>786</v>
      </c>
      <c r="O127" s="218">
        <v>41689</v>
      </c>
      <c r="P127" s="198" t="s">
        <v>225</v>
      </c>
      <c r="Q127" s="198" t="s">
        <v>233</v>
      </c>
      <c r="R127" s="46" t="s">
        <v>311</v>
      </c>
    </row>
    <row r="128" spans="2:18" x14ac:dyDescent="0.2">
      <c r="B128" s="145" t="s">
        <v>681</v>
      </c>
      <c r="C128" s="145" t="s">
        <v>675</v>
      </c>
      <c r="D128" s="145" t="s">
        <v>676</v>
      </c>
      <c r="E128" s="145" t="s">
        <v>677</v>
      </c>
      <c r="F128" s="148">
        <v>41935</v>
      </c>
      <c r="G128" s="200" t="s">
        <v>225</v>
      </c>
      <c r="H128" s="200" t="s">
        <v>246</v>
      </c>
      <c r="I128" s="146" t="s">
        <v>311</v>
      </c>
      <c r="K128" s="40" t="s">
        <v>788</v>
      </c>
      <c r="L128" s="217" t="s">
        <v>784</v>
      </c>
      <c r="M128" s="217" t="s">
        <v>785</v>
      </c>
      <c r="N128" s="217" t="s">
        <v>786</v>
      </c>
      <c r="O128" s="218">
        <v>41762</v>
      </c>
      <c r="P128" s="198" t="s">
        <v>225</v>
      </c>
      <c r="Q128" s="198" t="s">
        <v>233</v>
      </c>
      <c r="R128" s="46" t="s">
        <v>311</v>
      </c>
    </row>
    <row r="129" spans="2:18" x14ac:dyDescent="0.2">
      <c r="B129" s="145" t="s">
        <v>609</v>
      </c>
      <c r="C129" s="145" t="s">
        <v>607</v>
      </c>
      <c r="D129" s="145" t="s">
        <v>611</v>
      </c>
      <c r="E129" s="145" t="s">
        <v>610</v>
      </c>
      <c r="F129" s="148">
        <v>41708</v>
      </c>
      <c r="G129" s="200" t="s">
        <v>225</v>
      </c>
      <c r="H129" s="200" t="s">
        <v>246</v>
      </c>
      <c r="I129" s="146" t="s">
        <v>311</v>
      </c>
      <c r="K129" s="40" t="s">
        <v>683</v>
      </c>
      <c r="L129" s="217" t="s">
        <v>675</v>
      </c>
      <c r="M129" s="217" t="s">
        <v>676</v>
      </c>
      <c r="N129" s="217" t="s">
        <v>677</v>
      </c>
      <c r="O129" s="218">
        <v>41809</v>
      </c>
      <c r="P129" s="198" t="s">
        <v>225</v>
      </c>
      <c r="Q129" s="198" t="s">
        <v>233</v>
      </c>
      <c r="R129" s="46" t="s">
        <v>311</v>
      </c>
    </row>
    <row r="130" spans="2:18" x14ac:dyDescent="0.2">
      <c r="B130" s="145" t="s">
        <v>606</v>
      </c>
      <c r="C130" s="145" t="s">
        <v>607</v>
      </c>
      <c r="D130" s="145" t="s">
        <v>611</v>
      </c>
      <c r="E130" s="145" t="s">
        <v>610</v>
      </c>
      <c r="F130" s="148">
        <v>41747</v>
      </c>
      <c r="G130" s="200" t="s">
        <v>225</v>
      </c>
      <c r="H130" s="200" t="s">
        <v>246</v>
      </c>
      <c r="I130" s="146" t="s">
        <v>311</v>
      </c>
      <c r="K130" s="40" t="s">
        <v>684</v>
      </c>
      <c r="L130" s="217" t="s">
        <v>675</v>
      </c>
      <c r="M130" s="217" t="s">
        <v>676</v>
      </c>
      <c r="N130" s="217" t="s">
        <v>677</v>
      </c>
      <c r="O130" s="218">
        <v>41950</v>
      </c>
      <c r="P130" s="198" t="s">
        <v>225</v>
      </c>
      <c r="Q130" s="198" t="s">
        <v>233</v>
      </c>
      <c r="R130" s="46" t="s">
        <v>311</v>
      </c>
    </row>
    <row r="131" spans="2:18" x14ac:dyDescent="0.2">
      <c r="B131" s="145" t="s">
        <v>608</v>
      </c>
      <c r="C131" s="145" t="s">
        <v>607</v>
      </c>
      <c r="D131" s="145" t="s">
        <v>611</v>
      </c>
      <c r="E131" s="145" t="s">
        <v>610</v>
      </c>
      <c r="F131" s="148">
        <v>42315</v>
      </c>
      <c r="G131" s="200" t="s">
        <v>225</v>
      </c>
      <c r="H131" s="200" t="s">
        <v>246</v>
      </c>
      <c r="I131" s="146" t="s">
        <v>311</v>
      </c>
      <c r="K131" s="40" t="s">
        <v>685</v>
      </c>
      <c r="L131" s="217" t="s">
        <v>675</v>
      </c>
      <c r="M131" s="217" t="s">
        <v>676</v>
      </c>
      <c r="N131" s="217" t="s">
        <v>677</v>
      </c>
      <c r="O131" s="218">
        <v>41862</v>
      </c>
      <c r="P131" s="198" t="s">
        <v>225</v>
      </c>
      <c r="Q131" s="198" t="s">
        <v>233</v>
      </c>
      <c r="R131" s="46" t="s">
        <v>311</v>
      </c>
    </row>
    <row r="132" spans="2:18" x14ac:dyDescent="0.2">
      <c r="B132" s="145" t="s">
        <v>878</v>
      </c>
      <c r="C132" s="145" t="s">
        <v>113</v>
      </c>
      <c r="D132" s="145" t="s">
        <v>221</v>
      </c>
      <c r="E132" s="145" t="s">
        <v>31</v>
      </c>
      <c r="F132" s="148">
        <v>42370</v>
      </c>
      <c r="G132" s="200" t="s">
        <v>225</v>
      </c>
      <c r="H132" s="200" t="s">
        <v>246</v>
      </c>
      <c r="I132" s="146" t="s">
        <v>311</v>
      </c>
      <c r="K132" s="40" t="s">
        <v>328</v>
      </c>
      <c r="L132" s="217" t="s">
        <v>112</v>
      </c>
      <c r="M132" s="217" t="s">
        <v>789</v>
      </c>
      <c r="N132" s="217" t="s">
        <v>32</v>
      </c>
      <c r="O132" s="218">
        <v>41780</v>
      </c>
      <c r="P132" s="198" t="s">
        <v>225</v>
      </c>
      <c r="Q132" s="198" t="s">
        <v>233</v>
      </c>
      <c r="R132" s="46">
        <v>174</v>
      </c>
    </row>
    <row r="133" spans="2:18" x14ac:dyDescent="0.2">
      <c r="B133" s="145" t="s">
        <v>878</v>
      </c>
      <c r="C133" s="145" t="s">
        <v>113</v>
      </c>
      <c r="D133" s="145" t="s">
        <v>221</v>
      </c>
      <c r="E133" s="145" t="s">
        <v>31</v>
      </c>
      <c r="F133" s="148">
        <v>42370</v>
      </c>
      <c r="G133" s="200" t="s">
        <v>241</v>
      </c>
      <c r="H133" s="200" t="s">
        <v>246</v>
      </c>
      <c r="I133" s="146" t="s">
        <v>311</v>
      </c>
      <c r="K133" s="40" t="s">
        <v>481</v>
      </c>
      <c r="L133" s="217" t="s">
        <v>77</v>
      </c>
      <c r="M133" s="217" t="s">
        <v>278</v>
      </c>
      <c r="N133" s="217" t="s">
        <v>12</v>
      </c>
      <c r="O133" s="218">
        <v>42343</v>
      </c>
      <c r="P133" s="198" t="s">
        <v>225</v>
      </c>
      <c r="Q133" s="198" t="s">
        <v>233</v>
      </c>
      <c r="R133" s="46">
        <v>8</v>
      </c>
    </row>
    <row r="134" spans="2:18" x14ac:dyDescent="0.2">
      <c r="B134" s="145" t="s">
        <v>439</v>
      </c>
      <c r="C134" s="145" t="s">
        <v>113</v>
      </c>
      <c r="D134" s="145" t="s">
        <v>221</v>
      </c>
      <c r="E134" s="145" t="s">
        <v>31</v>
      </c>
      <c r="F134" s="148">
        <v>42192</v>
      </c>
      <c r="G134" s="200" t="s">
        <v>225</v>
      </c>
      <c r="H134" s="200" t="s">
        <v>246</v>
      </c>
      <c r="I134" s="146">
        <v>16</v>
      </c>
      <c r="K134" s="40" t="s">
        <v>330</v>
      </c>
      <c r="L134" s="217" t="s">
        <v>77</v>
      </c>
      <c r="M134" s="217" t="s">
        <v>278</v>
      </c>
      <c r="N134" s="217" t="s">
        <v>12</v>
      </c>
      <c r="O134" s="218">
        <v>41701</v>
      </c>
      <c r="P134" s="198" t="s">
        <v>225</v>
      </c>
      <c r="Q134" s="198" t="s">
        <v>233</v>
      </c>
      <c r="R134" s="46">
        <v>108</v>
      </c>
    </row>
    <row r="135" spans="2:18" x14ac:dyDescent="0.2">
      <c r="B135" s="145" t="s">
        <v>379</v>
      </c>
      <c r="C135" s="145" t="s">
        <v>77</v>
      </c>
      <c r="D135" s="145" t="s">
        <v>278</v>
      </c>
      <c r="E135" s="145" t="s">
        <v>12</v>
      </c>
      <c r="F135" s="148">
        <v>42271</v>
      </c>
      <c r="G135" s="200" t="s">
        <v>225</v>
      </c>
      <c r="H135" s="200" t="s">
        <v>246</v>
      </c>
      <c r="I135" s="146">
        <v>19</v>
      </c>
      <c r="K135" s="40" t="s">
        <v>582</v>
      </c>
      <c r="L135" s="217" t="s">
        <v>77</v>
      </c>
      <c r="M135" s="217" t="s">
        <v>71</v>
      </c>
      <c r="N135" s="217" t="s">
        <v>12</v>
      </c>
      <c r="O135" s="218">
        <v>42103</v>
      </c>
      <c r="P135" s="198" t="s">
        <v>225</v>
      </c>
      <c r="Q135" s="198" t="s">
        <v>233</v>
      </c>
      <c r="R135" s="46" t="s">
        <v>311</v>
      </c>
    </row>
    <row r="136" spans="2:18" x14ac:dyDescent="0.2">
      <c r="B136" s="145" t="s">
        <v>387</v>
      </c>
      <c r="C136" s="145" t="s">
        <v>77</v>
      </c>
      <c r="D136" s="145" t="s">
        <v>278</v>
      </c>
      <c r="E136" s="145" t="s">
        <v>12</v>
      </c>
      <c r="F136" s="148">
        <v>42116</v>
      </c>
      <c r="G136" s="200" t="s">
        <v>225</v>
      </c>
      <c r="H136" s="200" t="s">
        <v>246</v>
      </c>
      <c r="I136" s="146">
        <v>122</v>
      </c>
      <c r="K136" s="40" t="s">
        <v>596</v>
      </c>
      <c r="L136" s="217" t="s">
        <v>77</v>
      </c>
      <c r="M136" s="217" t="s">
        <v>65</v>
      </c>
      <c r="N136" s="217" t="s">
        <v>12</v>
      </c>
      <c r="O136" s="218">
        <v>42010</v>
      </c>
      <c r="P136" s="198" t="s">
        <v>225</v>
      </c>
      <c r="Q136" s="198" t="s">
        <v>233</v>
      </c>
      <c r="R136" s="46" t="s">
        <v>311</v>
      </c>
    </row>
    <row r="137" spans="2:18" x14ac:dyDescent="0.2">
      <c r="B137" s="145" t="s">
        <v>581</v>
      </c>
      <c r="C137" s="145" t="s">
        <v>77</v>
      </c>
      <c r="D137" s="145" t="s">
        <v>71</v>
      </c>
      <c r="E137" s="145" t="s">
        <v>12</v>
      </c>
      <c r="F137" s="148">
        <v>42948</v>
      </c>
      <c r="G137" s="200" t="s">
        <v>241</v>
      </c>
      <c r="H137" s="200" t="s">
        <v>246</v>
      </c>
      <c r="I137" s="146" t="s">
        <v>311</v>
      </c>
      <c r="K137" s="40" t="s">
        <v>598</v>
      </c>
      <c r="L137" s="217" t="s">
        <v>77</v>
      </c>
      <c r="M137" s="217" t="s">
        <v>65</v>
      </c>
      <c r="N137" s="217" t="s">
        <v>12</v>
      </c>
      <c r="O137" s="218">
        <v>42903</v>
      </c>
      <c r="P137" s="198" t="s">
        <v>225</v>
      </c>
      <c r="Q137" s="198" t="s">
        <v>233</v>
      </c>
      <c r="R137" s="46" t="s">
        <v>311</v>
      </c>
    </row>
    <row r="138" spans="2:18" x14ac:dyDescent="0.2">
      <c r="B138" s="145" t="s">
        <v>280</v>
      </c>
      <c r="C138" s="145" t="s">
        <v>77</v>
      </c>
      <c r="D138" s="145" t="s">
        <v>65</v>
      </c>
      <c r="E138" s="145" t="s">
        <v>12</v>
      </c>
      <c r="F138" s="148">
        <v>41685</v>
      </c>
      <c r="G138" s="200" t="s">
        <v>225</v>
      </c>
      <c r="H138" s="200" t="s">
        <v>246</v>
      </c>
      <c r="I138" s="146">
        <v>116</v>
      </c>
      <c r="K138" s="40" t="s">
        <v>598</v>
      </c>
      <c r="L138" s="217" t="s">
        <v>77</v>
      </c>
      <c r="M138" s="217" t="s">
        <v>65</v>
      </c>
      <c r="N138" s="217" t="s">
        <v>12</v>
      </c>
      <c r="O138" s="218">
        <v>42903</v>
      </c>
      <c r="P138" s="198" t="s">
        <v>241</v>
      </c>
      <c r="Q138" s="198" t="s">
        <v>233</v>
      </c>
      <c r="R138" s="46" t="s">
        <v>311</v>
      </c>
    </row>
    <row r="139" spans="2:18" x14ac:dyDescent="0.2">
      <c r="B139" s="145" t="s">
        <v>595</v>
      </c>
      <c r="C139" s="145" t="s">
        <v>77</v>
      </c>
      <c r="D139" s="145" t="s">
        <v>65</v>
      </c>
      <c r="E139" s="145" t="s">
        <v>12</v>
      </c>
      <c r="F139" s="148">
        <v>42774</v>
      </c>
      <c r="G139" s="200" t="s">
        <v>225</v>
      </c>
      <c r="H139" s="200" t="s">
        <v>246</v>
      </c>
      <c r="I139" s="146" t="s">
        <v>311</v>
      </c>
      <c r="K139" s="40" t="s">
        <v>597</v>
      </c>
      <c r="L139" s="217" t="s">
        <v>77</v>
      </c>
      <c r="M139" s="217" t="s">
        <v>65</v>
      </c>
      <c r="N139" s="217" t="s">
        <v>12</v>
      </c>
      <c r="O139" s="218">
        <v>42559</v>
      </c>
      <c r="P139" s="198" t="s">
        <v>225</v>
      </c>
      <c r="Q139" s="198" t="s">
        <v>233</v>
      </c>
      <c r="R139" s="46" t="s">
        <v>311</v>
      </c>
    </row>
    <row r="140" spans="2:18" x14ac:dyDescent="0.2">
      <c r="B140" s="145" t="s">
        <v>595</v>
      </c>
      <c r="C140" s="145" t="s">
        <v>77</v>
      </c>
      <c r="D140" s="145" t="s">
        <v>65</v>
      </c>
      <c r="E140" s="145" t="s">
        <v>12</v>
      </c>
      <c r="F140" s="148">
        <v>42774</v>
      </c>
      <c r="G140" s="200" t="s">
        <v>241</v>
      </c>
      <c r="H140" s="200" t="s">
        <v>246</v>
      </c>
      <c r="I140" s="146" t="s">
        <v>311</v>
      </c>
      <c r="K140" s="40" t="s">
        <v>597</v>
      </c>
      <c r="L140" s="217" t="s">
        <v>77</v>
      </c>
      <c r="M140" s="217" t="s">
        <v>65</v>
      </c>
      <c r="N140" s="217" t="s">
        <v>12</v>
      </c>
      <c r="O140" s="218">
        <v>42559</v>
      </c>
      <c r="P140" s="198" t="s">
        <v>241</v>
      </c>
      <c r="Q140" s="198" t="s">
        <v>233</v>
      </c>
      <c r="R140" s="46" t="s">
        <v>311</v>
      </c>
    </row>
    <row r="141" spans="2:18" x14ac:dyDescent="0.2">
      <c r="B141" s="145" t="s">
        <v>281</v>
      </c>
      <c r="C141" s="145" t="s">
        <v>77</v>
      </c>
      <c r="D141" s="145" t="s">
        <v>56</v>
      </c>
      <c r="E141" s="145" t="s">
        <v>12</v>
      </c>
      <c r="F141" s="148">
        <v>41878</v>
      </c>
      <c r="G141" s="200" t="s">
        <v>225</v>
      </c>
      <c r="H141" s="200" t="s">
        <v>246</v>
      </c>
      <c r="I141" s="146">
        <v>195</v>
      </c>
      <c r="K141" s="40" t="s">
        <v>505</v>
      </c>
      <c r="L141" s="217" t="s">
        <v>77</v>
      </c>
      <c r="M141" s="217" t="s">
        <v>65</v>
      </c>
      <c r="N141" s="217" t="s">
        <v>12</v>
      </c>
      <c r="O141" s="218">
        <v>42072</v>
      </c>
      <c r="P141" s="198" t="s">
        <v>225</v>
      </c>
      <c r="Q141" s="198" t="s">
        <v>233</v>
      </c>
      <c r="R141" s="46">
        <v>16</v>
      </c>
    </row>
    <row r="142" spans="2:18" x14ac:dyDescent="0.2">
      <c r="B142" s="145" t="s">
        <v>285</v>
      </c>
      <c r="C142" s="145" t="s">
        <v>77</v>
      </c>
      <c r="D142" s="145" t="s">
        <v>219</v>
      </c>
      <c r="E142" s="145" t="s">
        <v>12</v>
      </c>
      <c r="F142" s="148">
        <v>41705</v>
      </c>
      <c r="G142" s="200" t="s">
        <v>225</v>
      </c>
      <c r="H142" s="200" t="s">
        <v>246</v>
      </c>
      <c r="I142" s="146">
        <v>132</v>
      </c>
      <c r="K142" s="40" t="s">
        <v>242</v>
      </c>
      <c r="L142" s="217" t="s">
        <v>77</v>
      </c>
      <c r="M142" s="217" t="s">
        <v>541</v>
      </c>
      <c r="N142" s="217" t="s">
        <v>12</v>
      </c>
      <c r="O142" s="218">
        <v>41888</v>
      </c>
      <c r="P142" s="198" t="s">
        <v>225</v>
      </c>
      <c r="Q142" s="198" t="s">
        <v>233</v>
      </c>
      <c r="R142" s="46">
        <v>168</v>
      </c>
    </row>
    <row r="143" spans="2:18" x14ac:dyDescent="0.2">
      <c r="B143" s="145" t="s">
        <v>283</v>
      </c>
      <c r="C143" s="145" t="s">
        <v>77</v>
      </c>
      <c r="D143" s="145" t="s">
        <v>219</v>
      </c>
      <c r="E143" s="145" t="s">
        <v>12</v>
      </c>
      <c r="F143" s="148">
        <v>41789</v>
      </c>
      <c r="G143" s="200" t="s">
        <v>225</v>
      </c>
      <c r="H143" s="200" t="s">
        <v>246</v>
      </c>
      <c r="I143" s="146">
        <v>177</v>
      </c>
      <c r="K143" s="40" t="s">
        <v>244</v>
      </c>
      <c r="L143" s="217" t="s">
        <v>77</v>
      </c>
      <c r="M143" s="217" t="s">
        <v>541</v>
      </c>
      <c r="N143" s="217" t="s">
        <v>12</v>
      </c>
      <c r="O143" s="218">
        <v>41904</v>
      </c>
      <c r="P143" s="198" t="s">
        <v>225</v>
      </c>
      <c r="Q143" s="198" t="s">
        <v>233</v>
      </c>
      <c r="R143" s="46" t="s">
        <v>311</v>
      </c>
    </row>
    <row r="144" spans="2:18" x14ac:dyDescent="0.2">
      <c r="B144" s="145" t="s">
        <v>396</v>
      </c>
      <c r="C144" s="145" t="s">
        <v>77</v>
      </c>
      <c r="D144" s="145" t="s">
        <v>219</v>
      </c>
      <c r="E144" s="145" t="s">
        <v>12</v>
      </c>
      <c r="F144" s="148">
        <v>42135</v>
      </c>
      <c r="G144" s="200" t="s">
        <v>225</v>
      </c>
      <c r="H144" s="200" t="s">
        <v>246</v>
      </c>
      <c r="I144" s="146">
        <v>140</v>
      </c>
      <c r="K144" s="40" t="s">
        <v>790</v>
      </c>
      <c r="L144" s="217" t="s">
        <v>77</v>
      </c>
      <c r="M144" s="217" t="s">
        <v>219</v>
      </c>
      <c r="N144" s="217" t="s">
        <v>12</v>
      </c>
      <c r="O144" s="218">
        <v>42359</v>
      </c>
      <c r="P144" s="198" t="s">
        <v>225</v>
      </c>
      <c r="Q144" s="198" t="s">
        <v>233</v>
      </c>
      <c r="R144" s="46" t="s">
        <v>311</v>
      </c>
    </row>
    <row r="145" spans="2:18" x14ac:dyDescent="0.2">
      <c r="B145" s="145" t="s">
        <v>879</v>
      </c>
      <c r="C145" s="145" t="s">
        <v>77</v>
      </c>
      <c r="D145" s="145" t="s">
        <v>219</v>
      </c>
      <c r="E145" s="145" t="s">
        <v>12</v>
      </c>
      <c r="F145" s="148">
        <v>42493</v>
      </c>
      <c r="G145" s="200" t="s">
        <v>225</v>
      </c>
      <c r="H145" s="200" t="s">
        <v>246</v>
      </c>
      <c r="I145" s="146" t="s">
        <v>311</v>
      </c>
      <c r="K145" s="40" t="s">
        <v>791</v>
      </c>
      <c r="L145" s="217" t="s">
        <v>77</v>
      </c>
      <c r="M145" s="217" t="s">
        <v>219</v>
      </c>
      <c r="N145" s="217" t="s">
        <v>12</v>
      </c>
      <c r="O145" s="218">
        <v>42177</v>
      </c>
      <c r="P145" s="198" t="s">
        <v>225</v>
      </c>
      <c r="Q145" s="198" t="s">
        <v>233</v>
      </c>
      <c r="R145" s="46" t="s">
        <v>311</v>
      </c>
    </row>
    <row r="146" spans="2:18" x14ac:dyDescent="0.2">
      <c r="B146" s="145" t="s">
        <v>879</v>
      </c>
      <c r="C146" s="145" t="s">
        <v>77</v>
      </c>
      <c r="D146" s="145" t="s">
        <v>219</v>
      </c>
      <c r="E146" s="145" t="s">
        <v>12</v>
      </c>
      <c r="F146" s="148">
        <v>42493</v>
      </c>
      <c r="G146" s="200" t="s">
        <v>241</v>
      </c>
      <c r="H146" s="200" t="s">
        <v>246</v>
      </c>
      <c r="I146" s="146" t="s">
        <v>311</v>
      </c>
      <c r="K146" s="40" t="s">
        <v>524</v>
      </c>
      <c r="L146" s="217" t="s">
        <v>77</v>
      </c>
      <c r="M146" s="217" t="s">
        <v>539</v>
      </c>
      <c r="N146" s="217" t="s">
        <v>12</v>
      </c>
      <c r="O146" s="218">
        <v>42241</v>
      </c>
      <c r="P146" s="198" t="s">
        <v>225</v>
      </c>
      <c r="Q146" s="198" t="s">
        <v>233</v>
      </c>
      <c r="R146" s="46" t="s">
        <v>311</v>
      </c>
    </row>
    <row r="147" spans="2:18" x14ac:dyDescent="0.2">
      <c r="B147" s="145" t="s">
        <v>443</v>
      </c>
      <c r="C147" s="145" t="s">
        <v>77</v>
      </c>
      <c r="D147" s="145" t="s">
        <v>219</v>
      </c>
      <c r="E147" s="145" t="s">
        <v>12</v>
      </c>
      <c r="F147" s="148">
        <v>42066</v>
      </c>
      <c r="G147" s="200" t="s">
        <v>225</v>
      </c>
      <c r="H147" s="200" t="s">
        <v>246</v>
      </c>
      <c r="I147" s="146">
        <v>120</v>
      </c>
      <c r="K147" s="40" t="s">
        <v>587</v>
      </c>
      <c r="L147" s="217" t="s">
        <v>77</v>
      </c>
      <c r="M147" s="217" t="s">
        <v>287</v>
      </c>
      <c r="N147" s="217" t="s">
        <v>12</v>
      </c>
      <c r="O147" s="218" t="s">
        <v>585</v>
      </c>
      <c r="P147" s="198" t="s">
        <v>225</v>
      </c>
      <c r="Q147" s="198" t="s">
        <v>233</v>
      </c>
      <c r="R147" s="46" t="s">
        <v>311</v>
      </c>
    </row>
    <row r="148" spans="2:18" x14ac:dyDescent="0.2">
      <c r="B148" s="145" t="s">
        <v>522</v>
      </c>
      <c r="C148" s="145" t="s">
        <v>77</v>
      </c>
      <c r="D148" s="145" t="s">
        <v>561</v>
      </c>
      <c r="E148" s="145" t="s">
        <v>12</v>
      </c>
      <c r="F148" s="148">
        <v>42043</v>
      </c>
      <c r="G148" s="200" t="s">
        <v>225</v>
      </c>
      <c r="H148" s="200" t="s">
        <v>246</v>
      </c>
      <c r="I148" s="146" t="s">
        <v>311</v>
      </c>
      <c r="K148" s="40" t="s">
        <v>587</v>
      </c>
      <c r="L148" s="217" t="s">
        <v>77</v>
      </c>
      <c r="M148" s="217" t="s">
        <v>287</v>
      </c>
      <c r="N148" s="217" t="s">
        <v>12</v>
      </c>
      <c r="O148" s="218" t="s">
        <v>585</v>
      </c>
      <c r="P148" s="198" t="s">
        <v>241</v>
      </c>
      <c r="Q148" s="198" t="s">
        <v>233</v>
      </c>
      <c r="R148" s="46" t="s">
        <v>311</v>
      </c>
    </row>
    <row r="149" spans="2:18" x14ac:dyDescent="0.2">
      <c r="B149" s="145" t="s">
        <v>523</v>
      </c>
      <c r="C149" s="145" t="s">
        <v>77</v>
      </c>
      <c r="D149" s="145" t="s">
        <v>561</v>
      </c>
      <c r="E149" s="145" t="s">
        <v>12</v>
      </c>
      <c r="F149" s="148">
        <v>41991</v>
      </c>
      <c r="G149" s="200" t="s">
        <v>225</v>
      </c>
      <c r="H149" s="200" t="s">
        <v>246</v>
      </c>
      <c r="I149" s="146" t="s">
        <v>311</v>
      </c>
      <c r="K149" s="40" t="s">
        <v>688</v>
      </c>
      <c r="L149" s="217" t="s">
        <v>114</v>
      </c>
      <c r="M149" s="217" t="s">
        <v>686</v>
      </c>
      <c r="N149" s="217" t="s">
        <v>29</v>
      </c>
      <c r="O149" s="218">
        <v>42015</v>
      </c>
      <c r="P149" s="198" t="s">
        <v>225</v>
      </c>
      <c r="Q149" s="198" t="s">
        <v>233</v>
      </c>
      <c r="R149" s="46" t="s">
        <v>311</v>
      </c>
    </row>
    <row r="150" spans="2:18" x14ac:dyDescent="0.2">
      <c r="B150" s="145" t="s">
        <v>525</v>
      </c>
      <c r="C150" s="145" t="s">
        <v>77</v>
      </c>
      <c r="D150" s="145" t="s">
        <v>561</v>
      </c>
      <c r="E150" s="145" t="s">
        <v>12</v>
      </c>
      <c r="F150" s="148">
        <v>42039</v>
      </c>
      <c r="G150" s="200" t="s">
        <v>225</v>
      </c>
      <c r="H150" s="200" t="s">
        <v>246</v>
      </c>
      <c r="I150" s="146" t="s">
        <v>311</v>
      </c>
      <c r="K150" s="40" t="s">
        <v>689</v>
      </c>
      <c r="L150" s="217" t="s">
        <v>114</v>
      </c>
      <c r="M150" s="217" t="s">
        <v>686</v>
      </c>
      <c r="N150" s="217" t="s">
        <v>29</v>
      </c>
      <c r="O150" s="218">
        <v>42332</v>
      </c>
      <c r="P150" s="198" t="s">
        <v>225</v>
      </c>
      <c r="Q150" s="198" t="s">
        <v>233</v>
      </c>
      <c r="R150" s="46" t="s">
        <v>311</v>
      </c>
    </row>
    <row r="151" spans="2:18" x14ac:dyDescent="0.2">
      <c r="B151" s="145" t="s">
        <v>950</v>
      </c>
      <c r="C151" s="145" t="s">
        <v>77</v>
      </c>
      <c r="D151" s="145" t="s">
        <v>561</v>
      </c>
      <c r="E151" s="145" t="s">
        <v>12</v>
      </c>
      <c r="F151" s="148">
        <v>42135</v>
      </c>
      <c r="G151" s="200" t="s">
        <v>225</v>
      </c>
      <c r="H151" s="200" t="s">
        <v>246</v>
      </c>
      <c r="I151" s="146" t="s">
        <v>311</v>
      </c>
      <c r="K151" s="40" t="s">
        <v>792</v>
      </c>
      <c r="L151" s="217" t="s">
        <v>793</v>
      </c>
      <c r="M151" s="217" t="s">
        <v>794</v>
      </c>
      <c r="N151" s="217" t="s">
        <v>795</v>
      </c>
      <c r="O151" s="218">
        <v>41775</v>
      </c>
      <c r="P151" s="198" t="s">
        <v>225</v>
      </c>
      <c r="Q151" s="198" t="s">
        <v>233</v>
      </c>
      <c r="R151" s="46" t="s">
        <v>311</v>
      </c>
    </row>
    <row r="152" spans="2:18" x14ac:dyDescent="0.2">
      <c r="B152" s="145" t="s">
        <v>586</v>
      </c>
      <c r="C152" s="145" t="s">
        <v>77</v>
      </c>
      <c r="D152" s="145" t="s">
        <v>287</v>
      </c>
      <c r="E152" s="145" t="s">
        <v>12</v>
      </c>
      <c r="F152" s="148" t="s">
        <v>584</v>
      </c>
      <c r="G152" s="200" t="s">
        <v>225</v>
      </c>
      <c r="H152" s="200" t="s">
        <v>246</v>
      </c>
      <c r="I152" s="146" t="s">
        <v>311</v>
      </c>
      <c r="K152" s="40" t="s">
        <v>796</v>
      </c>
      <c r="L152" s="217" t="s">
        <v>793</v>
      </c>
      <c r="M152" s="217" t="s">
        <v>794</v>
      </c>
      <c r="N152" s="217" t="s">
        <v>795</v>
      </c>
      <c r="O152" s="218">
        <v>41914</v>
      </c>
      <c r="P152" s="198" t="s">
        <v>225</v>
      </c>
      <c r="Q152" s="198" t="s">
        <v>233</v>
      </c>
      <c r="R152" s="46" t="s">
        <v>311</v>
      </c>
    </row>
    <row r="153" spans="2:18" x14ac:dyDescent="0.2">
      <c r="B153" s="145" t="s">
        <v>586</v>
      </c>
      <c r="C153" s="145" t="s">
        <v>77</v>
      </c>
      <c r="D153" s="145" t="s">
        <v>287</v>
      </c>
      <c r="E153" s="145" t="s">
        <v>12</v>
      </c>
      <c r="F153" s="148" t="s">
        <v>584</v>
      </c>
      <c r="G153" s="200" t="s">
        <v>241</v>
      </c>
      <c r="H153" s="200" t="s">
        <v>246</v>
      </c>
      <c r="I153" s="146" t="s">
        <v>311</v>
      </c>
      <c r="K153" s="40" t="s">
        <v>690</v>
      </c>
      <c r="L153" s="217" t="s">
        <v>691</v>
      </c>
      <c r="M153" s="217" t="s">
        <v>692</v>
      </c>
      <c r="N153" s="217" t="s">
        <v>340</v>
      </c>
      <c r="O153" s="218">
        <v>42438</v>
      </c>
      <c r="P153" s="198" t="s">
        <v>225</v>
      </c>
      <c r="Q153" s="198" t="s">
        <v>233</v>
      </c>
      <c r="R153" s="46" t="s">
        <v>311</v>
      </c>
    </row>
    <row r="154" spans="2:18" x14ac:dyDescent="0.2">
      <c r="B154" s="145" t="s">
        <v>381</v>
      </c>
      <c r="C154" s="145" t="s">
        <v>77</v>
      </c>
      <c r="D154" s="145" t="s">
        <v>287</v>
      </c>
      <c r="E154" s="145" t="s">
        <v>12</v>
      </c>
      <c r="F154" s="148" t="s">
        <v>583</v>
      </c>
      <c r="G154" s="200" t="s">
        <v>225</v>
      </c>
      <c r="H154" s="200" t="s">
        <v>246</v>
      </c>
      <c r="I154" s="146">
        <v>24</v>
      </c>
      <c r="K154" s="40" t="s">
        <v>690</v>
      </c>
      <c r="L154" s="217" t="s">
        <v>691</v>
      </c>
      <c r="M154" s="217" t="s">
        <v>692</v>
      </c>
      <c r="N154" s="217" t="s">
        <v>340</v>
      </c>
      <c r="O154" s="218">
        <v>42438</v>
      </c>
      <c r="P154" s="198" t="s">
        <v>241</v>
      </c>
      <c r="Q154" s="198" t="s">
        <v>233</v>
      </c>
      <c r="R154" s="46" t="s">
        <v>311</v>
      </c>
    </row>
    <row r="155" spans="2:18" x14ac:dyDescent="0.2">
      <c r="B155" s="145" t="s">
        <v>394</v>
      </c>
      <c r="C155" s="145" t="s">
        <v>114</v>
      </c>
      <c r="D155" s="145" t="s">
        <v>686</v>
      </c>
      <c r="E155" s="145" t="s">
        <v>29</v>
      </c>
      <c r="F155" s="148">
        <v>42380</v>
      </c>
      <c r="G155" s="200" t="s">
        <v>225</v>
      </c>
      <c r="H155" s="200" t="s">
        <v>246</v>
      </c>
      <c r="I155" s="146">
        <v>20</v>
      </c>
      <c r="K155" s="40" t="s">
        <v>693</v>
      </c>
      <c r="L155" s="217" t="s">
        <v>691</v>
      </c>
      <c r="M155" s="217" t="s">
        <v>692</v>
      </c>
      <c r="N155" s="217" t="s">
        <v>340</v>
      </c>
      <c r="O155" s="218">
        <v>41674</v>
      </c>
      <c r="P155" s="198" t="s">
        <v>225</v>
      </c>
      <c r="Q155" s="198" t="s">
        <v>233</v>
      </c>
      <c r="R155" s="46" t="s">
        <v>311</v>
      </c>
    </row>
    <row r="156" spans="2:18" x14ac:dyDescent="0.2">
      <c r="B156" s="145" t="s">
        <v>394</v>
      </c>
      <c r="C156" s="145" t="s">
        <v>114</v>
      </c>
      <c r="D156" s="145" t="s">
        <v>686</v>
      </c>
      <c r="E156" s="145" t="s">
        <v>29</v>
      </c>
      <c r="F156" s="148">
        <v>42380</v>
      </c>
      <c r="G156" s="200" t="s">
        <v>241</v>
      </c>
      <c r="H156" s="200" t="s">
        <v>246</v>
      </c>
      <c r="I156" s="146">
        <v>20</v>
      </c>
      <c r="K156" s="40" t="s">
        <v>694</v>
      </c>
      <c r="L156" s="217" t="s">
        <v>691</v>
      </c>
      <c r="M156" s="217" t="s">
        <v>692</v>
      </c>
      <c r="N156" s="217" t="s">
        <v>340</v>
      </c>
      <c r="O156" s="218">
        <v>42024</v>
      </c>
      <c r="P156" s="198" t="s">
        <v>225</v>
      </c>
      <c r="Q156" s="198" t="s">
        <v>233</v>
      </c>
      <c r="R156" s="46" t="s">
        <v>311</v>
      </c>
    </row>
    <row r="157" spans="2:18" x14ac:dyDescent="0.2">
      <c r="B157" s="145" t="s">
        <v>401</v>
      </c>
      <c r="C157" s="145" t="s">
        <v>114</v>
      </c>
      <c r="D157" s="145" t="s">
        <v>686</v>
      </c>
      <c r="E157" s="145" t="s">
        <v>29</v>
      </c>
      <c r="F157" s="148">
        <v>41694</v>
      </c>
      <c r="G157" s="200" t="s">
        <v>225</v>
      </c>
      <c r="H157" s="200" t="s">
        <v>246</v>
      </c>
      <c r="I157" s="146">
        <v>116</v>
      </c>
      <c r="K157" s="40" t="s">
        <v>797</v>
      </c>
      <c r="L157" s="217" t="s">
        <v>798</v>
      </c>
      <c r="M157" s="217" t="s">
        <v>68</v>
      </c>
      <c r="N157" s="217" t="s">
        <v>44</v>
      </c>
      <c r="O157" s="218">
        <v>42562</v>
      </c>
      <c r="P157" s="198" t="s">
        <v>225</v>
      </c>
      <c r="Q157" s="198" t="s">
        <v>233</v>
      </c>
      <c r="R157" s="46" t="s">
        <v>311</v>
      </c>
    </row>
    <row r="158" spans="2:18" x14ac:dyDescent="0.2">
      <c r="B158" s="145" t="s">
        <v>687</v>
      </c>
      <c r="C158" s="145" t="s">
        <v>114</v>
      </c>
      <c r="D158" s="145" t="s">
        <v>686</v>
      </c>
      <c r="E158" s="145" t="s">
        <v>29</v>
      </c>
      <c r="F158" s="148">
        <v>43061</v>
      </c>
      <c r="G158" s="200" t="s">
        <v>225</v>
      </c>
      <c r="H158" s="200" t="s">
        <v>246</v>
      </c>
      <c r="I158" s="146" t="s">
        <v>311</v>
      </c>
      <c r="K158" s="40" t="s">
        <v>797</v>
      </c>
      <c r="L158" s="217" t="s">
        <v>798</v>
      </c>
      <c r="M158" s="217" t="s">
        <v>68</v>
      </c>
      <c r="N158" s="217" t="s">
        <v>44</v>
      </c>
      <c r="O158" s="218">
        <v>42562</v>
      </c>
      <c r="P158" s="198" t="s">
        <v>241</v>
      </c>
      <c r="Q158" s="198" t="s">
        <v>233</v>
      </c>
      <c r="R158" s="46" t="s">
        <v>311</v>
      </c>
    </row>
    <row r="159" spans="2:18" x14ac:dyDescent="0.2">
      <c r="B159" s="145" t="s">
        <v>687</v>
      </c>
      <c r="C159" s="145" t="s">
        <v>114</v>
      </c>
      <c r="D159" s="145" t="s">
        <v>686</v>
      </c>
      <c r="E159" s="145" t="s">
        <v>29</v>
      </c>
      <c r="F159" s="148">
        <v>43061</v>
      </c>
      <c r="G159" s="200" t="s">
        <v>241</v>
      </c>
      <c r="H159" s="200" t="s">
        <v>246</v>
      </c>
      <c r="I159" s="146" t="s">
        <v>311</v>
      </c>
      <c r="K159" s="40" t="s">
        <v>799</v>
      </c>
      <c r="L159" s="217" t="s">
        <v>798</v>
      </c>
      <c r="M159" s="217" t="s">
        <v>68</v>
      </c>
      <c r="N159" s="217" t="s">
        <v>44</v>
      </c>
      <c r="O159" s="218">
        <v>42225</v>
      </c>
      <c r="P159" s="198" t="s">
        <v>225</v>
      </c>
      <c r="Q159" s="198" t="s">
        <v>233</v>
      </c>
      <c r="R159" s="46" t="s">
        <v>311</v>
      </c>
    </row>
    <row r="160" spans="2:18" x14ac:dyDescent="0.2">
      <c r="B160" s="145" t="s">
        <v>951</v>
      </c>
      <c r="C160" s="145" t="s">
        <v>114</v>
      </c>
      <c r="D160" s="145" t="s">
        <v>686</v>
      </c>
      <c r="E160" s="145" t="s">
        <v>29</v>
      </c>
      <c r="F160" s="148">
        <v>41869</v>
      </c>
      <c r="G160" s="200" t="s">
        <v>225</v>
      </c>
      <c r="H160" s="200" t="s">
        <v>246</v>
      </c>
      <c r="I160" s="146" t="s">
        <v>311</v>
      </c>
      <c r="K160" s="40" t="s">
        <v>800</v>
      </c>
      <c r="L160" s="217" t="s">
        <v>798</v>
      </c>
      <c r="M160" s="217" t="s">
        <v>68</v>
      </c>
      <c r="N160" s="217" t="s">
        <v>44</v>
      </c>
      <c r="O160" s="218">
        <v>42698</v>
      </c>
      <c r="P160" s="198" t="s">
        <v>225</v>
      </c>
      <c r="Q160" s="198" t="s">
        <v>233</v>
      </c>
      <c r="R160" s="46" t="s">
        <v>311</v>
      </c>
    </row>
    <row r="161" spans="2:18" x14ac:dyDescent="0.2">
      <c r="B161" s="145" t="s">
        <v>952</v>
      </c>
      <c r="C161" s="145" t="s">
        <v>114</v>
      </c>
      <c r="D161" s="145" t="s">
        <v>686</v>
      </c>
      <c r="E161" s="145" t="s">
        <v>29</v>
      </c>
      <c r="F161" s="148">
        <v>41789</v>
      </c>
      <c r="G161" s="200" t="s">
        <v>225</v>
      </c>
      <c r="H161" s="200" t="s">
        <v>246</v>
      </c>
      <c r="I161" s="146" t="s">
        <v>311</v>
      </c>
      <c r="K161" s="40" t="s">
        <v>800</v>
      </c>
      <c r="L161" s="217" t="s">
        <v>798</v>
      </c>
      <c r="M161" s="217" t="s">
        <v>68</v>
      </c>
      <c r="N161" s="217" t="s">
        <v>44</v>
      </c>
      <c r="O161" s="218">
        <v>42698</v>
      </c>
      <c r="P161" s="198" t="s">
        <v>241</v>
      </c>
      <c r="Q161" s="198" t="s">
        <v>233</v>
      </c>
      <c r="R161" s="46" t="s">
        <v>311</v>
      </c>
    </row>
    <row r="162" spans="2:18" x14ac:dyDescent="0.2">
      <c r="B162" s="145" t="s">
        <v>880</v>
      </c>
      <c r="C162" s="145" t="s">
        <v>114</v>
      </c>
      <c r="D162" s="145" t="s">
        <v>686</v>
      </c>
      <c r="E162" s="145" t="s">
        <v>29</v>
      </c>
      <c r="F162" s="148">
        <v>41889</v>
      </c>
      <c r="G162" s="200" t="s">
        <v>225</v>
      </c>
      <c r="H162" s="200" t="s">
        <v>246</v>
      </c>
      <c r="I162" s="146">
        <v>116</v>
      </c>
      <c r="K162" s="40" t="s">
        <v>801</v>
      </c>
      <c r="L162" s="217" t="s">
        <v>798</v>
      </c>
      <c r="M162" s="217" t="s">
        <v>68</v>
      </c>
      <c r="N162" s="217" t="s">
        <v>44</v>
      </c>
      <c r="O162" s="218">
        <v>42196</v>
      </c>
      <c r="P162" s="198" t="s">
        <v>225</v>
      </c>
      <c r="Q162" s="198" t="s">
        <v>233</v>
      </c>
      <c r="R162" s="46" t="s">
        <v>311</v>
      </c>
    </row>
    <row r="163" spans="2:18" x14ac:dyDescent="0.2">
      <c r="B163" s="145" t="s">
        <v>881</v>
      </c>
      <c r="C163" s="145" t="s">
        <v>793</v>
      </c>
      <c r="D163" s="145" t="s">
        <v>290</v>
      </c>
      <c r="E163" s="145" t="s">
        <v>795</v>
      </c>
      <c r="F163" s="148">
        <v>42427</v>
      </c>
      <c r="G163" s="200" t="s">
        <v>225</v>
      </c>
      <c r="H163" s="200" t="s">
        <v>246</v>
      </c>
      <c r="I163" s="146" t="s">
        <v>311</v>
      </c>
      <c r="K163" s="40" t="s">
        <v>447</v>
      </c>
      <c r="L163" s="217" t="s">
        <v>76</v>
      </c>
      <c r="M163" s="217" t="s">
        <v>594</v>
      </c>
      <c r="N163" s="217" t="s">
        <v>25</v>
      </c>
      <c r="O163" s="218">
        <v>42246</v>
      </c>
      <c r="P163" s="198" t="s">
        <v>225</v>
      </c>
      <c r="Q163" s="198" t="s">
        <v>233</v>
      </c>
      <c r="R163" s="46">
        <v>8</v>
      </c>
    </row>
    <row r="164" spans="2:18" x14ac:dyDescent="0.2">
      <c r="B164" s="147" t="s">
        <v>881</v>
      </c>
      <c r="C164" s="147" t="s">
        <v>793</v>
      </c>
      <c r="D164" s="147" t="s">
        <v>290</v>
      </c>
      <c r="E164" s="147" t="s">
        <v>795</v>
      </c>
      <c r="F164" s="206">
        <v>42427</v>
      </c>
      <c r="G164" s="147" t="s">
        <v>241</v>
      </c>
      <c r="H164" s="201" t="s">
        <v>246</v>
      </c>
      <c r="I164" s="146" t="s">
        <v>311</v>
      </c>
      <c r="K164" s="40" t="s">
        <v>344</v>
      </c>
      <c r="L164" s="217" t="s">
        <v>76</v>
      </c>
      <c r="M164" s="217" t="s">
        <v>594</v>
      </c>
      <c r="N164" s="217" t="s">
        <v>25</v>
      </c>
      <c r="O164" s="218">
        <v>41656</v>
      </c>
      <c r="P164" s="198" t="s">
        <v>225</v>
      </c>
      <c r="Q164" s="198" t="s">
        <v>233</v>
      </c>
      <c r="R164" s="46" t="s">
        <v>311</v>
      </c>
    </row>
    <row r="165" spans="2:18" x14ac:dyDescent="0.2">
      <c r="B165" s="145" t="s">
        <v>882</v>
      </c>
      <c r="C165" s="145" t="s">
        <v>793</v>
      </c>
      <c r="D165" s="145" t="s">
        <v>290</v>
      </c>
      <c r="E165" s="145" t="s">
        <v>795</v>
      </c>
      <c r="F165" s="148">
        <v>42104</v>
      </c>
      <c r="G165" s="200" t="s">
        <v>225</v>
      </c>
      <c r="H165" s="200" t="s">
        <v>246</v>
      </c>
      <c r="I165" s="146" t="s">
        <v>311</v>
      </c>
      <c r="K165" s="40" t="s">
        <v>465</v>
      </c>
      <c r="L165" s="217" t="s">
        <v>76</v>
      </c>
      <c r="M165" s="217" t="s">
        <v>594</v>
      </c>
      <c r="N165" s="217" t="s">
        <v>25</v>
      </c>
      <c r="O165" s="218">
        <v>42246</v>
      </c>
      <c r="P165" s="198" t="s">
        <v>225</v>
      </c>
      <c r="Q165" s="198" t="s">
        <v>233</v>
      </c>
      <c r="R165" s="46">
        <v>20</v>
      </c>
    </row>
    <row r="166" spans="2:18" x14ac:dyDescent="0.2">
      <c r="B166" s="145" t="s">
        <v>883</v>
      </c>
      <c r="C166" s="145" t="s">
        <v>793</v>
      </c>
      <c r="D166" s="145" t="s">
        <v>290</v>
      </c>
      <c r="E166" s="145" t="s">
        <v>795</v>
      </c>
      <c r="F166" s="148">
        <v>42479</v>
      </c>
      <c r="G166" s="200" t="s">
        <v>225</v>
      </c>
      <c r="H166" s="200" t="s">
        <v>246</v>
      </c>
      <c r="I166" s="146" t="s">
        <v>311</v>
      </c>
      <c r="K166" s="40" t="s">
        <v>342</v>
      </c>
      <c r="L166" s="217" t="s">
        <v>76</v>
      </c>
      <c r="M166" s="217" t="s">
        <v>594</v>
      </c>
      <c r="N166" s="217" t="s">
        <v>25</v>
      </c>
      <c r="O166" s="218">
        <v>41684</v>
      </c>
      <c r="P166" s="198" t="s">
        <v>225</v>
      </c>
      <c r="Q166" s="198" t="s">
        <v>233</v>
      </c>
      <c r="R166" s="46">
        <v>161</v>
      </c>
    </row>
    <row r="167" spans="2:18" x14ac:dyDescent="0.2">
      <c r="B167" s="145" t="s">
        <v>883</v>
      </c>
      <c r="C167" s="145" t="s">
        <v>793</v>
      </c>
      <c r="D167" s="145" t="s">
        <v>290</v>
      </c>
      <c r="E167" s="145" t="s">
        <v>795</v>
      </c>
      <c r="F167" s="148">
        <v>42479</v>
      </c>
      <c r="G167" s="200" t="s">
        <v>241</v>
      </c>
      <c r="H167" s="200" t="s">
        <v>246</v>
      </c>
      <c r="I167" s="146" t="s">
        <v>311</v>
      </c>
      <c r="K167" s="40" t="s">
        <v>592</v>
      </c>
      <c r="L167" s="217" t="s">
        <v>76</v>
      </c>
      <c r="M167" s="217" t="s">
        <v>594</v>
      </c>
      <c r="N167" s="217" t="s">
        <v>25</v>
      </c>
      <c r="O167" s="218">
        <v>42908</v>
      </c>
      <c r="P167" s="198" t="s">
        <v>225</v>
      </c>
      <c r="Q167" s="198" t="s">
        <v>233</v>
      </c>
      <c r="R167" s="46" t="s">
        <v>311</v>
      </c>
    </row>
    <row r="168" spans="2:18" x14ac:dyDescent="0.2">
      <c r="B168" s="145" t="s">
        <v>884</v>
      </c>
      <c r="C168" s="145" t="s">
        <v>793</v>
      </c>
      <c r="D168" s="145" t="s">
        <v>290</v>
      </c>
      <c r="E168" s="145" t="s">
        <v>795</v>
      </c>
      <c r="F168" s="148">
        <v>42552</v>
      </c>
      <c r="G168" s="200" t="s">
        <v>225</v>
      </c>
      <c r="H168" s="200" t="s">
        <v>246</v>
      </c>
      <c r="I168" s="146" t="s">
        <v>311</v>
      </c>
      <c r="K168" s="40" t="s">
        <v>592</v>
      </c>
      <c r="L168" s="217" t="s">
        <v>76</v>
      </c>
      <c r="M168" s="217" t="s">
        <v>594</v>
      </c>
      <c r="N168" s="217" t="s">
        <v>25</v>
      </c>
      <c r="O168" s="218">
        <v>42908</v>
      </c>
      <c r="P168" s="198" t="s">
        <v>241</v>
      </c>
      <c r="Q168" s="198" t="s">
        <v>233</v>
      </c>
      <c r="R168" s="46" t="s">
        <v>311</v>
      </c>
    </row>
    <row r="169" spans="2:18" x14ac:dyDescent="0.2">
      <c r="B169" s="145" t="s">
        <v>884</v>
      </c>
      <c r="C169" s="145" t="s">
        <v>793</v>
      </c>
      <c r="D169" s="145" t="s">
        <v>290</v>
      </c>
      <c r="E169" s="145" t="s">
        <v>795</v>
      </c>
      <c r="F169" s="148">
        <v>42552</v>
      </c>
      <c r="G169" s="200" t="s">
        <v>241</v>
      </c>
      <c r="H169" s="200" t="s">
        <v>246</v>
      </c>
      <c r="I169" s="146" t="s">
        <v>311</v>
      </c>
      <c r="K169" s="40" t="s">
        <v>590</v>
      </c>
      <c r="L169" s="217" t="s">
        <v>76</v>
      </c>
      <c r="M169" s="217" t="s">
        <v>594</v>
      </c>
      <c r="N169" s="217" t="s">
        <v>25</v>
      </c>
      <c r="O169" s="218">
        <v>42000</v>
      </c>
      <c r="P169" s="198" t="s">
        <v>225</v>
      </c>
      <c r="Q169" s="198" t="s">
        <v>233</v>
      </c>
      <c r="R169" s="46" t="s">
        <v>311</v>
      </c>
    </row>
    <row r="170" spans="2:18" x14ac:dyDescent="0.2">
      <c r="B170" s="145" t="s">
        <v>885</v>
      </c>
      <c r="C170" s="145" t="s">
        <v>793</v>
      </c>
      <c r="D170" s="145" t="s">
        <v>290</v>
      </c>
      <c r="E170" s="145" t="s">
        <v>795</v>
      </c>
      <c r="F170" s="148">
        <v>42297</v>
      </c>
      <c r="G170" s="200" t="s">
        <v>225</v>
      </c>
      <c r="H170" s="200" t="s">
        <v>246</v>
      </c>
      <c r="I170" s="146" t="s">
        <v>311</v>
      </c>
      <c r="K170" s="40" t="s">
        <v>593</v>
      </c>
      <c r="L170" s="217" t="s">
        <v>76</v>
      </c>
      <c r="M170" s="217" t="s">
        <v>594</v>
      </c>
      <c r="N170" s="217" t="s">
        <v>25</v>
      </c>
      <c r="O170" s="218">
        <v>42824</v>
      </c>
      <c r="P170" s="198" t="s">
        <v>225</v>
      </c>
      <c r="Q170" s="198" t="s">
        <v>233</v>
      </c>
      <c r="R170" s="46" t="s">
        <v>311</v>
      </c>
    </row>
    <row r="171" spans="2:18" x14ac:dyDescent="0.2">
      <c r="B171" s="145" t="s">
        <v>695</v>
      </c>
      <c r="C171" s="145" t="s">
        <v>691</v>
      </c>
      <c r="D171" s="145" t="s">
        <v>692</v>
      </c>
      <c r="E171" s="145" t="s">
        <v>340</v>
      </c>
      <c r="F171" s="148">
        <v>42205</v>
      </c>
      <c r="G171" s="200" t="s">
        <v>225</v>
      </c>
      <c r="H171" s="200" t="s">
        <v>246</v>
      </c>
      <c r="I171" s="146" t="s">
        <v>311</v>
      </c>
      <c r="K171" s="40" t="s">
        <v>593</v>
      </c>
      <c r="L171" s="217" t="s">
        <v>76</v>
      </c>
      <c r="M171" s="217" t="s">
        <v>594</v>
      </c>
      <c r="N171" s="217" t="s">
        <v>25</v>
      </c>
      <c r="O171" s="218">
        <v>42824</v>
      </c>
      <c r="P171" s="198" t="s">
        <v>241</v>
      </c>
      <c r="Q171" s="198" t="s">
        <v>233</v>
      </c>
      <c r="R171" s="46" t="s">
        <v>311</v>
      </c>
    </row>
    <row r="172" spans="2:18" x14ac:dyDescent="0.2">
      <c r="B172" s="145" t="s">
        <v>886</v>
      </c>
      <c r="C172" s="145" t="s">
        <v>798</v>
      </c>
      <c r="D172" s="145" t="s">
        <v>68</v>
      </c>
      <c r="E172" s="145" t="s">
        <v>44</v>
      </c>
      <c r="F172" s="148">
        <v>42851</v>
      </c>
      <c r="G172" s="200" t="s">
        <v>225</v>
      </c>
      <c r="H172" s="200" t="s">
        <v>246</v>
      </c>
      <c r="I172" s="146" t="s">
        <v>311</v>
      </c>
      <c r="K172" s="40" t="s">
        <v>591</v>
      </c>
      <c r="L172" s="217" t="s">
        <v>76</v>
      </c>
      <c r="M172" s="217" t="s">
        <v>594</v>
      </c>
      <c r="N172" s="217" t="s">
        <v>25</v>
      </c>
      <c r="O172" s="218">
        <v>42352</v>
      </c>
      <c r="P172" s="198" t="s">
        <v>225</v>
      </c>
      <c r="Q172" s="198" t="s">
        <v>233</v>
      </c>
      <c r="R172" s="46" t="s">
        <v>311</v>
      </c>
    </row>
    <row r="173" spans="2:18" x14ac:dyDescent="0.2">
      <c r="B173" s="145" t="s">
        <v>886</v>
      </c>
      <c r="C173" s="145" t="s">
        <v>798</v>
      </c>
      <c r="D173" s="145" t="s">
        <v>68</v>
      </c>
      <c r="E173" s="145" t="s">
        <v>44</v>
      </c>
      <c r="F173" s="148">
        <v>42851</v>
      </c>
      <c r="G173" s="200" t="s">
        <v>241</v>
      </c>
      <c r="H173" s="200" t="s">
        <v>246</v>
      </c>
      <c r="I173" s="146" t="s">
        <v>311</v>
      </c>
      <c r="K173" s="40" t="s">
        <v>802</v>
      </c>
      <c r="L173" s="217" t="s">
        <v>76</v>
      </c>
      <c r="M173" s="217" t="s">
        <v>803</v>
      </c>
      <c r="N173" s="217" t="s">
        <v>25</v>
      </c>
      <c r="O173" s="218">
        <v>41876</v>
      </c>
      <c r="P173" s="198" t="s">
        <v>225</v>
      </c>
      <c r="Q173" s="198" t="s">
        <v>233</v>
      </c>
      <c r="R173" s="46" t="s">
        <v>311</v>
      </c>
    </row>
    <row r="174" spans="2:18" x14ac:dyDescent="0.2">
      <c r="B174" s="145" t="s">
        <v>887</v>
      </c>
      <c r="C174" s="145" t="s">
        <v>798</v>
      </c>
      <c r="D174" s="145" t="s">
        <v>68</v>
      </c>
      <c r="E174" s="145" t="s">
        <v>44</v>
      </c>
      <c r="F174" s="148">
        <v>42275</v>
      </c>
      <c r="G174" s="200" t="s">
        <v>225</v>
      </c>
      <c r="H174" s="200" t="s">
        <v>246</v>
      </c>
      <c r="I174" s="146" t="s">
        <v>311</v>
      </c>
      <c r="K174" s="40" t="s">
        <v>804</v>
      </c>
      <c r="L174" s="217" t="s">
        <v>76</v>
      </c>
      <c r="M174" s="217" t="s">
        <v>803</v>
      </c>
      <c r="N174" s="217" t="s">
        <v>25</v>
      </c>
      <c r="O174" s="218">
        <v>41749</v>
      </c>
      <c r="P174" s="198" t="s">
        <v>225</v>
      </c>
      <c r="Q174" s="198" t="s">
        <v>233</v>
      </c>
      <c r="R174" s="46" t="s">
        <v>311</v>
      </c>
    </row>
    <row r="175" spans="2:18" x14ac:dyDescent="0.2">
      <c r="B175" s="145" t="s">
        <v>888</v>
      </c>
      <c r="C175" s="145" t="s">
        <v>798</v>
      </c>
      <c r="D175" s="145" t="s">
        <v>68</v>
      </c>
      <c r="E175" s="145" t="s">
        <v>44</v>
      </c>
      <c r="F175" s="148">
        <v>42475</v>
      </c>
      <c r="G175" s="200" t="s">
        <v>225</v>
      </c>
      <c r="H175" s="200" t="s">
        <v>246</v>
      </c>
      <c r="I175" s="146" t="s">
        <v>311</v>
      </c>
      <c r="K175" s="40" t="s">
        <v>805</v>
      </c>
      <c r="L175" s="217" t="s">
        <v>76</v>
      </c>
      <c r="M175" s="217" t="s">
        <v>803</v>
      </c>
      <c r="N175" s="217" t="s">
        <v>25</v>
      </c>
      <c r="O175" s="218">
        <v>41834</v>
      </c>
      <c r="P175" s="198" t="s">
        <v>225</v>
      </c>
      <c r="Q175" s="198" t="s">
        <v>233</v>
      </c>
      <c r="R175" s="46" t="s">
        <v>311</v>
      </c>
    </row>
    <row r="176" spans="2:18" x14ac:dyDescent="0.2">
      <c r="B176" s="145" t="s">
        <v>888</v>
      </c>
      <c r="C176" s="145" t="s">
        <v>798</v>
      </c>
      <c r="D176" s="145" t="s">
        <v>68</v>
      </c>
      <c r="E176" s="145" t="s">
        <v>44</v>
      </c>
      <c r="F176" s="148">
        <v>42475</v>
      </c>
      <c r="G176" s="200" t="s">
        <v>241</v>
      </c>
      <c r="H176" s="200" t="s">
        <v>246</v>
      </c>
      <c r="I176" s="146" t="s">
        <v>311</v>
      </c>
      <c r="K176" s="40" t="s">
        <v>806</v>
      </c>
      <c r="L176" s="217" t="s">
        <v>76</v>
      </c>
      <c r="M176" s="217" t="s">
        <v>803</v>
      </c>
      <c r="N176" s="217" t="s">
        <v>25</v>
      </c>
      <c r="O176" s="218">
        <v>41778</v>
      </c>
      <c r="P176" s="198" t="s">
        <v>225</v>
      </c>
      <c r="Q176" s="198" t="s">
        <v>233</v>
      </c>
      <c r="R176" s="46" t="s">
        <v>311</v>
      </c>
    </row>
    <row r="177" spans="2:18" x14ac:dyDescent="0.2">
      <c r="B177" s="145" t="s">
        <v>889</v>
      </c>
      <c r="C177" s="145" t="s">
        <v>798</v>
      </c>
      <c r="D177" s="145" t="s">
        <v>68</v>
      </c>
      <c r="E177" s="145" t="s">
        <v>44</v>
      </c>
      <c r="F177" s="148">
        <v>42643</v>
      </c>
      <c r="G177" s="200" t="s">
        <v>225</v>
      </c>
      <c r="H177" s="200" t="s">
        <v>246</v>
      </c>
      <c r="I177" s="146" t="s">
        <v>311</v>
      </c>
      <c r="K177" s="40" t="s">
        <v>807</v>
      </c>
      <c r="L177" s="217" t="s">
        <v>76</v>
      </c>
      <c r="M177" s="217" t="s">
        <v>803</v>
      </c>
      <c r="N177" s="217" t="s">
        <v>25</v>
      </c>
      <c r="O177" s="218">
        <v>41998</v>
      </c>
      <c r="P177" s="198" t="s">
        <v>225</v>
      </c>
      <c r="Q177" s="198" t="s">
        <v>233</v>
      </c>
      <c r="R177" s="46" t="s">
        <v>311</v>
      </c>
    </row>
    <row r="178" spans="2:18" x14ac:dyDescent="0.2">
      <c r="B178" s="145" t="s">
        <v>889</v>
      </c>
      <c r="C178" s="145" t="s">
        <v>798</v>
      </c>
      <c r="D178" s="145" t="s">
        <v>68</v>
      </c>
      <c r="E178" s="145" t="s">
        <v>44</v>
      </c>
      <c r="F178" s="148">
        <v>42643</v>
      </c>
      <c r="G178" s="200" t="s">
        <v>241</v>
      </c>
      <c r="H178" s="200" t="s">
        <v>246</v>
      </c>
      <c r="I178" s="146" t="s">
        <v>311</v>
      </c>
      <c r="K178" s="40" t="s">
        <v>808</v>
      </c>
      <c r="L178" s="217" t="s">
        <v>76</v>
      </c>
      <c r="M178" s="217" t="s">
        <v>803</v>
      </c>
      <c r="N178" s="217" t="s">
        <v>25</v>
      </c>
      <c r="O178" s="218">
        <v>42711</v>
      </c>
      <c r="P178" s="198" t="s">
        <v>225</v>
      </c>
      <c r="Q178" s="198" t="s">
        <v>233</v>
      </c>
      <c r="R178" s="46" t="s">
        <v>311</v>
      </c>
    </row>
    <row r="179" spans="2:18" x14ac:dyDescent="0.2">
      <c r="B179" s="145" t="s">
        <v>589</v>
      </c>
      <c r="C179" s="145" t="s">
        <v>76</v>
      </c>
      <c r="D179" s="145" t="s">
        <v>594</v>
      </c>
      <c r="E179" s="145" t="s">
        <v>25</v>
      </c>
      <c r="F179" s="148">
        <v>42211</v>
      </c>
      <c r="G179" s="200" t="s">
        <v>225</v>
      </c>
      <c r="H179" s="200" t="s">
        <v>246</v>
      </c>
      <c r="I179" s="146" t="s">
        <v>311</v>
      </c>
      <c r="K179" s="40" t="s">
        <v>808</v>
      </c>
      <c r="L179" s="217" t="s">
        <v>76</v>
      </c>
      <c r="M179" s="217" t="s">
        <v>803</v>
      </c>
      <c r="N179" s="217" t="s">
        <v>25</v>
      </c>
      <c r="O179" s="218">
        <v>42711</v>
      </c>
      <c r="P179" s="198" t="s">
        <v>241</v>
      </c>
      <c r="Q179" s="198" t="s">
        <v>233</v>
      </c>
      <c r="R179" s="46" t="s">
        <v>311</v>
      </c>
    </row>
    <row r="180" spans="2:18" x14ac:dyDescent="0.2">
      <c r="B180" s="145" t="s">
        <v>588</v>
      </c>
      <c r="C180" s="145" t="s">
        <v>76</v>
      </c>
      <c r="D180" s="145" t="s">
        <v>594</v>
      </c>
      <c r="E180" s="145" t="s">
        <v>25</v>
      </c>
      <c r="F180" s="148">
        <v>41892</v>
      </c>
      <c r="G180" s="200" t="s">
        <v>225</v>
      </c>
      <c r="H180" s="200" t="s">
        <v>246</v>
      </c>
      <c r="I180" s="146" t="s">
        <v>311</v>
      </c>
      <c r="K180" s="40" t="s">
        <v>703</v>
      </c>
      <c r="L180" s="217" t="s">
        <v>696</v>
      </c>
      <c r="M180" s="217" t="s">
        <v>697</v>
      </c>
      <c r="N180" s="217" t="s">
        <v>42</v>
      </c>
      <c r="O180" s="218">
        <v>42005</v>
      </c>
      <c r="P180" s="198" t="s">
        <v>225</v>
      </c>
      <c r="Q180" s="198" t="s">
        <v>233</v>
      </c>
      <c r="R180" s="46" t="s">
        <v>311</v>
      </c>
    </row>
    <row r="181" spans="2:18" x14ac:dyDescent="0.2">
      <c r="B181" s="145" t="s">
        <v>890</v>
      </c>
      <c r="C181" s="145" t="s">
        <v>76</v>
      </c>
      <c r="D181" s="145" t="s">
        <v>803</v>
      </c>
      <c r="E181" s="145" t="s">
        <v>25</v>
      </c>
      <c r="F181" s="148">
        <v>42352</v>
      </c>
      <c r="G181" s="200" t="s">
        <v>225</v>
      </c>
      <c r="H181" s="200" t="s">
        <v>246</v>
      </c>
      <c r="I181" s="146" t="s">
        <v>311</v>
      </c>
      <c r="K181" s="40" t="s">
        <v>704</v>
      </c>
      <c r="L181" s="217" t="s">
        <v>696</v>
      </c>
      <c r="M181" s="217" t="s">
        <v>697</v>
      </c>
      <c r="N181" s="217" t="s">
        <v>42</v>
      </c>
      <c r="O181" s="218">
        <v>42370</v>
      </c>
      <c r="P181" s="198" t="s">
        <v>225</v>
      </c>
      <c r="Q181" s="198" t="s">
        <v>233</v>
      </c>
      <c r="R181" s="46" t="s">
        <v>311</v>
      </c>
    </row>
    <row r="182" spans="2:18" x14ac:dyDescent="0.2">
      <c r="B182" s="145" t="s">
        <v>891</v>
      </c>
      <c r="C182" s="145" t="s">
        <v>76</v>
      </c>
      <c r="D182" s="145" t="s">
        <v>803</v>
      </c>
      <c r="E182" s="145" t="s">
        <v>25</v>
      </c>
      <c r="F182" s="148">
        <v>42227</v>
      </c>
      <c r="G182" s="200" t="s">
        <v>225</v>
      </c>
      <c r="H182" s="200" t="s">
        <v>246</v>
      </c>
      <c r="I182" s="146" t="s">
        <v>311</v>
      </c>
      <c r="K182" s="40" t="s">
        <v>704</v>
      </c>
      <c r="L182" s="217" t="s">
        <v>696</v>
      </c>
      <c r="M182" s="217" t="s">
        <v>697</v>
      </c>
      <c r="N182" s="217" t="s">
        <v>42</v>
      </c>
      <c r="O182" s="218">
        <v>42370</v>
      </c>
      <c r="P182" s="198" t="s">
        <v>241</v>
      </c>
      <c r="Q182" s="198" t="s">
        <v>233</v>
      </c>
      <c r="R182" s="46" t="s">
        <v>311</v>
      </c>
    </row>
    <row r="183" spans="2:18" x14ac:dyDescent="0.2">
      <c r="B183" s="145" t="s">
        <v>892</v>
      </c>
      <c r="C183" s="145" t="s">
        <v>76</v>
      </c>
      <c r="D183" s="145" t="s">
        <v>803</v>
      </c>
      <c r="E183" s="145" t="s">
        <v>25</v>
      </c>
      <c r="F183" s="148">
        <v>42184</v>
      </c>
      <c r="G183" s="200" t="s">
        <v>225</v>
      </c>
      <c r="H183" s="200" t="s">
        <v>246</v>
      </c>
      <c r="I183" s="146" t="s">
        <v>311</v>
      </c>
      <c r="K183" s="40" t="s">
        <v>705</v>
      </c>
      <c r="L183" s="217" t="s">
        <v>696</v>
      </c>
      <c r="M183" s="217" t="s">
        <v>697</v>
      </c>
      <c r="N183" s="217" t="s">
        <v>42</v>
      </c>
      <c r="O183" s="218">
        <v>41640</v>
      </c>
      <c r="P183" s="198" t="s">
        <v>225</v>
      </c>
      <c r="Q183" s="198" t="s">
        <v>233</v>
      </c>
      <c r="R183" s="46" t="s">
        <v>311</v>
      </c>
    </row>
    <row r="184" spans="2:18" x14ac:dyDescent="0.2">
      <c r="B184" s="145" t="s">
        <v>893</v>
      </c>
      <c r="C184" s="145" t="s">
        <v>76</v>
      </c>
      <c r="D184" s="145" t="s">
        <v>803</v>
      </c>
      <c r="E184" s="145" t="s">
        <v>25</v>
      </c>
      <c r="F184" s="148">
        <v>42545</v>
      </c>
      <c r="G184" s="200" t="s">
        <v>225</v>
      </c>
      <c r="H184" s="200" t="s">
        <v>246</v>
      </c>
      <c r="I184" s="146" t="s">
        <v>311</v>
      </c>
      <c r="K184" s="40" t="s">
        <v>707</v>
      </c>
      <c r="L184" s="217" t="s">
        <v>696</v>
      </c>
      <c r="M184" s="217" t="s">
        <v>697</v>
      </c>
      <c r="N184" s="217" t="s">
        <v>42</v>
      </c>
      <c r="O184" s="218">
        <v>42005</v>
      </c>
      <c r="P184" s="198" t="s">
        <v>225</v>
      </c>
      <c r="Q184" s="198" t="s">
        <v>233</v>
      </c>
      <c r="R184" s="46" t="s">
        <v>311</v>
      </c>
    </row>
    <row r="185" spans="2:18" x14ac:dyDescent="0.2">
      <c r="B185" s="145" t="s">
        <v>893</v>
      </c>
      <c r="C185" s="145" t="s">
        <v>76</v>
      </c>
      <c r="D185" s="145" t="s">
        <v>803</v>
      </c>
      <c r="E185" s="145" t="s">
        <v>25</v>
      </c>
      <c r="F185" s="148">
        <v>42545</v>
      </c>
      <c r="G185" s="200" t="s">
        <v>241</v>
      </c>
      <c r="H185" s="200" t="s">
        <v>246</v>
      </c>
      <c r="I185" s="146" t="s">
        <v>311</v>
      </c>
      <c r="K185" s="40" t="s">
        <v>621</v>
      </c>
      <c r="L185" s="217" t="s">
        <v>223</v>
      </c>
      <c r="M185" s="217" t="s">
        <v>297</v>
      </c>
      <c r="N185" s="217" t="s">
        <v>37</v>
      </c>
      <c r="O185" s="218">
        <v>41711</v>
      </c>
      <c r="P185" s="198" t="s">
        <v>225</v>
      </c>
      <c r="Q185" s="198" t="s">
        <v>233</v>
      </c>
      <c r="R185" s="46" t="s">
        <v>311</v>
      </c>
    </row>
    <row r="186" spans="2:18" x14ac:dyDescent="0.2">
      <c r="B186" s="145" t="s">
        <v>894</v>
      </c>
      <c r="C186" s="145" t="s">
        <v>76</v>
      </c>
      <c r="D186" s="145" t="s">
        <v>803</v>
      </c>
      <c r="E186" s="145" t="s">
        <v>25</v>
      </c>
      <c r="F186" s="148">
        <v>41773</v>
      </c>
      <c r="G186" s="200" t="s">
        <v>225</v>
      </c>
      <c r="H186" s="200" t="s">
        <v>246</v>
      </c>
      <c r="I186" s="146" t="s">
        <v>311</v>
      </c>
      <c r="K186" s="40" t="s">
        <v>624</v>
      </c>
      <c r="L186" s="217" t="s">
        <v>223</v>
      </c>
      <c r="M186" s="217" t="s">
        <v>297</v>
      </c>
      <c r="N186" s="217" t="s">
        <v>37</v>
      </c>
      <c r="O186" s="218">
        <v>42818</v>
      </c>
      <c r="P186" s="198" t="s">
        <v>225</v>
      </c>
      <c r="Q186" s="198" t="s">
        <v>233</v>
      </c>
      <c r="R186" s="46" t="s">
        <v>311</v>
      </c>
    </row>
    <row r="187" spans="2:18" x14ac:dyDescent="0.2">
      <c r="B187" s="145" t="s">
        <v>895</v>
      </c>
      <c r="C187" s="145" t="s">
        <v>76</v>
      </c>
      <c r="D187" s="145" t="s">
        <v>803</v>
      </c>
      <c r="E187" s="145" t="s">
        <v>25</v>
      </c>
      <c r="F187" s="148">
        <v>42184</v>
      </c>
      <c r="G187" s="200" t="s">
        <v>225</v>
      </c>
      <c r="H187" s="200" t="s">
        <v>246</v>
      </c>
      <c r="I187" s="146" t="s">
        <v>311</v>
      </c>
      <c r="K187" s="40" t="s">
        <v>624</v>
      </c>
      <c r="L187" s="217" t="s">
        <v>223</v>
      </c>
      <c r="M187" s="217" t="s">
        <v>297</v>
      </c>
      <c r="N187" s="217" t="s">
        <v>37</v>
      </c>
      <c r="O187" s="218">
        <v>42818</v>
      </c>
      <c r="P187" s="198" t="s">
        <v>241</v>
      </c>
      <c r="Q187" s="198" t="s">
        <v>233</v>
      </c>
      <c r="R187" s="46" t="s">
        <v>311</v>
      </c>
    </row>
    <row r="188" spans="2:18" x14ac:dyDescent="0.2">
      <c r="B188" s="145" t="s">
        <v>698</v>
      </c>
      <c r="C188" s="145" t="s">
        <v>696</v>
      </c>
      <c r="D188" s="145" t="s">
        <v>697</v>
      </c>
      <c r="E188" s="145" t="s">
        <v>42</v>
      </c>
      <c r="F188" s="148">
        <v>42005</v>
      </c>
      <c r="G188" s="200" t="s">
        <v>225</v>
      </c>
      <c r="H188" s="200" t="s">
        <v>246</v>
      </c>
      <c r="I188" s="146" t="s">
        <v>311</v>
      </c>
      <c r="K188" s="40" t="s">
        <v>622</v>
      </c>
      <c r="L188" s="217" t="s">
        <v>223</v>
      </c>
      <c r="M188" s="217" t="s">
        <v>297</v>
      </c>
      <c r="N188" s="217" t="s">
        <v>37</v>
      </c>
      <c r="O188" s="218">
        <v>42175</v>
      </c>
      <c r="P188" s="198" t="s">
        <v>225</v>
      </c>
      <c r="Q188" s="198" t="s">
        <v>233</v>
      </c>
      <c r="R188" s="46" t="s">
        <v>311</v>
      </c>
    </row>
    <row r="189" spans="2:18" x14ac:dyDescent="0.2">
      <c r="B189" s="145" t="s">
        <v>699</v>
      </c>
      <c r="C189" s="145" t="s">
        <v>696</v>
      </c>
      <c r="D189" s="145" t="s">
        <v>697</v>
      </c>
      <c r="E189" s="145" t="s">
        <v>42</v>
      </c>
      <c r="F189" s="148">
        <v>42370</v>
      </c>
      <c r="G189" s="200" t="s">
        <v>225</v>
      </c>
      <c r="H189" s="200" t="s">
        <v>246</v>
      </c>
      <c r="I189" s="146" t="s">
        <v>311</v>
      </c>
      <c r="K189" s="40" t="s">
        <v>623</v>
      </c>
      <c r="L189" s="217" t="s">
        <v>223</v>
      </c>
      <c r="M189" s="217" t="s">
        <v>297</v>
      </c>
      <c r="N189" s="217" t="s">
        <v>37</v>
      </c>
      <c r="O189" s="218">
        <v>43068</v>
      </c>
      <c r="P189" s="198" t="s">
        <v>225</v>
      </c>
      <c r="Q189" s="198" t="s">
        <v>233</v>
      </c>
      <c r="R189" s="46" t="s">
        <v>311</v>
      </c>
    </row>
    <row r="190" spans="2:18" x14ac:dyDescent="0.2">
      <c r="B190" s="145" t="s">
        <v>699</v>
      </c>
      <c r="C190" s="145" t="s">
        <v>696</v>
      </c>
      <c r="D190" s="145" t="s">
        <v>697</v>
      </c>
      <c r="E190" s="145" t="s">
        <v>42</v>
      </c>
      <c r="F190" s="148">
        <v>42370</v>
      </c>
      <c r="G190" s="200" t="s">
        <v>241</v>
      </c>
      <c r="H190" s="200" t="s">
        <v>246</v>
      </c>
      <c r="I190" s="146" t="s">
        <v>311</v>
      </c>
      <c r="K190" s="40" t="s">
        <v>623</v>
      </c>
      <c r="L190" s="217" t="s">
        <v>223</v>
      </c>
      <c r="M190" s="217" t="s">
        <v>297</v>
      </c>
      <c r="N190" s="217" t="s">
        <v>37</v>
      </c>
      <c r="O190" s="218">
        <v>43068</v>
      </c>
      <c r="P190" s="198" t="s">
        <v>241</v>
      </c>
      <c r="Q190" s="198" t="s">
        <v>233</v>
      </c>
      <c r="R190" s="46" t="s">
        <v>311</v>
      </c>
    </row>
    <row r="191" spans="2:18" x14ac:dyDescent="0.2">
      <c r="B191" s="145" t="s">
        <v>700</v>
      </c>
      <c r="C191" s="145" t="s">
        <v>696</v>
      </c>
      <c r="D191" s="145" t="s">
        <v>697</v>
      </c>
      <c r="E191" s="145" t="s">
        <v>42</v>
      </c>
      <c r="F191" s="148">
        <v>41640</v>
      </c>
      <c r="G191" s="200" t="s">
        <v>225</v>
      </c>
      <c r="H191" s="200" t="s">
        <v>246</v>
      </c>
      <c r="I191" s="146" t="s">
        <v>311</v>
      </c>
      <c r="K191" s="40" t="s">
        <v>709</v>
      </c>
      <c r="L191" s="217" t="s">
        <v>223</v>
      </c>
      <c r="M191" s="217" t="s">
        <v>710</v>
      </c>
      <c r="N191" s="217" t="s">
        <v>37</v>
      </c>
      <c r="O191" s="218">
        <v>42941</v>
      </c>
      <c r="P191" s="198" t="s">
        <v>225</v>
      </c>
      <c r="Q191" s="198" t="s">
        <v>233</v>
      </c>
      <c r="R191" s="46" t="s">
        <v>311</v>
      </c>
    </row>
    <row r="192" spans="2:18" x14ac:dyDescent="0.2">
      <c r="B192" s="145" t="s">
        <v>701</v>
      </c>
      <c r="C192" s="145" t="s">
        <v>696</v>
      </c>
      <c r="D192" s="145" t="s">
        <v>697</v>
      </c>
      <c r="E192" s="145" t="s">
        <v>42</v>
      </c>
      <c r="F192" s="148">
        <v>42370</v>
      </c>
      <c r="G192" s="200" t="s">
        <v>241</v>
      </c>
      <c r="H192" s="200" t="s">
        <v>246</v>
      </c>
      <c r="I192" s="146" t="s">
        <v>311</v>
      </c>
      <c r="K192" s="40" t="s">
        <v>709</v>
      </c>
      <c r="L192" s="217" t="s">
        <v>223</v>
      </c>
      <c r="M192" s="217" t="s">
        <v>710</v>
      </c>
      <c r="N192" s="217" t="s">
        <v>37</v>
      </c>
      <c r="O192" s="218">
        <v>42941</v>
      </c>
      <c r="P192" s="198" t="s">
        <v>241</v>
      </c>
      <c r="Q192" s="198" t="s">
        <v>233</v>
      </c>
      <c r="R192" s="46" t="s">
        <v>311</v>
      </c>
    </row>
    <row r="193" spans="2:18" x14ac:dyDescent="0.2">
      <c r="B193" s="145" t="s">
        <v>953</v>
      </c>
      <c r="C193" s="145" t="s">
        <v>696</v>
      </c>
      <c r="D193" s="145" t="s">
        <v>697</v>
      </c>
      <c r="E193" s="145" t="s">
        <v>42</v>
      </c>
      <c r="F193" s="148">
        <v>42005</v>
      </c>
      <c r="G193" s="200" t="s">
        <v>225</v>
      </c>
      <c r="H193" s="200" t="s">
        <v>246</v>
      </c>
      <c r="I193" s="146" t="s">
        <v>311</v>
      </c>
      <c r="K193" s="40" t="s">
        <v>461</v>
      </c>
      <c r="L193" s="217" t="s">
        <v>223</v>
      </c>
      <c r="M193" s="217" t="s">
        <v>710</v>
      </c>
      <c r="N193" s="217" t="s">
        <v>37</v>
      </c>
      <c r="O193" s="218">
        <v>42251</v>
      </c>
      <c r="P193" s="198" t="s">
        <v>225</v>
      </c>
      <c r="Q193" s="198" t="s">
        <v>233</v>
      </c>
      <c r="R193" s="46">
        <v>146</v>
      </c>
    </row>
    <row r="194" spans="2:18" x14ac:dyDescent="0.2">
      <c r="B194" s="145" t="s">
        <v>896</v>
      </c>
      <c r="C194" s="145" t="s">
        <v>897</v>
      </c>
      <c r="D194" s="145" t="s">
        <v>898</v>
      </c>
      <c r="E194" s="145" t="s">
        <v>28</v>
      </c>
      <c r="F194" s="148">
        <v>42051</v>
      </c>
      <c r="G194" s="200" t="s">
        <v>225</v>
      </c>
      <c r="H194" s="200" t="s">
        <v>246</v>
      </c>
      <c r="I194" s="146" t="s">
        <v>311</v>
      </c>
      <c r="K194" s="40" t="s">
        <v>711</v>
      </c>
      <c r="L194" s="217" t="s">
        <v>223</v>
      </c>
      <c r="M194" s="217" t="s">
        <v>710</v>
      </c>
      <c r="N194" s="217" t="s">
        <v>37</v>
      </c>
      <c r="O194" s="218">
        <v>41748</v>
      </c>
      <c r="P194" s="198" t="s">
        <v>225</v>
      </c>
      <c r="Q194" s="198" t="s">
        <v>233</v>
      </c>
      <c r="R194" s="46" t="s">
        <v>311</v>
      </c>
    </row>
    <row r="195" spans="2:18" x14ac:dyDescent="0.2">
      <c r="B195" s="145" t="s">
        <v>295</v>
      </c>
      <c r="C195" s="145" t="s">
        <v>897</v>
      </c>
      <c r="D195" s="145" t="s">
        <v>898</v>
      </c>
      <c r="E195" s="145" t="s">
        <v>28</v>
      </c>
      <c r="F195" s="148">
        <v>41640</v>
      </c>
      <c r="G195" s="200" t="s">
        <v>225</v>
      </c>
      <c r="H195" s="200" t="s">
        <v>246</v>
      </c>
      <c r="I195" s="146">
        <v>137</v>
      </c>
      <c r="K195" s="40" t="s">
        <v>712</v>
      </c>
      <c r="L195" s="217" t="s">
        <v>223</v>
      </c>
      <c r="M195" s="217" t="s">
        <v>710</v>
      </c>
      <c r="N195" s="217" t="s">
        <v>37</v>
      </c>
      <c r="O195" s="218">
        <v>42619</v>
      </c>
      <c r="P195" s="198" t="s">
        <v>225</v>
      </c>
      <c r="Q195" s="198" t="s">
        <v>233</v>
      </c>
      <c r="R195" s="46" t="s">
        <v>311</v>
      </c>
    </row>
    <row r="196" spans="2:18" x14ac:dyDescent="0.2">
      <c r="B196" s="145" t="s">
        <v>619</v>
      </c>
      <c r="C196" s="145" t="s">
        <v>223</v>
      </c>
      <c r="D196" s="145" t="s">
        <v>297</v>
      </c>
      <c r="E196" s="145" t="s">
        <v>37</v>
      </c>
      <c r="F196" s="148">
        <v>42032</v>
      </c>
      <c r="G196" s="200" t="s">
        <v>225</v>
      </c>
      <c r="H196" s="200" t="s">
        <v>246</v>
      </c>
      <c r="I196" s="146" t="s">
        <v>311</v>
      </c>
      <c r="K196" s="40" t="s">
        <v>712</v>
      </c>
      <c r="L196" s="217" t="s">
        <v>223</v>
      </c>
      <c r="M196" s="217" t="s">
        <v>710</v>
      </c>
      <c r="N196" s="217" t="s">
        <v>37</v>
      </c>
      <c r="O196" s="218">
        <v>42619</v>
      </c>
      <c r="P196" s="198" t="s">
        <v>241</v>
      </c>
      <c r="Q196" s="198" t="s">
        <v>233</v>
      </c>
      <c r="R196" s="46" t="s">
        <v>311</v>
      </c>
    </row>
    <row r="197" spans="2:18" x14ac:dyDescent="0.2">
      <c r="B197" s="145" t="s">
        <v>433</v>
      </c>
      <c r="C197" s="145" t="s">
        <v>223</v>
      </c>
      <c r="D197" s="145" t="s">
        <v>297</v>
      </c>
      <c r="E197" s="145" t="s">
        <v>37</v>
      </c>
      <c r="F197" s="148">
        <v>42145</v>
      </c>
      <c r="G197" s="200" t="s">
        <v>225</v>
      </c>
      <c r="H197" s="200" t="s">
        <v>246</v>
      </c>
      <c r="I197" s="146">
        <v>8</v>
      </c>
      <c r="K197" s="40" t="s">
        <v>715</v>
      </c>
      <c r="L197" s="217" t="s">
        <v>223</v>
      </c>
      <c r="M197" s="217" t="s">
        <v>710</v>
      </c>
      <c r="N197" s="217" t="s">
        <v>37</v>
      </c>
      <c r="O197" s="218">
        <v>41984</v>
      </c>
      <c r="P197" s="198" t="s">
        <v>225</v>
      </c>
      <c r="Q197" s="198" t="s">
        <v>233</v>
      </c>
      <c r="R197" s="46" t="s">
        <v>311</v>
      </c>
    </row>
    <row r="198" spans="2:18" x14ac:dyDescent="0.2">
      <c r="B198" s="145" t="s">
        <v>620</v>
      </c>
      <c r="C198" s="145" t="s">
        <v>223</v>
      </c>
      <c r="D198" s="145" t="s">
        <v>297</v>
      </c>
      <c r="E198" s="145" t="s">
        <v>37</v>
      </c>
      <c r="F198" s="148">
        <v>43197</v>
      </c>
      <c r="G198" s="200" t="s">
        <v>225</v>
      </c>
      <c r="H198" s="200" t="s">
        <v>246</v>
      </c>
      <c r="I198" s="146" t="s">
        <v>311</v>
      </c>
      <c r="K198" s="40" t="s">
        <v>452</v>
      </c>
      <c r="L198" s="217" t="s">
        <v>223</v>
      </c>
      <c r="M198" s="217" t="s">
        <v>224</v>
      </c>
      <c r="N198" s="217" t="s">
        <v>37</v>
      </c>
      <c r="O198" s="218">
        <v>42065</v>
      </c>
      <c r="P198" s="198" t="s">
        <v>225</v>
      </c>
      <c r="Q198" s="198" t="s">
        <v>233</v>
      </c>
      <c r="R198" s="46">
        <v>126</v>
      </c>
    </row>
    <row r="199" spans="2:18" x14ac:dyDescent="0.2">
      <c r="B199" s="145" t="s">
        <v>620</v>
      </c>
      <c r="C199" s="145" t="s">
        <v>223</v>
      </c>
      <c r="D199" s="145" t="s">
        <v>297</v>
      </c>
      <c r="E199" s="145" t="s">
        <v>37</v>
      </c>
      <c r="F199" s="148">
        <v>43197</v>
      </c>
      <c r="G199" s="200" t="s">
        <v>241</v>
      </c>
      <c r="H199" s="200" t="s">
        <v>246</v>
      </c>
      <c r="I199" s="146" t="s">
        <v>311</v>
      </c>
      <c r="K199" s="40" t="s">
        <v>615</v>
      </c>
      <c r="L199" s="217" t="s">
        <v>223</v>
      </c>
      <c r="M199" s="217" t="s">
        <v>224</v>
      </c>
      <c r="N199" s="217" t="s">
        <v>37</v>
      </c>
      <c r="O199" s="218">
        <v>42323</v>
      </c>
      <c r="P199" s="198" t="s">
        <v>225</v>
      </c>
      <c r="Q199" s="198" t="s">
        <v>233</v>
      </c>
      <c r="R199" s="46" t="s">
        <v>311</v>
      </c>
    </row>
    <row r="200" spans="2:18" x14ac:dyDescent="0.2">
      <c r="B200" s="145" t="s">
        <v>299</v>
      </c>
      <c r="C200" s="145" t="s">
        <v>223</v>
      </c>
      <c r="D200" s="145" t="s">
        <v>224</v>
      </c>
      <c r="E200" s="145" t="s">
        <v>37</v>
      </c>
      <c r="F200" s="148">
        <v>41837</v>
      </c>
      <c r="G200" s="200" t="s">
        <v>225</v>
      </c>
      <c r="H200" s="200" t="s">
        <v>246</v>
      </c>
      <c r="I200" s="146" t="s">
        <v>311</v>
      </c>
      <c r="K200" s="40" t="s">
        <v>347</v>
      </c>
      <c r="L200" s="217" t="s">
        <v>223</v>
      </c>
      <c r="M200" s="217" t="s">
        <v>224</v>
      </c>
      <c r="N200" s="217" t="s">
        <v>37</v>
      </c>
      <c r="O200" s="218">
        <v>41732</v>
      </c>
      <c r="P200" s="198" t="s">
        <v>225</v>
      </c>
      <c r="Q200" s="198" t="s">
        <v>233</v>
      </c>
      <c r="R200" s="46" t="s">
        <v>311</v>
      </c>
    </row>
    <row r="201" spans="2:18" x14ac:dyDescent="0.2">
      <c r="B201" s="145" t="s">
        <v>614</v>
      </c>
      <c r="C201" s="145" t="s">
        <v>223</v>
      </c>
      <c r="D201" s="145" t="s">
        <v>224</v>
      </c>
      <c r="E201" s="145" t="s">
        <v>37</v>
      </c>
      <c r="F201" s="148">
        <v>42592</v>
      </c>
      <c r="G201" s="200" t="s">
        <v>225</v>
      </c>
      <c r="H201" s="200" t="s">
        <v>246</v>
      </c>
      <c r="I201" s="146" t="s">
        <v>311</v>
      </c>
      <c r="K201" s="40" t="s">
        <v>616</v>
      </c>
      <c r="L201" s="217" t="s">
        <v>223</v>
      </c>
      <c r="M201" s="217" t="s">
        <v>224</v>
      </c>
      <c r="N201" s="217" t="s">
        <v>37</v>
      </c>
      <c r="O201" s="218">
        <v>42065</v>
      </c>
      <c r="P201" s="198" t="s">
        <v>225</v>
      </c>
      <c r="Q201" s="198" t="s">
        <v>233</v>
      </c>
      <c r="R201" s="46" t="s">
        <v>311</v>
      </c>
    </row>
    <row r="202" spans="2:18" x14ac:dyDescent="0.2">
      <c r="B202" s="145" t="s">
        <v>614</v>
      </c>
      <c r="C202" s="145" t="s">
        <v>223</v>
      </c>
      <c r="D202" s="145" t="s">
        <v>224</v>
      </c>
      <c r="E202" s="145" t="s">
        <v>37</v>
      </c>
      <c r="F202" s="148">
        <v>42592</v>
      </c>
      <c r="G202" s="200" t="s">
        <v>241</v>
      </c>
      <c r="H202" s="200" t="s">
        <v>246</v>
      </c>
      <c r="I202" s="146" t="s">
        <v>311</v>
      </c>
      <c r="K202" s="40" t="s">
        <v>617</v>
      </c>
      <c r="L202" s="217" t="s">
        <v>223</v>
      </c>
      <c r="M202" s="217" t="s">
        <v>224</v>
      </c>
      <c r="N202" s="217" t="s">
        <v>37</v>
      </c>
      <c r="O202" s="218">
        <v>42010</v>
      </c>
      <c r="P202" s="198" t="s">
        <v>225</v>
      </c>
      <c r="Q202" s="198" t="s">
        <v>233</v>
      </c>
      <c r="R202" s="46" t="s">
        <v>311</v>
      </c>
    </row>
    <row r="203" spans="2:18" x14ac:dyDescent="0.2">
      <c r="B203" s="145" t="s">
        <v>613</v>
      </c>
      <c r="C203" s="145" t="s">
        <v>223</v>
      </c>
      <c r="D203" s="145" t="s">
        <v>224</v>
      </c>
      <c r="E203" s="145" t="s">
        <v>37</v>
      </c>
      <c r="F203" s="148">
        <v>42401</v>
      </c>
      <c r="G203" s="200" t="s">
        <v>225</v>
      </c>
      <c r="H203" s="200" t="s">
        <v>246</v>
      </c>
      <c r="I203" s="146" t="s">
        <v>311</v>
      </c>
      <c r="K203" s="40" t="s">
        <v>348</v>
      </c>
      <c r="L203" s="217" t="s">
        <v>223</v>
      </c>
      <c r="M203" s="217" t="s">
        <v>224</v>
      </c>
      <c r="N203" s="217" t="s">
        <v>37</v>
      </c>
      <c r="O203" s="218">
        <v>41774</v>
      </c>
      <c r="P203" s="198" t="s">
        <v>225</v>
      </c>
      <c r="Q203" s="198" t="s">
        <v>233</v>
      </c>
      <c r="R203" s="46" t="s">
        <v>311</v>
      </c>
    </row>
    <row r="204" spans="2:18" x14ac:dyDescent="0.2">
      <c r="B204" s="145" t="s">
        <v>613</v>
      </c>
      <c r="C204" s="145" t="s">
        <v>223</v>
      </c>
      <c r="D204" s="145" t="s">
        <v>224</v>
      </c>
      <c r="E204" s="145" t="s">
        <v>37</v>
      </c>
      <c r="F204" s="148">
        <v>42401</v>
      </c>
      <c r="G204" s="200" t="s">
        <v>241</v>
      </c>
      <c r="H204" s="200" t="s">
        <v>246</v>
      </c>
      <c r="I204" s="146" t="s">
        <v>311</v>
      </c>
      <c r="K204" s="41" t="s">
        <v>618</v>
      </c>
      <c r="L204" s="41" t="s">
        <v>223</v>
      </c>
      <c r="M204" s="41" t="s">
        <v>224</v>
      </c>
      <c r="N204" s="41" t="s">
        <v>37</v>
      </c>
      <c r="O204" s="219">
        <v>42541</v>
      </c>
      <c r="P204" s="41" t="s">
        <v>225</v>
      </c>
      <c r="Q204" s="41" t="s">
        <v>233</v>
      </c>
      <c r="R204" s="41" t="s">
        <v>311</v>
      </c>
    </row>
    <row r="205" spans="2:18" x14ac:dyDescent="0.2">
      <c r="B205" s="145" t="s">
        <v>298</v>
      </c>
      <c r="C205" s="145" t="s">
        <v>223</v>
      </c>
      <c r="D205" s="145" t="s">
        <v>224</v>
      </c>
      <c r="E205" s="145" t="s">
        <v>37</v>
      </c>
      <c r="F205" s="148">
        <v>41956</v>
      </c>
      <c r="G205" s="200" t="s">
        <v>225</v>
      </c>
      <c r="H205" s="200" t="s">
        <v>246</v>
      </c>
      <c r="I205" s="146">
        <v>108</v>
      </c>
      <c r="K205" s="41" t="s">
        <v>618</v>
      </c>
      <c r="L205" s="41" t="s">
        <v>223</v>
      </c>
      <c r="M205" s="41" t="s">
        <v>224</v>
      </c>
      <c r="N205" s="41" t="s">
        <v>37</v>
      </c>
      <c r="O205" s="219">
        <v>42541</v>
      </c>
      <c r="P205" s="41" t="s">
        <v>241</v>
      </c>
      <c r="Q205" s="41" t="s">
        <v>233</v>
      </c>
      <c r="R205" s="41" t="s">
        <v>311</v>
      </c>
    </row>
    <row r="206" spans="2:18" x14ac:dyDescent="0.2">
      <c r="B206" s="145" t="s">
        <v>612</v>
      </c>
      <c r="C206" s="145" t="s">
        <v>223</v>
      </c>
      <c r="D206" s="145" t="s">
        <v>224</v>
      </c>
      <c r="E206" s="145" t="s">
        <v>37</v>
      </c>
      <c r="F206" s="148">
        <v>42142</v>
      </c>
      <c r="G206" s="200" t="s">
        <v>225</v>
      </c>
      <c r="H206" s="200" t="s">
        <v>246</v>
      </c>
      <c r="I206" s="146" t="s">
        <v>311</v>
      </c>
      <c r="K206" s="41" t="s">
        <v>487</v>
      </c>
      <c r="L206" s="41" t="s">
        <v>117</v>
      </c>
      <c r="M206" s="41" t="s">
        <v>350</v>
      </c>
      <c r="N206" s="41" t="s">
        <v>53</v>
      </c>
      <c r="O206" s="219">
        <v>41747</v>
      </c>
      <c r="P206" s="41" t="s">
        <v>225</v>
      </c>
      <c r="Q206" s="41" t="s">
        <v>233</v>
      </c>
      <c r="R206" s="41">
        <v>108</v>
      </c>
    </row>
    <row r="207" spans="2:18" x14ac:dyDescent="0.2">
      <c r="B207" s="145" t="s">
        <v>899</v>
      </c>
      <c r="C207" s="145" t="s">
        <v>533</v>
      </c>
      <c r="D207" s="145" t="s">
        <v>540</v>
      </c>
      <c r="E207" s="145" t="s">
        <v>534</v>
      </c>
      <c r="F207" s="148">
        <v>42053</v>
      </c>
      <c r="G207" s="200" t="s">
        <v>225</v>
      </c>
      <c r="H207" s="200" t="s">
        <v>246</v>
      </c>
      <c r="I207" s="146" t="s">
        <v>311</v>
      </c>
      <c r="K207" s="40" t="s">
        <v>929</v>
      </c>
      <c r="L207" s="217" t="s">
        <v>117</v>
      </c>
      <c r="M207" s="217" t="s">
        <v>350</v>
      </c>
      <c r="N207" s="217" t="s">
        <v>53</v>
      </c>
      <c r="O207" s="218">
        <v>42265</v>
      </c>
      <c r="P207" s="198" t="s">
        <v>225</v>
      </c>
      <c r="Q207" s="198" t="s">
        <v>233</v>
      </c>
      <c r="R207" s="46" t="s">
        <v>311</v>
      </c>
    </row>
    <row r="208" spans="2:18" x14ac:dyDescent="0.2">
      <c r="B208" s="145" t="s">
        <v>535</v>
      </c>
      <c r="C208" s="145" t="s">
        <v>533</v>
      </c>
      <c r="D208" s="145" t="s">
        <v>540</v>
      </c>
      <c r="E208" s="145" t="s">
        <v>534</v>
      </c>
      <c r="F208" s="148">
        <v>42600</v>
      </c>
      <c r="G208" s="200" t="s">
        <v>225</v>
      </c>
      <c r="H208" s="200" t="s">
        <v>246</v>
      </c>
      <c r="I208" s="146" t="s">
        <v>311</v>
      </c>
      <c r="K208" s="40" t="s">
        <v>930</v>
      </c>
      <c r="L208" s="217" t="s">
        <v>117</v>
      </c>
      <c r="M208" s="217" t="s">
        <v>350</v>
      </c>
      <c r="N208" s="217" t="s">
        <v>53</v>
      </c>
      <c r="O208" s="218">
        <v>42012</v>
      </c>
      <c r="P208" s="198" t="s">
        <v>225</v>
      </c>
      <c r="Q208" s="198" t="s">
        <v>233</v>
      </c>
      <c r="R208" s="46" t="s">
        <v>311</v>
      </c>
    </row>
    <row r="209" spans="2:18" x14ac:dyDescent="0.2">
      <c r="B209" s="145" t="s">
        <v>535</v>
      </c>
      <c r="C209" s="145" t="s">
        <v>533</v>
      </c>
      <c r="D209" s="145" t="s">
        <v>540</v>
      </c>
      <c r="E209" s="145" t="s">
        <v>534</v>
      </c>
      <c r="F209" s="148">
        <v>42600</v>
      </c>
      <c r="G209" s="200" t="s">
        <v>241</v>
      </c>
      <c r="H209" s="200" t="s">
        <v>246</v>
      </c>
      <c r="I209" s="146" t="s">
        <v>311</v>
      </c>
      <c r="K209" s="40" t="s">
        <v>716</v>
      </c>
      <c r="L209" s="217" t="s">
        <v>118</v>
      </c>
      <c r="M209" s="217" t="s">
        <v>300</v>
      </c>
      <c r="N209" s="217" t="s">
        <v>38</v>
      </c>
      <c r="O209" s="218">
        <v>42794</v>
      </c>
      <c r="P209" s="198" t="s">
        <v>225</v>
      </c>
      <c r="Q209" s="198" t="s">
        <v>233</v>
      </c>
      <c r="R209" s="46" t="s">
        <v>311</v>
      </c>
    </row>
    <row r="210" spans="2:18" x14ac:dyDescent="0.2">
      <c r="B210" s="145" t="s">
        <v>934</v>
      </c>
      <c r="C210" s="145" t="s">
        <v>117</v>
      </c>
      <c r="D210" s="145" t="s">
        <v>350</v>
      </c>
      <c r="E210" s="145" t="s">
        <v>53</v>
      </c>
      <c r="F210" s="148">
        <v>42835</v>
      </c>
      <c r="G210" s="200" t="s">
        <v>225</v>
      </c>
      <c r="H210" s="200" t="s">
        <v>246</v>
      </c>
      <c r="I210" s="146" t="s">
        <v>311</v>
      </c>
      <c r="K210" s="40" t="s">
        <v>716</v>
      </c>
      <c r="L210" s="217" t="s">
        <v>118</v>
      </c>
      <c r="M210" s="217" t="s">
        <v>300</v>
      </c>
      <c r="N210" s="217" t="s">
        <v>38</v>
      </c>
      <c r="O210" s="218">
        <v>42794</v>
      </c>
      <c r="P210" s="198" t="s">
        <v>241</v>
      </c>
      <c r="Q210" s="198" t="s">
        <v>233</v>
      </c>
      <c r="R210" s="46" t="s">
        <v>311</v>
      </c>
    </row>
    <row r="211" spans="2:18" x14ac:dyDescent="0.2">
      <c r="B211" s="145" t="s">
        <v>934</v>
      </c>
      <c r="C211" s="145" t="s">
        <v>117</v>
      </c>
      <c r="D211" s="145" t="s">
        <v>350</v>
      </c>
      <c r="E211" s="145" t="s">
        <v>53</v>
      </c>
      <c r="F211" s="148">
        <v>42835</v>
      </c>
      <c r="G211" s="200" t="s">
        <v>241</v>
      </c>
      <c r="H211" s="200" t="s">
        <v>246</v>
      </c>
      <c r="I211" s="146" t="s">
        <v>311</v>
      </c>
      <c r="K211" s="40" t="s">
        <v>488</v>
      </c>
      <c r="L211" s="217" t="s">
        <v>118</v>
      </c>
      <c r="M211" s="217" t="s">
        <v>300</v>
      </c>
      <c r="N211" s="217" t="s">
        <v>38</v>
      </c>
      <c r="O211" s="218">
        <v>42188</v>
      </c>
      <c r="P211" s="198" t="s">
        <v>225</v>
      </c>
      <c r="Q211" s="198" t="s">
        <v>233</v>
      </c>
      <c r="R211" s="46">
        <v>108</v>
      </c>
    </row>
    <row r="212" spans="2:18" x14ac:dyDescent="0.2">
      <c r="B212" s="147" t="s">
        <v>933</v>
      </c>
      <c r="C212" s="147" t="s">
        <v>117</v>
      </c>
      <c r="D212" s="147" t="s">
        <v>350</v>
      </c>
      <c r="E212" s="147" t="s">
        <v>53</v>
      </c>
      <c r="F212" s="206">
        <v>42835</v>
      </c>
      <c r="G212" s="147" t="s">
        <v>225</v>
      </c>
      <c r="H212" s="200" t="s">
        <v>246</v>
      </c>
      <c r="I212" s="147" t="s">
        <v>311</v>
      </c>
      <c r="K212" s="40" t="s">
        <v>718</v>
      </c>
      <c r="L212" s="217" t="s">
        <v>118</v>
      </c>
      <c r="M212" s="217" t="s">
        <v>300</v>
      </c>
      <c r="N212" s="217" t="s">
        <v>38</v>
      </c>
      <c r="O212" s="218">
        <v>42081</v>
      </c>
      <c r="P212" s="198" t="s">
        <v>225</v>
      </c>
      <c r="Q212" s="198" t="s">
        <v>233</v>
      </c>
      <c r="R212" s="46" t="s">
        <v>311</v>
      </c>
    </row>
    <row r="213" spans="2:18" x14ac:dyDescent="0.2">
      <c r="B213" s="147" t="s">
        <v>933</v>
      </c>
      <c r="C213" s="147" t="s">
        <v>117</v>
      </c>
      <c r="D213" s="147" t="s">
        <v>350</v>
      </c>
      <c r="E213" s="147" t="s">
        <v>53</v>
      </c>
      <c r="F213" s="206">
        <v>42835</v>
      </c>
      <c r="G213" s="147" t="s">
        <v>241</v>
      </c>
      <c r="H213" s="200" t="s">
        <v>246</v>
      </c>
      <c r="I213" s="147" t="s">
        <v>311</v>
      </c>
      <c r="K213" s="40" t="s">
        <v>719</v>
      </c>
      <c r="L213" s="217" t="s">
        <v>118</v>
      </c>
      <c r="M213" s="217" t="s">
        <v>300</v>
      </c>
      <c r="N213" s="217" t="s">
        <v>38</v>
      </c>
      <c r="O213" s="218">
        <v>42766</v>
      </c>
      <c r="P213" s="198" t="s">
        <v>225</v>
      </c>
      <c r="Q213" s="198" t="s">
        <v>233</v>
      </c>
      <c r="R213" s="46" t="s">
        <v>311</v>
      </c>
    </row>
    <row r="214" spans="2:18" x14ac:dyDescent="0.2">
      <c r="B214" s="147" t="s">
        <v>938</v>
      </c>
      <c r="C214" s="147" t="s">
        <v>117</v>
      </c>
      <c r="D214" s="147" t="s">
        <v>350</v>
      </c>
      <c r="E214" s="147" t="s">
        <v>53</v>
      </c>
      <c r="F214" s="206">
        <v>42138</v>
      </c>
      <c r="G214" s="147" t="s">
        <v>225</v>
      </c>
      <c r="H214" s="200" t="s">
        <v>246</v>
      </c>
      <c r="I214" s="147" t="s">
        <v>311</v>
      </c>
      <c r="K214" s="40" t="s">
        <v>719</v>
      </c>
      <c r="L214" s="217" t="s">
        <v>118</v>
      </c>
      <c r="M214" s="217" t="s">
        <v>300</v>
      </c>
      <c r="N214" s="217" t="s">
        <v>38</v>
      </c>
      <c r="O214" s="218">
        <v>42766</v>
      </c>
      <c r="P214" s="198" t="s">
        <v>241</v>
      </c>
      <c r="Q214" s="198" t="s">
        <v>233</v>
      </c>
      <c r="R214" s="46" t="s">
        <v>311</v>
      </c>
    </row>
    <row r="215" spans="2:18" x14ac:dyDescent="0.2">
      <c r="B215" s="147" t="s">
        <v>931</v>
      </c>
      <c r="C215" s="147" t="s">
        <v>117</v>
      </c>
      <c r="D215" s="147" t="s">
        <v>350</v>
      </c>
      <c r="E215" s="147" t="s">
        <v>53</v>
      </c>
      <c r="F215" s="206">
        <v>43179</v>
      </c>
      <c r="G215" s="147" t="s">
        <v>225</v>
      </c>
      <c r="H215" s="200" t="s">
        <v>246</v>
      </c>
      <c r="I215" s="147" t="s">
        <v>311</v>
      </c>
      <c r="K215" s="40" t="s">
        <v>353</v>
      </c>
      <c r="L215" s="217" t="s">
        <v>118</v>
      </c>
      <c r="M215" s="217" t="s">
        <v>352</v>
      </c>
      <c r="N215" s="217" t="s">
        <v>38</v>
      </c>
      <c r="O215" s="218">
        <v>41761</v>
      </c>
      <c r="P215" s="198" t="s">
        <v>225</v>
      </c>
      <c r="Q215" s="198" t="s">
        <v>233</v>
      </c>
      <c r="R215" s="46">
        <v>194</v>
      </c>
    </row>
    <row r="216" spans="2:18" x14ac:dyDescent="0.2">
      <c r="B216" s="147" t="s">
        <v>931</v>
      </c>
      <c r="C216" s="147" t="s">
        <v>117</v>
      </c>
      <c r="D216" s="147" t="s">
        <v>350</v>
      </c>
      <c r="E216" s="147" t="s">
        <v>53</v>
      </c>
      <c r="F216" s="206">
        <v>43179</v>
      </c>
      <c r="G216" s="147" t="s">
        <v>241</v>
      </c>
      <c r="H216" s="200" t="s">
        <v>246</v>
      </c>
      <c r="I216" s="147" t="s">
        <v>311</v>
      </c>
      <c r="K216" s="40" t="s">
        <v>459</v>
      </c>
      <c r="L216" s="217" t="s">
        <v>118</v>
      </c>
      <c r="M216" s="217" t="s">
        <v>404</v>
      </c>
      <c r="N216" s="217" t="s">
        <v>38</v>
      </c>
      <c r="O216" s="218">
        <v>42313</v>
      </c>
      <c r="P216" s="198" t="s">
        <v>225</v>
      </c>
      <c r="Q216" s="198" t="s">
        <v>233</v>
      </c>
      <c r="R216" s="46">
        <v>21</v>
      </c>
    </row>
    <row r="217" spans="2:18" x14ac:dyDescent="0.2">
      <c r="B217" s="147" t="s">
        <v>932</v>
      </c>
      <c r="C217" s="147" t="s">
        <v>117</v>
      </c>
      <c r="D217" s="147" t="s">
        <v>350</v>
      </c>
      <c r="E217" s="147" t="s">
        <v>53</v>
      </c>
      <c r="F217" s="206">
        <v>42761</v>
      </c>
      <c r="G217" s="147" t="s">
        <v>225</v>
      </c>
      <c r="H217" s="200" t="s">
        <v>246</v>
      </c>
      <c r="I217" s="147" t="s">
        <v>311</v>
      </c>
      <c r="K217" s="40" t="s">
        <v>498</v>
      </c>
      <c r="L217" s="217" t="s">
        <v>118</v>
      </c>
      <c r="M217" s="217" t="s">
        <v>404</v>
      </c>
      <c r="N217" s="217" t="s">
        <v>38</v>
      </c>
      <c r="O217" s="218">
        <v>42197</v>
      </c>
      <c r="P217" s="198" t="s">
        <v>225</v>
      </c>
      <c r="Q217" s="198" t="s">
        <v>233</v>
      </c>
      <c r="R217" s="46">
        <v>25</v>
      </c>
    </row>
    <row r="218" spans="2:18" x14ac:dyDescent="0.2">
      <c r="B218" s="147" t="s">
        <v>932</v>
      </c>
      <c r="C218" s="147" t="s">
        <v>117</v>
      </c>
      <c r="D218" s="147" t="s">
        <v>350</v>
      </c>
      <c r="E218" s="147" t="s">
        <v>53</v>
      </c>
      <c r="F218" s="206">
        <v>42761</v>
      </c>
      <c r="G218" s="147" t="s">
        <v>241</v>
      </c>
      <c r="H218" s="200" t="s">
        <v>246</v>
      </c>
      <c r="I218" s="147" t="s">
        <v>311</v>
      </c>
      <c r="K218" s="40" t="s">
        <v>503</v>
      </c>
      <c r="L218" s="217" t="s">
        <v>118</v>
      </c>
      <c r="M218" s="217" t="s">
        <v>404</v>
      </c>
      <c r="N218" s="217" t="s">
        <v>38</v>
      </c>
      <c r="O218" s="218">
        <v>42226</v>
      </c>
      <c r="P218" s="198" t="s">
        <v>225</v>
      </c>
      <c r="Q218" s="198" t="s">
        <v>233</v>
      </c>
      <c r="R218" s="46">
        <v>18</v>
      </c>
    </row>
    <row r="219" spans="2:18" x14ac:dyDescent="0.2">
      <c r="B219" s="147" t="s">
        <v>935</v>
      </c>
      <c r="C219" s="147" t="s">
        <v>117</v>
      </c>
      <c r="D219" s="147" t="s">
        <v>350</v>
      </c>
      <c r="E219" s="147" t="s">
        <v>53</v>
      </c>
      <c r="F219" s="206">
        <v>43107</v>
      </c>
      <c r="G219" s="147" t="s">
        <v>225</v>
      </c>
      <c r="H219" s="200" t="s">
        <v>246</v>
      </c>
      <c r="I219" s="147" t="s">
        <v>311</v>
      </c>
      <c r="K219" s="40" t="s">
        <v>514</v>
      </c>
      <c r="L219" s="217" t="s">
        <v>508</v>
      </c>
      <c r="M219" s="217" t="s">
        <v>509</v>
      </c>
      <c r="N219" s="217" t="s">
        <v>510</v>
      </c>
      <c r="O219" s="218">
        <v>42748</v>
      </c>
      <c r="P219" s="198" t="s">
        <v>225</v>
      </c>
      <c r="Q219" s="198" t="s">
        <v>233</v>
      </c>
      <c r="R219" s="46" t="s">
        <v>311</v>
      </c>
    </row>
    <row r="220" spans="2:18" x14ac:dyDescent="0.2">
      <c r="B220" s="147" t="s">
        <v>935</v>
      </c>
      <c r="C220" s="147" t="s">
        <v>117</v>
      </c>
      <c r="D220" s="147" t="s">
        <v>350</v>
      </c>
      <c r="E220" s="147" t="s">
        <v>53</v>
      </c>
      <c r="F220" s="206">
        <v>43107</v>
      </c>
      <c r="G220" s="147" t="s">
        <v>241</v>
      </c>
      <c r="H220" s="200" t="s">
        <v>246</v>
      </c>
      <c r="I220" s="147" t="s">
        <v>311</v>
      </c>
      <c r="K220" s="40" t="s">
        <v>514</v>
      </c>
      <c r="L220" s="217" t="s">
        <v>508</v>
      </c>
      <c r="M220" s="217" t="s">
        <v>509</v>
      </c>
      <c r="N220" s="217" t="s">
        <v>510</v>
      </c>
      <c r="O220" s="218">
        <v>42748</v>
      </c>
      <c r="P220" s="198" t="s">
        <v>241</v>
      </c>
      <c r="Q220" s="198" t="s">
        <v>233</v>
      </c>
      <c r="R220" s="46" t="s">
        <v>311</v>
      </c>
    </row>
    <row r="221" spans="2:18" x14ac:dyDescent="0.2">
      <c r="B221" s="147" t="s">
        <v>937</v>
      </c>
      <c r="C221" s="147" t="s">
        <v>117</v>
      </c>
      <c r="D221" s="147" t="s">
        <v>350</v>
      </c>
      <c r="E221" s="147" t="s">
        <v>53</v>
      </c>
      <c r="F221" s="206">
        <v>41698</v>
      </c>
      <c r="G221" s="147" t="s">
        <v>225</v>
      </c>
      <c r="H221" s="200" t="s">
        <v>246</v>
      </c>
      <c r="I221" s="147" t="s">
        <v>311</v>
      </c>
      <c r="K221" s="40" t="s">
        <v>512</v>
      </c>
      <c r="L221" s="217" t="s">
        <v>508</v>
      </c>
      <c r="M221" s="217" t="s">
        <v>509</v>
      </c>
      <c r="N221" s="217" t="s">
        <v>510</v>
      </c>
      <c r="O221" s="218">
        <v>41807</v>
      </c>
      <c r="P221" s="198" t="s">
        <v>225</v>
      </c>
      <c r="Q221" s="198" t="s">
        <v>233</v>
      </c>
      <c r="R221" s="46" t="s">
        <v>311</v>
      </c>
    </row>
    <row r="222" spans="2:18" x14ac:dyDescent="0.2">
      <c r="B222" s="147" t="s">
        <v>939</v>
      </c>
      <c r="C222" s="147" t="s">
        <v>117</v>
      </c>
      <c r="D222" s="147" t="s">
        <v>350</v>
      </c>
      <c r="E222" s="147" t="s">
        <v>53</v>
      </c>
      <c r="F222" s="206">
        <v>42041</v>
      </c>
      <c r="G222" s="147" t="s">
        <v>225</v>
      </c>
      <c r="H222" s="200" t="s">
        <v>246</v>
      </c>
      <c r="I222" s="147" t="s">
        <v>311</v>
      </c>
      <c r="K222" s="40" t="s">
        <v>513</v>
      </c>
      <c r="L222" s="217" t="s">
        <v>508</v>
      </c>
      <c r="M222" s="217" t="s">
        <v>509</v>
      </c>
      <c r="N222" s="217" t="s">
        <v>510</v>
      </c>
      <c r="O222" s="218">
        <v>42056</v>
      </c>
      <c r="P222" s="198" t="s">
        <v>225</v>
      </c>
      <c r="Q222" s="198" t="s">
        <v>233</v>
      </c>
      <c r="R222" s="46" t="s">
        <v>311</v>
      </c>
    </row>
    <row r="223" spans="2:18" x14ac:dyDescent="0.2">
      <c r="B223" s="147" t="s">
        <v>936</v>
      </c>
      <c r="C223" s="147" t="s">
        <v>117</v>
      </c>
      <c r="D223" s="147" t="s">
        <v>350</v>
      </c>
      <c r="E223" s="147" t="s">
        <v>53</v>
      </c>
      <c r="F223" s="206">
        <v>42948</v>
      </c>
      <c r="G223" s="147" t="s">
        <v>225</v>
      </c>
      <c r="H223" s="200" t="s">
        <v>246</v>
      </c>
      <c r="I223" s="147" t="s">
        <v>311</v>
      </c>
      <c r="K223" s="40" t="s">
        <v>809</v>
      </c>
      <c r="L223" s="217" t="s">
        <v>810</v>
      </c>
      <c r="M223" s="217" t="s">
        <v>177</v>
      </c>
      <c r="N223" s="217" t="s">
        <v>811</v>
      </c>
      <c r="O223" s="218">
        <v>42699</v>
      </c>
      <c r="P223" s="198" t="s">
        <v>225</v>
      </c>
      <c r="Q223" s="198" t="s">
        <v>233</v>
      </c>
      <c r="R223" s="46" t="s">
        <v>311</v>
      </c>
    </row>
    <row r="224" spans="2:18" x14ac:dyDescent="0.2">
      <c r="B224" s="147" t="s">
        <v>936</v>
      </c>
      <c r="C224" s="147" t="s">
        <v>117</v>
      </c>
      <c r="D224" s="147" t="s">
        <v>350</v>
      </c>
      <c r="E224" s="147" t="s">
        <v>53</v>
      </c>
      <c r="F224" s="206">
        <v>42948</v>
      </c>
      <c r="G224" s="147" t="s">
        <v>241</v>
      </c>
      <c r="H224" s="200" t="s">
        <v>246</v>
      </c>
      <c r="I224" s="147" t="s">
        <v>311</v>
      </c>
      <c r="K224" s="40" t="s">
        <v>809</v>
      </c>
      <c r="L224" s="217" t="s">
        <v>810</v>
      </c>
      <c r="M224" s="217" t="s">
        <v>177</v>
      </c>
      <c r="N224" s="217" t="s">
        <v>811</v>
      </c>
      <c r="O224" s="218">
        <v>42698</v>
      </c>
      <c r="P224" s="198" t="s">
        <v>241</v>
      </c>
      <c r="Q224" s="198" t="s">
        <v>233</v>
      </c>
      <c r="R224" s="46" t="s">
        <v>311</v>
      </c>
    </row>
    <row r="225" spans="2:18" x14ac:dyDescent="0.2">
      <c r="B225" s="147" t="s">
        <v>900</v>
      </c>
      <c r="C225" s="147" t="s">
        <v>901</v>
      </c>
      <c r="D225" s="147" t="s">
        <v>902</v>
      </c>
      <c r="E225" s="147" t="s">
        <v>226</v>
      </c>
      <c r="F225" s="206">
        <v>42394</v>
      </c>
      <c r="G225" s="147" t="s">
        <v>225</v>
      </c>
      <c r="H225" s="200" t="s">
        <v>246</v>
      </c>
      <c r="I225" s="147" t="s">
        <v>311</v>
      </c>
      <c r="K225" s="40" t="s">
        <v>812</v>
      </c>
      <c r="L225" s="217" t="s">
        <v>810</v>
      </c>
      <c r="M225" s="217" t="s">
        <v>177</v>
      </c>
      <c r="N225" s="217" t="s">
        <v>811</v>
      </c>
      <c r="O225" s="218">
        <v>41763</v>
      </c>
      <c r="P225" s="198" t="s">
        <v>225</v>
      </c>
      <c r="Q225" s="198" t="s">
        <v>233</v>
      </c>
      <c r="R225" s="46" t="s">
        <v>311</v>
      </c>
    </row>
    <row r="226" spans="2:18" x14ac:dyDescent="0.2">
      <c r="B226" s="147" t="s">
        <v>900</v>
      </c>
      <c r="C226" s="147" t="s">
        <v>901</v>
      </c>
      <c r="D226" s="147" t="s">
        <v>902</v>
      </c>
      <c r="E226" s="147" t="s">
        <v>226</v>
      </c>
      <c r="F226" s="206">
        <v>42394</v>
      </c>
      <c r="G226" s="147" t="s">
        <v>241</v>
      </c>
      <c r="H226" s="200" t="s">
        <v>246</v>
      </c>
      <c r="I226" s="147" t="s">
        <v>311</v>
      </c>
      <c r="K226" s="40" t="s">
        <v>813</v>
      </c>
      <c r="L226" s="217" t="s">
        <v>810</v>
      </c>
      <c r="M226" s="217" t="s">
        <v>814</v>
      </c>
      <c r="N226" s="217" t="s">
        <v>811</v>
      </c>
      <c r="O226" s="218">
        <v>42006</v>
      </c>
      <c r="P226" s="198" t="s">
        <v>225</v>
      </c>
      <c r="Q226" s="198" t="s">
        <v>233</v>
      </c>
      <c r="R226" s="46" t="s">
        <v>311</v>
      </c>
    </row>
    <row r="227" spans="2:18" x14ac:dyDescent="0.2">
      <c r="B227" s="145" t="s">
        <v>903</v>
      </c>
      <c r="C227" s="145" t="s">
        <v>901</v>
      </c>
      <c r="D227" s="145" t="s">
        <v>902</v>
      </c>
      <c r="E227" s="145" t="s">
        <v>226</v>
      </c>
      <c r="F227" s="148" t="s">
        <v>904</v>
      </c>
      <c r="G227" s="200" t="s">
        <v>225</v>
      </c>
      <c r="H227" s="200" t="s">
        <v>246</v>
      </c>
      <c r="I227" s="146" t="s">
        <v>311</v>
      </c>
      <c r="K227" s="40" t="s">
        <v>815</v>
      </c>
      <c r="L227" s="217" t="s">
        <v>810</v>
      </c>
      <c r="M227" s="217" t="s">
        <v>814</v>
      </c>
      <c r="N227" s="217" t="s">
        <v>811</v>
      </c>
      <c r="O227" s="218">
        <v>41954</v>
      </c>
      <c r="P227" s="198" t="s">
        <v>225</v>
      </c>
      <c r="Q227" s="198" t="s">
        <v>233</v>
      </c>
      <c r="R227" s="46" t="s">
        <v>311</v>
      </c>
    </row>
    <row r="228" spans="2:18" x14ac:dyDescent="0.2">
      <c r="B228" s="145" t="s">
        <v>430</v>
      </c>
      <c r="C228" s="145" t="s">
        <v>901</v>
      </c>
      <c r="D228" s="145" t="s">
        <v>902</v>
      </c>
      <c r="E228" s="145" t="s">
        <v>226</v>
      </c>
      <c r="F228" s="148">
        <v>42074</v>
      </c>
      <c r="G228" s="200" t="s">
        <v>225</v>
      </c>
      <c r="H228" s="200" t="s">
        <v>246</v>
      </c>
      <c r="I228" s="146">
        <v>16</v>
      </c>
      <c r="K228" s="40" t="s">
        <v>463</v>
      </c>
      <c r="L228" s="217" t="s">
        <v>816</v>
      </c>
      <c r="M228" s="217" t="s">
        <v>302</v>
      </c>
      <c r="N228" s="217" t="s">
        <v>30</v>
      </c>
      <c r="O228" s="218">
        <v>42328</v>
      </c>
      <c r="P228" s="198" t="s">
        <v>225</v>
      </c>
      <c r="Q228" s="198" t="s">
        <v>233</v>
      </c>
      <c r="R228" s="46">
        <v>19</v>
      </c>
    </row>
    <row r="229" spans="2:18" x14ac:dyDescent="0.2">
      <c r="B229" s="145" t="s">
        <v>905</v>
      </c>
      <c r="C229" s="145" t="s">
        <v>901</v>
      </c>
      <c r="D229" s="145" t="s">
        <v>902</v>
      </c>
      <c r="E229" s="145" t="s">
        <v>226</v>
      </c>
      <c r="F229" s="148">
        <v>42667</v>
      </c>
      <c r="G229" s="200" t="s">
        <v>225</v>
      </c>
      <c r="H229" s="200" t="s">
        <v>246</v>
      </c>
      <c r="I229" s="146" t="s">
        <v>311</v>
      </c>
      <c r="K229" s="40" t="s">
        <v>817</v>
      </c>
      <c r="L229" s="217" t="s">
        <v>816</v>
      </c>
      <c r="M229" s="217" t="s">
        <v>302</v>
      </c>
      <c r="N229" s="217" t="s">
        <v>30</v>
      </c>
      <c r="O229" s="218">
        <v>42081</v>
      </c>
      <c r="P229" s="198" t="s">
        <v>225</v>
      </c>
      <c r="Q229" s="198" t="s">
        <v>233</v>
      </c>
      <c r="R229" s="46" t="s">
        <v>311</v>
      </c>
    </row>
    <row r="230" spans="2:18" x14ac:dyDescent="0.2">
      <c r="B230" s="145" t="s">
        <v>905</v>
      </c>
      <c r="C230" s="145" t="s">
        <v>901</v>
      </c>
      <c r="D230" s="145" t="s">
        <v>902</v>
      </c>
      <c r="E230" s="145" t="s">
        <v>226</v>
      </c>
      <c r="F230" s="148">
        <v>42667</v>
      </c>
      <c r="G230" s="200" t="s">
        <v>241</v>
      </c>
      <c r="H230" s="200" t="s">
        <v>246</v>
      </c>
      <c r="I230" s="146" t="s">
        <v>311</v>
      </c>
      <c r="K230" s="40" t="s">
        <v>818</v>
      </c>
      <c r="L230" s="217" t="s">
        <v>816</v>
      </c>
      <c r="M230" s="217" t="s">
        <v>302</v>
      </c>
      <c r="N230" s="217" t="s">
        <v>30</v>
      </c>
      <c r="O230" s="218">
        <v>42114</v>
      </c>
      <c r="P230" s="198" t="s">
        <v>225</v>
      </c>
      <c r="Q230" s="198" t="s">
        <v>233</v>
      </c>
      <c r="R230" s="46" t="s">
        <v>311</v>
      </c>
    </row>
    <row r="231" spans="2:18" x14ac:dyDescent="0.2">
      <c r="B231" s="145" t="s">
        <v>702</v>
      </c>
      <c r="C231" s="145" t="s">
        <v>118</v>
      </c>
      <c r="D231" s="145" t="s">
        <v>300</v>
      </c>
      <c r="E231" s="145" t="s">
        <v>38</v>
      </c>
      <c r="F231" s="148">
        <v>42542</v>
      </c>
      <c r="G231" s="200" t="s">
        <v>225</v>
      </c>
      <c r="H231" s="200" t="s">
        <v>246</v>
      </c>
      <c r="I231" s="146" t="s">
        <v>311</v>
      </c>
      <c r="K231" s="40" t="s">
        <v>819</v>
      </c>
      <c r="L231" s="217" t="s">
        <v>816</v>
      </c>
      <c r="M231" s="217" t="s">
        <v>302</v>
      </c>
      <c r="N231" s="217" t="s">
        <v>30</v>
      </c>
      <c r="O231" s="218">
        <v>41960</v>
      </c>
      <c r="P231" s="198" t="s">
        <v>225</v>
      </c>
      <c r="Q231" s="198" t="s">
        <v>233</v>
      </c>
      <c r="R231" s="46" t="s">
        <v>311</v>
      </c>
    </row>
    <row r="232" spans="2:18" x14ac:dyDescent="0.2">
      <c r="B232" s="145" t="s">
        <v>702</v>
      </c>
      <c r="C232" s="145" t="s">
        <v>118</v>
      </c>
      <c r="D232" s="145" t="s">
        <v>300</v>
      </c>
      <c r="E232" s="145" t="s">
        <v>38</v>
      </c>
      <c r="F232" s="148">
        <v>42542</v>
      </c>
      <c r="G232" s="200" t="s">
        <v>241</v>
      </c>
      <c r="H232" s="200" t="s">
        <v>246</v>
      </c>
      <c r="I232" s="146" t="s">
        <v>311</v>
      </c>
      <c r="K232" s="40" t="s">
        <v>820</v>
      </c>
      <c r="L232" s="217" t="s">
        <v>816</v>
      </c>
      <c r="M232" s="217" t="s">
        <v>302</v>
      </c>
      <c r="N232" s="217" t="s">
        <v>30</v>
      </c>
      <c r="O232" s="218">
        <v>42028</v>
      </c>
      <c r="P232" s="198" t="s">
        <v>225</v>
      </c>
      <c r="Q232" s="198" t="s">
        <v>233</v>
      </c>
      <c r="R232" s="46" t="s">
        <v>311</v>
      </c>
    </row>
    <row r="233" spans="2:18" x14ac:dyDescent="0.2">
      <c r="B233" s="145" t="s">
        <v>301</v>
      </c>
      <c r="C233" s="145" t="s">
        <v>118</v>
      </c>
      <c r="D233" s="145" t="s">
        <v>300</v>
      </c>
      <c r="E233" s="145" t="s">
        <v>38</v>
      </c>
      <c r="F233" s="148">
        <v>41811</v>
      </c>
      <c r="G233" s="200" t="s">
        <v>225</v>
      </c>
      <c r="H233" s="200" t="s">
        <v>246</v>
      </c>
      <c r="I233" s="146">
        <v>173</v>
      </c>
      <c r="K233" s="40" t="s">
        <v>821</v>
      </c>
      <c r="L233" s="217" t="s">
        <v>816</v>
      </c>
      <c r="M233" s="217" t="s">
        <v>302</v>
      </c>
      <c r="N233" s="217" t="s">
        <v>30</v>
      </c>
      <c r="O233" s="218">
        <v>42236</v>
      </c>
      <c r="P233" s="198" t="s">
        <v>225</v>
      </c>
      <c r="Q233" s="198" t="s">
        <v>233</v>
      </c>
      <c r="R233" s="46" t="s">
        <v>311</v>
      </c>
    </row>
    <row r="234" spans="2:18" x14ac:dyDescent="0.2">
      <c r="B234" s="145" t="s">
        <v>706</v>
      </c>
      <c r="C234" s="145" t="s">
        <v>118</v>
      </c>
      <c r="D234" s="145" t="s">
        <v>300</v>
      </c>
      <c r="E234" s="145" t="s">
        <v>38</v>
      </c>
      <c r="F234" s="148">
        <v>42439</v>
      </c>
      <c r="G234" s="200" t="s">
        <v>225</v>
      </c>
      <c r="H234" s="200" t="s">
        <v>246</v>
      </c>
      <c r="I234" s="146" t="s">
        <v>311</v>
      </c>
      <c r="K234" s="40" t="s">
        <v>577</v>
      </c>
      <c r="L234" s="217" t="s">
        <v>215</v>
      </c>
      <c r="M234" s="217" t="s">
        <v>580</v>
      </c>
      <c r="N234" s="217" t="s">
        <v>46</v>
      </c>
      <c r="O234" s="218">
        <v>41976</v>
      </c>
      <c r="P234" s="198" t="s">
        <v>225</v>
      </c>
      <c r="Q234" s="198" t="s">
        <v>233</v>
      </c>
      <c r="R234" s="46">
        <v>108</v>
      </c>
    </row>
    <row r="235" spans="2:18" x14ac:dyDescent="0.2">
      <c r="B235" s="145" t="s">
        <v>706</v>
      </c>
      <c r="C235" s="145" t="s">
        <v>118</v>
      </c>
      <c r="D235" s="145" t="s">
        <v>300</v>
      </c>
      <c r="E235" s="145" t="s">
        <v>38</v>
      </c>
      <c r="F235" s="148">
        <v>42439</v>
      </c>
      <c r="G235" s="200" t="s">
        <v>241</v>
      </c>
      <c r="H235" s="200" t="s">
        <v>246</v>
      </c>
      <c r="I235" s="146" t="s">
        <v>311</v>
      </c>
      <c r="K235" s="40" t="s">
        <v>579</v>
      </c>
      <c r="L235" s="217" t="s">
        <v>215</v>
      </c>
      <c r="M235" s="217" t="s">
        <v>580</v>
      </c>
      <c r="N235" s="217" t="s">
        <v>46</v>
      </c>
      <c r="O235" s="218">
        <v>42180</v>
      </c>
      <c r="P235" s="198" t="s">
        <v>225</v>
      </c>
      <c r="Q235" s="198" t="s">
        <v>233</v>
      </c>
      <c r="R235" s="46" t="s">
        <v>311</v>
      </c>
    </row>
    <row r="236" spans="2:18" x14ac:dyDescent="0.2">
      <c r="B236" s="145" t="s">
        <v>708</v>
      </c>
      <c r="C236" s="145" t="s">
        <v>118</v>
      </c>
      <c r="D236" s="145" t="s">
        <v>300</v>
      </c>
      <c r="E236" s="145" t="s">
        <v>38</v>
      </c>
      <c r="F236" s="148">
        <v>41711</v>
      </c>
      <c r="G236" s="200" t="s">
        <v>225</v>
      </c>
      <c r="H236" s="200" t="s">
        <v>246</v>
      </c>
      <c r="I236" s="146" t="s">
        <v>311</v>
      </c>
      <c r="K236" s="40" t="s">
        <v>501</v>
      </c>
      <c r="L236" s="217" t="s">
        <v>215</v>
      </c>
      <c r="M236" s="217" t="s">
        <v>580</v>
      </c>
      <c r="N236" s="217" t="s">
        <v>46</v>
      </c>
      <c r="O236" s="218">
        <v>42008</v>
      </c>
      <c r="P236" s="198" t="s">
        <v>225</v>
      </c>
      <c r="Q236" s="198" t="s">
        <v>233</v>
      </c>
      <c r="R236" s="46">
        <v>8</v>
      </c>
    </row>
    <row r="237" spans="2:18" x14ac:dyDescent="0.2">
      <c r="B237" s="145" t="s">
        <v>906</v>
      </c>
      <c r="C237" s="145" t="s">
        <v>118</v>
      </c>
      <c r="D237" s="145" t="s">
        <v>300</v>
      </c>
      <c r="E237" s="145" t="s">
        <v>38</v>
      </c>
      <c r="F237" s="148">
        <v>41918</v>
      </c>
      <c r="G237" s="200" t="s">
        <v>225</v>
      </c>
      <c r="H237" s="200" t="s">
        <v>246</v>
      </c>
      <c r="I237" s="146" t="s">
        <v>311</v>
      </c>
      <c r="K237" s="40" t="s">
        <v>578</v>
      </c>
      <c r="L237" s="217" t="s">
        <v>215</v>
      </c>
      <c r="M237" s="217" t="s">
        <v>580</v>
      </c>
      <c r="N237" s="217" t="s">
        <v>46</v>
      </c>
      <c r="O237" s="218">
        <v>42069</v>
      </c>
      <c r="P237" s="198" t="s">
        <v>225</v>
      </c>
      <c r="Q237" s="198" t="s">
        <v>233</v>
      </c>
      <c r="R237" s="46" t="s">
        <v>311</v>
      </c>
    </row>
    <row r="238" spans="2:18" x14ac:dyDescent="0.2">
      <c r="B238" s="145" t="s">
        <v>395</v>
      </c>
      <c r="C238" s="145" t="s">
        <v>118</v>
      </c>
      <c r="D238" s="145" t="s">
        <v>352</v>
      </c>
      <c r="E238" s="145" t="s">
        <v>38</v>
      </c>
      <c r="F238" s="148">
        <v>42022</v>
      </c>
      <c r="G238" s="200" t="s">
        <v>225</v>
      </c>
      <c r="H238" s="200" t="s">
        <v>246</v>
      </c>
      <c r="I238" s="146">
        <v>135</v>
      </c>
      <c r="K238" s="40" t="s">
        <v>726</v>
      </c>
      <c r="L238" s="217" t="s">
        <v>215</v>
      </c>
      <c r="M238" s="217" t="s">
        <v>357</v>
      </c>
      <c r="N238" s="217" t="s">
        <v>46</v>
      </c>
      <c r="O238" s="218">
        <v>42440</v>
      </c>
      <c r="P238" s="198" t="s">
        <v>225</v>
      </c>
      <c r="Q238" s="198" t="s">
        <v>233</v>
      </c>
      <c r="R238" s="46" t="s">
        <v>311</v>
      </c>
    </row>
    <row r="239" spans="2:18" x14ac:dyDescent="0.2">
      <c r="B239" s="145" t="s">
        <v>441</v>
      </c>
      <c r="C239" s="145" t="s">
        <v>118</v>
      </c>
      <c r="D239" s="145" t="s">
        <v>404</v>
      </c>
      <c r="E239" s="145" t="s">
        <v>38</v>
      </c>
      <c r="F239" s="148">
        <v>42063</v>
      </c>
      <c r="G239" s="200" t="s">
        <v>225</v>
      </c>
      <c r="H239" s="200" t="s">
        <v>246</v>
      </c>
      <c r="I239" s="146">
        <v>16</v>
      </c>
      <c r="K239" s="40" t="s">
        <v>726</v>
      </c>
      <c r="L239" s="217" t="s">
        <v>215</v>
      </c>
      <c r="M239" s="217" t="s">
        <v>357</v>
      </c>
      <c r="N239" s="217" t="s">
        <v>46</v>
      </c>
      <c r="O239" s="218">
        <v>42440</v>
      </c>
      <c r="P239" s="198" t="s">
        <v>241</v>
      </c>
      <c r="Q239" s="198" t="s">
        <v>233</v>
      </c>
      <c r="R239" s="46" t="s">
        <v>311</v>
      </c>
    </row>
    <row r="240" spans="2:18" x14ac:dyDescent="0.2">
      <c r="B240" s="145" t="s">
        <v>511</v>
      </c>
      <c r="C240" s="145" t="s">
        <v>508</v>
      </c>
      <c r="D240" s="145" t="s">
        <v>509</v>
      </c>
      <c r="E240" s="145" t="s">
        <v>510</v>
      </c>
      <c r="F240" s="148">
        <v>42859</v>
      </c>
      <c r="G240" s="200" t="s">
        <v>225</v>
      </c>
      <c r="H240" s="200" t="s">
        <v>246</v>
      </c>
      <c r="I240" s="146" t="s">
        <v>311</v>
      </c>
      <c r="K240" s="40" t="s">
        <v>356</v>
      </c>
      <c r="L240" s="217" t="s">
        <v>215</v>
      </c>
      <c r="M240" s="217" t="s">
        <v>357</v>
      </c>
      <c r="N240" s="217" t="s">
        <v>46</v>
      </c>
      <c r="O240" s="218">
        <v>41906</v>
      </c>
      <c r="P240" s="198" t="s">
        <v>225</v>
      </c>
      <c r="Q240" s="198" t="s">
        <v>233</v>
      </c>
      <c r="R240" s="46">
        <v>108</v>
      </c>
    </row>
    <row r="241" spans="2:18" x14ac:dyDescent="0.2">
      <c r="B241" s="145" t="s">
        <v>511</v>
      </c>
      <c r="C241" s="145" t="s">
        <v>508</v>
      </c>
      <c r="D241" s="145" t="s">
        <v>509</v>
      </c>
      <c r="E241" s="145" t="s">
        <v>510</v>
      </c>
      <c r="F241" s="148">
        <v>42859</v>
      </c>
      <c r="G241" s="200" t="s">
        <v>241</v>
      </c>
      <c r="H241" s="200" t="s">
        <v>246</v>
      </c>
      <c r="I241" s="146" t="s">
        <v>311</v>
      </c>
      <c r="K241" s="40" t="s">
        <v>236</v>
      </c>
      <c r="L241" s="217" t="s">
        <v>237</v>
      </c>
      <c r="M241" s="217" t="s">
        <v>536</v>
      </c>
      <c r="N241" s="217" t="s">
        <v>238</v>
      </c>
      <c r="O241" s="218">
        <v>42115</v>
      </c>
      <c r="P241" s="198" t="s">
        <v>225</v>
      </c>
      <c r="Q241" s="198" t="s">
        <v>233</v>
      </c>
      <c r="R241" s="46">
        <v>8</v>
      </c>
    </row>
    <row r="242" spans="2:18" x14ac:dyDescent="0.2">
      <c r="B242" s="145" t="s">
        <v>507</v>
      </c>
      <c r="C242" s="145" t="s">
        <v>508</v>
      </c>
      <c r="D242" s="145" t="s">
        <v>509</v>
      </c>
      <c r="E242" s="145" t="s">
        <v>510</v>
      </c>
      <c r="F242" s="148">
        <v>42848</v>
      </c>
      <c r="G242" s="200" t="s">
        <v>225</v>
      </c>
      <c r="H242" s="200" t="s">
        <v>246</v>
      </c>
      <c r="I242" s="146" t="s">
        <v>311</v>
      </c>
      <c r="K242" s="40" t="s">
        <v>240</v>
      </c>
      <c r="L242" s="217" t="s">
        <v>237</v>
      </c>
      <c r="M242" s="217" t="s">
        <v>536</v>
      </c>
      <c r="N242" s="217" t="s">
        <v>238</v>
      </c>
      <c r="O242" s="218">
        <v>42376</v>
      </c>
      <c r="P242" s="198" t="s">
        <v>225</v>
      </c>
      <c r="Q242" s="198" t="s">
        <v>233</v>
      </c>
      <c r="R242" s="46" t="s">
        <v>311</v>
      </c>
    </row>
    <row r="243" spans="2:18" x14ac:dyDescent="0.2">
      <c r="B243" s="145" t="s">
        <v>507</v>
      </c>
      <c r="C243" s="145" t="s">
        <v>508</v>
      </c>
      <c r="D243" s="145" t="s">
        <v>509</v>
      </c>
      <c r="E243" s="145" t="s">
        <v>510</v>
      </c>
      <c r="F243" s="148">
        <v>42848</v>
      </c>
      <c r="G243" s="200" t="s">
        <v>241</v>
      </c>
      <c r="H243" s="200" t="s">
        <v>246</v>
      </c>
      <c r="I243" s="146" t="s">
        <v>311</v>
      </c>
      <c r="K243" s="40" t="s">
        <v>240</v>
      </c>
      <c r="L243" s="217" t="s">
        <v>237</v>
      </c>
      <c r="M243" s="217" t="s">
        <v>536</v>
      </c>
      <c r="N243" s="217" t="s">
        <v>238</v>
      </c>
      <c r="O243" s="218">
        <v>42376</v>
      </c>
      <c r="P243" s="198" t="s">
        <v>241</v>
      </c>
      <c r="Q243" s="198" t="s">
        <v>233</v>
      </c>
      <c r="R243" s="46" t="s">
        <v>311</v>
      </c>
    </row>
    <row r="244" spans="2:18" x14ac:dyDescent="0.2">
      <c r="B244" s="145" t="s">
        <v>907</v>
      </c>
      <c r="C244" s="145" t="s">
        <v>810</v>
      </c>
      <c r="D244" s="145" t="s">
        <v>71</v>
      </c>
      <c r="E244" s="145" t="s">
        <v>811</v>
      </c>
      <c r="F244" s="148">
        <v>41878</v>
      </c>
      <c r="G244" s="200" t="s">
        <v>225</v>
      </c>
      <c r="H244" s="200" t="s">
        <v>246</v>
      </c>
      <c r="I244" s="146" t="s">
        <v>311</v>
      </c>
      <c r="K244" s="40" t="s">
        <v>239</v>
      </c>
      <c r="L244" s="217" t="s">
        <v>237</v>
      </c>
      <c r="M244" s="217" t="s">
        <v>536</v>
      </c>
      <c r="N244" s="217" t="s">
        <v>238</v>
      </c>
      <c r="O244" s="218">
        <v>42560</v>
      </c>
      <c r="P244" s="198" t="s">
        <v>225</v>
      </c>
      <c r="Q244" s="198" t="s">
        <v>233</v>
      </c>
      <c r="R244" s="46" t="s">
        <v>311</v>
      </c>
    </row>
    <row r="245" spans="2:18" x14ac:dyDescent="0.2">
      <c r="B245" s="145" t="s">
        <v>908</v>
      </c>
      <c r="C245" s="145" t="s">
        <v>810</v>
      </c>
      <c r="D245" s="145" t="s">
        <v>71</v>
      </c>
      <c r="E245" s="145" t="s">
        <v>811</v>
      </c>
      <c r="F245" s="148">
        <v>41830</v>
      </c>
      <c r="G245" s="200" t="s">
        <v>225</v>
      </c>
      <c r="H245" s="200" t="s">
        <v>246</v>
      </c>
      <c r="I245" s="146" t="s">
        <v>311</v>
      </c>
      <c r="K245" s="40" t="s">
        <v>239</v>
      </c>
      <c r="L245" s="217" t="s">
        <v>237</v>
      </c>
      <c r="M245" s="217" t="s">
        <v>536</v>
      </c>
      <c r="N245" s="217" t="s">
        <v>238</v>
      </c>
      <c r="O245" s="218">
        <v>42560</v>
      </c>
      <c r="P245" s="198" t="s">
        <v>241</v>
      </c>
      <c r="Q245" s="198" t="s">
        <v>233</v>
      </c>
      <c r="R245" s="46" t="s">
        <v>311</v>
      </c>
    </row>
    <row r="246" spans="2:18" x14ac:dyDescent="0.2">
      <c r="B246" s="145" t="s">
        <v>909</v>
      </c>
      <c r="C246" s="145" t="s">
        <v>810</v>
      </c>
      <c r="D246" s="145" t="s">
        <v>71</v>
      </c>
      <c r="E246" s="145" t="s">
        <v>811</v>
      </c>
      <c r="F246" s="148">
        <v>42069</v>
      </c>
      <c r="G246" s="200" t="s">
        <v>225</v>
      </c>
      <c r="H246" s="200" t="s">
        <v>246</v>
      </c>
      <c r="I246" s="146" t="s">
        <v>311</v>
      </c>
      <c r="K246" s="40" t="s">
        <v>822</v>
      </c>
      <c r="L246" s="217" t="s">
        <v>823</v>
      </c>
      <c r="M246" s="217" t="s">
        <v>290</v>
      </c>
      <c r="N246" s="217" t="s">
        <v>824</v>
      </c>
      <c r="O246" s="218">
        <v>42495</v>
      </c>
      <c r="P246" s="198" t="s">
        <v>241</v>
      </c>
      <c r="Q246" s="198" t="s">
        <v>233</v>
      </c>
      <c r="R246" s="46" t="s">
        <v>311</v>
      </c>
    </row>
    <row r="247" spans="2:18" x14ac:dyDescent="0.2">
      <c r="B247" s="145" t="s">
        <v>910</v>
      </c>
      <c r="C247" s="145" t="s">
        <v>810</v>
      </c>
      <c r="D247" s="145" t="s">
        <v>814</v>
      </c>
      <c r="E247" s="145" t="s">
        <v>811</v>
      </c>
      <c r="F247" s="148">
        <v>41727</v>
      </c>
      <c r="G247" s="200" t="s">
        <v>225</v>
      </c>
      <c r="H247" s="200" t="s">
        <v>246</v>
      </c>
      <c r="I247" s="146" t="s">
        <v>311</v>
      </c>
      <c r="K247" s="40" t="s">
        <v>825</v>
      </c>
      <c r="L247" s="217" t="s">
        <v>823</v>
      </c>
      <c r="M247" s="217" t="s">
        <v>290</v>
      </c>
      <c r="N247" s="217" t="s">
        <v>824</v>
      </c>
      <c r="O247" s="218" t="s">
        <v>826</v>
      </c>
      <c r="P247" s="198" t="s">
        <v>241</v>
      </c>
      <c r="Q247" s="198" t="s">
        <v>233</v>
      </c>
      <c r="R247" s="46" t="s">
        <v>311</v>
      </c>
    </row>
    <row r="248" spans="2:18" x14ac:dyDescent="0.2">
      <c r="B248" s="145" t="s">
        <v>911</v>
      </c>
      <c r="C248" s="145" t="s">
        <v>810</v>
      </c>
      <c r="D248" s="145" t="s">
        <v>814</v>
      </c>
      <c r="E248" s="145" t="s">
        <v>811</v>
      </c>
      <c r="F248" s="148">
        <v>42676</v>
      </c>
      <c r="G248" s="200" t="s">
        <v>225</v>
      </c>
      <c r="H248" s="200" t="s">
        <v>246</v>
      </c>
      <c r="I248" s="146" t="s">
        <v>311</v>
      </c>
      <c r="K248" s="40" t="s">
        <v>827</v>
      </c>
      <c r="L248" s="217" t="s">
        <v>823</v>
      </c>
      <c r="M248" s="217" t="s">
        <v>290</v>
      </c>
      <c r="N248" s="217" t="s">
        <v>824</v>
      </c>
      <c r="O248" s="218">
        <v>42342</v>
      </c>
      <c r="P248" s="198" t="s">
        <v>225</v>
      </c>
      <c r="Q248" s="198" t="s">
        <v>233</v>
      </c>
      <c r="R248" s="46" t="s">
        <v>311</v>
      </c>
    </row>
    <row r="249" spans="2:18" x14ac:dyDescent="0.2">
      <c r="B249" s="145" t="s">
        <v>911</v>
      </c>
      <c r="C249" s="145" t="s">
        <v>810</v>
      </c>
      <c r="D249" s="145" t="s">
        <v>814</v>
      </c>
      <c r="E249" s="145" t="s">
        <v>811</v>
      </c>
      <c r="F249" s="148">
        <v>42676</v>
      </c>
      <c r="G249" s="200" t="s">
        <v>241</v>
      </c>
      <c r="H249" s="200" t="s">
        <v>246</v>
      </c>
      <c r="I249" s="146" t="s">
        <v>311</v>
      </c>
      <c r="K249" s="40" t="s">
        <v>828</v>
      </c>
      <c r="L249" s="217" t="s">
        <v>823</v>
      </c>
      <c r="M249" s="217" t="s">
        <v>290</v>
      </c>
      <c r="N249" s="217" t="s">
        <v>824</v>
      </c>
      <c r="O249" s="218">
        <v>41684</v>
      </c>
      <c r="P249" s="198" t="s">
        <v>225</v>
      </c>
      <c r="Q249" s="198" t="s">
        <v>233</v>
      </c>
      <c r="R249" s="46" t="s">
        <v>311</v>
      </c>
    </row>
    <row r="250" spans="2:18" x14ac:dyDescent="0.2">
      <c r="B250" s="145" t="s">
        <v>912</v>
      </c>
      <c r="C250" s="145" t="s">
        <v>810</v>
      </c>
      <c r="D250" s="145" t="s">
        <v>814</v>
      </c>
      <c r="E250" s="145" t="s">
        <v>811</v>
      </c>
      <c r="F250" s="148">
        <v>42440</v>
      </c>
      <c r="G250" s="200" t="s">
        <v>225</v>
      </c>
      <c r="H250" s="200" t="s">
        <v>246</v>
      </c>
      <c r="I250" s="146" t="s">
        <v>311</v>
      </c>
      <c r="K250" s="40" t="s">
        <v>829</v>
      </c>
      <c r="L250" s="217" t="s">
        <v>823</v>
      </c>
      <c r="M250" s="217" t="s">
        <v>290</v>
      </c>
      <c r="N250" s="217" t="s">
        <v>824</v>
      </c>
      <c r="O250" s="218">
        <v>42585</v>
      </c>
      <c r="P250" s="198" t="s">
        <v>241</v>
      </c>
      <c r="Q250" s="198" t="s">
        <v>233</v>
      </c>
      <c r="R250" s="46" t="s">
        <v>311</v>
      </c>
    </row>
    <row r="251" spans="2:18" x14ac:dyDescent="0.2">
      <c r="B251" s="145" t="s">
        <v>912</v>
      </c>
      <c r="C251" s="145" t="s">
        <v>810</v>
      </c>
      <c r="D251" s="145" t="s">
        <v>814</v>
      </c>
      <c r="E251" s="145" t="s">
        <v>811</v>
      </c>
      <c r="F251" s="148">
        <v>42440</v>
      </c>
      <c r="G251" s="200" t="s">
        <v>241</v>
      </c>
      <c r="H251" s="200" t="s">
        <v>246</v>
      </c>
      <c r="I251" s="146" t="s">
        <v>311</v>
      </c>
      <c r="K251" s="40" t="s">
        <v>830</v>
      </c>
      <c r="L251" s="217" t="s">
        <v>823</v>
      </c>
      <c r="M251" s="217" t="s">
        <v>831</v>
      </c>
      <c r="N251" s="217" t="s">
        <v>824</v>
      </c>
      <c r="O251" s="218">
        <v>42760</v>
      </c>
      <c r="P251" s="198" t="s">
        <v>241</v>
      </c>
      <c r="Q251" s="198" t="s">
        <v>233</v>
      </c>
      <c r="R251" s="46" t="s">
        <v>311</v>
      </c>
    </row>
    <row r="252" spans="2:18" x14ac:dyDescent="0.2">
      <c r="B252" s="145" t="s">
        <v>913</v>
      </c>
      <c r="C252" s="145" t="s">
        <v>810</v>
      </c>
      <c r="D252" s="145" t="s">
        <v>814</v>
      </c>
      <c r="E252" s="145" t="s">
        <v>811</v>
      </c>
      <c r="F252" s="148">
        <v>42824</v>
      </c>
      <c r="G252" s="200" t="s">
        <v>225</v>
      </c>
      <c r="H252" s="200" t="s">
        <v>246</v>
      </c>
      <c r="I252" s="146" t="s">
        <v>311</v>
      </c>
      <c r="K252" s="40" t="s">
        <v>832</v>
      </c>
      <c r="L252" s="217" t="s">
        <v>823</v>
      </c>
      <c r="M252" s="217" t="s">
        <v>831</v>
      </c>
      <c r="N252" s="217" t="s">
        <v>824</v>
      </c>
      <c r="O252" s="218" t="s">
        <v>833</v>
      </c>
      <c r="P252" s="198" t="s">
        <v>225</v>
      </c>
      <c r="Q252" s="198" t="s">
        <v>233</v>
      </c>
      <c r="R252" s="46" t="s">
        <v>311</v>
      </c>
    </row>
    <row r="253" spans="2:18" x14ac:dyDescent="0.2">
      <c r="B253" s="145" t="s">
        <v>913</v>
      </c>
      <c r="C253" s="145" t="s">
        <v>810</v>
      </c>
      <c r="D253" s="145" t="s">
        <v>814</v>
      </c>
      <c r="E253" s="145" t="s">
        <v>811</v>
      </c>
      <c r="F253" s="148">
        <v>42824</v>
      </c>
      <c r="G253" s="200" t="s">
        <v>241</v>
      </c>
      <c r="H253" s="200" t="s">
        <v>246</v>
      </c>
      <c r="I253" s="146" t="s">
        <v>311</v>
      </c>
      <c r="K253" s="40" t="s">
        <v>832</v>
      </c>
      <c r="L253" s="217" t="s">
        <v>823</v>
      </c>
      <c r="M253" s="217" t="s">
        <v>831</v>
      </c>
      <c r="N253" s="217" t="s">
        <v>824</v>
      </c>
      <c r="O253" s="218" t="s">
        <v>833</v>
      </c>
      <c r="P253" s="198" t="s">
        <v>241</v>
      </c>
      <c r="Q253" s="198" t="s">
        <v>233</v>
      </c>
      <c r="R253" s="46" t="s">
        <v>311</v>
      </c>
    </row>
    <row r="254" spans="2:18" x14ac:dyDescent="0.2">
      <c r="B254" s="145" t="s">
        <v>914</v>
      </c>
      <c r="C254" s="145" t="s">
        <v>810</v>
      </c>
      <c r="D254" s="145" t="s">
        <v>814</v>
      </c>
      <c r="E254" s="145" t="s">
        <v>811</v>
      </c>
      <c r="F254" s="148">
        <v>42889</v>
      </c>
      <c r="G254" s="200" t="s">
        <v>225</v>
      </c>
      <c r="H254" s="200" t="s">
        <v>246</v>
      </c>
      <c r="I254" s="146" t="s">
        <v>311</v>
      </c>
      <c r="K254" s="40" t="s">
        <v>836</v>
      </c>
      <c r="L254" s="217" t="s">
        <v>823</v>
      </c>
      <c r="M254" s="217" t="s">
        <v>928</v>
      </c>
      <c r="N254" s="217" t="s">
        <v>824</v>
      </c>
      <c r="O254" s="218">
        <v>41653</v>
      </c>
      <c r="P254" s="198" t="s">
        <v>225</v>
      </c>
      <c r="Q254" s="198" t="s">
        <v>233</v>
      </c>
      <c r="R254" s="46" t="s">
        <v>311</v>
      </c>
    </row>
    <row r="255" spans="2:18" x14ac:dyDescent="0.2">
      <c r="B255" s="145" t="s">
        <v>914</v>
      </c>
      <c r="C255" s="145" t="s">
        <v>810</v>
      </c>
      <c r="D255" s="145" t="s">
        <v>814</v>
      </c>
      <c r="E255" s="145" t="s">
        <v>811</v>
      </c>
      <c r="F255" s="148">
        <v>42889</v>
      </c>
      <c r="G255" s="200" t="s">
        <v>241</v>
      </c>
      <c r="H255" s="200" t="s">
        <v>246</v>
      </c>
      <c r="I255" s="146" t="s">
        <v>311</v>
      </c>
      <c r="K255" s="40" t="s">
        <v>837</v>
      </c>
      <c r="L255" s="217" t="s">
        <v>823</v>
      </c>
      <c r="M255" s="217" t="s">
        <v>928</v>
      </c>
      <c r="N255" s="217" t="s">
        <v>824</v>
      </c>
      <c r="O255" s="218">
        <v>42567</v>
      </c>
      <c r="P255" s="198" t="s">
        <v>241</v>
      </c>
      <c r="Q255" s="198" t="s">
        <v>233</v>
      </c>
      <c r="R255" s="46" t="s">
        <v>311</v>
      </c>
    </row>
    <row r="256" spans="2:18" x14ac:dyDescent="0.2">
      <c r="B256" s="145" t="s">
        <v>915</v>
      </c>
      <c r="C256" s="145" t="s">
        <v>810</v>
      </c>
      <c r="D256" s="145" t="s">
        <v>814</v>
      </c>
      <c r="E256" s="145" t="s">
        <v>811</v>
      </c>
      <c r="F256" s="148">
        <v>42857</v>
      </c>
      <c r="G256" s="200" t="s">
        <v>225</v>
      </c>
      <c r="H256" s="200" t="s">
        <v>246</v>
      </c>
      <c r="I256" s="146" t="s">
        <v>311</v>
      </c>
      <c r="K256" s="40" t="s">
        <v>834</v>
      </c>
      <c r="L256" s="217" t="s">
        <v>823</v>
      </c>
      <c r="M256" s="217" t="s">
        <v>945</v>
      </c>
      <c r="N256" s="217" t="s">
        <v>824</v>
      </c>
      <c r="O256" s="218">
        <v>42147</v>
      </c>
      <c r="P256" s="198" t="s">
        <v>225</v>
      </c>
      <c r="Q256" s="198" t="s">
        <v>233</v>
      </c>
      <c r="R256" s="46" t="s">
        <v>311</v>
      </c>
    </row>
    <row r="257" spans="2:18" x14ac:dyDescent="0.2">
      <c r="B257" s="145" t="s">
        <v>915</v>
      </c>
      <c r="C257" s="145" t="s">
        <v>810</v>
      </c>
      <c r="D257" s="145" t="s">
        <v>814</v>
      </c>
      <c r="E257" s="145" t="s">
        <v>811</v>
      </c>
      <c r="F257" s="148">
        <v>42857</v>
      </c>
      <c r="G257" s="200" t="s">
        <v>241</v>
      </c>
      <c r="H257" s="200" t="s">
        <v>246</v>
      </c>
      <c r="I257" s="146" t="s">
        <v>311</v>
      </c>
      <c r="K257" s="40" t="s">
        <v>529</v>
      </c>
      <c r="L257" s="217" t="s">
        <v>526</v>
      </c>
      <c r="M257" s="217" t="s">
        <v>542</v>
      </c>
      <c r="N257" s="217" t="s">
        <v>527</v>
      </c>
      <c r="O257" s="218">
        <v>42152</v>
      </c>
      <c r="P257" s="198" t="s">
        <v>225</v>
      </c>
      <c r="Q257" s="198" t="s">
        <v>233</v>
      </c>
      <c r="R257" s="46" t="s">
        <v>311</v>
      </c>
    </row>
    <row r="258" spans="2:18" x14ac:dyDescent="0.2">
      <c r="B258" s="145" t="s">
        <v>916</v>
      </c>
      <c r="C258" s="145" t="s">
        <v>810</v>
      </c>
      <c r="D258" s="145" t="s">
        <v>814</v>
      </c>
      <c r="E258" s="145" t="s">
        <v>811</v>
      </c>
      <c r="F258" s="148">
        <v>42462</v>
      </c>
      <c r="G258" s="200" t="s">
        <v>225</v>
      </c>
      <c r="H258" s="200" t="s">
        <v>246</v>
      </c>
      <c r="I258" s="146" t="s">
        <v>311</v>
      </c>
      <c r="K258" s="40" t="s">
        <v>528</v>
      </c>
      <c r="L258" s="217" t="s">
        <v>526</v>
      </c>
      <c r="M258" s="217" t="s">
        <v>542</v>
      </c>
      <c r="N258" s="217" t="s">
        <v>527</v>
      </c>
      <c r="O258" s="218">
        <v>41995</v>
      </c>
      <c r="P258" s="198" t="s">
        <v>225</v>
      </c>
      <c r="Q258" s="198" t="s">
        <v>233</v>
      </c>
      <c r="R258" s="46" t="s">
        <v>311</v>
      </c>
    </row>
    <row r="259" spans="2:18" x14ac:dyDescent="0.2">
      <c r="B259" s="145" t="s">
        <v>916</v>
      </c>
      <c r="C259" s="145" t="s">
        <v>810</v>
      </c>
      <c r="D259" s="145" t="s">
        <v>814</v>
      </c>
      <c r="E259" s="145" t="s">
        <v>811</v>
      </c>
      <c r="F259" s="148">
        <v>42462</v>
      </c>
      <c r="G259" s="200" t="s">
        <v>241</v>
      </c>
      <c r="H259" s="200" t="s">
        <v>246</v>
      </c>
      <c r="I259" s="146" t="s">
        <v>311</v>
      </c>
      <c r="K259" s="40" t="s">
        <v>727</v>
      </c>
      <c r="L259" s="217" t="s">
        <v>120</v>
      </c>
      <c r="M259" s="217" t="s">
        <v>70</v>
      </c>
      <c r="N259" s="217" t="s">
        <v>4</v>
      </c>
      <c r="O259" s="218">
        <v>42444</v>
      </c>
      <c r="P259" s="198" t="s">
        <v>225</v>
      </c>
      <c r="Q259" s="198" t="s">
        <v>233</v>
      </c>
      <c r="R259" s="46" t="s">
        <v>311</v>
      </c>
    </row>
    <row r="260" spans="2:18" x14ac:dyDescent="0.2">
      <c r="B260" s="145" t="s">
        <v>917</v>
      </c>
      <c r="C260" s="145" t="s">
        <v>816</v>
      </c>
      <c r="D260" s="145" t="s">
        <v>302</v>
      </c>
      <c r="E260" s="145" t="s">
        <v>30</v>
      </c>
      <c r="F260" s="148">
        <v>41914</v>
      </c>
      <c r="G260" s="200" t="s">
        <v>225</v>
      </c>
      <c r="H260" s="200" t="s">
        <v>246</v>
      </c>
      <c r="I260" s="146" t="s">
        <v>311</v>
      </c>
      <c r="K260" s="40" t="s">
        <v>727</v>
      </c>
      <c r="L260" s="217" t="s">
        <v>120</v>
      </c>
      <c r="M260" s="217" t="s">
        <v>70</v>
      </c>
      <c r="N260" s="217" t="s">
        <v>4</v>
      </c>
      <c r="O260" s="218">
        <v>42444</v>
      </c>
      <c r="P260" s="198" t="s">
        <v>241</v>
      </c>
      <c r="Q260" s="198" t="s">
        <v>233</v>
      </c>
      <c r="R260" s="46" t="s">
        <v>311</v>
      </c>
    </row>
    <row r="261" spans="2:18" x14ac:dyDescent="0.2">
      <c r="B261" s="145" t="s">
        <v>918</v>
      </c>
      <c r="C261" s="145" t="s">
        <v>816</v>
      </c>
      <c r="D261" s="145" t="s">
        <v>302</v>
      </c>
      <c r="E261" s="145" t="s">
        <v>30</v>
      </c>
      <c r="F261" s="148">
        <v>41995</v>
      </c>
      <c r="G261" s="200" t="s">
        <v>225</v>
      </c>
      <c r="H261" s="200" t="s">
        <v>246</v>
      </c>
      <c r="I261" s="146" t="s">
        <v>311</v>
      </c>
      <c r="K261" s="40" t="s">
        <v>728</v>
      </c>
      <c r="L261" s="217" t="s">
        <v>120</v>
      </c>
      <c r="M261" s="217" t="s">
        <v>70</v>
      </c>
      <c r="N261" s="217" t="s">
        <v>4</v>
      </c>
      <c r="O261" s="218">
        <v>41825</v>
      </c>
      <c r="P261" s="198" t="s">
        <v>225</v>
      </c>
      <c r="Q261" s="198" t="s">
        <v>233</v>
      </c>
      <c r="R261" s="46" t="s">
        <v>311</v>
      </c>
    </row>
    <row r="262" spans="2:18" x14ac:dyDescent="0.2">
      <c r="B262" s="145" t="s">
        <v>919</v>
      </c>
      <c r="C262" s="145" t="s">
        <v>816</v>
      </c>
      <c r="D262" s="145" t="s">
        <v>302</v>
      </c>
      <c r="E262" s="145" t="s">
        <v>30</v>
      </c>
      <c r="F262" s="148">
        <v>41691</v>
      </c>
      <c r="G262" s="200" t="s">
        <v>225</v>
      </c>
      <c r="H262" s="200" t="s">
        <v>246</v>
      </c>
      <c r="I262" s="146" t="s">
        <v>311</v>
      </c>
      <c r="K262" s="40" t="s">
        <v>729</v>
      </c>
      <c r="L262" s="217" t="s">
        <v>120</v>
      </c>
      <c r="M262" s="217" t="s">
        <v>70</v>
      </c>
      <c r="N262" s="217" t="s">
        <v>4</v>
      </c>
      <c r="O262" s="218">
        <v>41775</v>
      </c>
      <c r="P262" s="198" t="s">
        <v>225</v>
      </c>
      <c r="Q262" s="198" t="s">
        <v>233</v>
      </c>
      <c r="R262" s="46" t="s">
        <v>311</v>
      </c>
    </row>
    <row r="263" spans="2:18" x14ac:dyDescent="0.2">
      <c r="B263" s="145" t="s">
        <v>713</v>
      </c>
      <c r="C263" s="145" t="s">
        <v>215</v>
      </c>
      <c r="D263" s="145" t="s">
        <v>357</v>
      </c>
      <c r="E263" s="145" t="s">
        <v>46</v>
      </c>
      <c r="F263" s="148">
        <v>42160</v>
      </c>
      <c r="G263" s="200" t="s">
        <v>225</v>
      </c>
      <c r="H263" s="200" t="s">
        <v>246</v>
      </c>
      <c r="I263" s="146" t="s">
        <v>311</v>
      </c>
      <c r="K263" s="40" t="s">
        <v>730</v>
      </c>
      <c r="L263" s="217" t="s">
        <v>120</v>
      </c>
      <c r="M263" s="217" t="s">
        <v>70</v>
      </c>
      <c r="N263" s="217" t="s">
        <v>4</v>
      </c>
      <c r="O263" s="218">
        <v>41788</v>
      </c>
      <c r="P263" s="198" t="s">
        <v>225</v>
      </c>
      <c r="Q263" s="198" t="s">
        <v>233</v>
      </c>
      <c r="R263" s="46" t="s">
        <v>311</v>
      </c>
    </row>
    <row r="264" spans="2:18" x14ac:dyDescent="0.2">
      <c r="B264" s="145" t="s">
        <v>714</v>
      </c>
      <c r="C264" s="145" t="s">
        <v>215</v>
      </c>
      <c r="D264" s="145" t="s">
        <v>357</v>
      </c>
      <c r="E264" s="145" t="s">
        <v>46</v>
      </c>
      <c r="F264" s="148">
        <v>41996</v>
      </c>
      <c r="G264" s="200" t="s">
        <v>225</v>
      </c>
      <c r="H264" s="200" t="s">
        <v>246</v>
      </c>
      <c r="I264" s="146" t="s">
        <v>311</v>
      </c>
      <c r="K264" s="40" t="s">
        <v>494</v>
      </c>
      <c r="L264" s="217" t="s">
        <v>120</v>
      </c>
      <c r="M264" s="217" t="s">
        <v>70</v>
      </c>
      <c r="N264" s="217" t="s">
        <v>4</v>
      </c>
      <c r="O264" s="218">
        <v>42083</v>
      </c>
      <c r="P264" s="198" t="s">
        <v>225</v>
      </c>
      <c r="Q264" s="198" t="s">
        <v>233</v>
      </c>
      <c r="R264" s="46">
        <v>117</v>
      </c>
    </row>
    <row r="265" spans="2:18" x14ac:dyDescent="0.2">
      <c r="B265" s="145" t="s">
        <v>569</v>
      </c>
      <c r="C265" s="145" t="s">
        <v>237</v>
      </c>
      <c r="D265" s="145" t="s">
        <v>536</v>
      </c>
      <c r="E265" s="145" t="s">
        <v>238</v>
      </c>
      <c r="F265" s="148">
        <v>41971</v>
      </c>
      <c r="G265" s="200" t="s">
        <v>225</v>
      </c>
      <c r="H265" s="200" t="s">
        <v>246</v>
      </c>
      <c r="I265" s="146" t="s">
        <v>311</v>
      </c>
      <c r="K265" s="40" t="s">
        <v>731</v>
      </c>
      <c r="L265" s="217" t="s">
        <v>120</v>
      </c>
      <c r="M265" s="217" t="s">
        <v>70</v>
      </c>
      <c r="N265" s="217" t="s">
        <v>4</v>
      </c>
      <c r="O265" s="218">
        <v>42342</v>
      </c>
      <c r="P265" s="198" t="s">
        <v>225</v>
      </c>
      <c r="Q265" s="198" t="s">
        <v>233</v>
      </c>
      <c r="R265" s="46" t="s">
        <v>311</v>
      </c>
    </row>
    <row r="266" spans="2:18" x14ac:dyDescent="0.2">
      <c r="B266" s="145" t="s">
        <v>247</v>
      </c>
      <c r="C266" s="145" t="s">
        <v>237</v>
      </c>
      <c r="D266" s="145" t="s">
        <v>536</v>
      </c>
      <c r="E266" s="145" t="s">
        <v>238</v>
      </c>
      <c r="F266" s="148">
        <v>42715</v>
      </c>
      <c r="G266" s="200" t="s">
        <v>225</v>
      </c>
      <c r="H266" s="200" t="s">
        <v>246</v>
      </c>
      <c r="I266" s="146" t="s">
        <v>311</v>
      </c>
      <c r="K266" s="40" t="s">
        <v>732</v>
      </c>
      <c r="L266" s="217" t="s">
        <v>120</v>
      </c>
      <c r="M266" s="217" t="s">
        <v>70</v>
      </c>
      <c r="N266" s="217" t="s">
        <v>4</v>
      </c>
      <c r="O266" s="218">
        <v>42204</v>
      </c>
      <c r="P266" s="198" t="s">
        <v>225</v>
      </c>
      <c r="Q266" s="198" t="s">
        <v>233</v>
      </c>
      <c r="R266" s="46" t="s">
        <v>311</v>
      </c>
    </row>
    <row r="267" spans="2:18" x14ac:dyDescent="0.2">
      <c r="B267" s="145" t="s">
        <v>247</v>
      </c>
      <c r="C267" s="145" t="s">
        <v>237</v>
      </c>
      <c r="D267" s="145" t="s">
        <v>536</v>
      </c>
      <c r="E267" s="145" t="s">
        <v>238</v>
      </c>
      <c r="F267" s="148">
        <v>42715</v>
      </c>
      <c r="G267" s="200" t="s">
        <v>241</v>
      </c>
      <c r="H267" s="200" t="s">
        <v>246</v>
      </c>
      <c r="I267" s="146" t="s">
        <v>311</v>
      </c>
      <c r="K267" s="40" t="s">
        <v>733</v>
      </c>
      <c r="L267" s="217" t="s">
        <v>120</v>
      </c>
      <c r="M267" s="217" t="s">
        <v>70</v>
      </c>
      <c r="N267" s="217" t="s">
        <v>4</v>
      </c>
      <c r="O267" s="218">
        <v>42366</v>
      </c>
      <c r="P267" s="198" t="s">
        <v>225</v>
      </c>
      <c r="Q267" s="198" t="s">
        <v>233</v>
      </c>
      <c r="R267" s="46" t="s">
        <v>311</v>
      </c>
    </row>
    <row r="268" spans="2:18" x14ac:dyDescent="0.2">
      <c r="B268" s="145" t="s">
        <v>245</v>
      </c>
      <c r="C268" s="145" t="s">
        <v>237</v>
      </c>
      <c r="D268" s="145" t="s">
        <v>536</v>
      </c>
      <c r="E268" s="145" t="s">
        <v>238</v>
      </c>
      <c r="F268" s="148">
        <v>42465</v>
      </c>
      <c r="G268" s="200" t="s">
        <v>225</v>
      </c>
      <c r="H268" s="200" t="s">
        <v>246</v>
      </c>
      <c r="I268" s="146">
        <v>27</v>
      </c>
      <c r="K268" s="40" t="s">
        <v>734</v>
      </c>
      <c r="L268" s="217" t="s">
        <v>724</v>
      </c>
      <c r="M268" s="217" t="s">
        <v>220</v>
      </c>
      <c r="N268" s="217" t="s">
        <v>101</v>
      </c>
      <c r="O268" s="218">
        <v>41803</v>
      </c>
      <c r="P268" s="198" t="s">
        <v>225</v>
      </c>
      <c r="Q268" s="198" t="s">
        <v>233</v>
      </c>
      <c r="R268" s="46" t="s">
        <v>311</v>
      </c>
    </row>
    <row r="269" spans="2:18" x14ac:dyDescent="0.2">
      <c r="B269" s="145" t="s">
        <v>245</v>
      </c>
      <c r="C269" s="145" t="s">
        <v>237</v>
      </c>
      <c r="D269" s="145" t="s">
        <v>536</v>
      </c>
      <c r="E269" s="145" t="s">
        <v>238</v>
      </c>
      <c r="F269" s="148">
        <v>42465</v>
      </c>
      <c r="G269" s="200" t="s">
        <v>241</v>
      </c>
      <c r="H269" s="200" t="s">
        <v>246</v>
      </c>
      <c r="I269" s="146">
        <v>27</v>
      </c>
      <c r="K269" s="40" t="s">
        <v>735</v>
      </c>
      <c r="L269" s="217" t="s">
        <v>724</v>
      </c>
      <c r="M269" s="217" t="s">
        <v>220</v>
      </c>
      <c r="N269" s="217" t="s">
        <v>101</v>
      </c>
      <c r="O269" s="218">
        <v>41782</v>
      </c>
      <c r="P269" s="198" t="s">
        <v>225</v>
      </c>
      <c r="Q269" s="198" t="s">
        <v>233</v>
      </c>
      <c r="R269" s="46" t="s">
        <v>311</v>
      </c>
    </row>
    <row r="270" spans="2:18" x14ac:dyDescent="0.2">
      <c r="B270" s="145" t="s">
        <v>249</v>
      </c>
      <c r="C270" s="145" t="s">
        <v>237</v>
      </c>
      <c r="D270" s="145" t="s">
        <v>536</v>
      </c>
      <c r="E270" s="145" t="s">
        <v>238</v>
      </c>
      <c r="F270" s="148">
        <v>41942</v>
      </c>
      <c r="G270" s="200" t="s">
        <v>225</v>
      </c>
      <c r="H270" s="200" t="s">
        <v>246</v>
      </c>
      <c r="I270" s="146" t="s">
        <v>311</v>
      </c>
      <c r="K270" s="40" t="s">
        <v>736</v>
      </c>
      <c r="L270" s="217" t="s">
        <v>724</v>
      </c>
      <c r="M270" s="217" t="s">
        <v>220</v>
      </c>
      <c r="N270" s="217" t="s">
        <v>101</v>
      </c>
      <c r="O270" s="218">
        <v>41642</v>
      </c>
      <c r="P270" s="198" t="s">
        <v>225</v>
      </c>
      <c r="Q270" s="198" t="s">
        <v>233</v>
      </c>
      <c r="R270" s="46" t="s">
        <v>311</v>
      </c>
    </row>
    <row r="271" spans="2:18" x14ac:dyDescent="0.2">
      <c r="B271" s="145" t="s">
        <v>248</v>
      </c>
      <c r="C271" s="145" t="s">
        <v>237</v>
      </c>
      <c r="D271" s="145" t="s">
        <v>536</v>
      </c>
      <c r="E271" s="145" t="s">
        <v>238</v>
      </c>
      <c r="F271" s="148">
        <v>42669</v>
      </c>
      <c r="G271" s="200" t="s">
        <v>225</v>
      </c>
      <c r="H271" s="200" t="s">
        <v>246</v>
      </c>
      <c r="I271" s="146" t="s">
        <v>311</v>
      </c>
      <c r="K271" s="40" t="s">
        <v>737</v>
      </c>
      <c r="L271" s="217" t="s">
        <v>724</v>
      </c>
      <c r="M271" s="217" t="s">
        <v>220</v>
      </c>
      <c r="N271" s="217" t="s">
        <v>101</v>
      </c>
      <c r="O271" s="218">
        <v>41898</v>
      </c>
      <c r="P271" s="198" t="s">
        <v>225</v>
      </c>
      <c r="Q271" s="198" t="s">
        <v>233</v>
      </c>
      <c r="R271" s="46" t="s">
        <v>311</v>
      </c>
    </row>
    <row r="272" spans="2:18" x14ac:dyDescent="0.2">
      <c r="B272" s="145" t="s">
        <v>248</v>
      </c>
      <c r="C272" s="145" t="s">
        <v>237</v>
      </c>
      <c r="D272" s="145" t="s">
        <v>536</v>
      </c>
      <c r="E272" s="145" t="s">
        <v>238</v>
      </c>
      <c r="F272" s="148">
        <v>42669</v>
      </c>
      <c r="G272" s="200" t="s">
        <v>241</v>
      </c>
      <c r="H272" s="200" t="s">
        <v>246</v>
      </c>
      <c r="I272" s="146" t="s">
        <v>311</v>
      </c>
      <c r="K272" s="217" t="s">
        <v>738</v>
      </c>
      <c r="L272" s="217" t="s">
        <v>724</v>
      </c>
      <c r="M272" s="217" t="s">
        <v>220</v>
      </c>
      <c r="N272" s="217" t="s">
        <v>101</v>
      </c>
      <c r="O272" s="238">
        <v>41833</v>
      </c>
      <c r="P272" s="198" t="s">
        <v>225</v>
      </c>
      <c r="Q272" s="198" t="s">
        <v>233</v>
      </c>
      <c r="R272" s="41" t="s">
        <v>311</v>
      </c>
    </row>
    <row r="273" spans="2:18" x14ac:dyDescent="0.2">
      <c r="B273" s="145" t="s">
        <v>920</v>
      </c>
      <c r="C273" s="145" t="s">
        <v>823</v>
      </c>
      <c r="D273" s="145" t="s">
        <v>290</v>
      </c>
      <c r="E273" s="145" t="s">
        <v>824</v>
      </c>
      <c r="F273" s="148">
        <v>42551</v>
      </c>
      <c r="G273" s="200" t="s">
        <v>241</v>
      </c>
      <c r="H273" s="200" t="s">
        <v>246</v>
      </c>
      <c r="I273" s="146" t="s">
        <v>311</v>
      </c>
      <c r="K273" s="41" t="s">
        <v>739</v>
      </c>
      <c r="L273" s="41" t="s">
        <v>724</v>
      </c>
      <c r="M273" s="41" t="s">
        <v>220</v>
      </c>
      <c r="N273" s="41" t="s">
        <v>101</v>
      </c>
      <c r="O273" s="219">
        <v>41981</v>
      </c>
      <c r="P273" s="41" t="s">
        <v>225</v>
      </c>
      <c r="Q273" s="41" t="s">
        <v>233</v>
      </c>
      <c r="R273" s="41" t="s">
        <v>311</v>
      </c>
    </row>
    <row r="274" spans="2:18" x14ac:dyDescent="0.2">
      <c r="B274" s="145" t="s">
        <v>921</v>
      </c>
      <c r="C274" s="145" t="s">
        <v>823</v>
      </c>
      <c r="D274" s="145" t="s">
        <v>290</v>
      </c>
      <c r="E274" s="145" t="s">
        <v>824</v>
      </c>
      <c r="F274" s="148">
        <v>42656</v>
      </c>
      <c r="G274" s="200" t="s">
        <v>241</v>
      </c>
      <c r="H274" s="200" t="s">
        <v>246</v>
      </c>
      <c r="I274" s="146" t="s">
        <v>311</v>
      </c>
    </row>
    <row r="275" spans="2:18" x14ac:dyDescent="0.2">
      <c r="B275" s="145" t="s">
        <v>922</v>
      </c>
      <c r="C275" s="145" t="s">
        <v>823</v>
      </c>
      <c r="D275" s="145" t="s">
        <v>290</v>
      </c>
      <c r="E275" s="145" t="s">
        <v>824</v>
      </c>
      <c r="F275" s="148">
        <v>42439</v>
      </c>
      <c r="G275" s="200" t="s">
        <v>241</v>
      </c>
      <c r="H275" s="200" t="s">
        <v>246</v>
      </c>
      <c r="I275" s="146" t="s">
        <v>311</v>
      </c>
    </row>
    <row r="276" spans="2:18" x14ac:dyDescent="0.2">
      <c r="B276" s="145" t="s">
        <v>923</v>
      </c>
      <c r="C276" s="145" t="s">
        <v>823</v>
      </c>
      <c r="D276" s="145" t="s">
        <v>831</v>
      </c>
      <c r="E276" s="145" t="s">
        <v>824</v>
      </c>
      <c r="F276" s="148">
        <v>43050</v>
      </c>
      <c r="G276" s="200" t="s">
        <v>241</v>
      </c>
      <c r="H276" s="200" t="s">
        <v>246</v>
      </c>
      <c r="I276" s="146" t="s">
        <v>311</v>
      </c>
    </row>
    <row r="277" spans="2:18" x14ac:dyDescent="0.2">
      <c r="B277" s="145" t="s">
        <v>924</v>
      </c>
      <c r="C277" s="145" t="s">
        <v>823</v>
      </c>
      <c r="D277" s="145" t="s">
        <v>831</v>
      </c>
      <c r="E277" s="145" t="s">
        <v>824</v>
      </c>
      <c r="F277" s="148">
        <v>42763</v>
      </c>
      <c r="G277" s="200" t="s">
        <v>241</v>
      </c>
      <c r="H277" s="200" t="s">
        <v>246</v>
      </c>
      <c r="I277" s="146" t="s">
        <v>311</v>
      </c>
    </row>
    <row r="278" spans="2:18" x14ac:dyDescent="0.2">
      <c r="B278" s="145" t="s">
        <v>925</v>
      </c>
      <c r="C278" s="145" t="s">
        <v>823</v>
      </c>
      <c r="D278" s="145" t="s">
        <v>831</v>
      </c>
      <c r="E278" s="145" t="s">
        <v>824</v>
      </c>
      <c r="F278" s="148">
        <v>43050</v>
      </c>
      <c r="G278" s="200" t="s">
        <v>241</v>
      </c>
      <c r="H278" s="200" t="s">
        <v>246</v>
      </c>
      <c r="I278" s="146" t="s">
        <v>311</v>
      </c>
    </row>
    <row r="279" spans="2:18" x14ac:dyDescent="0.2">
      <c r="B279" s="145" t="s">
        <v>926</v>
      </c>
      <c r="C279" s="145" t="s">
        <v>823</v>
      </c>
      <c r="D279" s="145" t="s">
        <v>831</v>
      </c>
      <c r="E279" s="145" t="s">
        <v>824</v>
      </c>
      <c r="F279" s="148">
        <v>42904</v>
      </c>
      <c r="G279" s="200" t="s">
        <v>241</v>
      </c>
      <c r="H279" s="200" t="s">
        <v>246</v>
      </c>
      <c r="I279" s="146" t="s">
        <v>311</v>
      </c>
    </row>
    <row r="280" spans="2:18" x14ac:dyDescent="0.2">
      <c r="B280" s="145" t="s">
        <v>835</v>
      </c>
      <c r="C280" s="145" t="s">
        <v>823</v>
      </c>
      <c r="D280" s="145" t="s">
        <v>928</v>
      </c>
      <c r="E280" s="145" t="s">
        <v>824</v>
      </c>
      <c r="F280" s="148">
        <v>42838</v>
      </c>
      <c r="G280" s="200" t="s">
        <v>241</v>
      </c>
      <c r="H280" s="200" t="s">
        <v>246</v>
      </c>
      <c r="I280" s="146" t="s">
        <v>311</v>
      </c>
    </row>
    <row r="281" spans="2:18" x14ac:dyDescent="0.2">
      <c r="B281" s="145" t="s">
        <v>927</v>
      </c>
      <c r="C281" s="145" t="s">
        <v>823</v>
      </c>
      <c r="D281" s="145" t="s">
        <v>928</v>
      </c>
      <c r="E281" s="145" t="s">
        <v>824</v>
      </c>
      <c r="F281" s="148">
        <v>42095</v>
      </c>
      <c r="G281" s="200" t="s">
        <v>225</v>
      </c>
      <c r="H281" s="200" t="s">
        <v>246</v>
      </c>
      <c r="I281" s="146" t="s">
        <v>311</v>
      </c>
      <c r="K281" s="32"/>
      <c r="L281" s="32"/>
      <c r="M281" s="32"/>
      <c r="N281" s="32"/>
      <c r="O281" s="236"/>
      <c r="P281" s="32"/>
      <c r="Q281" s="32"/>
      <c r="R281" s="32"/>
    </row>
    <row r="282" spans="2:18" s="32" customFormat="1" x14ac:dyDescent="0.2">
      <c r="B282" s="36" t="s">
        <v>305</v>
      </c>
      <c r="C282" s="232" t="s">
        <v>119</v>
      </c>
      <c r="D282" s="232" t="s">
        <v>190</v>
      </c>
      <c r="E282" s="232" t="s">
        <v>15</v>
      </c>
      <c r="F282" s="233">
        <v>41898</v>
      </c>
      <c r="G282" s="234" t="s">
        <v>225</v>
      </c>
      <c r="H282" s="234" t="s">
        <v>246</v>
      </c>
      <c r="I282" s="235" t="s">
        <v>311</v>
      </c>
      <c r="K282" s="41"/>
      <c r="L282" s="41"/>
      <c r="M282" s="41"/>
      <c r="N282" s="41"/>
      <c r="O282" s="219"/>
      <c r="P282" s="41"/>
      <c r="Q282" s="41"/>
      <c r="R282" s="41"/>
    </row>
    <row r="283" spans="2:18" x14ac:dyDescent="0.2">
      <c r="B283" s="145" t="s">
        <v>519</v>
      </c>
      <c r="C283" s="145" t="s">
        <v>119</v>
      </c>
      <c r="D283" s="145" t="s">
        <v>190</v>
      </c>
      <c r="E283" s="145" t="s">
        <v>15</v>
      </c>
      <c r="F283" s="148">
        <v>41809</v>
      </c>
      <c r="G283" s="200" t="s">
        <v>225</v>
      </c>
      <c r="H283" s="200" t="s">
        <v>246</v>
      </c>
      <c r="I283" s="146" t="s">
        <v>311</v>
      </c>
    </row>
    <row r="284" spans="2:18" x14ac:dyDescent="0.2">
      <c r="B284" s="145" t="s">
        <v>518</v>
      </c>
      <c r="C284" s="145" t="s">
        <v>119</v>
      </c>
      <c r="D284" s="145" t="s">
        <v>190</v>
      </c>
      <c r="E284" s="145" t="s">
        <v>15</v>
      </c>
      <c r="F284" s="148">
        <v>42140</v>
      </c>
      <c r="G284" s="200" t="s">
        <v>225</v>
      </c>
      <c r="H284" s="200" t="s">
        <v>246</v>
      </c>
      <c r="I284" s="146" t="s">
        <v>311</v>
      </c>
    </row>
    <row r="285" spans="2:18" x14ac:dyDescent="0.2">
      <c r="B285" s="145" t="s">
        <v>717</v>
      </c>
      <c r="C285" s="145" t="s">
        <v>120</v>
      </c>
      <c r="D285" s="145" t="s">
        <v>70</v>
      </c>
      <c r="E285" s="145" t="s">
        <v>4</v>
      </c>
      <c r="F285" s="148">
        <v>42657</v>
      </c>
      <c r="G285" s="200" t="s">
        <v>225</v>
      </c>
      <c r="H285" s="200" t="s">
        <v>246</v>
      </c>
      <c r="I285" s="146" t="s">
        <v>311</v>
      </c>
    </row>
    <row r="286" spans="2:18" x14ac:dyDescent="0.2">
      <c r="B286" s="145" t="s">
        <v>717</v>
      </c>
      <c r="C286" s="145" t="s">
        <v>120</v>
      </c>
      <c r="D286" s="145" t="s">
        <v>70</v>
      </c>
      <c r="E286" s="145" t="s">
        <v>4</v>
      </c>
      <c r="F286" s="148">
        <v>42657</v>
      </c>
      <c r="G286" s="200" t="s">
        <v>241</v>
      </c>
      <c r="H286" s="200" t="s">
        <v>246</v>
      </c>
      <c r="I286" s="146" t="s">
        <v>311</v>
      </c>
    </row>
    <row r="287" spans="2:18" x14ac:dyDescent="0.2">
      <c r="B287" s="145" t="s">
        <v>720</v>
      </c>
      <c r="C287" s="145" t="s">
        <v>120</v>
      </c>
      <c r="D287" s="145" t="s">
        <v>70</v>
      </c>
      <c r="E287" s="145" t="s">
        <v>4</v>
      </c>
      <c r="F287" s="148">
        <v>42005</v>
      </c>
      <c r="G287" s="200" t="s">
        <v>225</v>
      </c>
      <c r="H287" s="200" t="s">
        <v>246</v>
      </c>
      <c r="I287" s="146" t="s">
        <v>311</v>
      </c>
    </row>
    <row r="288" spans="2:18" x14ac:dyDescent="0.2">
      <c r="B288" s="145" t="s">
        <v>721</v>
      </c>
      <c r="C288" s="145" t="s">
        <v>120</v>
      </c>
      <c r="D288" s="145" t="s">
        <v>70</v>
      </c>
      <c r="E288" s="145" t="s">
        <v>4</v>
      </c>
      <c r="F288" s="148">
        <v>42615</v>
      </c>
      <c r="G288" s="200" t="s">
        <v>225</v>
      </c>
      <c r="H288" s="200" t="s">
        <v>246</v>
      </c>
      <c r="I288" s="146" t="s">
        <v>311</v>
      </c>
    </row>
    <row r="289" spans="2:9" x14ac:dyDescent="0.2">
      <c r="B289" s="145" t="s">
        <v>721</v>
      </c>
      <c r="C289" s="145" t="s">
        <v>120</v>
      </c>
      <c r="D289" s="145" t="s">
        <v>70</v>
      </c>
      <c r="E289" s="145" t="s">
        <v>4</v>
      </c>
      <c r="F289" s="148">
        <v>42615</v>
      </c>
      <c r="G289" s="200" t="s">
        <v>241</v>
      </c>
      <c r="H289" s="200" t="s">
        <v>246</v>
      </c>
      <c r="I289" s="146" t="s">
        <v>311</v>
      </c>
    </row>
    <row r="290" spans="2:9" x14ac:dyDescent="0.2">
      <c r="B290" s="145" t="s">
        <v>722</v>
      </c>
      <c r="C290" s="145" t="s">
        <v>120</v>
      </c>
      <c r="D290" s="145" t="s">
        <v>70</v>
      </c>
      <c r="E290" s="145" t="s">
        <v>4</v>
      </c>
      <c r="F290" s="148">
        <v>42370</v>
      </c>
      <c r="G290" s="200" t="s">
        <v>225</v>
      </c>
      <c r="H290" s="200" t="s">
        <v>246</v>
      </c>
      <c r="I290" s="146" t="s">
        <v>311</v>
      </c>
    </row>
    <row r="291" spans="2:9" x14ac:dyDescent="0.2">
      <c r="B291" s="145" t="s">
        <v>722</v>
      </c>
      <c r="C291" s="145" t="s">
        <v>120</v>
      </c>
      <c r="D291" s="145" t="s">
        <v>70</v>
      </c>
      <c r="E291" s="145" t="s">
        <v>4</v>
      </c>
      <c r="F291" s="148">
        <v>42370</v>
      </c>
      <c r="G291" s="200" t="s">
        <v>241</v>
      </c>
      <c r="H291" s="200" t="s">
        <v>246</v>
      </c>
      <c r="I291" s="146" t="s">
        <v>311</v>
      </c>
    </row>
    <row r="292" spans="2:9" x14ac:dyDescent="0.2">
      <c r="B292" s="145" t="s">
        <v>723</v>
      </c>
      <c r="C292" s="145" t="s">
        <v>724</v>
      </c>
      <c r="D292" s="145" t="s">
        <v>220</v>
      </c>
      <c r="E292" s="145" t="s">
        <v>101</v>
      </c>
      <c r="F292" s="148">
        <v>41861</v>
      </c>
      <c r="G292" s="200" t="s">
        <v>225</v>
      </c>
      <c r="H292" s="200" t="s">
        <v>246</v>
      </c>
      <c r="I292" s="146" t="s">
        <v>311</v>
      </c>
    </row>
    <row r="293" spans="2:9" x14ac:dyDescent="0.2">
      <c r="B293" s="145" t="s">
        <v>725</v>
      </c>
      <c r="C293" s="145" t="s">
        <v>724</v>
      </c>
      <c r="D293" s="145" t="s">
        <v>220</v>
      </c>
      <c r="E293" s="145" t="s">
        <v>101</v>
      </c>
      <c r="F293" s="148">
        <v>41889</v>
      </c>
      <c r="G293" s="200" t="s">
        <v>225</v>
      </c>
      <c r="H293" s="200" t="s">
        <v>246</v>
      </c>
      <c r="I293" s="146" t="s">
        <v>311</v>
      </c>
    </row>
    <row r="294" spans="2:9" x14ac:dyDescent="0.2">
      <c r="H294" s="200"/>
    </row>
    <row r="295" spans="2:9" x14ac:dyDescent="0.2">
      <c r="H295" s="200"/>
    </row>
    <row r="296" spans="2:9" x14ac:dyDescent="0.2">
      <c r="H296" s="200"/>
    </row>
    <row r="297" spans="2:9" x14ac:dyDescent="0.2">
      <c r="H297" s="200"/>
    </row>
    <row r="298" spans="2:9" x14ac:dyDescent="0.2">
      <c r="H298" s="200"/>
    </row>
    <row r="299" spans="2:9" x14ac:dyDescent="0.2">
      <c r="H299" s="200"/>
    </row>
    <row r="300" spans="2:9" x14ac:dyDescent="0.2">
      <c r="H300" s="200"/>
    </row>
    <row r="301" spans="2:9" x14ac:dyDescent="0.2">
      <c r="H301" s="200"/>
    </row>
    <row r="302" spans="2:9" x14ac:dyDescent="0.2">
      <c r="H302" s="200"/>
    </row>
    <row r="303" spans="2:9" x14ac:dyDescent="0.2">
      <c r="H303" s="200"/>
    </row>
    <row r="304" spans="2:9" x14ac:dyDescent="0.2">
      <c r="H304" s="200"/>
    </row>
    <row r="305" spans="8:8" x14ac:dyDescent="0.2">
      <c r="H305" s="200"/>
    </row>
    <row r="306" spans="8:8" x14ac:dyDescent="0.2">
      <c r="H306" s="200"/>
    </row>
    <row r="307" spans="8:8" x14ac:dyDescent="0.2">
      <c r="H307" s="200"/>
    </row>
    <row r="308" spans="8:8" x14ac:dyDescent="0.2">
      <c r="H308" s="200"/>
    </row>
    <row r="309" spans="8:8" x14ac:dyDescent="0.2">
      <c r="H309" s="200"/>
    </row>
    <row r="310" spans="8:8" x14ac:dyDescent="0.2">
      <c r="H310" s="200"/>
    </row>
    <row r="311" spans="8:8" x14ac:dyDescent="0.2">
      <c r="H311" s="200"/>
    </row>
    <row r="312" spans="8:8" x14ac:dyDescent="0.2">
      <c r="H312" s="200"/>
    </row>
    <row r="313" spans="8:8" x14ac:dyDescent="0.2">
      <c r="H313" s="200"/>
    </row>
    <row r="314" spans="8:8" x14ac:dyDescent="0.2">
      <c r="H314" s="200"/>
    </row>
    <row r="315" spans="8:8" x14ac:dyDescent="0.2">
      <c r="H315" s="200"/>
    </row>
    <row r="316" spans="8:8" x14ac:dyDescent="0.2">
      <c r="H316" s="200"/>
    </row>
    <row r="317" spans="8:8" x14ac:dyDescent="0.2">
      <c r="H317" s="200"/>
    </row>
    <row r="318" spans="8:8" x14ac:dyDescent="0.2">
      <c r="H318" s="200"/>
    </row>
    <row r="319" spans="8:8" x14ac:dyDescent="0.2">
      <c r="H319" s="200"/>
    </row>
    <row r="320" spans="8:8" x14ac:dyDescent="0.2">
      <c r="H320" s="200"/>
    </row>
    <row r="321" spans="8:8" x14ac:dyDescent="0.2">
      <c r="H321" s="200"/>
    </row>
    <row r="322" spans="8:8" x14ac:dyDescent="0.2">
      <c r="H322" s="200"/>
    </row>
    <row r="323" spans="8:8" x14ac:dyDescent="0.2">
      <c r="H323" s="200"/>
    </row>
    <row r="324" spans="8:8" x14ac:dyDescent="0.2">
      <c r="H324" s="200"/>
    </row>
    <row r="325" spans="8:8" x14ac:dyDescent="0.2">
      <c r="H325" s="200"/>
    </row>
    <row r="326" spans="8:8" x14ac:dyDescent="0.2">
      <c r="H326" s="200"/>
    </row>
    <row r="327" spans="8:8" x14ac:dyDescent="0.2">
      <c r="H327" s="200"/>
    </row>
    <row r="328" spans="8:8" x14ac:dyDescent="0.2">
      <c r="H328" s="200"/>
    </row>
    <row r="329" spans="8:8" x14ac:dyDescent="0.2">
      <c r="H329" s="200"/>
    </row>
    <row r="330" spans="8:8" x14ac:dyDescent="0.2">
      <c r="H330" s="200"/>
    </row>
  </sheetData>
  <sortState ref="K3:R272">
    <sortCondition ref="N3:N272"/>
    <sortCondition ref="M3:M272"/>
    <sortCondition ref="K3:K272"/>
  </sortState>
  <mergeCells count="2">
    <mergeCell ref="B1:I1"/>
    <mergeCell ref="K1:R1"/>
  </mergeCells>
  <conditionalFormatting sqref="B2:B3">
    <cfRule type="duplicateValues" dxfId="72" priority="42"/>
  </conditionalFormatting>
  <conditionalFormatting sqref="F3:F163 F165:F281 O272 F283:F1048576">
    <cfRule type="cellIs" dxfId="71" priority="39" operator="greaterThan">
      <formula>42369</formula>
    </cfRule>
    <cfRule type="cellIs" dxfId="70" priority="40" operator="greaterThan">
      <formula>42369</formula>
    </cfRule>
    <cfRule type="cellIs" dxfId="69" priority="41" operator="greaterThan">
      <formula>42339</formula>
    </cfRule>
  </conditionalFormatting>
  <conditionalFormatting sqref="K3">
    <cfRule type="duplicateValues" dxfId="68" priority="35"/>
    <cfRule type="duplicateValues" dxfId="67" priority="36"/>
    <cfRule type="duplicateValues" dxfId="66" priority="37"/>
  </conditionalFormatting>
  <conditionalFormatting sqref="K3">
    <cfRule type="duplicateValues" dxfId="65" priority="38"/>
  </conditionalFormatting>
  <conditionalFormatting sqref="F4:F163 F165:F277 O3:O1048576 F282:F1048576">
    <cfRule type="cellIs" dxfId="64" priority="26" operator="greaterThan">
      <formula>42369</formula>
    </cfRule>
  </conditionalFormatting>
  <conditionalFormatting sqref="K2">
    <cfRule type="duplicateValues" dxfId="63" priority="20"/>
  </conditionalFormatting>
  <conditionalFormatting sqref="B278:B281 B1:B3 B283:B1048576">
    <cfRule type="duplicateValues" dxfId="62" priority="16"/>
  </conditionalFormatting>
  <conditionalFormatting sqref="F1:F3 F278:F281">
    <cfRule type="cellIs" dxfId="61" priority="14" operator="greaterThan">
      <formula>42369</formula>
    </cfRule>
  </conditionalFormatting>
  <conditionalFormatting sqref="K269:K271 K1:K3 K282:K1048576 K273:K280">
    <cfRule type="duplicateValues" dxfId="60" priority="47"/>
  </conditionalFormatting>
  <conditionalFormatting sqref="K4:K268 B282">
    <cfRule type="duplicateValues" dxfId="59" priority="50"/>
    <cfRule type="duplicateValues" dxfId="58" priority="51"/>
    <cfRule type="duplicateValues" dxfId="57" priority="52"/>
  </conditionalFormatting>
  <conditionalFormatting sqref="K4:K268 B282">
    <cfRule type="duplicateValues" dxfId="56" priority="53"/>
  </conditionalFormatting>
  <conditionalFormatting sqref="B4:B163 B165:B277 K272">
    <cfRule type="duplicateValues" dxfId="55" priority="72"/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2"/>
  <sheetViews>
    <sheetView workbookViewId="0">
      <selection activeCell="D21" sqref="D21"/>
    </sheetView>
  </sheetViews>
  <sheetFormatPr defaultRowHeight="12" x14ac:dyDescent="0.2"/>
  <cols>
    <col min="1" max="1" width="4.7109375" style="44" customWidth="1"/>
    <col min="2" max="2" width="5.7109375" style="246" bestFit="1" customWidth="1"/>
    <col min="3" max="3" width="24.5703125" style="32" bestFit="1" customWidth="1"/>
    <col min="4" max="4" width="4.42578125" style="32" bestFit="1" customWidth="1"/>
    <col min="5" max="5" width="26.140625" style="32" bestFit="1" customWidth="1"/>
    <col min="6" max="6" width="10.140625" style="32" bestFit="1" customWidth="1"/>
    <col min="7" max="7" width="10.5703125" style="251" bestFit="1" customWidth="1"/>
    <col min="8" max="8" width="9" style="32" bestFit="1" customWidth="1"/>
    <col min="9" max="9" width="6.5703125" style="244" bestFit="1" customWidth="1"/>
    <col min="10" max="10" width="9.140625" style="32"/>
    <col min="11" max="11" width="25" style="32" bestFit="1" customWidth="1"/>
    <col min="12" max="16384" width="9.140625" style="32"/>
  </cols>
  <sheetData>
    <row r="1" spans="1:9" x14ac:dyDescent="0.2">
      <c r="A1" s="223"/>
      <c r="B1" s="239"/>
      <c r="C1" s="240" t="s">
        <v>954</v>
      </c>
      <c r="D1" s="241"/>
      <c r="E1" s="241"/>
      <c r="F1" s="241"/>
      <c r="G1" s="250"/>
      <c r="H1" s="241"/>
      <c r="I1" s="241"/>
    </row>
    <row r="2" spans="1:9" ht="12.75" thickBot="1" x14ac:dyDescent="0.25">
      <c r="A2" s="225" t="s">
        <v>940</v>
      </c>
      <c r="B2" s="227" t="s">
        <v>941</v>
      </c>
      <c r="C2" s="228" t="s">
        <v>48</v>
      </c>
      <c r="D2" s="228" t="s">
        <v>49</v>
      </c>
      <c r="E2" s="228" t="s">
        <v>50</v>
      </c>
      <c r="F2" s="228" t="s">
        <v>49</v>
      </c>
      <c r="G2" s="229" t="s">
        <v>51</v>
      </c>
      <c r="H2" s="230" t="s">
        <v>250</v>
      </c>
      <c r="I2" s="230" t="s">
        <v>312</v>
      </c>
    </row>
    <row r="3" spans="1:9" x14ac:dyDescent="0.2">
      <c r="A3" s="76">
        <v>1</v>
      </c>
      <c r="B3" s="242">
        <v>195</v>
      </c>
      <c r="C3" s="232" t="s">
        <v>281</v>
      </c>
      <c r="D3" s="232" t="s">
        <v>77</v>
      </c>
      <c r="E3" s="232" t="s">
        <v>56</v>
      </c>
      <c r="F3" s="232" t="s">
        <v>12</v>
      </c>
      <c r="G3" s="237">
        <v>41878</v>
      </c>
      <c r="H3" s="234" t="s">
        <v>225</v>
      </c>
      <c r="I3" s="234" t="s">
        <v>246</v>
      </c>
    </row>
    <row r="4" spans="1:9" x14ac:dyDescent="0.2">
      <c r="A4" s="76">
        <v>2</v>
      </c>
      <c r="B4" s="242">
        <v>183</v>
      </c>
      <c r="C4" s="232" t="s">
        <v>279</v>
      </c>
      <c r="D4" s="232" t="s">
        <v>109</v>
      </c>
      <c r="E4" s="232" t="s">
        <v>768</v>
      </c>
      <c r="F4" s="232" t="s">
        <v>27</v>
      </c>
      <c r="G4" s="237">
        <v>41763</v>
      </c>
      <c r="H4" s="234" t="s">
        <v>225</v>
      </c>
      <c r="I4" s="234" t="s">
        <v>246</v>
      </c>
    </row>
    <row r="5" spans="1:9" x14ac:dyDescent="0.2">
      <c r="A5" s="76">
        <v>3</v>
      </c>
      <c r="B5" s="242">
        <v>177</v>
      </c>
      <c r="C5" s="232" t="s">
        <v>283</v>
      </c>
      <c r="D5" s="232" t="s">
        <v>77</v>
      </c>
      <c r="E5" s="232" t="s">
        <v>219</v>
      </c>
      <c r="F5" s="232" t="s">
        <v>12</v>
      </c>
      <c r="G5" s="237">
        <v>41789</v>
      </c>
      <c r="H5" s="234" t="s">
        <v>225</v>
      </c>
      <c r="I5" s="234" t="s">
        <v>246</v>
      </c>
    </row>
    <row r="6" spans="1:9" x14ac:dyDescent="0.2">
      <c r="A6" s="76">
        <v>4</v>
      </c>
      <c r="B6" s="242">
        <v>173</v>
      </c>
      <c r="C6" s="32" t="s">
        <v>301</v>
      </c>
      <c r="D6" s="32" t="s">
        <v>118</v>
      </c>
      <c r="E6" s="32" t="s">
        <v>300</v>
      </c>
      <c r="F6" s="32" t="s">
        <v>38</v>
      </c>
      <c r="G6" s="251">
        <v>41811</v>
      </c>
      <c r="H6" s="32" t="s">
        <v>225</v>
      </c>
      <c r="I6" s="32" t="s">
        <v>246</v>
      </c>
    </row>
    <row r="7" spans="1:9" x14ac:dyDescent="0.2">
      <c r="A7" s="76">
        <v>5</v>
      </c>
      <c r="B7" s="242">
        <v>140</v>
      </c>
      <c r="C7" s="232" t="s">
        <v>396</v>
      </c>
      <c r="D7" s="232" t="s">
        <v>77</v>
      </c>
      <c r="E7" s="232" t="s">
        <v>219</v>
      </c>
      <c r="F7" s="232" t="s">
        <v>12</v>
      </c>
      <c r="G7" s="237">
        <v>42135</v>
      </c>
      <c r="H7" s="234" t="s">
        <v>225</v>
      </c>
      <c r="I7" s="234" t="s">
        <v>246</v>
      </c>
    </row>
    <row r="8" spans="1:9" x14ac:dyDescent="0.2">
      <c r="A8" s="76">
        <v>6</v>
      </c>
      <c r="B8" s="242">
        <v>137</v>
      </c>
      <c r="C8" s="232" t="s">
        <v>295</v>
      </c>
      <c r="D8" s="232" t="s">
        <v>897</v>
      </c>
      <c r="E8" s="232" t="s">
        <v>898</v>
      </c>
      <c r="F8" s="232" t="s">
        <v>28</v>
      </c>
      <c r="G8" s="237">
        <v>41640</v>
      </c>
      <c r="H8" s="234" t="s">
        <v>225</v>
      </c>
      <c r="I8" s="234" t="s">
        <v>246</v>
      </c>
    </row>
    <row r="9" spans="1:9" x14ac:dyDescent="0.2">
      <c r="A9" s="76">
        <v>7</v>
      </c>
      <c r="B9" s="242">
        <v>135</v>
      </c>
      <c r="C9" s="32" t="s">
        <v>395</v>
      </c>
      <c r="D9" s="32" t="s">
        <v>118</v>
      </c>
      <c r="E9" s="32" t="s">
        <v>352</v>
      </c>
      <c r="F9" s="32" t="s">
        <v>38</v>
      </c>
      <c r="G9" s="251">
        <v>42022</v>
      </c>
      <c r="H9" s="32" t="s">
        <v>225</v>
      </c>
      <c r="I9" s="32" t="s">
        <v>246</v>
      </c>
    </row>
    <row r="10" spans="1:9" x14ac:dyDescent="0.2">
      <c r="A10" s="76">
        <v>8</v>
      </c>
      <c r="B10" s="242">
        <v>132</v>
      </c>
      <c r="C10" s="232" t="s">
        <v>285</v>
      </c>
      <c r="D10" s="232" t="s">
        <v>77</v>
      </c>
      <c r="E10" s="232" t="s">
        <v>219</v>
      </c>
      <c r="F10" s="232" t="s">
        <v>12</v>
      </c>
      <c r="G10" s="237">
        <v>41705</v>
      </c>
      <c r="H10" s="234" t="s">
        <v>225</v>
      </c>
      <c r="I10" s="234" t="s">
        <v>246</v>
      </c>
    </row>
    <row r="11" spans="1:9" x14ac:dyDescent="0.2">
      <c r="A11" s="76">
        <v>9</v>
      </c>
      <c r="B11" s="242">
        <v>128</v>
      </c>
      <c r="C11" s="232" t="s">
        <v>255</v>
      </c>
      <c r="D11" s="232" t="s">
        <v>218</v>
      </c>
      <c r="E11" s="232" t="s">
        <v>254</v>
      </c>
      <c r="F11" s="232" t="s">
        <v>0</v>
      </c>
      <c r="G11" s="237">
        <v>41905</v>
      </c>
      <c r="H11" s="234" t="s">
        <v>225</v>
      </c>
      <c r="I11" s="234" t="s">
        <v>246</v>
      </c>
    </row>
    <row r="12" spans="1:9" x14ac:dyDescent="0.2">
      <c r="A12" s="76">
        <v>10</v>
      </c>
      <c r="B12" s="242">
        <v>122</v>
      </c>
      <c r="C12" s="232" t="s">
        <v>387</v>
      </c>
      <c r="D12" s="232" t="s">
        <v>77</v>
      </c>
      <c r="E12" s="232" t="s">
        <v>278</v>
      </c>
      <c r="F12" s="232" t="s">
        <v>12</v>
      </c>
      <c r="G12" s="237">
        <v>42116</v>
      </c>
      <c r="H12" s="234" t="s">
        <v>225</v>
      </c>
      <c r="I12" s="234" t="s">
        <v>246</v>
      </c>
    </row>
    <row r="13" spans="1:9" x14ac:dyDescent="0.2">
      <c r="A13" s="76">
        <v>11</v>
      </c>
      <c r="B13" s="242">
        <v>120</v>
      </c>
      <c r="C13" s="232" t="s">
        <v>443</v>
      </c>
      <c r="D13" s="232" t="s">
        <v>77</v>
      </c>
      <c r="E13" s="232" t="s">
        <v>219</v>
      </c>
      <c r="F13" s="232" t="s">
        <v>12</v>
      </c>
      <c r="G13" s="237">
        <v>42066</v>
      </c>
      <c r="H13" s="234" t="s">
        <v>225</v>
      </c>
      <c r="I13" s="234" t="s">
        <v>246</v>
      </c>
    </row>
    <row r="14" spans="1:9" x14ac:dyDescent="0.2">
      <c r="A14" s="76">
        <v>12</v>
      </c>
      <c r="B14" s="242">
        <v>116</v>
      </c>
      <c r="C14" s="232" t="s">
        <v>256</v>
      </c>
      <c r="D14" s="232" t="s">
        <v>218</v>
      </c>
      <c r="E14" s="232" t="s">
        <v>254</v>
      </c>
      <c r="F14" s="232" t="s">
        <v>0</v>
      </c>
      <c r="G14" s="237">
        <v>41976</v>
      </c>
      <c r="H14" s="234" t="s">
        <v>225</v>
      </c>
      <c r="I14" s="234" t="s">
        <v>246</v>
      </c>
    </row>
    <row r="15" spans="1:9" x14ac:dyDescent="0.2">
      <c r="A15" s="76">
        <v>13</v>
      </c>
      <c r="B15" s="242">
        <v>116</v>
      </c>
      <c r="C15" s="232" t="s">
        <v>280</v>
      </c>
      <c r="D15" s="232" t="s">
        <v>77</v>
      </c>
      <c r="E15" s="232" t="s">
        <v>65</v>
      </c>
      <c r="F15" s="232" t="s">
        <v>12</v>
      </c>
      <c r="G15" s="237">
        <v>41685</v>
      </c>
      <c r="H15" s="234" t="s">
        <v>225</v>
      </c>
      <c r="I15" s="234" t="s">
        <v>246</v>
      </c>
    </row>
    <row r="16" spans="1:9" x14ac:dyDescent="0.2">
      <c r="A16" s="76">
        <v>14</v>
      </c>
      <c r="B16" s="242">
        <v>116</v>
      </c>
      <c r="C16" s="232" t="s">
        <v>401</v>
      </c>
      <c r="D16" s="232" t="s">
        <v>114</v>
      </c>
      <c r="E16" s="232" t="s">
        <v>686</v>
      </c>
      <c r="F16" s="232" t="s">
        <v>29</v>
      </c>
      <c r="G16" s="237">
        <v>41694</v>
      </c>
      <c r="H16" s="234" t="s">
        <v>225</v>
      </c>
      <c r="I16" s="234" t="s">
        <v>246</v>
      </c>
    </row>
    <row r="17" spans="1:9" x14ac:dyDescent="0.2">
      <c r="A17" s="76">
        <v>15</v>
      </c>
      <c r="B17" s="242">
        <v>116</v>
      </c>
      <c r="C17" s="32" t="s">
        <v>880</v>
      </c>
      <c r="D17" s="32" t="s">
        <v>114</v>
      </c>
      <c r="E17" s="32" t="s">
        <v>686</v>
      </c>
      <c r="F17" s="32" t="s">
        <v>29</v>
      </c>
      <c r="G17" s="251">
        <v>41889</v>
      </c>
      <c r="H17" s="32" t="s">
        <v>225</v>
      </c>
      <c r="I17" s="234" t="s">
        <v>246</v>
      </c>
    </row>
    <row r="18" spans="1:9" x14ac:dyDescent="0.2">
      <c r="A18" s="76">
        <v>16</v>
      </c>
      <c r="B18" s="242">
        <v>108</v>
      </c>
      <c r="C18" s="232" t="s">
        <v>260</v>
      </c>
      <c r="D18" s="232" t="s">
        <v>218</v>
      </c>
      <c r="E18" s="232" t="s">
        <v>254</v>
      </c>
      <c r="F18" s="232" t="s">
        <v>0</v>
      </c>
      <c r="G18" s="237">
        <v>41725</v>
      </c>
      <c r="H18" s="234" t="s">
        <v>225</v>
      </c>
      <c r="I18" s="234" t="s">
        <v>246</v>
      </c>
    </row>
    <row r="19" spans="1:9" x14ac:dyDescent="0.2">
      <c r="A19" s="76">
        <v>17</v>
      </c>
      <c r="B19" s="242">
        <v>108</v>
      </c>
      <c r="C19" s="232" t="s">
        <v>420</v>
      </c>
      <c r="D19" s="232" t="s">
        <v>111</v>
      </c>
      <c r="E19" s="232" t="s">
        <v>782</v>
      </c>
      <c r="F19" s="232" t="s">
        <v>36</v>
      </c>
      <c r="G19" s="237">
        <v>42080</v>
      </c>
      <c r="H19" s="234" t="s">
        <v>225</v>
      </c>
      <c r="I19" s="234" t="s">
        <v>246</v>
      </c>
    </row>
    <row r="20" spans="1:9" x14ac:dyDescent="0.2">
      <c r="A20" s="76">
        <v>18</v>
      </c>
      <c r="B20" s="242">
        <v>108</v>
      </c>
      <c r="C20" s="232" t="s">
        <v>298</v>
      </c>
      <c r="D20" s="232" t="s">
        <v>223</v>
      </c>
      <c r="E20" s="232" t="s">
        <v>224</v>
      </c>
      <c r="F20" s="232" t="s">
        <v>37</v>
      </c>
      <c r="G20" s="237">
        <v>41956</v>
      </c>
      <c r="H20" s="234" t="s">
        <v>225</v>
      </c>
      <c r="I20" s="234" t="s">
        <v>246</v>
      </c>
    </row>
    <row r="21" spans="1:9" x14ac:dyDescent="0.2">
      <c r="A21" s="76">
        <v>19</v>
      </c>
      <c r="B21" s="242">
        <v>28</v>
      </c>
      <c r="C21" s="232" t="s">
        <v>435</v>
      </c>
      <c r="D21" s="232" t="s">
        <v>105</v>
      </c>
      <c r="E21" s="232" t="s">
        <v>79</v>
      </c>
      <c r="F21" s="232" t="s">
        <v>33</v>
      </c>
      <c r="G21" s="237">
        <v>42023</v>
      </c>
      <c r="H21" s="234" t="s">
        <v>225</v>
      </c>
      <c r="I21" s="234" t="s">
        <v>246</v>
      </c>
    </row>
    <row r="22" spans="1:9" x14ac:dyDescent="0.2">
      <c r="A22" s="76">
        <v>20</v>
      </c>
      <c r="B22" s="242">
        <v>27</v>
      </c>
      <c r="C22" s="32" t="s">
        <v>245</v>
      </c>
      <c r="D22" s="32" t="s">
        <v>237</v>
      </c>
      <c r="E22" s="32" t="s">
        <v>536</v>
      </c>
      <c r="F22" s="32" t="s">
        <v>238</v>
      </c>
      <c r="G22" s="251">
        <v>42465</v>
      </c>
      <c r="H22" s="32" t="s">
        <v>225</v>
      </c>
      <c r="I22" s="32" t="s">
        <v>246</v>
      </c>
    </row>
    <row r="23" spans="1:9" x14ac:dyDescent="0.2">
      <c r="A23" s="76">
        <v>21</v>
      </c>
      <c r="B23" s="242">
        <v>26</v>
      </c>
      <c r="C23" s="232" t="s">
        <v>405</v>
      </c>
      <c r="D23" s="232" t="s">
        <v>102</v>
      </c>
      <c r="E23" s="232" t="s">
        <v>74</v>
      </c>
      <c r="F23" s="232" t="s">
        <v>40</v>
      </c>
      <c r="G23" s="237">
        <v>42064</v>
      </c>
      <c r="H23" s="234" t="s">
        <v>225</v>
      </c>
      <c r="I23" s="234" t="s">
        <v>246</v>
      </c>
    </row>
    <row r="24" spans="1:9" x14ac:dyDescent="0.2">
      <c r="A24" s="76">
        <v>22</v>
      </c>
      <c r="B24" s="242">
        <v>24</v>
      </c>
      <c r="C24" s="232" t="s">
        <v>381</v>
      </c>
      <c r="D24" s="232" t="s">
        <v>77</v>
      </c>
      <c r="E24" s="232" t="s">
        <v>287</v>
      </c>
      <c r="F24" s="232" t="s">
        <v>12</v>
      </c>
      <c r="G24" s="237" t="s">
        <v>583</v>
      </c>
      <c r="H24" s="234" t="s">
        <v>225</v>
      </c>
      <c r="I24" s="234" t="s">
        <v>246</v>
      </c>
    </row>
    <row r="25" spans="1:9" x14ac:dyDescent="0.2">
      <c r="A25" s="76">
        <v>23</v>
      </c>
      <c r="B25" s="242">
        <v>23</v>
      </c>
      <c r="C25" s="232" t="s">
        <v>428</v>
      </c>
      <c r="D25" s="232" t="s">
        <v>111</v>
      </c>
      <c r="E25" s="232" t="s">
        <v>782</v>
      </c>
      <c r="F25" s="232" t="s">
        <v>36</v>
      </c>
      <c r="G25" s="237">
        <v>42049</v>
      </c>
      <c r="H25" s="234" t="s">
        <v>225</v>
      </c>
      <c r="I25" s="234" t="s">
        <v>246</v>
      </c>
    </row>
    <row r="26" spans="1:9" x14ac:dyDescent="0.2">
      <c r="A26" s="76">
        <v>24</v>
      </c>
      <c r="B26" s="242">
        <v>22</v>
      </c>
      <c r="C26" s="232" t="s">
        <v>425</v>
      </c>
      <c r="D26" s="232" t="s">
        <v>222</v>
      </c>
      <c r="E26" s="232" t="s">
        <v>947</v>
      </c>
      <c r="F26" s="232" t="s">
        <v>55</v>
      </c>
      <c r="G26" s="237">
        <v>42177</v>
      </c>
      <c r="H26" s="234" t="s">
        <v>225</v>
      </c>
      <c r="I26" s="234" t="s">
        <v>246</v>
      </c>
    </row>
    <row r="27" spans="1:9" x14ac:dyDescent="0.2">
      <c r="A27" s="76">
        <v>25</v>
      </c>
      <c r="B27" s="242">
        <v>20</v>
      </c>
      <c r="C27" s="232" t="s">
        <v>394</v>
      </c>
      <c r="D27" s="232" t="s">
        <v>114</v>
      </c>
      <c r="E27" s="232" t="s">
        <v>686</v>
      </c>
      <c r="F27" s="232" t="s">
        <v>29</v>
      </c>
      <c r="G27" s="237">
        <v>42380</v>
      </c>
      <c r="H27" s="234" t="s">
        <v>225</v>
      </c>
      <c r="I27" s="234" t="s">
        <v>246</v>
      </c>
    </row>
    <row r="28" spans="1:9" x14ac:dyDescent="0.2">
      <c r="A28" s="76">
        <v>26</v>
      </c>
      <c r="B28" s="242">
        <v>19</v>
      </c>
      <c r="C28" s="232" t="s">
        <v>379</v>
      </c>
      <c r="D28" s="232" t="s">
        <v>77</v>
      </c>
      <c r="E28" s="232" t="s">
        <v>278</v>
      </c>
      <c r="F28" s="232" t="s">
        <v>12</v>
      </c>
      <c r="G28" s="237">
        <v>42271</v>
      </c>
      <c r="H28" s="234" t="s">
        <v>225</v>
      </c>
      <c r="I28" s="234" t="s">
        <v>246</v>
      </c>
    </row>
    <row r="29" spans="1:9" x14ac:dyDescent="0.2">
      <c r="A29" s="76">
        <v>27</v>
      </c>
      <c r="B29" s="242">
        <v>18</v>
      </c>
      <c r="C29" s="232" t="s">
        <v>389</v>
      </c>
      <c r="D29" s="232" t="s">
        <v>103</v>
      </c>
      <c r="E29" s="232" t="s">
        <v>656</v>
      </c>
      <c r="F29" s="232" t="s">
        <v>9</v>
      </c>
      <c r="G29" s="237">
        <v>42255</v>
      </c>
      <c r="H29" s="234" t="s">
        <v>225</v>
      </c>
      <c r="I29" s="234" t="s">
        <v>246</v>
      </c>
    </row>
    <row r="30" spans="1:9" x14ac:dyDescent="0.2">
      <c r="A30" s="76">
        <v>28</v>
      </c>
      <c r="B30" s="242">
        <v>17</v>
      </c>
      <c r="C30" s="232" t="s">
        <v>410</v>
      </c>
      <c r="D30" s="232" t="s">
        <v>102</v>
      </c>
      <c r="E30" s="232" t="s">
        <v>74</v>
      </c>
      <c r="F30" s="232" t="s">
        <v>40</v>
      </c>
      <c r="G30" s="237">
        <v>42335</v>
      </c>
      <c r="H30" s="234" t="s">
        <v>225</v>
      </c>
      <c r="I30" s="234" t="s">
        <v>246</v>
      </c>
    </row>
    <row r="31" spans="1:9" x14ac:dyDescent="0.2">
      <c r="A31" s="76">
        <v>29</v>
      </c>
      <c r="B31" s="242">
        <v>16</v>
      </c>
      <c r="C31" s="232" t="s">
        <v>442</v>
      </c>
      <c r="D31" s="232" t="s">
        <v>102</v>
      </c>
      <c r="E31" s="232" t="s">
        <v>74</v>
      </c>
      <c r="F31" s="232" t="s">
        <v>40</v>
      </c>
      <c r="G31" s="237">
        <v>42064</v>
      </c>
      <c r="H31" s="234" t="s">
        <v>225</v>
      </c>
      <c r="I31" s="234" t="s">
        <v>246</v>
      </c>
    </row>
    <row r="32" spans="1:9" x14ac:dyDescent="0.2">
      <c r="A32" s="76">
        <v>30</v>
      </c>
      <c r="B32" s="242">
        <v>16</v>
      </c>
      <c r="C32" s="232" t="s">
        <v>438</v>
      </c>
      <c r="D32" s="232" t="s">
        <v>108</v>
      </c>
      <c r="E32" s="232" t="s">
        <v>216</v>
      </c>
      <c r="F32" s="232" t="s">
        <v>26</v>
      </c>
      <c r="G32" s="237">
        <v>42187</v>
      </c>
      <c r="H32" s="234" t="s">
        <v>225</v>
      </c>
      <c r="I32" s="234" t="s">
        <v>246</v>
      </c>
    </row>
    <row r="33" spans="1:9" x14ac:dyDescent="0.2">
      <c r="A33" s="76">
        <v>31</v>
      </c>
      <c r="B33" s="242">
        <v>16</v>
      </c>
      <c r="C33" s="232" t="s">
        <v>439</v>
      </c>
      <c r="D33" s="232" t="s">
        <v>113</v>
      </c>
      <c r="E33" s="232" t="s">
        <v>221</v>
      </c>
      <c r="F33" s="232" t="s">
        <v>31</v>
      </c>
      <c r="G33" s="237">
        <v>42192</v>
      </c>
      <c r="H33" s="234" t="s">
        <v>225</v>
      </c>
      <c r="I33" s="234" t="s">
        <v>246</v>
      </c>
    </row>
    <row r="34" spans="1:9" x14ac:dyDescent="0.2">
      <c r="A34" s="76">
        <v>32</v>
      </c>
      <c r="B34" s="242">
        <v>16</v>
      </c>
      <c r="C34" s="32" t="s">
        <v>430</v>
      </c>
      <c r="D34" s="32" t="s">
        <v>901</v>
      </c>
      <c r="E34" s="32" t="s">
        <v>902</v>
      </c>
      <c r="F34" s="32" t="s">
        <v>226</v>
      </c>
      <c r="G34" s="251">
        <v>42074</v>
      </c>
      <c r="H34" s="32" t="s">
        <v>225</v>
      </c>
      <c r="I34" s="32" t="s">
        <v>246</v>
      </c>
    </row>
    <row r="35" spans="1:9" x14ac:dyDescent="0.2">
      <c r="A35" s="76">
        <v>33</v>
      </c>
      <c r="B35" s="242">
        <v>16</v>
      </c>
      <c r="C35" s="32" t="s">
        <v>441</v>
      </c>
      <c r="D35" s="32" t="s">
        <v>118</v>
      </c>
      <c r="E35" s="32" t="s">
        <v>404</v>
      </c>
      <c r="F35" s="32" t="s">
        <v>38</v>
      </c>
      <c r="G35" s="251">
        <v>42063</v>
      </c>
      <c r="H35" s="32" t="s">
        <v>225</v>
      </c>
      <c r="I35" s="32" t="s">
        <v>246</v>
      </c>
    </row>
    <row r="36" spans="1:9" x14ac:dyDescent="0.2">
      <c r="A36" s="76">
        <v>34</v>
      </c>
      <c r="B36" s="242">
        <v>8</v>
      </c>
      <c r="C36" s="232" t="s">
        <v>437</v>
      </c>
      <c r="D36" s="232" t="s">
        <v>217</v>
      </c>
      <c r="E36" s="232" t="s">
        <v>632</v>
      </c>
      <c r="F36" s="232" t="s">
        <v>47</v>
      </c>
      <c r="G36" s="237">
        <v>42263</v>
      </c>
      <c r="H36" s="234" t="s">
        <v>225</v>
      </c>
      <c r="I36" s="234" t="s">
        <v>246</v>
      </c>
    </row>
    <row r="37" spans="1:9" x14ac:dyDescent="0.2">
      <c r="A37" s="76">
        <v>35</v>
      </c>
      <c r="B37" s="242">
        <v>8</v>
      </c>
      <c r="C37" s="232" t="s">
        <v>412</v>
      </c>
      <c r="D37" s="232" t="s">
        <v>111</v>
      </c>
      <c r="E37" s="232" t="s">
        <v>782</v>
      </c>
      <c r="F37" s="232" t="s">
        <v>36</v>
      </c>
      <c r="G37" s="237">
        <v>42052</v>
      </c>
      <c r="H37" s="234" t="s">
        <v>225</v>
      </c>
      <c r="I37" s="234" t="s">
        <v>246</v>
      </c>
    </row>
    <row r="38" spans="1:9" x14ac:dyDescent="0.2">
      <c r="A38" s="76">
        <v>36</v>
      </c>
      <c r="B38" s="242">
        <v>8</v>
      </c>
      <c r="C38" s="232" t="s">
        <v>433</v>
      </c>
      <c r="D38" s="232" t="s">
        <v>223</v>
      </c>
      <c r="E38" s="232" t="s">
        <v>297</v>
      </c>
      <c r="F38" s="232" t="s">
        <v>37</v>
      </c>
      <c r="G38" s="237">
        <v>42145</v>
      </c>
      <c r="H38" s="234" t="s">
        <v>225</v>
      </c>
      <c r="I38" s="234" t="s">
        <v>246</v>
      </c>
    </row>
    <row r="39" spans="1:9" x14ac:dyDescent="0.2">
      <c r="A39" s="76">
        <v>37</v>
      </c>
      <c r="B39" s="242"/>
      <c r="C39" s="232" t="s">
        <v>641</v>
      </c>
      <c r="D39" s="232" t="s">
        <v>102</v>
      </c>
      <c r="E39" s="232" t="s">
        <v>642</v>
      </c>
      <c r="F39" s="232" t="s">
        <v>40</v>
      </c>
      <c r="G39" s="237">
        <v>42779</v>
      </c>
      <c r="H39" s="234" t="s">
        <v>225</v>
      </c>
      <c r="I39" s="234" t="s">
        <v>246</v>
      </c>
    </row>
    <row r="40" spans="1:9" x14ac:dyDescent="0.2">
      <c r="A40" s="76">
        <v>38</v>
      </c>
      <c r="B40" s="242"/>
      <c r="C40" s="232" t="s">
        <v>644</v>
      </c>
      <c r="D40" s="232" t="s">
        <v>102</v>
      </c>
      <c r="E40" s="232" t="s">
        <v>74</v>
      </c>
      <c r="F40" s="232" t="s">
        <v>40</v>
      </c>
      <c r="G40" s="237">
        <v>41858</v>
      </c>
      <c r="H40" s="234" t="s">
        <v>225</v>
      </c>
      <c r="I40" s="234" t="s">
        <v>246</v>
      </c>
    </row>
    <row r="41" spans="1:9" x14ac:dyDescent="0.2">
      <c r="A41" s="76">
        <v>39</v>
      </c>
      <c r="B41" s="242"/>
      <c r="C41" s="232" t="s">
        <v>647</v>
      </c>
      <c r="D41" s="232" t="s">
        <v>102</v>
      </c>
      <c r="E41" s="232" t="s">
        <v>648</v>
      </c>
      <c r="F41" s="232" t="s">
        <v>40</v>
      </c>
      <c r="G41" s="237">
        <v>42765</v>
      </c>
      <c r="H41" s="234" t="s">
        <v>225</v>
      </c>
      <c r="I41" s="234" t="s">
        <v>246</v>
      </c>
    </row>
    <row r="42" spans="1:9" x14ac:dyDescent="0.2">
      <c r="A42" s="76">
        <v>40</v>
      </c>
      <c r="B42" s="242"/>
      <c r="C42" s="232" t="s">
        <v>649</v>
      </c>
      <c r="D42" s="232" t="s">
        <v>102</v>
      </c>
      <c r="E42" s="232" t="s">
        <v>648</v>
      </c>
      <c r="F42" s="232" t="s">
        <v>40</v>
      </c>
      <c r="G42" s="237">
        <v>42879</v>
      </c>
      <c r="H42" s="234" t="s">
        <v>225</v>
      </c>
      <c r="I42" s="234" t="s">
        <v>246</v>
      </c>
    </row>
    <row r="43" spans="1:9" x14ac:dyDescent="0.2">
      <c r="A43" s="76">
        <v>41</v>
      </c>
      <c r="B43" s="242"/>
      <c r="C43" s="232" t="s">
        <v>652</v>
      </c>
      <c r="D43" s="232" t="s">
        <v>102</v>
      </c>
      <c r="E43" s="232" t="s">
        <v>648</v>
      </c>
      <c r="F43" s="232" t="s">
        <v>40</v>
      </c>
      <c r="G43" s="237">
        <v>42581</v>
      </c>
      <c r="H43" s="234" t="s">
        <v>225</v>
      </c>
      <c r="I43" s="234" t="s">
        <v>246</v>
      </c>
    </row>
    <row r="44" spans="1:9" x14ac:dyDescent="0.2">
      <c r="A44" s="76">
        <v>42</v>
      </c>
      <c r="B44" s="242"/>
      <c r="C44" s="232" t="s">
        <v>574</v>
      </c>
      <c r="D44" s="232" t="s">
        <v>218</v>
      </c>
      <c r="E44" s="232" t="s">
        <v>576</v>
      </c>
      <c r="F44" s="232" t="s">
        <v>0</v>
      </c>
      <c r="G44" s="237">
        <v>43022</v>
      </c>
      <c r="H44" s="234" t="s">
        <v>225</v>
      </c>
      <c r="I44" s="234" t="s">
        <v>246</v>
      </c>
    </row>
    <row r="45" spans="1:9" x14ac:dyDescent="0.2">
      <c r="A45" s="76">
        <v>43</v>
      </c>
      <c r="B45" s="242" t="s">
        <v>311</v>
      </c>
      <c r="C45" s="232" t="s">
        <v>572</v>
      </c>
      <c r="D45" s="232" t="s">
        <v>218</v>
      </c>
      <c r="E45" s="232" t="s">
        <v>576</v>
      </c>
      <c r="F45" s="232" t="s">
        <v>0</v>
      </c>
      <c r="G45" s="237">
        <v>42585</v>
      </c>
      <c r="H45" s="234" t="s">
        <v>225</v>
      </c>
      <c r="I45" s="234" t="s">
        <v>246</v>
      </c>
    </row>
    <row r="46" spans="1:9" x14ac:dyDescent="0.2">
      <c r="A46" s="76">
        <v>44</v>
      </c>
      <c r="B46" s="242" t="s">
        <v>311</v>
      </c>
      <c r="C46" s="232" t="s">
        <v>573</v>
      </c>
      <c r="D46" s="232" t="s">
        <v>218</v>
      </c>
      <c r="E46" s="232" t="s">
        <v>576</v>
      </c>
      <c r="F46" s="232" t="s">
        <v>0</v>
      </c>
      <c r="G46" s="237">
        <v>42941</v>
      </c>
      <c r="H46" s="234" t="s">
        <v>225</v>
      </c>
      <c r="I46" s="234" t="s">
        <v>246</v>
      </c>
    </row>
    <row r="47" spans="1:9" x14ac:dyDescent="0.2">
      <c r="A47" s="76">
        <v>45</v>
      </c>
      <c r="B47" s="242" t="s">
        <v>311</v>
      </c>
      <c r="C47" s="232" t="s">
        <v>571</v>
      </c>
      <c r="D47" s="232" t="s">
        <v>218</v>
      </c>
      <c r="E47" s="232" t="s">
        <v>576</v>
      </c>
      <c r="F47" s="232" t="s">
        <v>0</v>
      </c>
      <c r="G47" s="237">
        <v>42687</v>
      </c>
      <c r="H47" s="234" t="s">
        <v>225</v>
      </c>
      <c r="I47" s="234" t="s">
        <v>246</v>
      </c>
    </row>
    <row r="48" spans="1:9" x14ac:dyDescent="0.2">
      <c r="A48" s="76">
        <v>46</v>
      </c>
      <c r="B48" s="242" t="s">
        <v>311</v>
      </c>
      <c r="C48" s="232" t="s">
        <v>570</v>
      </c>
      <c r="D48" s="232" t="s">
        <v>218</v>
      </c>
      <c r="E48" s="232" t="s">
        <v>576</v>
      </c>
      <c r="F48" s="232" t="s">
        <v>0</v>
      </c>
      <c r="G48" s="237">
        <v>42202</v>
      </c>
      <c r="H48" s="234" t="s">
        <v>225</v>
      </c>
      <c r="I48" s="234" t="s">
        <v>246</v>
      </c>
    </row>
    <row r="49" spans="1:9" x14ac:dyDescent="0.2">
      <c r="A49" s="76">
        <v>47</v>
      </c>
      <c r="B49" s="242" t="s">
        <v>311</v>
      </c>
      <c r="C49" s="232" t="s">
        <v>553</v>
      </c>
      <c r="D49" s="232" t="s">
        <v>218</v>
      </c>
      <c r="E49" s="232" t="s">
        <v>254</v>
      </c>
      <c r="F49" s="232" t="s">
        <v>0</v>
      </c>
      <c r="G49" s="237">
        <v>42664</v>
      </c>
      <c r="H49" s="234" t="s">
        <v>225</v>
      </c>
      <c r="I49" s="234" t="s">
        <v>246</v>
      </c>
    </row>
    <row r="50" spans="1:9" x14ac:dyDescent="0.2">
      <c r="A50" s="76">
        <v>48</v>
      </c>
      <c r="B50" s="242" t="s">
        <v>311</v>
      </c>
      <c r="C50" s="232" t="s">
        <v>554</v>
      </c>
      <c r="D50" s="232" t="s">
        <v>218</v>
      </c>
      <c r="E50" s="232" t="s">
        <v>254</v>
      </c>
      <c r="F50" s="232" t="s">
        <v>0</v>
      </c>
      <c r="G50" s="237">
        <v>42485</v>
      </c>
      <c r="H50" s="234" t="s">
        <v>225</v>
      </c>
      <c r="I50" s="234" t="s">
        <v>246</v>
      </c>
    </row>
    <row r="51" spans="1:9" x14ac:dyDescent="0.2">
      <c r="A51" s="76">
        <v>49</v>
      </c>
      <c r="B51" s="242" t="s">
        <v>311</v>
      </c>
      <c r="C51" s="232" t="s">
        <v>257</v>
      </c>
      <c r="D51" s="232" t="s">
        <v>218</v>
      </c>
      <c r="E51" s="232" t="s">
        <v>254</v>
      </c>
      <c r="F51" s="232" t="s">
        <v>0</v>
      </c>
      <c r="G51" s="237">
        <v>41690</v>
      </c>
      <c r="H51" s="234" t="s">
        <v>225</v>
      </c>
      <c r="I51" s="234" t="s">
        <v>246</v>
      </c>
    </row>
    <row r="52" spans="1:9" x14ac:dyDescent="0.2">
      <c r="A52" s="76">
        <v>50</v>
      </c>
      <c r="B52" s="242" t="s">
        <v>311</v>
      </c>
      <c r="C52" s="232" t="s">
        <v>838</v>
      </c>
      <c r="D52" s="232" t="s">
        <v>103</v>
      </c>
      <c r="E52" s="232" t="s">
        <v>839</v>
      </c>
      <c r="F52" s="232" t="s">
        <v>9</v>
      </c>
      <c r="G52" s="237">
        <v>41667</v>
      </c>
      <c r="H52" s="234" t="s">
        <v>225</v>
      </c>
      <c r="I52" s="234" t="s">
        <v>246</v>
      </c>
    </row>
    <row r="53" spans="1:9" x14ac:dyDescent="0.2">
      <c r="A53" s="76">
        <v>51</v>
      </c>
      <c r="B53" s="242" t="s">
        <v>311</v>
      </c>
      <c r="C53" s="232" t="s">
        <v>840</v>
      </c>
      <c r="D53" s="232" t="s">
        <v>103</v>
      </c>
      <c r="E53" s="232" t="s">
        <v>839</v>
      </c>
      <c r="F53" s="232" t="s">
        <v>9</v>
      </c>
      <c r="G53" s="237">
        <v>42376</v>
      </c>
      <c r="H53" s="234" t="s">
        <v>225</v>
      </c>
      <c r="I53" s="234" t="s">
        <v>246</v>
      </c>
    </row>
    <row r="54" spans="1:9" x14ac:dyDescent="0.2">
      <c r="A54" s="76">
        <v>52</v>
      </c>
      <c r="B54" s="242" t="s">
        <v>311</v>
      </c>
      <c r="C54" s="232" t="s">
        <v>841</v>
      </c>
      <c r="D54" s="232" t="s">
        <v>103</v>
      </c>
      <c r="E54" s="232" t="s">
        <v>839</v>
      </c>
      <c r="F54" s="232" t="s">
        <v>9</v>
      </c>
      <c r="G54" s="237">
        <v>42562</v>
      </c>
      <c r="H54" s="234" t="s">
        <v>225</v>
      </c>
      <c r="I54" s="234" t="s">
        <v>246</v>
      </c>
    </row>
    <row r="55" spans="1:9" x14ac:dyDescent="0.2">
      <c r="A55" s="76">
        <v>53</v>
      </c>
      <c r="B55" s="242" t="s">
        <v>311</v>
      </c>
      <c r="C55" s="232" t="s">
        <v>842</v>
      </c>
      <c r="D55" s="232" t="s">
        <v>103</v>
      </c>
      <c r="E55" s="232" t="s">
        <v>839</v>
      </c>
      <c r="F55" s="232" t="s">
        <v>9</v>
      </c>
      <c r="G55" s="237">
        <v>42601</v>
      </c>
      <c r="H55" s="234" t="s">
        <v>225</v>
      </c>
      <c r="I55" s="234" t="s">
        <v>246</v>
      </c>
    </row>
    <row r="56" spans="1:9" x14ac:dyDescent="0.2">
      <c r="A56" s="76">
        <v>54</v>
      </c>
      <c r="B56" s="242" t="s">
        <v>311</v>
      </c>
      <c r="C56" s="232" t="s">
        <v>657</v>
      </c>
      <c r="D56" s="232" t="s">
        <v>103</v>
      </c>
      <c r="E56" s="232" t="s">
        <v>655</v>
      </c>
      <c r="F56" s="232" t="s">
        <v>9</v>
      </c>
      <c r="G56" s="237">
        <v>41884</v>
      </c>
      <c r="H56" s="234" t="s">
        <v>225</v>
      </c>
      <c r="I56" s="234" t="s">
        <v>246</v>
      </c>
    </row>
    <row r="57" spans="1:9" x14ac:dyDescent="0.2">
      <c r="A57" s="76">
        <v>55</v>
      </c>
      <c r="B57" s="242" t="s">
        <v>311</v>
      </c>
      <c r="C57" s="232" t="s">
        <v>658</v>
      </c>
      <c r="D57" s="232" t="s">
        <v>103</v>
      </c>
      <c r="E57" s="232" t="s">
        <v>655</v>
      </c>
      <c r="F57" s="232" t="s">
        <v>9</v>
      </c>
      <c r="G57" s="237">
        <v>42039</v>
      </c>
      <c r="H57" s="234" t="s">
        <v>225</v>
      </c>
      <c r="I57" s="234" t="s">
        <v>246</v>
      </c>
    </row>
    <row r="58" spans="1:9" x14ac:dyDescent="0.2">
      <c r="A58" s="76">
        <v>56</v>
      </c>
      <c r="B58" s="242" t="s">
        <v>311</v>
      </c>
      <c r="C58" s="232" t="s">
        <v>843</v>
      </c>
      <c r="D58" s="232" t="s">
        <v>103</v>
      </c>
      <c r="E58" s="232" t="s">
        <v>751</v>
      </c>
      <c r="F58" s="232" t="s">
        <v>9</v>
      </c>
      <c r="G58" s="237">
        <v>41640</v>
      </c>
      <c r="H58" s="234" t="s">
        <v>225</v>
      </c>
      <c r="I58" s="234" t="s">
        <v>246</v>
      </c>
    </row>
    <row r="59" spans="1:9" x14ac:dyDescent="0.2">
      <c r="A59" s="76">
        <v>57</v>
      </c>
      <c r="B59" s="242" t="s">
        <v>311</v>
      </c>
      <c r="C59" s="232" t="s">
        <v>844</v>
      </c>
      <c r="D59" s="232" t="s">
        <v>103</v>
      </c>
      <c r="E59" s="232" t="s">
        <v>751</v>
      </c>
      <c r="F59" s="232" t="s">
        <v>9</v>
      </c>
      <c r="G59" s="237">
        <v>42370</v>
      </c>
      <c r="H59" s="234" t="s">
        <v>225</v>
      </c>
      <c r="I59" s="234" t="s">
        <v>246</v>
      </c>
    </row>
    <row r="60" spans="1:9" x14ac:dyDescent="0.2">
      <c r="A60" s="76">
        <v>58</v>
      </c>
      <c r="B60" s="242" t="s">
        <v>311</v>
      </c>
      <c r="C60" s="232" t="s">
        <v>845</v>
      </c>
      <c r="D60" s="232" t="s">
        <v>103</v>
      </c>
      <c r="E60" s="232" t="s">
        <v>751</v>
      </c>
      <c r="F60" s="232" t="s">
        <v>9</v>
      </c>
      <c r="G60" s="237">
        <v>41641</v>
      </c>
      <c r="H60" s="234" t="s">
        <v>225</v>
      </c>
      <c r="I60" s="234" t="s">
        <v>246</v>
      </c>
    </row>
    <row r="61" spans="1:9" x14ac:dyDescent="0.2">
      <c r="A61" s="76">
        <v>59</v>
      </c>
      <c r="B61" s="242" t="s">
        <v>311</v>
      </c>
      <c r="C61" s="232" t="s">
        <v>659</v>
      </c>
      <c r="D61" s="232" t="s">
        <v>103</v>
      </c>
      <c r="E61" s="232" t="s">
        <v>660</v>
      </c>
      <c r="F61" s="232" t="s">
        <v>9</v>
      </c>
      <c r="G61" s="237">
        <v>42372</v>
      </c>
      <c r="H61" s="234" t="s">
        <v>225</v>
      </c>
      <c r="I61" s="234" t="s">
        <v>246</v>
      </c>
    </row>
    <row r="62" spans="1:9" x14ac:dyDescent="0.2">
      <c r="A62" s="76">
        <v>60</v>
      </c>
      <c r="B62" s="242" t="s">
        <v>311</v>
      </c>
      <c r="C62" s="232" t="s">
        <v>846</v>
      </c>
      <c r="D62" s="232" t="s">
        <v>104</v>
      </c>
      <c r="E62" s="232" t="s">
        <v>753</v>
      </c>
      <c r="F62" s="232" t="s">
        <v>34</v>
      </c>
      <c r="G62" s="237">
        <v>41855</v>
      </c>
      <c r="H62" s="234" t="s">
        <v>225</v>
      </c>
      <c r="I62" s="234" t="s">
        <v>246</v>
      </c>
    </row>
    <row r="63" spans="1:9" x14ac:dyDescent="0.2">
      <c r="A63" s="76">
        <v>61</v>
      </c>
      <c r="B63" s="242" t="s">
        <v>311</v>
      </c>
      <c r="C63" s="232" t="s">
        <v>847</v>
      </c>
      <c r="D63" s="232" t="s">
        <v>104</v>
      </c>
      <c r="E63" s="232" t="s">
        <v>753</v>
      </c>
      <c r="F63" s="232" t="s">
        <v>34</v>
      </c>
      <c r="G63" s="237">
        <v>41876</v>
      </c>
      <c r="H63" s="234" t="s">
        <v>225</v>
      </c>
      <c r="I63" s="234" t="s">
        <v>246</v>
      </c>
    </row>
    <row r="64" spans="1:9" x14ac:dyDescent="0.2">
      <c r="A64" s="76">
        <v>62</v>
      </c>
      <c r="B64" s="242" t="s">
        <v>311</v>
      </c>
      <c r="C64" s="232" t="s">
        <v>848</v>
      </c>
      <c r="D64" s="232" t="s">
        <v>104</v>
      </c>
      <c r="E64" s="232" t="s">
        <v>753</v>
      </c>
      <c r="F64" s="232" t="s">
        <v>34</v>
      </c>
      <c r="G64" s="237">
        <v>41873</v>
      </c>
      <c r="H64" s="234" t="s">
        <v>225</v>
      </c>
      <c r="I64" s="234" t="s">
        <v>246</v>
      </c>
    </row>
    <row r="65" spans="1:9" x14ac:dyDescent="0.2">
      <c r="A65" s="76">
        <v>63</v>
      </c>
      <c r="B65" s="242" t="s">
        <v>311</v>
      </c>
      <c r="C65" s="232" t="s">
        <v>849</v>
      </c>
      <c r="D65" s="232" t="s">
        <v>104</v>
      </c>
      <c r="E65" s="232" t="s">
        <v>850</v>
      </c>
      <c r="F65" s="232" t="s">
        <v>34</v>
      </c>
      <c r="G65" s="237">
        <v>42114</v>
      </c>
      <c r="H65" s="234" t="s">
        <v>225</v>
      </c>
      <c r="I65" s="234" t="s">
        <v>246</v>
      </c>
    </row>
    <row r="66" spans="1:9" x14ac:dyDescent="0.2">
      <c r="A66" s="76">
        <v>64</v>
      </c>
      <c r="B66" s="242" t="s">
        <v>311</v>
      </c>
      <c r="C66" s="232" t="s">
        <v>851</v>
      </c>
      <c r="D66" s="232" t="s">
        <v>104</v>
      </c>
      <c r="E66" s="232" t="s">
        <v>850</v>
      </c>
      <c r="F66" s="232" t="s">
        <v>34</v>
      </c>
      <c r="G66" s="237">
        <v>41787</v>
      </c>
      <c r="H66" s="234" t="s">
        <v>225</v>
      </c>
      <c r="I66" s="234" t="s">
        <v>246</v>
      </c>
    </row>
    <row r="67" spans="1:9" x14ac:dyDescent="0.2">
      <c r="A67" s="76">
        <v>65</v>
      </c>
      <c r="B67" s="242" t="s">
        <v>311</v>
      </c>
      <c r="C67" s="232" t="s">
        <v>852</v>
      </c>
      <c r="D67" s="232" t="s">
        <v>104</v>
      </c>
      <c r="E67" s="232" t="s">
        <v>850</v>
      </c>
      <c r="F67" s="232" t="s">
        <v>34</v>
      </c>
      <c r="G67" s="237">
        <v>42219</v>
      </c>
      <c r="H67" s="234" t="s">
        <v>225</v>
      </c>
      <c r="I67" s="234" t="s">
        <v>246</v>
      </c>
    </row>
    <row r="68" spans="1:9" x14ac:dyDescent="0.2">
      <c r="A68" s="76">
        <v>66</v>
      </c>
      <c r="B68" s="242" t="s">
        <v>311</v>
      </c>
      <c r="C68" s="232" t="s">
        <v>853</v>
      </c>
      <c r="D68" s="232" t="s">
        <v>105</v>
      </c>
      <c r="E68" s="232" t="s">
        <v>79</v>
      </c>
      <c r="F68" s="232" t="s">
        <v>33</v>
      </c>
      <c r="G68" s="237">
        <v>41835</v>
      </c>
      <c r="H68" s="234" t="s">
        <v>225</v>
      </c>
      <c r="I68" s="234" t="s">
        <v>246</v>
      </c>
    </row>
    <row r="69" spans="1:9" x14ac:dyDescent="0.2">
      <c r="A69" s="76">
        <v>67</v>
      </c>
      <c r="B69" s="242" t="s">
        <v>311</v>
      </c>
      <c r="C69" s="232" t="s">
        <v>854</v>
      </c>
      <c r="D69" s="232" t="s">
        <v>105</v>
      </c>
      <c r="E69" s="232" t="s">
        <v>764</v>
      </c>
      <c r="F69" s="232" t="s">
        <v>33</v>
      </c>
      <c r="G69" s="237">
        <v>42714</v>
      </c>
      <c r="H69" s="234" t="s">
        <v>225</v>
      </c>
      <c r="I69" s="234" t="s">
        <v>246</v>
      </c>
    </row>
    <row r="70" spans="1:9" x14ac:dyDescent="0.2">
      <c r="A70" s="76">
        <v>68</v>
      </c>
      <c r="B70" s="242" t="s">
        <v>311</v>
      </c>
      <c r="C70" s="232" t="s">
        <v>855</v>
      </c>
      <c r="D70" s="232" t="s">
        <v>105</v>
      </c>
      <c r="E70" s="232" t="s">
        <v>764</v>
      </c>
      <c r="F70" s="232" t="s">
        <v>33</v>
      </c>
      <c r="G70" s="237">
        <v>42065</v>
      </c>
      <c r="H70" s="234" t="s">
        <v>225</v>
      </c>
      <c r="I70" s="234" t="s">
        <v>246</v>
      </c>
    </row>
    <row r="71" spans="1:9" x14ac:dyDescent="0.2">
      <c r="A71" s="76">
        <v>69</v>
      </c>
      <c r="B71" s="242" t="s">
        <v>311</v>
      </c>
      <c r="C71" s="232" t="s">
        <v>856</v>
      </c>
      <c r="D71" s="232" t="s">
        <v>105</v>
      </c>
      <c r="E71" s="232" t="s">
        <v>764</v>
      </c>
      <c r="F71" s="232" t="s">
        <v>33</v>
      </c>
      <c r="G71" s="237">
        <v>42527</v>
      </c>
      <c r="H71" s="234" t="s">
        <v>225</v>
      </c>
      <c r="I71" s="234" t="s">
        <v>246</v>
      </c>
    </row>
    <row r="72" spans="1:9" x14ac:dyDescent="0.2">
      <c r="A72" s="76">
        <v>70</v>
      </c>
      <c r="B72" s="242" t="s">
        <v>311</v>
      </c>
      <c r="C72" s="232" t="s">
        <v>857</v>
      </c>
      <c r="D72" s="232" t="s">
        <v>105</v>
      </c>
      <c r="E72" s="232" t="s">
        <v>764</v>
      </c>
      <c r="F72" s="232" t="s">
        <v>33</v>
      </c>
      <c r="G72" s="237">
        <v>42534</v>
      </c>
      <c r="H72" s="234" t="s">
        <v>225</v>
      </c>
      <c r="I72" s="234" t="s">
        <v>246</v>
      </c>
    </row>
    <row r="73" spans="1:9" x14ac:dyDescent="0.2">
      <c r="A73" s="76">
        <v>71</v>
      </c>
      <c r="B73" s="242" t="s">
        <v>311</v>
      </c>
      <c r="C73" s="232" t="s">
        <v>858</v>
      </c>
      <c r="D73" s="232" t="s">
        <v>106</v>
      </c>
      <c r="E73" s="232" t="s">
        <v>766</v>
      </c>
      <c r="F73" s="232" t="s">
        <v>45</v>
      </c>
      <c r="G73" s="237">
        <v>42382</v>
      </c>
      <c r="H73" s="234" t="s">
        <v>225</v>
      </c>
      <c r="I73" s="234" t="s">
        <v>246</v>
      </c>
    </row>
    <row r="74" spans="1:9" x14ac:dyDescent="0.2">
      <c r="A74" s="76">
        <v>72</v>
      </c>
      <c r="B74" s="242" t="s">
        <v>311</v>
      </c>
      <c r="C74" s="232" t="s">
        <v>565</v>
      </c>
      <c r="D74" s="232" t="s">
        <v>562</v>
      </c>
      <c r="E74" s="232" t="s">
        <v>563</v>
      </c>
      <c r="F74" s="232" t="s">
        <v>564</v>
      </c>
      <c r="G74" s="237">
        <v>41640</v>
      </c>
      <c r="H74" s="234" t="s">
        <v>225</v>
      </c>
      <c r="I74" s="234" t="s">
        <v>246</v>
      </c>
    </row>
    <row r="75" spans="1:9" x14ac:dyDescent="0.2">
      <c r="A75" s="76">
        <v>73</v>
      </c>
      <c r="B75" s="242" t="s">
        <v>311</v>
      </c>
      <c r="C75" s="232" t="s">
        <v>566</v>
      </c>
      <c r="D75" s="232" t="s">
        <v>562</v>
      </c>
      <c r="E75" s="232" t="s">
        <v>563</v>
      </c>
      <c r="F75" s="232" t="s">
        <v>564</v>
      </c>
      <c r="G75" s="237">
        <v>41871</v>
      </c>
      <c r="H75" s="234" t="s">
        <v>225</v>
      </c>
      <c r="I75" s="234" t="s">
        <v>246</v>
      </c>
    </row>
    <row r="76" spans="1:9" x14ac:dyDescent="0.2">
      <c r="A76" s="76">
        <v>74</v>
      </c>
      <c r="B76" s="242" t="s">
        <v>311</v>
      </c>
      <c r="C76" s="232" t="s">
        <v>567</v>
      </c>
      <c r="D76" s="232" t="s">
        <v>562</v>
      </c>
      <c r="E76" s="232" t="s">
        <v>563</v>
      </c>
      <c r="F76" s="232" t="s">
        <v>564</v>
      </c>
      <c r="G76" s="237">
        <v>41769</v>
      </c>
      <c r="H76" s="234" t="s">
        <v>225</v>
      </c>
      <c r="I76" s="234" t="s">
        <v>246</v>
      </c>
    </row>
    <row r="77" spans="1:9" x14ac:dyDescent="0.2">
      <c r="A77" s="76">
        <v>75</v>
      </c>
      <c r="B77" s="242" t="s">
        <v>311</v>
      </c>
      <c r="C77" s="232" t="s">
        <v>661</v>
      </c>
      <c r="D77" s="232" t="s">
        <v>108</v>
      </c>
      <c r="E77" s="232" t="s">
        <v>216</v>
      </c>
      <c r="F77" s="232" t="s">
        <v>26</v>
      </c>
      <c r="G77" s="237">
        <v>41727</v>
      </c>
      <c r="H77" s="234" t="s">
        <v>225</v>
      </c>
      <c r="I77" s="234" t="s">
        <v>246</v>
      </c>
    </row>
    <row r="78" spans="1:9" x14ac:dyDescent="0.2">
      <c r="A78" s="76">
        <v>76</v>
      </c>
      <c r="B78" s="242" t="s">
        <v>311</v>
      </c>
      <c r="C78" s="232" t="s">
        <v>605</v>
      </c>
      <c r="D78" s="232" t="s">
        <v>108</v>
      </c>
      <c r="E78" s="232" t="s">
        <v>216</v>
      </c>
      <c r="F78" s="232" t="s">
        <v>26</v>
      </c>
      <c r="G78" s="237">
        <v>42011</v>
      </c>
      <c r="H78" s="234" t="s">
        <v>225</v>
      </c>
      <c r="I78" s="234" t="s">
        <v>246</v>
      </c>
    </row>
    <row r="79" spans="1:9" x14ac:dyDescent="0.2">
      <c r="A79" s="76">
        <v>77</v>
      </c>
      <c r="B79" s="242" t="s">
        <v>311</v>
      </c>
      <c r="C79" s="232" t="s">
        <v>663</v>
      </c>
      <c r="D79" s="232" t="s">
        <v>108</v>
      </c>
      <c r="E79" s="232" t="s">
        <v>216</v>
      </c>
      <c r="F79" s="232" t="s">
        <v>26</v>
      </c>
      <c r="G79" s="237">
        <v>42111</v>
      </c>
      <c r="H79" s="234" t="s">
        <v>225</v>
      </c>
      <c r="I79" s="234" t="s">
        <v>246</v>
      </c>
    </row>
    <row r="80" spans="1:9" x14ac:dyDescent="0.2">
      <c r="A80" s="76">
        <v>78</v>
      </c>
      <c r="B80" s="242" t="s">
        <v>311</v>
      </c>
      <c r="C80" s="232" t="s">
        <v>517</v>
      </c>
      <c r="D80" s="232" t="s">
        <v>108</v>
      </c>
      <c r="E80" s="232" t="s">
        <v>537</v>
      </c>
      <c r="F80" s="232" t="s">
        <v>26</v>
      </c>
      <c r="G80" s="237">
        <v>42371</v>
      </c>
      <c r="H80" s="234" t="s">
        <v>225</v>
      </c>
      <c r="I80" s="234" t="s">
        <v>246</v>
      </c>
    </row>
    <row r="81" spans="1:9" x14ac:dyDescent="0.2">
      <c r="A81" s="76">
        <v>79</v>
      </c>
      <c r="B81" s="242" t="s">
        <v>311</v>
      </c>
      <c r="C81" s="232" t="s">
        <v>664</v>
      </c>
      <c r="D81" s="232" t="s">
        <v>108</v>
      </c>
      <c r="E81" s="232" t="s">
        <v>537</v>
      </c>
      <c r="F81" s="232" t="s">
        <v>26</v>
      </c>
      <c r="G81" s="237">
        <v>41841</v>
      </c>
      <c r="H81" s="234" t="s">
        <v>225</v>
      </c>
      <c r="I81" s="234" t="s">
        <v>246</v>
      </c>
    </row>
    <row r="82" spans="1:9" x14ac:dyDescent="0.2">
      <c r="A82" s="76">
        <v>80</v>
      </c>
      <c r="B82" s="242" t="s">
        <v>311</v>
      </c>
      <c r="C82" s="232" t="s">
        <v>520</v>
      </c>
      <c r="D82" s="232" t="s">
        <v>108</v>
      </c>
      <c r="E82" s="232" t="s">
        <v>537</v>
      </c>
      <c r="F82" s="232" t="s">
        <v>26</v>
      </c>
      <c r="G82" s="237">
        <v>42503</v>
      </c>
      <c r="H82" s="234" t="s">
        <v>225</v>
      </c>
      <c r="I82" s="234" t="s">
        <v>246</v>
      </c>
    </row>
    <row r="83" spans="1:9" x14ac:dyDescent="0.2">
      <c r="A83" s="76">
        <v>81</v>
      </c>
      <c r="B83" s="242" t="s">
        <v>311</v>
      </c>
      <c r="C83" s="232" t="s">
        <v>859</v>
      </c>
      <c r="D83" s="232" t="s">
        <v>109</v>
      </c>
      <c r="E83" s="232" t="s">
        <v>946</v>
      </c>
      <c r="F83" s="232" t="s">
        <v>27</v>
      </c>
      <c r="G83" s="237">
        <v>42631</v>
      </c>
      <c r="H83" s="234" t="s">
        <v>225</v>
      </c>
      <c r="I83" s="234" t="s">
        <v>246</v>
      </c>
    </row>
    <row r="84" spans="1:9" x14ac:dyDescent="0.2">
      <c r="A84" s="76">
        <v>82</v>
      </c>
      <c r="B84" s="242" t="s">
        <v>311</v>
      </c>
      <c r="C84" s="232" t="s">
        <v>860</v>
      </c>
      <c r="D84" s="232" t="s">
        <v>109</v>
      </c>
      <c r="E84" s="232" t="s">
        <v>946</v>
      </c>
      <c r="F84" s="232" t="s">
        <v>27</v>
      </c>
      <c r="G84" s="237">
        <v>41988</v>
      </c>
      <c r="H84" s="234" t="s">
        <v>225</v>
      </c>
      <c r="I84" s="234" t="s">
        <v>246</v>
      </c>
    </row>
    <row r="85" spans="1:9" x14ac:dyDescent="0.2">
      <c r="A85" s="76">
        <v>83</v>
      </c>
      <c r="B85" s="242" t="s">
        <v>311</v>
      </c>
      <c r="C85" s="232" t="s">
        <v>861</v>
      </c>
      <c r="D85" s="232" t="s">
        <v>109</v>
      </c>
      <c r="E85" s="232" t="s">
        <v>946</v>
      </c>
      <c r="F85" s="232" t="s">
        <v>27</v>
      </c>
      <c r="G85" s="237">
        <v>41820</v>
      </c>
      <c r="H85" s="234" t="s">
        <v>225</v>
      </c>
      <c r="I85" s="234" t="s">
        <v>246</v>
      </c>
    </row>
    <row r="86" spans="1:9" x14ac:dyDescent="0.2">
      <c r="A86" s="76">
        <v>84</v>
      </c>
      <c r="B86" s="242" t="s">
        <v>311</v>
      </c>
      <c r="C86" s="232" t="s">
        <v>670</v>
      </c>
      <c r="D86" s="232" t="s">
        <v>109</v>
      </c>
      <c r="E86" s="232" t="s">
        <v>665</v>
      </c>
      <c r="F86" s="232" t="s">
        <v>27</v>
      </c>
      <c r="G86" s="237">
        <v>42261</v>
      </c>
      <c r="H86" s="234" t="s">
        <v>225</v>
      </c>
      <c r="I86" s="234" t="s">
        <v>246</v>
      </c>
    </row>
    <row r="87" spans="1:9" x14ac:dyDescent="0.2">
      <c r="A87" s="76">
        <v>85</v>
      </c>
      <c r="B87" s="242" t="s">
        <v>311</v>
      </c>
      <c r="C87" s="232" t="s">
        <v>862</v>
      </c>
      <c r="D87" s="232" t="s">
        <v>109</v>
      </c>
      <c r="E87" s="232" t="s">
        <v>290</v>
      </c>
      <c r="F87" s="232" t="s">
        <v>27</v>
      </c>
      <c r="G87" s="237">
        <v>42276</v>
      </c>
      <c r="H87" s="234" t="s">
        <v>225</v>
      </c>
      <c r="I87" s="234" t="s">
        <v>246</v>
      </c>
    </row>
    <row r="88" spans="1:9" x14ac:dyDescent="0.2">
      <c r="A88" s="76">
        <v>86</v>
      </c>
      <c r="B88" s="242" t="s">
        <v>311</v>
      </c>
      <c r="C88" s="232" t="s">
        <v>863</v>
      </c>
      <c r="D88" s="232" t="s">
        <v>109</v>
      </c>
      <c r="E88" s="232" t="s">
        <v>290</v>
      </c>
      <c r="F88" s="232" t="s">
        <v>27</v>
      </c>
      <c r="G88" s="237">
        <v>42439</v>
      </c>
      <c r="H88" s="234" t="s">
        <v>225</v>
      </c>
      <c r="I88" s="234" t="s">
        <v>246</v>
      </c>
    </row>
    <row r="89" spans="1:9" x14ac:dyDescent="0.2">
      <c r="A89" s="76">
        <v>87</v>
      </c>
      <c r="B89" s="242" t="s">
        <v>311</v>
      </c>
      <c r="C89" s="232" t="s">
        <v>864</v>
      </c>
      <c r="D89" s="232" t="s">
        <v>109</v>
      </c>
      <c r="E89" s="232" t="s">
        <v>290</v>
      </c>
      <c r="F89" s="232" t="s">
        <v>27</v>
      </c>
      <c r="G89" s="237">
        <v>41946</v>
      </c>
      <c r="H89" s="234" t="s">
        <v>225</v>
      </c>
      <c r="I89" s="234" t="s">
        <v>246</v>
      </c>
    </row>
    <row r="90" spans="1:9" x14ac:dyDescent="0.2">
      <c r="A90" s="76">
        <v>88</v>
      </c>
      <c r="B90" s="242" t="s">
        <v>311</v>
      </c>
      <c r="C90" s="232" t="s">
        <v>866</v>
      </c>
      <c r="D90" s="232" t="s">
        <v>774</v>
      </c>
      <c r="E90" s="232" t="s">
        <v>775</v>
      </c>
      <c r="F90" s="232" t="s">
        <v>776</v>
      </c>
      <c r="G90" s="237">
        <v>42296</v>
      </c>
      <c r="H90" s="234" t="s">
        <v>225</v>
      </c>
      <c r="I90" s="234" t="s">
        <v>246</v>
      </c>
    </row>
    <row r="91" spans="1:9" x14ac:dyDescent="0.2">
      <c r="A91" s="76">
        <v>89</v>
      </c>
      <c r="B91" s="242" t="s">
        <v>311</v>
      </c>
      <c r="C91" s="232" t="s">
        <v>867</v>
      </c>
      <c r="D91" s="232" t="s">
        <v>774</v>
      </c>
      <c r="E91" s="232" t="s">
        <v>775</v>
      </c>
      <c r="F91" s="232" t="s">
        <v>776</v>
      </c>
      <c r="G91" s="237">
        <v>42356</v>
      </c>
      <c r="H91" s="234" t="s">
        <v>225</v>
      </c>
      <c r="I91" s="234" t="s">
        <v>246</v>
      </c>
    </row>
    <row r="92" spans="1:9" x14ac:dyDescent="0.2">
      <c r="A92" s="76">
        <v>90</v>
      </c>
      <c r="B92" s="242" t="s">
        <v>311</v>
      </c>
      <c r="C92" s="232" t="s">
        <v>868</v>
      </c>
      <c r="D92" s="232" t="s">
        <v>774</v>
      </c>
      <c r="E92" s="232" t="s">
        <v>775</v>
      </c>
      <c r="F92" s="232" t="s">
        <v>776</v>
      </c>
      <c r="G92" s="237">
        <v>42114</v>
      </c>
      <c r="H92" s="234" t="s">
        <v>225</v>
      </c>
      <c r="I92" s="234" t="s">
        <v>246</v>
      </c>
    </row>
    <row r="93" spans="1:9" x14ac:dyDescent="0.2">
      <c r="A93" s="76">
        <v>91</v>
      </c>
      <c r="B93" s="242" t="s">
        <v>311</v>
      </c>
      <c r="C93" s="232" t="s">
        <v>870</v>
      </c>
      <c r="D93" s="232" t="s">
        <v>774</v>
      </c>
      <c r="E93" s="232" t="s">
        <v>775</v>
      </c>
      <c r="F93" s="232" t="s">
        <v>776</v>
      </c>
      <c r="G93" s="237">
        <v>42642</v>
      </c>
      <c r="H93" s="234" t="s">
        <v>225</v>
      </c>
      <c r="I93" s="234" t="s">
        <v>246</v>
      </c>
    </row>
    <row r="94" spans="1:9" x14ac:dyDescent="0.2">
      <c r="A94" s="76">
        <v>92</v>
      </c>
      <c r="B94" s="242" t="s">
        <v>311</v>
      </c>
      <c r="C94" s="232" t="s">
        <v>871</v>
      </c>
      <c r="D94" s="232" t="s">
        <v>774</v>
      </c>
      <c r="E94" s="232" t="s">
        <v>775</v>
      </c>
      <c r="F94" s="232" t="s">
        <v>776</v>
      </c>
      <c r="G94" s="237">
        <v>42782</v>
      </c>
      <c r="H94" s="234" t="s">
        <v>225</v>
      </c>
      <c r="I94" s="234" t="s">
        <v>246</v>
      </c>
    </row>
    <row r="95" spans="1:9" x14ac:dyDescent="0.2">
      <c r="A95" s="76">
        <v>93</v>
      </c>
      <c r="B95" s="242" t="s">
        <v>311</v>
      </c>
      <c r="C95" s="232" t="s">
        <v>872</v>
      </c>
      <c r="D95" s="232" t="s">
        <v>774</v>
      </c>
      <c r="E95" s="232" t="s">
        <v>775</v>
      </c>
      <c r="F95" s="232" t="s">
        <v>776</v>
      </c>
      <c r="G95" s="237">
        <v>42103</v>
      </c>
      <c r="H95" s="234" t="s">
        <v>225</v>
      </c>
      <c r="I95" s="234" t="s">
        <v>246</v>
      </c>
    </row>
    <row r="96" spans="1:9" x14ac:dyDescent="0.2">
      <c r="A96" s="76">
        <v>94</v>
      </c>
      <c r="B96" s="242" t="s">
        <v>311</v>
      </c>
      <c r="C96" s="232" t="s">
        <v>272</v>
      </c>
      <c r="D96" s="232" t="s">
        <v>217</v>
      </c>
      <c r="E96" s="232" t="s">
        <v>632</v>
      </c>
      <c r="F96" s="232" t="s">
        <v>47</v>
      </c>
      <c r="G96" s="237">
        <v>41793</v>
      </c>
      <c r="H96" s="234" t="s">
        <v>225</v>
      </c>
      <c r="I96" s="234" t="s">
        <v>246</v>
      </c>
    </row>
    <row r="97" spans="1:9" x14ac:dyDescent="0.2">
      <c r="A97" s="76">
        <v>95</v>
      </c>
      <c r="B97" s="242" t="s">
        <v>311</v>
      </c>
      <c r="C97" s="232" t="s">
        <v>625</v>
      </c>
      <c r="D97" s="232" t="s">
        <v>217</v>
      </c>
      <c r="E97" s="232" t="s">
        <v>633</v>
      </c>
      <c r="F97" s="232" t="s">
        <v>47</v>
      </c>
      <c r="G97" s="237">
        <v>42284</v>
      </c>
      <c r="H97" s="234" t="s">
        <v>225</v>
      </c>
      <c r="I97" s="234" t="s">
        <v>246</v>
      </c>
    </row>
    <row r="98" spans="1:9" x14ac:dyDescent="0.2">
      <c r="A98" s="76">
        <v>96</v>
      </c>
      <c r="B98" s="242" t="s">
        <v>311</v>
      </c>
      <c r="C98" s="232" t="s">
        <v>672</v>
      </c>
      <c r="D98" s="232" t="s">
        <v>673</v>
      </c>
      <c r="E98" s="232" t="s">
        <v>674</v>
      </c>
      <c r="F98" s="232" t="s">
        <v>85</v>
      </c>
      <c r="G98" s="237">
        <v>41970</v>
      </c>
      <c r="H98" s="234" t="s">
        <v>225</v>
      </c>
      <c r="I98" s="234" t="s">
        <v>246</v>
      </c>
    </row>
    <row r="99" spans="1:9" x14ac:dyDescent="0.2">
      <c r="A99" s="76">
        <v>97</v>
      </c>
      <c r="B99" s="242" t="s">
        <v>311</v>
      </c>
      <c r="C99" s="232" t="s">
        <v>873</v>
      </c>
      <c r="D99" s="232" t="s">
        <v>110</v>
      </c>
      <c r="E99" s="232" t="s">
        <v>874</v>
      </c>
      <c r="F99" s="232" t="s">
        <v>86</v>
      </c>
      <c r="G99" s="237">
        <v>42327</v>
      </c>
      <c r="H99" s="234" t="s">
        <v>225</v>
      </c>
      <c r="I99" s="234" t="s">
        <v>246</v>
      </c>
    </row>
    <row r="100" spans="1:9" x14ac:dyDescent="0.2">
      <c r="A100" s="76">
        <v>98</v>
      </c>
      <c r="B100" s="242" t="s">
        <v>311</v>
      </c>
      <c r="C100" s="232" t="s">
        <v>543</v>
      </c>
      <c r="D100" s="232" t="s">
        <v>230</v>
      </c>
      <c r="E100" s="232" t="s">
        <v>275</v>
      </c>
      <c r="F100" s="232" t="s">
        <v>232</v>
      </c>
      <c r="G100" s="237">
        <v>42074</v>
      </c>
      <c r="H100" s="234" t="s">
        <v>225</v>
      </c>
      <c r="I100" s="234" t="s">
        <v>246</v>
      </c>
    </row>
    <row r="101" spans="1:9" x14ac:dyDescent="0.2">
      <c r="A101" s="76">
        <v>99</v>
      </c>
      <c r="B101" s="242" t="s">
        <v>311</v>
      </c>
      <c r="C101" s="232" t="s">
        <v>274</v>
      </c>
      <c r="D101" s="232" t="s">
        <v>230</v>
      </c>
      <c r="E101" s="232" t="s">
        <v>275</v>
      </c>
      <c r="F101" s="232" t="s">
        <v>232</v>
      </c>
      <c r="G101" s="237">
        <v>41829</v>
      </c>
      <c r="H101" s="234" t="s">
        <v>225</v>
      </c>
      <c r="I101" s="234" t="s">
        <v>246</v>
      </c>
    </row>
    <row r="102" spans="1:9" x14ac:dyDescent="0.2">
      <c r="A102" s="76">
        <v>100</v>
      </c>
      <c r="B102" s="242" t="s">
        <v>311</v>
      </c>
      <c r="C102" s="232" t="s">
        <v>875</v>
      </c>
      <c r="D102" s="232" t="s">
        <v>111</v>
      </c>
      <c r="E102" s="232" t="s">
        <v>276</v>
      </c>
      <c r="F102" s="232" t="s">
        <v>36</v>
      </c>
      <c r="G102" s="237">
        <v>41862</v>
      </c>
      <c r="H102" s="234" t="s">
        <v>225</v>
      </c>
      <c r="I102" s="234" t="s">
        <v>246</v>
      </c>
    </row>
    <row r="103" spans="1:9" x14ac:dyDescent="0.2">
      <c r="A103" s="76">
        <v>101</v>
      </c>
      <c r="B103" s="242" t="s">
        <v>311</v>
      </c>
      <c r="C103" s="232" t="s">
        <v>876</v>
      </c>
      <c r="D103" s="232" t="s">
        <v>111</v>
      </c>
      <c r="E103" s="232" t="s">
        <v>276</v>
      </c>
      <c r="F103" s="232" t="s">
        <v>36</v>
      </c>
      <c r="G103" s="237">
        <v>41856</v>
      </c>
      <c r="H103" s="234" t="s">
        <v>225</v>
      </c>
      <c r="I103" s="234" t="s">
        <v>246</v>
      </c>
    </row>
    <row r="104" spans="1:9" x14ac:dyDescent="0.2">
      <c r="A104" s="76">
        <v>102</v>
      </c>
      <c r="B104" s="242" t="s">
        <v>311</v>
      </c>
      <c r="C104" s="232" t="s">
        <v>877</v>
      </c>
      <c r="D104" s="232" t="s">
        <v>111</v>
      </c>
      <c r="E104" s="232" t="s">
        <v>782</v>
      </c>
      <c r="F104" s="232" t="s">
        <v>36</v>
      </c>
      <c r="G104" s="237">
        <v>41928</v>
      </c>
      <c r="H104" s="234" t="s">
        <v>225</v>
      </c>
      <c r="I104" s="234" t="s">
        <v>246</v>
      </c>
    </row>
    <row r="105" spans="1:9" x14ac:dyDescent="0.2">
      <c r="A105" s="76">
        <v>103</v>
      </c>
      <c r="B105" s="242" t="s">
        <v>311</v>
      </c>
      <c r="C105" s="232" t="s">
        <v>548</v>
      </c>
      <c r="D105" s="232" t="s">
        <v>111</v>
      </c>
      <c r="E105" s="232" t="s">
        <v>538</v>
      </c>
      <c r="F105" s="232" t="s">
        <v>36</v>
      </c>
      <c r="G105" s="237">
        <v>42356</v>
      </c>
      <c r="H105" s="234" t="s">
        <v>225</v>
      </c>
      <c r="I105" s="234" t="s">
        <v>246</v>
      </c>
    </row>
    <row r="106" spans="1:9" x14ac:dyDescent="0.2">
      <c r="A106" s="76">
        <v>104</v>
      </c>
      <c r="B106" s="242" t="s">
        <v>311</v>
      </c>
      <c r="C106" s="232" t="s">
        <v>948</v>
      </c>
      <c r="D106" s="232" t="s">
        <v>675</v>
      </c>
      <c r="E106" s="232" t="s">
        <v>676</v>
      </c>
      <c r="F106" s="232" t="s">
        <v>677</v>
      </c>
      <c r="G106" s="237">
        <v>41874</v>
      </c>
      <c r="H106" s="234" t="s">
        <v>225</v>
      </c>
      <c r="I106" s="234" t="s">
        <v>246</v>
      </c>
    </row>
    <row r="107" spans="1:9" x14ac:dyDescent="0.2">
      <c r="A107" s="76">
        <v>105</v>
      </c>
      <c r="B107" s="242" t="s">
        <v>311</v>
      </c>
      <c r="C107" s="232" t="s">
        <v>949</v>
      </c>
      <c r="D107" s="232" t="s">
        <v>675</v>
      </c>
      <c r="E107" s="232" t="s">
        <v>676</v>
      </c>
      <c r="F107" s="232" t="s">
        <v>677</v>
      </c>
      <c r="G107" s="237">
        <v>42320</v>
      </c>
      <c r="H107" s="234" t="s">
        <v>225</v>
      </c>
      <c r="I107" s="234" t="s">
        <v>246</v>
      </c>
    </row>
    <row r="108" spans="1:9" x14ac:dyDescent="0.2">
      <c r="A108" s="76">
        <v>106</v>
      </c>
      <c r="B108" s="242" t="s">
        <v>311</v>
      </c>
      <c r="C108" s="232" t="s">
        <v>678</v>
      </c>
      <c r="D108" s="232" t="s">
        <v>675</v>
      </c>
      <c r="E108" s="232" t="s">
        <v>676</v>
      </c>
      <c r="F108" s="232" t="s">
        <v>677</v>
      </c>
      <c r="G108" s="237">
        <v>42446</v>
      </c>
      <c r="H108" s="234" t="s">
        <v>225</v>
      </c>
      <c r="I108" s="234" t="s">
        <v>246</v>
      </c>
    </row>
    <row r="109" spans="1:9" x14ac:dyDescent="0.2">
      <c r="A109" s="76">
        <v>107</v>
      </c>
      <c r="B109" s="242" t="s">
        <v>311</v>
      </c>
      <c r="C109" s="232" t="s">
        <v>679</v>
      </c>
      <c r="D109" s="232" t="s">
        <v>675</v>
      </c>
      <c r="E109" s="232" t="s">
        <v>676</v>
      </c>
      <c r="F109" s="232" t="s">
        <v>677</v>
      </c>
      <c r="G109" s="237">
        <v>42221</v>
      </c>
      <c r="H109" s="234" t="s">
        <v>225</v>
      </c>
      <c r="I109" s="234" t="s">
        <v>246</v>
      </c>
    </row>
    <row r="110" spans="1:9" x14ac:dyDescent="0.2">
      <c r="A110" s="76">
        <v>108</v>
      </c>
      <c r="B110" s="242" t="s">
        <v>311</v>
      </c>
      <c r="C110" s="232" t="s">
        <v>680</v>
      </c>
      <c r="D110" s="232" t="s">
        <v>675</v>
      </c>
      <c r="E110" s="232" t="s">
        <v>676</v>
      </c>
      <c r="F110" s="232" t="s">
        <v>677</v>
      </c>
      <c r="G110" s="237">
        <v>42695</v>
      </c>
      <c r="H110" s="234" t="s">
        <v>225</v>
      </c>
      <c r="I110" s="234" t="s">
        <v>246</v>
      </c>
    </row>
    <row r="111" spans="1:9" x14ac:dyDescent="0.2">
      <c r="A111" s="76">
        <v>109</v>
      </c>
      <c r="B111" s="242" t="s">
        <v>311</v>
      </c>
      <c r="C111" s="232" t="s">
        <v>681</v>
      </c>
      <c r="D111" s="232" t="s">
        <v>675</v>
      </c>
      <c r="E111" s="232" t="s">
        <v>676</v>
      </c>
      <c r="F111" s="232" t="s">
        <v>677</v>
      </c>
      <c r="G111" s="237">
        <v>41935</v>
      </c>
      <c r="H111" s="234" t="s">
        <v>225</v>
      </c>
      <c r="I111" s="234" t="s">
        <v>246</v>
      </c>
    </row>
    <row r="112" spans="1:9" x14ac:dyDescent="0.2">
      <c r="A112" s="76">
        <v>110</v>
      </c>
      <c r="B112" s="242" t="s">
        <v>311</v>
      </c>
      <c r="C112" s="232" t="s">
        <v>609</v>
      </c>
      <c r="D112" s="232" t="s">
        <v>607</v>
      </c>
      <c r="E112" s="232" t="s">
        <v>611</v>
      </c>
      <c r="F112" s="232" t="s">
        <v>610</v>
      </c>
      <c r="G112" s="237">
        <v>41708</v>
      </c>
      <c r="H112" s="234" t="s">
        <v>225</v>
      </c>
      <c r="I112" s="234" t="s">
        <v>246</v>
      </c>
    </row>
    <row r="113" spans="1:9" x14ac:dyDescent="0.2">
      <c r="A113" s="76">
        <v>111</v>
      </c>
      <c r="B113" s="242" t="s">
        <v>311</v>
      </c>
      <c r="C113" s="232" t="s">
        <v>606</v>
      </c>
      <c r="D113" s="232" t="s">
        <v>607</v>
      </c>
      <c r="E113" s="232" t="s">
        <v>611</v>
      </c>
      <c r="F113" s="232" t="s">
        <v>610</v>
      </c>
      <c r="G113" s="237">
        <v>41747</v>
      </c>
      <c r="H113" s="234" t="s">
        <v>225</v>
      </c>
      <c r="I113" s="234" t="s">
        <v>246</v>
      </c>
    </row>
    <row r="114" spans="1:9" x14ac:dyDescent="0.2">
      <c r="A114" s="76">
        <v>112</v>
      </c>
      <c r="B114" s="242" t="s">
        <v>311</v>
      </c>
      <c r="C114" s="232" t="s">
        <v>608</v>
      </c>
      <c r="D114" s="232" t="s">
        <v>607</v>
      </c>
      <c r="E114" s="232" t="s">
        <v>611</v>
      </c>
      <c r="F114" s="232" t="s">
        <v>610</v>
      </c>
      <c r="G114" s="237">
        <v>42315</v>
      </c>
      <c r="H114" s="234" t="s">
        <v>225</v>
      </c>
      <c r="I114" s="234" t="s">
        <v>246</v>
      </c>
    </row>
    <row r="115" spans="1:9" x14ac:dyDescent="0.2">
      <c r="A115" s="76">
        <v>113</v>
      </c>
      <c r="B115" s="242" t="s">
        <v>311</v>
      </c>
      <c r="C115" s="232" t="s">
        <v>878</v>
      </c>
      <c r="D115" s="232" t="s">
        <v>113</v>
      </c>
      <c r="E115" s="232" t="s">
        <v>221</v>
      </c>
      <c r="F115" s="232" t="s">
        <v>31</v>
      </c>
      <c r="G115" s="237">
        <v>42370</v>
      </c>
      <c r="H115" s="234" t="s">
        <v>225</v>
      </c>
      <c r="I115" s="234" t="s">
        <v>246</v>
      </c>
    </row>
    <row r="116" spans="1:9" x14ac:dyDescent="0.2">
      <c r="A116" s="76">
        <v>114</v>
      </c>
      <c r="B116" s="242" t="s">
        <v>311</v>
      </c>
      <c r="C116" s="232" t="s">
        <v>595</v>
      </c>
      <c r="D116" s="232" t="s">
        <v>77</v>
      </c>
      <c r="E116" s="232" t="s">
        <v>65</v>
      </c>
      <c r="F116" s="232" t="s">
        <v>12</v>
      </c>
      <c r="G116" s="237">
        <v>42774</v>
      </c>
      <c r="H116" s="234" t="s">
        <v>225</v>
      </c>
      <c r="I116" s="234" t="s">
        <v>246</v>
      </c>
    </row>
    <row r="117" spans="1:9" x14ac:dyDescent="0.2">
      <c r="A117" s="76">
        <v>115</v>
      </c>
      <c r="B117" s="242" t="s">
        <v>311</v>
      </c>
      <c r="C117" s="232" t="s">
        <v>879</v>
      </c>
      <c r="D117" s="232" t="s">
        <v>77</v>
      </c>
      <c r="E117" s="232" t="s">
        <v>219</v>
      </c>
      <c r="F117" s="232" t="s">
        <v>12</v>
      </c>
      <c r="G117" s="237">
        <v>42493</v>
      </c>
      <c r="H117" s="234" t="s">
        <v>225</v>
      </c>
      <c r="I117" s="234" t="s">
        <v>246</v>
      </c>
    </row>
    <row r="118" spans="1:9" x14ac:dyDescent="0.2">
      <c r="A118" s="76">
        <v>116</v>
      </c>
      <c r="B118" s="242" t="s">
        <v>311</v>
      </c>
      <c r="C118" s="232" t="s">
        <v>522</v>
      </c>
      <c r="D118" s="232" t="s">
        <v>77</v>
      </c>
      <c r="E118" s="232" t="s">
        <v>561</v>
      </c>
      <c r="F118" s="232" t="s">
        <v>12</v>
      </c>
      <c r="G118" s="237">
        <v>42043</v>
      </c>
      <c r="H118" s="234" t="s">
        <v>225</v>
      </c>
      <c r="I118" s="234" t="s">
        <v>246</v>
      </c>
    </row>
    <row r="119" spans="1:9" x14ac:dyDescent="0.2">
      <c r="A119" s="76">
        <v>117</v>
      </c>
      <c r="B119" s="242" t="s">
        <v>311</v>
      </c>
      <c r="C119" s="232" t="s">
        <v>523</v>
      </c>
      <c r="D119" s="232" t="s">
        <v>77</v>
      </c>
      <c r="E119" s="232" t="s">
        <v>561</v>
      </c>
      <c r="F119" s="232" t="s">
        <v>12</v>
      </c>
      <c r="G119" s="237">
        <v>41991</v>
      </c>
      <c r="H119" s="234" t="s">
        <v>225</v>
      </c>
      <c r="I119" s="234" t="s">
        <v>246</v>
      </c>
    </row>
    <row r="120" spans="1:9" x14ac:dyDescent="0.2">
      <c r="A120" s="76">
        <v>118</v>
      </c>
      <c r="B120" s="242" t="s">
        <v>311</v>
      </c>
      <c r="C120" s="232" t="s">
        <v>525</v>
      </c>
      <c r="D120" s="232" t="s">
        <v>77</v>
      </c>
      <c r="E120" s="232" t="s">
        <v>561</v>
      </c>
      <c r="F120" s="232" t="s">
        <v>12</v>
      </c>
      <c r="G120" s="237">
        <v>42039</v>
      </c>
      <c r="H120" s="234" t="s">
        <v>225</v>
      </c>
      <c r="I120" s="234" t="s">
        <v>246</v>
      </c>
    </row>
    <row r="121" spans="1:9" x14ac:dyDescent="0.2">
      <c r="A121" s="76">
        <v>119</v>
      </c>
      <c r="B121" s="242" t="s">
        <v>311</v>
      </c>
      <c r="C121" s="232" t="s">
        <v>950</v>
      </c>
      <c r="D121" s="232" t="s">
        <v>77</v>
      </c>
      <c r="E121" s="232" t="s">
        <v>561</v>
      </c>
      <c r="F121" s="232" t="s">
        <v>12</v>
      </c>
      <c r="G121" s="237">
        <v>42135</v>
      </c>
      <c r="H121" s="234" t="s">
        <v>225</v>
      </c>
      <c r="I121" s="234" t="s">
        <v>246</v>
      </c>
    </row>
    <row r="122" spans="1:9" x14ac:dyDescent="0.2">
      <c r="A122" s="76">
        <v>120</v>
      </c>
      <c r="B122" s="242" t="s">
        <v>311</v>
      </c>
      <c r="C122" s="232" t="s">
        <v>586</v>
      </c>
      <c r="D122" s="232" t="s">
        <v>77</v>
      </c>
      <c r="E122" s="232" t="s">
        <v>287</v>
      </c>
      <c r="F122" s="232" t="s">
        <v>12</v>
      </c>
      <c r="G122" s="237" t="s">
        <v>584</v>
      </c>
      <c r="H122" s="234" t="s">
        <v>225</v>
      </c>
      <c r="I122" s="234" t="s">
        <v>246</v>
      </c>
    </row>
    <row r="123" spans="1:9" x14ac:dyDescent="0.2">
      <c r="A123" s="76">
        <v>121</v>
      </c>
      <c r="B123" s="242" t="s">
        <v>311</v>
      </c>
      <c r="C123" s="232" t="s">
        <v>687</v>
      </c>
      <c r="D123" s="232" t="s">
        <v>114</v>
      </c>
      <c r="E123" s="232" t="s">
        <v>686</v>
      </c>
      <c r="F123" s="232" t="s">
        <v>29</v>
      </c>
      <c r="G123" s="237">
        <v>43061</v>
      </c>
      <c r="H123" s="234" t="s">
        <v>225</v>
      </c>
      <c r="I123" s="234" t="s">
        <v>246</v>
      </c>
    </row>
    <row r="124" spans="1:9" x14ac:dyDescent="0.2">
      <c r="A124" s="76">
        <v>122</v>
      </c>
      <c r="B124" s="242" t="s">
        <v>311</v>
      </c>
      <c r="C124" s="32" t="s">
        <v>951</v>
      </c>
      <c r="D124" s="32" t="s">
        <v>114</v>
      </c>
      <c r="E124" s="32" t="s">
        <v>686</v>
      </c>
      <c r="F124" s="32" t="s">
        <v>29</v>
      </c>
      <c r="G124" s="251">
        <v>41869</v>
      </c>
      <c r="H124" s="32" t="s">
        <v>225</v>
      </c>
      <c r="I124" s="234" t="s">
        <v>246</v>
      </c>
    </row>
    <row r="125" spans="1:9" x14ac:dyDescent="0.2">
      <c r="A125" s="76">
        <v>123</v>
      </c>
      <c r="B125" s="242" t="s">
        <v>311</v>
      </c>
      <c r="C125" s="32" t="s">
        <v>952</v>
      </c>
      <c r="D125" s="32" t="s">
        <v>114</v>
      </c>
      <c r="E125" s="32" t="s">
        <v>686</v>
      </c>
      <c r="F125" s="32" t="s">
        <v>29</v>
      </c>
      <c r="G125" s="251">
        <v>41789</v>
      </c>
      <c r="H125" s="32" t="s">
        <v>225</v>
      </c>
      <c r="I125" s="234" t="s">
        <v>246</v>
      </c>
    </row>
    <row r="126" spans="1:9" x14ac:dyDescent="0.2">
      <c r="A126" s="76">
        <v>124</v>
      </c>
      <c r="B126" s="242" t="s">
        <v>311</v>
      </c>
      <c r="C126" s="32" t="s">
        <v>881</v>
      </c>
      <c r="D126" s="32" t="s">
        <v>793</v>
      </c>
      <c r="E126" s="32" t="s">
        <v>290</v>
      </c>
      <c r="F126" s="32" t="s">
        <v>795</v>
      </c>
      <c r="G126" s="251">
        <v>42427</v>
      </c>
      <c r="H126" s="32" t="s">
        <v>225</v>
      </c>
      <c r="I126" s="234" t="s">
        <v>246</v>
      </c>
    </row>
    <row r="127" spans="1:9" x14ac:dyDescent="0.2">
      <c r="A127" s="76">
        <v>125</v>
      </c>
      <c r="B127" s="242" t="s">
        <v>311</v>
      </c>
      <c r="C127" s="32" t="s">
        <v>882</v>
      </c>
      <c r="D127" s="32" t="s">
        <v>793</v>
      </c>
      <c r="E127" s="32" t="s">
        <v>290</v>
      </c>
      <c r="F127" s="32" t="s">
        <v>795</v>
      </c>
      <c r="G127" s="251">
        <v>42104</v>
      </c>
      <c r="H127" s="32" t="s">
        <v>225</v>
      </c>
      <c r="I127" s="234" t="s">
        <v>246</v>
      </c>
    </row>
    <row r="128" spans="1:9" x14ac:dyDescent="0.2">
      <c r="A128" s="76">
        <v>126</v>
      </c>
      <c r="B128" s="242" t="s">
        <v>311</v>
      </c>
      <c r="C128" s="32" t="s">
        <v>883</v>
      </c>
      <c r="D128" s="32" t="s">
        <v>793</v>
      </c>
      <c r="E128" s="32" t="s">
        <v>290</v>
      </c>
      <c r="F128" s="32" t="s">
        <v>795</v>
      </c>
      <c r="G128" s="251">
        <v>42479</v>
      </c>
      <c r="H128" s="32" t="s">
        <v>225</v>
      </c>
      <c r="I128" s="234" t="s">
        <v>246</v>
      </c>
    </row>
    <row r="129" spans="1:9" x14ac:dyDescent="0.2">
      <c r="A129" s="76">
        <v>127</v>
      </c>
      <c r="B129" s="242" t="s">
        <v>311</v>
      </c>
      <c r="C129" s="232" t="s">
        <v>884</v>
      </c>
      <c r="D129" s="232" t="s">
        <v>793</v>
      </c>
      <c r="E129" s="232" t="s">
        <v>290</v>
      </c>
      <c r="F129" s="232" t="s">
        <v>795</v>
      </c>
      <c r="G129" s="237">
        <v>42552</v>
      </c>
      <c r="H129" s="234" t="s">
        <v>225</v>
      </c>
      <c r="I129" s="234" t="s">
        <v>246</v>
      </c>
    </row>
    <row r="130" spans="1:9" x14ac:dyDescent="0.2">
      <c r="A130" s="76">
        <v>128</v>
      </c>
      <c r="B130" s="242" t="s">
        <v>311</v>
      </c>
      <c r="C130" s="232" t="s">
        <v>885</v>
      </c>
      <c r="D130" s="232" t="s">
        <v>793</v>
      </c>
      <c r="E130" s="232" t="s">
        <v>290</v>
      </c>
      <c r="F130" s="232" t="s">
        <v>795</v>
      </c>
      <c r="G130" s="237">
        <v>42297</v>
      </c>
      <c r="H130" s="234" t="s">
        <v>225</v>
      </c>
      <c r="I130" s="234" t="s">
        <v>246</v>
      </c>
    </row>
    <row r="131" spans="1:9" x14ac:dyDescent="0.2">
      <c r="A131" s="76">
        <v>129</v>
      </c>
      <c r="B131" s="242" t="s">
        <v>311</v>
      </c>
      <c r="C131" s="232" t="s">
        <v>695</v>
      </c>
      <c r="D131" s="232" t="s">
        <v>691</v>
      </c>
      <c r="E131" s="232" t="s">
        <v>692</v>
      </c>
      <c r="F131" s="232" t="s">
        <v>340</v>
      </c>
      <c r="G131" s="237">
        <v>42205</v>
      </c>
      <c r="H131" s="234" t="s">
        <v>225</v>
      </c>
      <c r="I131" s="234" t="s">
        <v>246</v>
      </c>
    </row>
    <row r="132" spans="1:9" x14ac:dyDescent="0.2">
      <c r="A132" s="76">
        <v>130</v>
      </c>
      <c r="B132" s="242" t="s">
        <v>311</v>
      </c>
      <c r="C132" s="232" t="s">
        <v>886</v>
      </c>
      <c r="D132" s="232" t="s">
        <v>798</v>
      </c>
      <c r="E132" s="232" t="s">
        <v>68</v>
      </c>
      <c r="F132" s="232" t="s">
        <v>44</v>
      </c>
      <c r="G132" s="237">
        <v>42851</v>
      </c>
      <c r="H132" s="234" t="s">
        <v>225</v>
      </c>
      <c r="I132" s="234" t="s">
        <v>246</v>
      </c>
    </row>
    <row r="133" spans="1:9" x14ac:dyDescent="0.2">
      <c r="A133" s="76">
        <v>131</v>
      </c>
      <c r="B133" s="242" t="s">
        <v>311</v>
      </c>
      <c r="C133" s="232" t="s">
        <v>887</v>
      </c>
      <c r="D133" s="232" t="s">
        <v>798</v>
      </c>
      <c r="E133" s="232" t="s">
        <v>68</v>
      </c>
      <c r="F133" s="232" t="s">
        <v>44</v>
      </c>
      <c r="G133" s="237">
        <v>42275</v>
      </c>
      <c r="H133" s="234" t="s">
        <v>225</v>
      </c>
      <c r="I133" s="234" t="s">
        <v>246</v>
      </c>
    </row>
    <row r="134" spans="1:9" x14ac:dyDescent="0.2">
      <c r="A134" s="76">
        <v>132</v>
      </c>
      <c r="B134" s="242" t="s">
        <v>311</v>
      </c>
      <c r="C134" s="232" t="s">
        <v>888</v>
      </c>
      <c r="D134" s="232" t="s">
        <v>798</v>
      </c>
      <c r="E134" s="232" t="s">
        <v>68</v>
      </c>
      <c r="F134" s="232" t="s">
        <v>44</v>
      </c>
      <c r="G134" s="237">
        <v>42475</v>
      </c>
      <c r="H134" s="234" t="s">
        <v>225</v>
      </c>
      <c r="I134" s="234" t="s">
        <v>246</v>
      </c>
    </row>
    <row r="135" spans="1:9" x14ac:dyDescent="0.2">
      <c r="A135" s="76">
        <v>133</v>
      </c>
      <c r="B135" s="242" t="s">
        <v>311</v>
      </c>
      <c r="C135" s="232" t="s">
        <v>889</v>
      </c>
      <c r="D135" s="232" t="s">
        <v>798</v>
      </c>
      <c r="E135" s="232" t="s">
        <v>68</v>
      </c>
      <c r="F135" s="232" t="s">
        <v>44</v>
      </c>
      <c r="G135" s="237">
        <v>42643</v>
      </c>
      <c r="H135" s="234" t="s">
        <v>225</v>
      </c>
      <c r="I135" s="234" t="s">
        <v>246</v>
      </c>
    </row>
    <row r="136" spans="1:9" x14ac:dyDescent="0.2">
      <c r="A136" s="76">
        <v>134</v>
      </c>
      <c r="B136" s="242" t="s">
        <v>311</v>
      </c>
      <c r="C136" s="232" t="s">
        <v>589</v>
      </c>
      <c r="D136" s="232" t="s">
        <v>76</v>
      </c>
      <c r="E136" s="232" t="s">
        <v>594</v>
      </c>
      <c r="F136" s="232" t="s">
        <v>25</v>
      </c>
      <c r="G136" s="237">
        <v>42211</v>
      </c>
      <c r="H136" s="234" t="s">
        <v>225</v>
      </c>
      <c r="I136" s="234" t="s">
        <v>246</v>
      </c>
    </row>
    <row r="137" spans="1:9" x14ac:dyDescent="0.2">
      <c r="A137" s="76">
        <v>135</v>
      </c>
      <c r="B137" s="242" t="s">
        <v>311</v>
      </c>
      <c r="C137" s="232" t="s">
        <v>588</v>
      </c>
      <c r="D137" s="232" t="s">
        <v>76</v>
      </c>
      <c r="E137" s="232" t="s">
        <v>594</v>
      </c>
      <c r="F137" s="232" t="s">
        <v>25</v>
      </c>
      <c r="G137" s="237">
        <v>41892</v>
      </c>
      <c r="H137" s="234" t="s">
        <v>225</v>
      </c>
      <c r="I137" s="234" t="s">
        <v>246</v>
      </c>
    </row>
    <row r="138" spans="1:9" x14ac:dyDescent="0.2">
      <c r="A138" s="76">
        <v>136</v>
      </c>
      <c r="B138" s="242" t="s">
        <v>311</v>
      </c>
      <c r="C138" s="232" t="s">
        <v>890</v>
      </c>
      <c r="D138" s="232" t="s">
        <v>76</v>
      </c>
      <c r="E138" s="232" t="s">
        <v>803</v>
      </c>
      <c r="F138" s="232" t="s">
        <v>25</v>
      </c>
      <c r="G138" s="237">
        <v>42352</v>
      </c>
      <c r="H138" s="234" t="s">
        <v>225</v>
      </c>
      <c r="I138" s="234" t="s">
        <v>246</v>
      </c>
    </row>
    <row r="139" spans="1:9" x14ac:dyDescent="0.2">
      <c r="A139" s="76">
        <v>137</v>
      </c>
      <c r="B139" s="242" t="s">
        <v>311</v>
      </c>
      <c r="C139" s="232" t="s">
        <v>891</v>
      </c>
      <c r="D139" s="232" t="s">
        <v>76</v>
      </c>
      <c r="E139" s="232" t="s">
        <v>803</v>
      </c>
      <c r="F139" s="232" t="s">
        <v>25</v>
      </c>
      <c r="G139" s="237">
        <v>42227</v>
      </c>
      <c r="H139" s="234" t="s">
        <v>225</v>
      </c>
      <c r="I139" s="234" t="s">
        <v>246</v>
      </c>
    </row>
    <row r="140" spans="1:9" x14ac:dyDescent="0.2">
      <c r="A140" s="76">
        <v>138</v>
      </c>
      <c r="B140" s="242" t="s">
        <v>311</v>
      </c>
      <c r="C140" s="232" t="s">
        <v>892</v>
      </c>
      <c r="D140" s="232" t="s">
        <v>76</v>
      </c>
      <c r="E140" s="232" t="s">
        <v>803</v>
      </c>
      <c r="F140" s="232" t="s">
        <v>25</v>
      </c>
      <c r="G140" s="237">
        <v>42184</v>
      </c>
      <c r="H140" s="234" t="s">
        <v>225</v>
      </c>
      <c r="I140" s="234" t="s">
        <v>246</v>
      </c>
    </row>
    <row r="141" spans="1:9" x14ac:dyDescent="0.2">
      <c r="A141" s="76">
        <v>139</v>
      </c>
      <c r="B141" s="242" t="s">
        <v>311</v>
      </c>
      <c r="C141" s="232" t="s">
        <v>893</v>
      </c>
      <c r="D141" s="232" t="s">
        <v>76</v>
      </c>
      <c r="E141" s="232" t="s">
        <v>803</v>
      </c>
      <c r="F141" s="232" t="s">
        <v>25</v>
      </c>
      <c r="G141" s="237">
        <v>42545</v>
      </c>
      <c r="H141" s="234" t="s">
        <v>225</v>
      </c>
      <c r="I141" s="234" t="s">
        <v>246</v>
      </c>
    </row>
    <row r="142" spans="1:9" x14ac:dyDescent="0.2">
      <c r="A142" s="76">
        <v>140</v>
      </c>
      <c r="B142" s="242" t="s">
        <v>311</v>
      </c>
      <c r="C142" s="232" t="s">
        <v>894</v>
      </c>
      <c r="D142" s="232" t="s">
        <v>76</v>
      </c>
      <c r="E142" s="232" t="s">
        <v>803</v>
      </c>
      <c r="F142" s="232" t="s">
        <v>25</v>
      </c>
      <c r="G142" s="237">
        <v>41773</v>
      </c>
      <c r="H142" s="234" t="s">
        <v>225</v>
      </c>
      <c r="I142" s="234" t="s">
        <v>246</v>
      </c>
    </row>
    <row r="143" spans="1:9" x14ac:dyDescent="0.2">
      <c r="A143" s="76">
        <v>141</v>
      </c>
      <c r="B143" s="242" t="s">
        <v>311</v>
      </c>
      <c r="C143" s="232" t="s">
        <v>895</v>
      </c>
      <c r="D143" s="232" t="s">
        <v>76</v>
      </c>
      <c r="E143" s="232" t="s">
        <v>803</v>
      </c>
      <c r="F143" s="232" t="s">
        <v>25</v>
      </c>
      <c r="G143" s="237">
        <v>42184</v>
      </c>
      <c r="H143" s="234" t="s">
        <v>225</v>
      </c>
      <c r="I143" s="234" t="s">
        <v>246</v>
      </c>
    </row>
    <row r="144" spans="1:9" x14ac:dyDescent="0.2">
      <c r="A144" s="76">
        <v>142</v>
      </c>
      <c r="B144" s="242" t="s">
        <v>311</v>
      </c>
      <c r="C144" s="232" t="s">
        <v>698</v>
      </c>
      <c r="D144" s="232" t="s">
        <v>696</v>
      </c>
      <c r="E144" s="232" t="s">
        <v>697</v>
      </c>
      <c r="F144" s="232" t="s">
        <v>42</v>
      </c>
      <c r="G144" s="237">
        <v>42005</v>
      </c>
      <c r="H144" s="234" t="s">
        <v>225</v>
      </c>
      <c r="I144" s="234" t="s">
        <v>246</v>
      </c>
    </row>
    <row r="145" spans="1:9" x14ac:dyDescent="0.2">
      <c r="A145" s="76">
        <v>143</v>
      </c>
      <c r="B145" s="242" t="s">
        <v>311</v>
      </c>
      <c r="C145" s="232" t="s">
        <v>699</v>
      </c>
      <c r="D145" s="232" t="s">
        <v>696</v>
      </c>
      <c r="E145" s="232" t="s">
        <v>697</v>
      </c>
      <c r="F145" s="232" t="s">
        <v>42</v>
      </c>
      <c r="G145" s="237">
        <v>42370</v>
      </c>
      <c r="H145" s="234" t="s">
        <v>225</v>
      </c>
      <c r="I145" s="234" t="s">
        <v>246</v>
      </c>
    </row>
    <row r="146" spans="1:9" x14ac:dyDescent="0.2">
      <c r="A146" s="76">
        <v>144</v>
      </c>
      <c r="B146" s="242" t="s">
        <v>311</v>
      </c>
      <c r="C146" s="232" t="s">
        <v>700</v>
      </c>
      <c r="D146" s="232" t="s">
        <v>696</v>
      </c>
      <c r="E146" s="232" t="s">
        <v>697</v>
      </c>
      <c r="F146" s="232" t="s">
        <v>42</v>
      </c>
      <c r="G146" s="237">
        <v>41640</v>
      </c>
      <c r="H146" s="234" t="s">
        <v>225</v>
      </c>
      <c r="I146" s="234" t="s">
        <v>246</v>
      </c>
    </row>
    <row r="147" spans="1:9" x14ac:dyDescent="0.2">
      <c r="A147" s="76">
        <v>145</v>
      </c>
      <c r="B147" s="242" t="s">
        <v>311</v>
      </c>
      <c r="C147" s="232" t="s">
        <v>953</v>
      </c>
      <c r="D147" s="232" t="s">
        <v>696</v>
      </c>
      <c r="E147" s="232" t="s">
        <v>697</v>
      </c>
      <c r="F147" s="232" t="s">
        <v>42</v>
      </c>
      <c r="G147" s="237">
        <v>42005</v>
      </c>
      <c r="H147" s="234" t="s">
        <v>225</v>
      </c>
      <c r="I147" s="234" t="s">
        <v>246</v>
      </c>
    </row>
    <row r="148" spans="1:9" x14ac:dyDescent="0.2">
      <c r="A148" s="76">
        <v>146</v>
      </c>
      <c r="B148" s="242" t="s">
        <v>311</v>
      </c>
      <c r="C148" s="232" t="s">
        <v>896</v>
      </c>
      <c r="D148" s="232" t="s">
        <v>897</v>
      </c>
      <c r="E148" s="232" t="s">
        <v>898</v>
      </c>
      <c r="F148" s="232" t="s">
        <v>28</v>
      </c>
      <c r="G148" s="237">
        <v>42051</v>
      </c>
      <c r="H148" s="234" t="s">
        <v>225</v>
      </c>
      <c r="I148" s="234" t="s">
        <v>246</v>
      </c>
    </row>
    <row r="149" spans="1:9" x14ac:dyDescent="0.2">
      <c r="A149" s="76">
        <v>147</v>
      </c>
      <c r="B149" s="242" t="s">
        <v>311</v>
      </c>
      <c r="C149" s="232" t="s">
        <v>619</v>
      </c>
      <c r="D149" s="232" t="s">
        <v>223</v>
      </c>
      <c r="E149" s="232" t="s">
        <v>297</v>
      </c>
      <c r="F149" s="232" t="s">
        <v>37</v>
      </c>
      <c r="G149" s="237">
        <v>42032</v>
      </c>
      <c r="H149" s="234" t="s">
        <v>225</v>
      </c>
      <c r="I149" s="234" t="s">
        <v>246</v>
      </c>
    </row>
    <row r="150" spans="1:9" x14ac:dyDescent="0.2">
      <c r="A150" s="76">
        <v>148</v>
      </c>
      <c r="B150" s="242" t="s">
        <v>311</v>
      </c>
      <c r="C150" s="232" t="s">
        <v>620</v>
      </c>
      <c r="D150" s="232" t="s">
        <v>223</v>
      </c>
      <c r="E150" s="232" t="s">
        <v>297</v>
      </c>
      <c r="F150" s="232" t="s">
        <v>37</v>
      </c>
      <c r="G150" s="237">
        <v>43197</v>
      </c>
      <c r="H150" s="234" t="s">
        <v>225</v>
      </c>
      <c r="I150" s="234" t="s">
        <v>246</v>
      </c>
    </row>
    <row r="151" spans="1:9" x14ac:dyDescent="0.2">
      <c r="A151" s="76">
        <v>149</v>
      </c>
      <c r="B151" s="242" t="s">
        <v>311</v>
      </c>
      <c r="C151" s="232" t="s">
        <v>299</v>
      </c>
      <c r="D151" s="232" t="s">
        <v>223</v>
      </c>
      <c r="E151" s="232" t="s">
        <v>224</v>
      </c>
      <c r="F151" s="232" t="s">
        <v>37</v>
      </c>
      <c r="G151" s="237">
        <v>41837</v>
      </c>
      <c r="H151" s="234" t="s">
        <v>225</v>
      </c>
      <c r="I151" s="234" t="s">
        <v>246</v>
      </c>
    </row>
    <row r="152" spans="1:9" x14ac:dyDescent="0.2">
      <c r="A152" s="76">
        <v>150</v>
      </c>
      <c r="B152" s="242" t="s">
        <v>311</v>
      </c>
      <c r="C152" s="232" t="s">
        <v>614</v>
      </c>
      <c r="D152" s="232" t="s">
        <v>223</v>
      </c>
      <c r="E152" s="232" t="s">
        <v>224</v>
      </c>
      <c r="F152" s="232" t="s">
        <v>37</v>
      </c>
      <c r="G152" s="237">
        <v>42592</v>
      </c>
      <c r="H152" s="234" t="s">
        <v>225</v>
      </c>
      <c r="I152" s="234" t="s">
        <v>246</v>
      </c>
    </row>
    <row r="153" spans="1:9" x14ac:dyDescent="0.2">
      <c r="A153" s="76">
        <v>151</v>
      </c>
      <c r="B153" s="242" t="s">
        <v>311</v>
      </c>
      <c r="C153" s="232" t="s">
        <v>613</v>
      </c>
      <c r="D153" s="232" t="s">
        <v>223</v>
      </c>
      <c r="E153" s="232" t="s">
        <v>224</v>
      </c>
      <c r="F153" s="232" t="s">
        <v>37</v>
      </c>
      <c r="G153" s="237">
        <v>42401</v>
      </c>
      <c r="H153" s="234" t="s">
        <v>225</v>
      </c>
      <c r="I153" s="234" t="s">
        <v>246</v>
      </c>
    </row>
    <row r="154" spans="1:9" x14ac:dyDescent="0.2">
      <c r="A154" s="76">
        <v>152</v>
      </c>
      <c r="B154" s="242" t="s">
        <v>311</v>
      </c>
      <c r="C154" s="32" t="s">
        <v>612</v>
      </c>
      <c r="D154" s="32" t="s">
        <v>223</v>
      </c>
      <c r="E154" s="32" t="s">
        <v>224</v>
      </c>
      <c r="F154" s="32" t="s">
        <v>37</v>
      </c>
      <c r="G154" s="251">
        <v>42142</v>
      </c>
      <c r="H154" s="32" t="s">
        <v>225</v>
      </c>
      <c r="I154" s="32" t="s">
        <v>246</v>
      </c>
    </row>
    <row r="155" spans="1:9" x14ac:dyDescent="0.2">
      <c r="A155" s="76">
        <v>153</v>
      </c>
      <c r="B155" s="242" t="s">
        <v>311</v>
      </c>
      <c r="C155" s="32" t="s">
        <v>899</v>
      </c>
      <c r="D155" s="32" t="s">
        <v>533</v>
      </c>
      <c r="E155" s="32" t="s">
        <v>540</v>
      </c>
      <c r="F155" s="32" t="s">
        <v>534</v>
      </c>
      <c r="G155" s="251">
        <v>42053</v>
      </c>
      <c r="H155" s="32" t="s">
        <v>225</v>
      </c>
      <c r="I155" s="32" t="s">
        <v>246</v>
      </c>
    </row>
    <row r="156" spans="1:9" x14ac:dyDescent="0.2">
      <c r="A156" s="76">
        <v>154</v>
      </c>
      <c r="B156" s="242" t="s">
        <v>311</v>
      </c>
      <c r="C156" s="32" t="s">
        <v>535</v>
      </c>
      <c r="D156" s="32" t="s">
        <v>533</v>
      </c>
      <c r="E156" s="32" t="s">
        <v>540</v>
      </c>
      <c r="F156" s="32" t="s">
        <v>534</v>
      </c>
      <c r="G156" s="251">
        <v>42600</v>
      </c>
      <c r="H156" s="32" t="s">
        <v>225</v>
      </c>
      <c r="I156" s="32" t="s">
        <v>246</v>
      </c>
    </row>
    <row r="157" spans="1:9" x14ac:dyDescent="0.2">
      <c r="A157" s="76">
        <v>155</v>
      </c>
      <c r="B157" s="242" t="s">
        <v>311</v>
      </c>
      <c r="C157" s="32" t="s">
        <v>934</v>
      </c>
      <c r="D157" s="32" t="s">
        <v>117</v>
      </c>
      <c r="E157" s="32" t="s">
        <v>350</v>
      </c>
      <c r="F157" s="32" t="s">
        <v>53</v>
      </c>
      <c r="G157" s="251">
        <v>42835</v>
      </c>
      <c r="H157" s="32" t="s">
        <v>225</v>
      </c>
      <c r="I157" s="32" t="s">
        <v>246</v>
      </c>
    </row>
    <row r="158" spans="1:9" x14ac:dyDescent="0.2">
      <c r="A158" s="76">
        <v>156</v>
      </c>
      <c r="B158" s="242" t="s">
        <v>311</v>
      </c>
      <c r="C158" s="32" t="s">
        <v>933</v>
      </c>
      <c r="D158" s="32" t="s">
        <v>117</v>
      </c>
      <c r="E158" s="32" t="s">
        <v>350</v>
      </c>
      <c r="F158" s="32" t="s">
        <v>53</v>
      </c>
      <c r="G158" s="251">
        <v>42835</v>
      </c>
      <c r="H158" s="32" t="s">
        <v>225</v>
      </c>
      <c r="I158" s="32" t="s">
        <v>246</v>
      </c>
    </row>
    <row r="159" spans="1:9" x14ac:dyDescent="0.2">
      <c r="A159" s="76">
        <v>157</v>
      </c>
      <c r="B159" s="242" t="s">
        <v>311</v>
      </c>
      <c r="C159" s="32" t="s">
        <v>938</v>
      </c>
      <c r="D159" s="32" t="s">
        <v>117</v>
      </c>
      <c r="E159" s="32" t="s">
        <v>350</v>
      </c>
      <c r="F159" s="32" t="s">
        <v>53</v>
      </c>
      <c r="G159" s="251">
        <v>42138</v>
      </c>
      <c r="H159" s="32" t="s">
        <v>225</v>
      </c>
      <c r="I159" s="32" t="s">
        <v>246</v>
      </c>
    </row>
    <row r="160" spans="1:9" x14ac:dyDescent="0.2">
      <c r="A160" s="76">
        <v>158</v>
      </c>
      <c r="B160" s="242" t="s">
        <v>311</v>
      </c>
      <c r="C160" s="32" t="s">
        <v>931</v>
      </c>
      <c r="D160" s="32" t="s">
        <v>117</v>
      </c>
      <c r="E160" s="32" t="s">
        <v>350</v>
      </c>
      <c r="F160" s="32" t="s">
        <v>53</v>
      </c>
      <c r="G160" s="251">
        <v>43179</v>
      </c>
      <c r="H160" s="32" t="s">
        <v>225</v>
      </c>
      <c r="I160" s="32" t="s">
        <v>246</v>
      </c>
    </row>
    <row r="161" spans="1:9" x14ac:dyDescent="0.2">
      <c r="A161" s="76">
        <v>159</v>
      </c>
      <c r="B161" s="242" t="s">
        <v>311</v>
      </c>
      <c r="C161" s="32" t="s">
        <v>932</v>
      </c>
      <c r="D161" s="32" t="s">
        <v>117</v>
      </c>
      <c r="E161" s="32" t="s">
        <v>350</v>
      </c>
      <c r="F161" s="32" t="s">
        <v>53</v>
      </c>
      <c r="G161" s="251">
        <v>42761</v>
      </c>
      <c r="H161" s="32" t="s">
        <v>225</v>
      </c>
      <c r="I161" s="32" t="s">
        <v>246</v>
      </c>
    </row>
    <row r="162" spans="1:9" x14ac:dyDescent="0.2">
      <c r="A162" s="76">
        <v>160</v>
      </c>
      <c r="B162" s="242" t="s">
        <v>311</v>
      </c>
      <c r="C162" s="32" t="s">
        <v>935</v>
      </c>
      <c r="D162" s="32" t="s">
        <v>117</v>
      </c>
      <c r="E162" s="32" t="s">
        <v>350</v>
      </c>
      <c r="F162" s="32" t="s">
        <v>53</v>
      </c>
      <c r="G162" s="251">
        <v>43107</v>
      </c>
      <c r="H162" s="32" t="s">
        <v>225</v>
      </c>
      <c r="I162" s="32" t="s">
        <v>246</v>
      </c>
    </row>
    <row r="163" spans="1:9" x14ac:dyDescent="0.2">
      <c r="A163" s="76">
        <v>161</v>
      </c>
      <c r="B163" s="242" t="s">
        <v>311</v>
      </c>
      <c r="C163" s="32" t="s">
        <v>937</v>
      </c>
      <c r="D163" s="32" t="s">
        <v>117</v>
      </c>
      <c r="E163" s="32" t="s">
        <v>350</v>
      </c>
      <c r="F163" s="32" t="s">
        <v>53</v>
      </c>
      <c r="G163" s="251">
        <v>41698</v>
      </c>
      <c r="H163" s="32" t="s">
        <v>225</v>
      </c>
      <c r="I163" s="32" t="s">
        <v>246</v>
      </c>
    </row>
    <row r="164" spans="1:9" x14ac:dyDescent="0.2">
      <c r="A164" s="76">
        <v>162</v>
      </c>
      <c r="B164" s="242" t="s">
        <v>311</v>
      </c>
      <c r="C164" s="32" t="s">
        <v>939</v>
      </c>
      <c r="D164" s="32" t="s">
        <v>117</v>
      </c>
      <c r="E164" s="32" t="s">
        <v>350</v>
      </c>
      <c r="F164" s="32" t="s">
        <v>53</v>
      </c>
      <c r="G164" s="251">
        <v>42041</v>
      </c>
      <c r="H164" s="32" t="s">
        <v>225</v>
      </c>
      <c r="I164" s="32" t="s">
        <v>246</v>
      </c>
    </row>
    <row r="165" spans="1:9" x14ac:dyDescent="0.2">
      <c r="A165" s="76">
        <v>163</v>
      </c>
      <c r="B165" s="242" t="s">
        <v>311</v>
      </c>
      <c r="C165" s="32" t="s">
        <v>936</v>
      </c>
      <c r="D165" s="32" t="s">
        <v>117</v>
      </c>
      <c r="E165" s="32" t="s">
        <v>350</v>
      </c>
      <c r="F165" s="32" t="s">
        <v>53</v>
      </c>
      <c r="G165" s="251">
        <v>42948</v>
      </c>
      <c r="H165" s="32" t="s">
        <v>225</v>
      </c>
      <c r="I165" s="32" t="s">
        <v>246</v>
      </c>
    </row>
    <row r="166" spans="1:9" x14ac:dyDescent="0.2">
      <c r="A166" s="76">
        <v>164</v>
      </c>
      <c r="B166" s="242" t="s">
        <v>311</v>
      </c>
      <c r="C166" s="32" t="s">
        <v>900</v>
      </c>
      <c r="D166" s="32" t="s">
        <v>901</v>
      </c>
      <c r="E166" s="32" t="s">
        <v>902</v>
      </c>
      <c r="F166" s="32" t="s">
        <v>226</v>
      </c>
      <c r="G166" s="251">
        <v>42394</v>
      </c>
      <c r="H166" s="32" t="s">
        <v>225</v>
      </c>
      <c r="I166" s="32" t="s">
        <v>246</v>
      </c>
    </row>
    <row r="167" spans="1:9" x14ac:dyDescent="0.2">
      <c r="A167" s="76">
        <v>165</v>
      </c>
      <c r="B167" s="242" t="s">
        <v>311</v>
      </c>
      <c r="C167" s="32" t="s">
        <v>903</v>
      </c>
      <c r="D167" s="32" t="s">
        <v>901</v>
      </c>
      <c r="E167" s="32" t="s">
        <v>902</v>
      </c>
      <c r="F167" s="32" t="s">
        <v>226</v>
      </c>
      <c r="G167" s="251" t="s">
        <v>904</v>
      </c>
      <c r="H167" s="32" t="s">
        <v>225</v>
      </c>
      <c r="I167" s="32" t="s">
        <v>246</v>
      </c>
    </row>
    <row r="168" spans="1:9" x14ac:dyDescent="0.2">
      <c r="A168" s="76">
        <v>166</v>
      </c>
      <c r="B168" s="242" t="s">
        <v>311</v>
      </c>
      <c r="C168" s="32" t="s">
        <v>905</v>
      </c>
      <c r="D168" s="32" t="s">
        <v>901</v>
      </c>
      <c r="E168" s="32" t="s">
        <v>902</v>
      </c>
      <c r="F168" s="32" t="s">
        <v>226</v>
      </c>
      <c r="G168" s="251">
        <v>42667</v>
      </c>
      <c r="H168" s="32" t="s">
        <v>225</v>
      </c>
      <c r="I168" s="32" t="s">
        <v>246</v>
      </c>
    </row>
    <row r="169" spans="1:9" x14ac:dyDescent="0.2">
      <c r="A169" s="76">
        <v>167</v>
      </c>
      <c r="B169" s="242" t="s">
        <v>311</v>
      </c>
      <c r="C169" s="32" t="s">
        <v>702</v>
      </c>
      <c r="D169" s="32" t="s">
        <v>118</v>
      </c>
      <c r="E169" s="32" t="s">
        <v>300</v>
      </c>
      <c r="F169" s="32" t="s">
        <v>38</v>
      </c>
      <c r="G169" s="251">
        <v>42542</v>
      </c>
      <c r="H169" s="32" t="s">
        <v>225</v>
      </c>
      <c r="I169" s="32" t="s">
        <v>246</v>
      </c>
    </row>
    <row r="170" spans="1:9" x14ac:dyDescent="0.2">
      <c r="A170" s="76">
        <v>168</v>
      </c>
      <c r="B170" s="242" t="s">
        <v>311</v>
      </c>
      <c r="C170" s="32" t="s">
        <v>706</v>
      </c>
      <c r="D170" s="32" t="s">
        <v>118</v>
      </c>
      <c r="E170" s="32" t="s">
        <v>300</v>
      </c>
      <c r="F170" s="32" t="s">
        <v>38</v>
      </c>
      <c r="G170" s="251">
        <v>42439</v>
      </c>
      <c r="H170" s="32" t="s">
        <v>225</v>
      </c>
      <c r="I170" s="32" t="s">
        <v>246</v>
      </c>
    </row>
    <row r="171" spans="1:9" x14ac:dyDescent="0.2">
      <c r="A171" s="76">
        <v>169</v>
      </c>
      <c r="B171" s="242" t="s">
        <v>311</v>
      </c>
      <c r="C171" s="32" t="s">
        <v>708</v>
      </c>
      <c r="D171" s="32" t="s">
        <v>118</v>
      </c>
      <c r="E171" s="32" t="s">
        <v>300</v>
      </c>
      <c r="F171" s="32" t="s">
        <v>38</v>
      </c>
      <c r="G171" s="251">
        <v>41711</v>
      </c>
      <c r="H171" s="32" t="s">
        <v>225</v>
      </c>
      <c r="I171" s="32" t="s">
        <v>246</v>
      </c>
    </row>
    <row r="172" spans="1:9" x14ac:dyDescent="0.2">
      <c r="A172" s="76">
        <v>170</v>
      </c>
      <c r="B172" s="242" t="s">
        <v>311</v>
      </c>
      <c r="C172" s="32" t="s">
        <v>906</v>
      </c>
      <c r="D172" s="32" t="s">
        <v>118</v>
      </c>
      <c r="E172" s="32" t="s">
        <v>300</v>
      </c>
      <c r="F172" s="32" t="s">
        <v>38</v>
      </c>
      <c r="G172" s="251">
        <v>41918</v>
      </c>
      <c r="H172" s="32" t="s">
        <v>225</v>
      </c>
      <c r="I172" s="32" t="s">
        <v>246</v>
      </c>
    </row>
    <row r="173" spans="1:9" x14ac:dyDescent="0.2">
      <c r="A173" s="76">
        <v>171</v>
      </c>
      <c r="B173" s="242" t="s">
        <v>311</v>
      </c>
      <c r="C173" s="32" t="s">
        <v>511</v>
      </c>
      <c r="D173" s="32" t="s">
        <v>508</v>
      </c>
      <c r="E173" s="32" t="s">
        <v>509</v>
      </c>
      <c r="F173" s="32" t="s">
        <v>510</v>
      </c>
      <c r="G173" s="251">
        <v>42859</v>
      </c>
      <c r="H173" s="32" t="s">
        <v>225</v>
      </c>
      <c r="I173" s="32" t="s">
        <v>246</v>
      </c>
    </row>
    <row r="174" spans="1:9" x14ac:dyDescent="0.2">
      <c r="A174" s="76">
        <v>172</v>
      </c>
      <c r="B174" s="242" t="s">
        <v>311</v>
      </c>
      <c r="C174" s="32" t="s">
        <v>507</v>
      </c>
      <c r="D174" s="32" t="s">
        <v>508</v>
      </c>
      <c r="E174" s="32" t="s">
        <v>509</v>
      </c>
      <c r="F174" s="32" t="s">
        <v>510</v>
      </c>
      <c r="G174" s="251">
        <v>42848</v>
      </c>
      <c r="H174" s="32" t="s">
        <v>225</v>
      </c>
      <c r="I174" s="32" t="s">
        <v>246</v>
      </c>
    </row>
    <row r="175" spans="1:9" x14ac:dyDescent="0.2">
      <c r="A175" s="76">
        <v>173</v>
      </c>
      <c r="B175" s="242" t="s">
        <v>311</v>
      </c>
      <c r="C175" s="32" t="s">
        <v>907</v>
      </c>
      <c r="D175" s="32" t="s">
        <v>810</v>
      </c>
      <c r="E175" s="32" t="s">
        <v>71</v>
      </c>
      <c r="F175" s="32" t="s">
        <v>811</v>
      </c>
      <c r="G175" s="251">
        <v>41878</v>
      </c>
      <c r="H175" s="32" t="s">
        <v>225</v>
      </c>
      <c r="I175" s="32" t="s">
        <v>246</v>
      </c>
    </row>
    <row r="176" spans="1:9" x14ac:dyDescent="0.2">
      <c r="A176" s="76">
        <v>174</v>
      </c>
      <c r="B176" s="242" t="s">
        <v>311</v>
      </c>
      <c r="C176" s="32" t="s">
        <v>908</v>
      </c>
      <c r="D176" s="32" t="s">
        <v>810</v>
      </c>
      <c r="E176" s="32" t="s">
        <v>71</v>
      </c>
      <c r="F176" s="32" t="s">
        <v>811</v>
      </c>
      <c r="G176" s="251">
        <v>41830</v>
      </c>
      <c r="H176" s="32" t="s">
        <v>225</v>
      </c>
      <c r="I176" s="32" t="s">
        <v>246</v>
      </c>
    </row>
    <row r="177" spans="1:9" x14ac:dyDescent="0.2">
      <c r="A177" s="76">
        <v>175</v>
      </c>
      <c r="B177" s="242" t="s">
        <v>311</v>
      </c>
      <c r="C177" s="32" t="s">
        <v>909</v>
      </c>
      <c r="D177" s="32" t="s">
        <v>810</v>
      </c>
      <c r="E177" s="32" t="s">
        <v>71</v>
      </c>
      <c r="F177" s="32" t="s">
        <v>811</v>
      </c>
      <c r="G177" s="251">
        <v>42069</v>
      </c>
      <c r="H177" s="32" t="s">
        <v>225</v>
      </c>
      <c r="I177" s="32" t="s">
        <v>246</v>
      </c>
    </row>
    <row r="178" spans="1:9" x14ac:dyDescent="0.2">
      <c r="A178" s="76">
        <v>176</v>
      </c>
      <c r="B178" s="242" t="s">
        <v>311</v>
      </c>
      <c r="C178" s="32" t="s">
        <v>910</v>
      </c>
      <c r="D178" s="32" t="s">
        <v>810</v>
      </c>
      <c r="E178" s="32" t="s">
        <v>814</v>
      </c>
      <c r="F178" s="32" t="s">
        <v>811</v>
      </c>
      <c r="G178" s="251">
        <v>41727</v>
      </c>
      <c r="H178" s="32" t="s">
        <v>225</v>
      </c>
      <c r="I178" s="32" t="s">
        <v>246</v>
      </c>
    </row>
    <row r="179" spans="1:9" x14ac:dyDescent="0.2">
      <c r="A179" s="76">
        <v>177</v>
      </c>
      <c r="B179" s="242" t="s">
        <v>311</v>
      </c>
      <c r="C179" s="32" t="s">
        <v>911</v>
      </c>
      <c r="D179" s="32" t="s">
        <v>810</v>
      </c>
      <c r="E179" s="32" t="s">
        <v>814</v>
      </c>
      <c r="F179" s="32" t="s">
        <v>811</v>
      </c>
      <c r="G179" s="251">
        <v>42676</v>
      </c>
      <c r="H179" s="32" t="s">
        <v>225</v>
      </c>
      <c r="I179" s="32" t="s">
        <v>246</v>
      </c>
    </row>
    <row r="180" spans="1:9" x14ac:dyDescent="0.2">
      <c r="A180" s="76">
        <v>178</v>
      </c>
      <c r="B180" s="242" t="s">
        <v>311</v>
      </c>
      <c r="C180" s="32" t="s">
        <v>912</v>
      </c>
      <c r="D180" s="32" t="s">
        <v>810</v>
      </c>
      <c r="E180" s="32" t="s">
        <v>814</v>
      </c>
      <c r="F180" s="32" t="s">
        <v>811</v>
      </c>
      <c r="G180" s="251">
        <v>42440</v>
      </c>
      <c r="H180" s="32" t="s">
        <v>225</v>
      </c>
      <c r="I180" s="32" t="s">
        <v>246</v>
      </c>
    </row>
    <row r="181" spans="1:9" x14ac:dyDescent="0.2">
      <c r="A181" s="76">
        <v>179</v>
      </c>
      <c r="B181" s="242" t="s">
        <v>311</v>
      </c>
      <c r="C181" s="32" t="s">
        <v>913</v>
      </c>
      <c r="D181" s="32" t="s">
        <v>810</v>
      </c>
      <c r="E181" s="32" t="s">
        <v>814</v>
      </c>
      <c r="F181" s="32" t="s">
        <v>811</v>
      </c>
      <c r="G181" s="251">
        <v>42824</v>
      </c>
      <c r="H181" s="32" t="s">
        <v>225</v>
      </c>
      <c r="I181" s="32" t="s">
        <v>246</v>
      </c>
    </row>
    <row r="182" spans="1:9" x14ac:dyDescent="0.2">
      <c r="A182" s="76">
        <v>180</v>
      </c>
      <c r="B182" s="242" t="s">
        <v>311</v>
      </c>
      <c r="C182" s="32" t="s">
        <v>914</v>
      </c>
      <c r="D182" s="32" t="s">
        <v>810</v>
      </c>
      <c r="E182" s="32" t="s">
        <v>814</v>
      </c>
      <c r="F182" s="32" t="s">
        <v>811</v>
      </c>
      <c r="G182" s="251">
        <v>42889</v>
      </c>
      <c r="H182" s="32" t="s">
        <v>225</v>
      </c>
      <c r="I182" s="32" t="s">
        <v>246</v>
      </c>
    </row>
    <row r="183" spans="1:9" x14ac:dyDescent="0.2">
      <c r="A183" s="76">
        <v>181</v>
      </c>
      <c r="B183" s="242" t="s">
        <v>311</v>
      </c>
      <c r="C183" s="32" t="s">
        <v>915</v>
      </c>
      <c r="D183" s="32" t="s">
        <v>810</v>
      </c>
      <c r="E183" s="32" t="s">
        <v>814</v>
      </c>
      <c r="F183" s="32" t="s">
        <v>811</v>
      </c>
      <c r="G183" s="251">
        <v>42857</v>
      </c>
      <c r="H183" s="32" t="s">
        <v>225</v>
      </c>
      <c r="I183" s="32" t="s">
        <v>246</v>
      </c>
    </row>
    <row r="184" spans="1:9" x14ac:dyDescent="0.2">
      <c r="A184" s="76">
        <v>182</v>
      </c>
      <c r="B184" s="242" t="s">
        <v>311</v>
      </c>
      <c r="C184" s="32" t="s">
        <v>916</v>
      </c>
      <c r="D184" s="32" t="s">
        <v>810</v>
      </c>
      <c r="E184" s="32" t="s">
        <v>814</v>
      </c>
      <c r="F184" s="32" t="s">
        <v>811</v>
      </c>
      <c r="G184" s="251">
        <v>42462</v>
      </c>
      <c r="H184" s="32" t="s">
        <v>225</v>
      </c>
      <c r="I184" s="32" t="s">
        <v>246</v>
      </c>
    </row>
    <row r="185" spans="1:9" x14ac:dyDescent="0.2">
      <c r="A185" s="76">
        <v>183</v>
      </c>
      <c r="B185" s="242" t="s">
        <v>311</v>
      </c>
      <c r="C185" s="32" t="s">
        <v>917</v>
      </c>
      <c r="D185" s="32" t="s">
        <v>816</v>
      </c>
      <c r="E185" s="32" t="s">
        <v>302</v>
      </c>
      <c r="F185" s="32" t="s">
        <v>30</v>
      </c>
      <c r="G185" s="251">
        <v>41914</v>
      </c>
      <c r="H185" s="32" t="s">
        <v>225</v>
      </c>
      <c r="I185" s="32" t="s">
        <v>246</v>
      </c>
    </row>
    <row r="186" spans="1:9" x14ac:dyDescent="0.2">
      <c r="A186" s="76">
        <v>184</v>
      </c>
      <c r="B186" s="242" t="s">
        <v>311</v>
      </c>
      <c r="C186" s="32" t="s">
        <v>918</v>
      </c>
      <c r="D186" s="32" t="s">
        <v>816</v>
      </c>
      <c r="E186" s="32" t="s">
        <v>302</v>
      </c>
      <c r="F186" s="32" t="s">
        <v>30</v>
      </c>
      <c r="G186" s="251">
        <v>41995</v>
      </c>
      <c r="H186" s="32" t="s">
        <v>225</v>
      </c>
      <c r="I186" s="32" t="s">
        <v>246</v>
      </c>
    </row>
    <row r="187" spans="1:9" x14ac:dyDescent="0.2">
      <c r="A187" s="76">
        <v>185</v>
      </c>
      <c r="B187" s="242" t="s">
        <v>311</v>
      </c>
      <c r="C187" s="32" t="s">
        <v>919</v>
      </c>
      <c r="D187" s="32" t="s">
        <v>816</v>
      </c>
      <c r="E187" s="32" t="s">
        <v>302</v>
      </c>
      <c r="F187" s="32" t="s">
        <v>30</v>
      </c>
      <c r="G187" s="251">
        <v>41691</v>
      </c>
      <c r="H187" s="32" t="s">
        <v>225</v>
      </c>
      <c r="I187" s="32" t="s">
        <v>246</v>
      </c>
    </row>
    <row r="188" spans="1:9" x14ac:dyDescent="0.2">
      <c r="A188" s="76">
        <v>186</v>
      </c>
      <c r="B188" s="242" t="s">
        <v>311</v>
      </c>
      <c r="C188" s="32" t="s">
        <v>713</v>
      </c>
      <c r="D188" s="32" t="s">
        <v>215</v>
      </c>
      <c r="E188" s="32" t="s">
        <v>357</v>
      </c>
      <c r="F188" s="32" t="s">
        <v>46</v>
      </c>
      <c r="G188" s="251">
        <v>42160</v>
      </c>
      <c r="H188" s="32" t="s">
        <v>225</v>
      </c>
      <c r="I188" s="32" t="s">
        <v>246</v>
      </c>
    </row>
    <row r="189" spans="1:9" x14ac:dyDescent="0.2">
      <c r="A189" s="76">
        <v>187</v>
      </c>
      <c r="B189" s="242" t="s">
        <v>311</v>
      </c>
      <c r="C189" s="32" t="s">
        <v>714</v>
      </c>
      <c r="D189" s="32" t="s">
        <v>215</v>
      </c>
      <c r="E189" s="32" t="s">
        <v>357</v>
      </c>
      <c r="F189" s="32" t="s">
        <v>46</v>
      </c>
      <c r="G189" s="251">
        <v>41996</v>
      </c>
      <c r="H189" s="32" t="s">
        <v>225</v>
      </c>
      <c r="I189" s="32" t="s">
        <v>246</v>
      </c>
    </row>
    <row r="190" spans="1:9" x14ac:dyDescent="0.2">
      <c r="A190" s="76">
        <v>188</v>
      </c>
      <c r="B190" s="242" t="s">
        <v>311</v>
      </c>
      <c r="C190" s="32" t="s">
        <v>569</v>
      </c>
      <c r="D190" s="32" t="s">
        <v>237</v>
      </c>
      <c r="E190" s="32" t="s">
        <v>536</v>
      </c>
      <c r="F190" s="32" t="s">
        <v>238</v>
      </c>
      <c r="G190" s="251">
        <v>41971</v>
      </c>
      <c r="H190" s="32" t="s">
        <v>225</v>
      </c>
      <c r="I190" s="32" t="s">
        <v>246</v>
      </c>
    </row>
    <row r="191" spans="1:9" x14ac:dyDescent="0.2">
      <c r="A191" s="76">
        <v>189</v>
      </c>
      <c r="B191" s="242" t="s">
        <v>311</v>
      </c>
      <c r="C191" s="32" t="s">
        <v>247</v>
      </c>
      <c r="D191" s="32" t="s">
        <v>237</v>
      </c>
      <c r="E191" s="32" t="s">
        <v>536</v>
      </c>
      <c r="F191" s="32" t="s">
        <v>238</v>
      </c>
      <c r="G191" s="251">
        <v>42715</v>
      </c>
      <c r="H191" s="32" t="s">
        <v>225</v>
      </c>
      <c r="I191" s="32" t="s">
        <v>246</v>
      </c>
    </row>
    <row r="192" spans="1:9" x14ac:dyDescent="0.2">
      <c r="A192" s="76">
        <v>190</v>
      </c>
      <c r="B192" s="242" t="s">
        <v>311</v>
      </c>
      <c r="C192" s="32" t="s">
        <v>249</v>
      </c>
      <c r="D192" s="32" t="s">
        <v>237</v>
      </c>
      <c r="E192" s="32" t="s">
        <v>536</v>
      </c>
      <c r="F192" s="32" t="s">
        <v>238</v>
      </c>
      <c r="G192" s="251">
        <v>41942</v>
      </c>
      <c r="H192" s="32" t="s">
        <v>225</v>
      </c>
      <c r="I192" s="32" t="s">
        <v>246</v>
      </c>
    </row>
    <row r="193" spans="1:10" x14ac:dyDescent="0.2">
      <c r="A193" s="76">
        <v>191</v>
      </c>
      <c r="B193" s="242" t="s">
        <v>311</v>
      </c>
      <c r="C193" s="32" t="s">
        <v>248</v>
      </c>
      <c r="D193" s="32" t="s">
        <v>237</v>
      </c>
      <c r="E193" s="32" t="s">
        <v>536</v>
      </c>
      <c r="F193" s="32" t="s">
        <v>238</v>
      </c>
      <c r="G193" s="251">
        <v>42669</v>
      </c>
      <c r="H193" s="32" t="s">
        <v>225</v>
      </c>
      <c r="I193" s="32" t="s">
        <v>246</v>
      </c>
    </row>
    <row r="194" spans="1:10" x14ac:dyDescent="0.2">
      <c r="A194" s="76">
        <v>192</v>
      </c>
      <c r="B194" s="242" t="s">
        <v>311</v>
      </c>
      <c r="C194" s="32" t="s">
        <v>927</v>
      </c>
      <c r="D194" s="32" t="s">
        <v>823</v>
      </c>
      <c r="E194" s="32" t="s">
        <v>928</v>
      </c>
      <c r="F194" s="32" t="s">
        <v>824</v>
      </c>
      <c r="G194" s="251">
        <v>42095</v>
      </c>
      <c r="H194" s="32" t="s">
        <v>225</v>
      </c>
      <c r="I194" s="244" t="s">
        <v>246</v>
      </c>
    </row>
    <row r="195" spans="1:10" x14ac:dyDescent="0.2">
      <c r="A195" s="76">
        <v>193</v>
      </c>
      <c r="B195" s="242" t="s">
        <v>311</v>
      </c>
      <c r="C195" s="32" t="s">
        <v>305</v>
      </c>
      <c r="D195" s="32" t="s">
        <v>119</v>
      </c>
      <c r="E195" s="32" t="s">
        <v>190</v>
      </c>
      <c r="F195" s="32" t="s">
        <v>15</v>
      </c>
      <c r="G195" s="251">
        <v>41898</v>
      </c>
      <c r="H195" s="32" t="s">
        <v>225</v>
      </c>
      <c r="I195" s="244" t="s">
        <v>246</v>
      </c>
    </row>
    <row r="196" spans="1:10" x14ac:dyDescent="0.2">
      <c r="A196" s="76">
        <v>194</v>
      </c>
      <c r="B196" s="242" t="s">
        <v>311</v>
      </c>
      <c r="C196" s="32" t="s">
        <v>519</v>
      </c>
      <c r="D196" s="32" t="s">
        <v>119</v>
      </c>
      <c r="E196" s="32" t="s">
        <v>190</v>
      </c>
      <c r="F196" s="32" t="s">
        <v>15</v>
      </c>
      <c r="G196" s="251">
        <v>41809</v>
      </c>
      <c r="H196" s="32" t="s">
        <v>225</v>
      </c>
      <c r="I196" s="244" t="s">
        <v>246</v>
      </c>
    </row>
    <row r="197" spans="1:10" x14ac:dyDescent="0.2">
      <c r="A197" s="76">
        <v>195</v>
      </c>
      <c r="B197" s="242" t="s">
        <v>311</v>
      </c>
      <c r="C197" s="32" t="s">
        <v>518</v>
      </c>
      <c r="D197" s="32" t="s">
        <v>119</v>
      </c>
      <c r="E197" s="32" t="s">
        <v>190</v>
      </c>
      <c r="F197" s="32" t="s">
        <v>15</v>
      </c>
      <c r="G197" s="251">
        <v>42140</v>
      </c>
      <c r="H197" s="32" t="s">
        <v>225</v>
      </c>
      <c r="I197" s="244" t="s">
        <v>246</v>
      </c>
    </row>
    <row r="198" spans="1:10" x14ac:dyDescent="0.2">
      <c r="A198" s="76">
        <v>196</v>
      </c>
      <c r="B198" s="242" t="s">
        <v>311</v>
      </c>
      <c r="C198" s="32" t="s">
        <v>717</v>
      </c>
      <c r="D198" s="32" t="s">
        <v>120</v>
      </c>
      <c r="E198" s="32" t="s">
        <v>70</v>
      </c>
      <c r="F198" s="32" t="s">
        <v>4</v>
      </c>
      <c r="G198" s="251">
        <v>42657</v>
      </c>
      <c r="H198" s="32" t="s">
        <v>225</v>
      </c>
      <c r="I198" s="244" t="s">
        <v>246</v>
      </c>
    </row>
    <row r="199" spans="1:10" x14ac:dyDescent="0.2">
      <c r="A199" s="76">
        <v>197</v>
      </c>
      <c r="B199" s="242" t="s">
        <v>311</v>
      </c>
      <c r="C199" s="32" t="s">
        <v>720</v>
      </c>
      <c r="D199" s="32" t="s">
        <v>120</v>
      </c>
      <c r="E199" s="32" t="s">
        <v>70</v>
      </c>
      <c r="F199" s="32" t="s">
        <v>4</v>
      </c>
      <c r="G199" s="251">
        <v>42005</v>
      </c>
      <c r="H199" s="32" t="s">
        <v>225</v>
      </c>
      <c r="I199" s="244" t="s">
        <v>246</v>
      </c>
    </row>
    <row r="200" spans="1:10" x14ac:dyDescent="0.2">
      <c r="A200" s="76">
        <v>198</v>
      </c>
      <c r="B200" s="242" t="s">
        <v>311</v>
      </c>
      <c r="C200" s="32" t="s">
        <v>721</v>
      </c>
      <c r="D200" s="32" t="s">
        <v>120</v>
      </c>
      <c r="E200" s="32" t="s">
        <v>70</v>
      </c>
      <c r="F200" s="32" t="s">
        <v>4</v>
      </c>
      <c r="G200" s="251">
        <v>42615</v>
      </c>
      <c r="H200" s="32" t="s">
        <v>225</v>
      </c>
      <c r="I200" s="244" t="s">
        <v>246</v>
      </c>
    </row>
    <row r="201" spans="1:10" x14ac:dyDescent="0.2">
      <c r="A201" s="76">
        <v>199</v>
      </c>
      <c r="B201" s="242" t="s">
        <v>311</v>
      </c>
      <c r="C201" s="32" t="s">
        <v>722</v>
      </c>
      <c r="D201" s="32" t="s">
        <v>120</v>
      </c>
      <c r="E201" s="32" t="s">
        <v>70</v>
      </c>
      <c r="F201" s="32" t="s">
        <v>4</v>
      </c>
      <c r="G201" s="251">
        <v>42370</v>
      </c>
      <c r="H201" s="32" t="s">
        <v>225</v>
      </c>
      <c r="I201" s="244" t="s">
        <v>246</v>
      </c>
    </row>
    <row r="202" spans="1:10" x14ac:dyDescent="0.2">
      <c r="A202" s="76">
        <v>200</v>
      </c>
      <c r="B202" s="242" t="s">
        <v>311</v>
      </c>
      <c r="C202" s="32" t="s">
        <v>723</v>
      </c>
      <c r="D202" s="32" t="s">
        <v>724</v>
      </c>
      <c r="E202" s="32" t="s">
        <v>220</v>
      </c>
      <c r="F202" s="32" t="s">
        <v>101</v>
      </c>
      <c r="G202" s="251">
        <v>41861</v>
      </c>
      <c r="H202" s="32" t="s">
        <v>225</v>
      </c>
      <c r="I202" s="244" t="s">
        <v>246</v>
      </c>
    </row>
    <row r="203" spans="1:10" x14ac:dyDescent="0.2">
      <c r="A203" s="76">
        <v>201</v>
      </c>
      <c r="B203" s="242" t="s">
        <v>311</v>
      </c>
      <c r="C203" s="32" t="s">
        <v>725</v>
      </c>
      <c r="D203" s="32" t="s">
        <v>724</v>
      </c>
      <c r="E203" s="32" t="s">
        <v>220</v>
      </c>
      <c r="F203" s="32" t="s">
        <v>101</v>
      </c>
      <c r="G203" s="251">
        <v>41889</v>
      </c>
      <c r="H203" s="32" t="s">
        <v>225</v>
      </c>
      <c r="I203" s="244" t="s">
        <v>246</v>
      </c>
    </row>
    <row r="204" spans="1:10" x14ac:dyDescent="0.2">
      <c r="B204" s="245"/>
      <c r="C204" s="232"/>
      <c r="D204" s="232"/>
      <c r="E204" s="232"/>
      <c r="F204" s="232"/>
      <c r="G204" s="237"/>
      <c r="H204" s="234"/>
      <c r="I204" s="234"/>
      <c r="J204" s="32" t="s">
        <v>311</v>
      </c>
    </row>
    <row r="205" spans="1:10" x14ac:dyDescent="0.2">
      <c r="B205" s="245"/>
      <c r="C205" s="232"/>
      <c r="D205" s="232"/>
      <c r="E205" s="232"/>
      <c r="F205" s="232"/>
      <c r="G205" s="237"/>
      <c r="H205" s="234"/>
      <c r="I205" s="234"/>
      <c r="J205" s="32" t="s">
        <v>311</v>
      </c>
    </row>
    <row r="206" spans="1:10" x14ac:dyDescent="0.2">
      <c r="B206" s="245"/>
      <c r="C206" s="232"/>
      <c r="D206" s="232"/>
      <c r="E206" s="232"/>
      <c r="F206" s="232"/>
      <c r="G206" s="237"/>
      <c r="H206" s="234"/>
      <c r="I206" s="234"/>
      <c r="J206" s="32" t="s">
        <v>311</v>
      </c>
    </row>
    <row r="207" spans="1:10" x14ac:dyDescent="0.2">
      <c r="B207" s="245"/>
      <c r="C207" s="232"/>
      <c r="D207" s="232"/>
      <c r="E207" s="232"/>
      <c r="F207" s="232"/>
      <c r="G207" s="237"/>
      <c r="H207" s="234"/>
      <c r="I207" s="234"/>
      <c r="J207" s="32" t="s">
        <v>311</v>
      </c>
    </row>
    <row r="208" spans="1:10" x14ac:dyDescent="0.2">
      <c r="B208" s="245"/>
      <c r="C208" s="232"/>
      <c r="D208" s="232"/>
      <c r="E208" s="232"/>
      <c r="F208" s="232"/>
      <c r="G208" s="237"/>
      <c r="H208" s="234"/>
      <c r="I208" s="234"/>
      <c r="J208" s="32" t="s">
        <v>311</v>
      </c>
    </row>
    <row r="209" spans="2:10" x14ac:dyDescent="0.2">
      <c r="B209" s="245"/>
      <c r="C209" s="232"/>
      <c r="D209" s="232"/>
      <c r="E209" s="232"/>
      <c r="F209" s="232"/>
      <c r="G209" s="237"/>
      <c r="H209" s="234"/>
      <c r="I209" s="234"/>
      <c r="J209" s="32" t="s">
        <v>311</v>
      </c>
    </row>
    <row r="210" spans="2:10" x14ac:dyDescent="0.2">
      <c r="B210" s="245"/>
      <c r="C210" s="232"/>
      <c r="D210" s="232"/>
      <c r="E210" s="232"/>
      <c r="F210" s="232"/>
      <c r="G210" s="237"/>
      <c r="H210" s="234"/>
      <c r="I210" s="234"/>
      <c r="J210" s="32" t="s">
        <v>311</v>
      </c>
    </row>
    <row r="211" spans="2:10" x14ac:dyDescent="0.2">
      <c r="B211" s="245"/>
      <c r="C211" s="232"/>
      <c r="D211" s="232"/>
      <c r="E211" s="232"/>
      <c r="F211" s="232"/>
      <c r="G211" s="237"/>
      <c r="H211" s="234"/>
      <c r="I211" s="234"/>
      <c r="J211" s="32" t="s">
        <v>311</v>
      </c>
    </row>
    <row r="212" spans="2:10" x14ac:dyDescent="0.2">
      <c r="B212" s="245"/>
      <c r="C212" s="232"/>
      <c r="D212" s="232"/>
      <c r="E212" s="232"/>
      <c r="F212" s="232"/>
      <c r="G212" s="237"/>
      <c r="H212" s="234"/>
      <c r="I212" s="234"/>
      <c r="J212" s="32" t="s">
        <v>311</v>
      </c>
    </row>
    <row r="213" spans="2:10" x14ac:dyDescent="0.2">
      <c r="B213" s="245"/>
      <c r="C213" s="232"/>
      <c r="D213" s="232"/>
      <c r="E213" s="232"/>
      <c r="F213" s="232"/>
      <c r="G213" s="237"/>
      <c r="H213" s="234"/>
      <c r="I213" s="234"/>
      <c r="J213" s="32" t="s">
        <v>311</v>
      </c>
    </row>
    <row r="214" spans="2:10" x14ac:dyDescent="0.2">
      <c r="B214" s="245"/>
      <c r="C214" s="232"/>
      <c r="D214" s="232"/>
      <c r="E214" s="232"/>
      <c r="F214" s="232"/>
      <c r="G214" s="237"/>
      <c r="H214" s="234"/>
      <c r="I214" s="234"/>
      <c r="J214" s="32" t="s">
        <v>311</v>
      </c>
    </row>
    <row r="215" spans="2:10" x14ac:dyDescent="0.2">
      <c r="B215" s="245"/>
      <c r="C215" s="232"/>
      <c r="D215" s="232"/>
      <c r="E215" s="232"/>
      <c r="F215" s="232"/>
      <c r="G215" s="237"/>
      <c r="H215" s="234"/>
      <c r="I215" s="234"/>
      <c r="J215" s="32" t="s">
        <v>311</v>
      </c>
    </row>
    <row r="216" spans="2:10" x14ac:dyDescent="0.2">
      <c r="B216" s="245"/>
      <c r="C216" s="232"/>
      <c r="D216" s="232"/>
      <c r="E216" s="232"/>
      <c r="F216" s="232"/>
      <c r="G216" s="237"/>
      <c r="H216" s="234"/>
      <c r="I216" s="234"/>
      <c r="J216" s="32" t="s">
        <v>311</v>
      </c>
    </row>
    <row r="217" spans="2:10" x14ac:dyDescent="0.2">
      <c r="B217" s="245"/>
      <c r="C217" s="232"/>
      <c r="D217" s="232"/>
      <c r="E217" s="232"/>
      <c r="F217" s="232"/>
      <c r="G217" s="237"/>
      <c r="H217" s="234"/>
      <c r="I217" s="234"/>
      <c r="J217" s="32" t="s">
        <v>311</v>
      </c>
    </row>
    <row r="218" spans="2:10" x14ac:dyDescent="0.2">
      <c r="B218" s="245"/>
      <c r="C218" s="232"/>
      <c r="D218" s="232"/>
      <c r="E218" s="232"/>
      <c r="F218" s="232"/>
      <c r="G218" s="237"/>
      <c r="H218" s="234"/>
      <c r="I218" s="234"/>
      <c r="J218" s="32" t="s">
        <v>311</v>
      </c>
    </row>
    <row r="219" spans="2:10" x14ac:dyDescent="0.2">
      <c r="B219" s="245"/>
      <c r="C219" s="232"/>
      <c r="D219" s="232"/>
      <c r="E219" s="232"/>
      <c r="F219" s="232"/>
      <c r="G219" s="237"/>
      <c r="H219" s="234"/>
      <c r="I219" s="234"/>
      <c r="J219" s="32" t="s">
        <v>311</v>
      </c>
    </row>
    <row r="220" spans="2:10" x14ac:dyDescent="0.2">
      <c r="B220" s="245"/>
      <c r="C220" s="232"/>
      <c r="D220" s="232"/>
      <c r="E220" s="232"/>
      <c r="F220" s="232"/>
      <c r="G220" s="237"/>
      <c r="H220" s="234"/>
      <c r="I220" s="234"/>
      <c r="J220" s="32" t="s">
        <v>311</v>
      </c>
    </row>
    <row r="221" spans="2:10" x14ac:dyDescent="0.2">
      <c r="B221" s="245"/>
      <c r="C221" s="232"/>
      <c r="D221" s="232"/>
      <c r="E221" s="232"/>
      <c r="F221" s="232"/>
      <c r="G221" s="237"/>
      <c r="H221" s="234"/>
      <c r="I221" s="234"/>
      <c r="J221" s="32" t="s">
        <v>311</v>
      </c>
    </row>
    <row r="222" spans="2:10" x14ac:dyDescent="0.2">
      <c r="B222" s="245"/>
      <c r="C222" s="232"/>
      <c r="D222" s="232"/>
      <c r="E222" s="232"/>
      <c r="F222" s="232"/>
      <c r="G222" s="237"/>
      <c r="H222" s="234"/>
      <c r="I222" s="234"/>
      <c r="J222" s="32" t="s">
        <v>311</v>
      </c>
    </row>
    <row r="223" spans="2:10" x14ac:dyDescent="0.2">
      <c r="B223" s="245"/>
      <c r="C223" s="232"/>
      <c r="D223" s="232"/>
      <c r="E223" s="232"/>
      <c r="F223" s="232"/>
      <c r="G223" s="237"/>
      <c r="H223" s="234"/>
      <c r="I223" s="234"/>
      <c r="J223" s="32" t="s">
        <v>311</v>
      </c>
    </row>
    <row r="224" spans="2:10" x14ac:dyDescent="0.2">
      <c r="B224" s="245"/>
      <c r="C224" s="232"/>
      <c r="D224" s="232"/>
      <c r="E224" s="232"/>
      <c r="F224" s="232"/>
      <c r="G224" s="237"/>
      <c r="H224" s="234"/>
      <c r="I224" s="234"/>
      <c r="J224" s="32" t="s">
        <v>311</v>
      </c>
    </row>
    <row r="225" spans="2:10" x14ac:dyDescent="0.2">
      <c r="B225" s="245"/>
      <c r="C225" s="232"/>
      <c r="D225" s="232"/>
      <c r="E225" s="232"/>
      <c r="F225" s="232"/>
      <c r="G225" s="237"/>
      <c r="H225" s="234"/>
      <c r="I225" s="234"/>
      <c r="J225" s="32" t="s">
        <v>311</v>
      </c>
    </row>
    <row r="226" spans="2:10" x14ac:dyDescent="0.2">
      <c r="B226" s="245"/>
      <c r="C226" s="232"/>
      <c r="D226" s="232"/>
      <c r="E226" s="232"/>
      <c r="F226" s="232"/>
      <c r="G226" s="237"/>
      <c r="H226" s="234"/>
      <c r="I226" s="234"/>
      <c r="J226" s="32" t="s">
        <v>311</v>
      </c>
    </row>
    <row r="227" spans="2:10" x14ac:dyDescent="0.2">
      <c r="B227" s="245"/>
      <c r="C227" s="232"/>
      <c r="D227" s="232"/>
      <c r="E227" s="232"/>
      <c r="F227" s="232"/>
      <c r="G227" s="237"/>
      <c r="H227" s="234"/>
      <c r="I227" s="234"/>
      <c r="J227" s="32" t="s">
        <v>311</v>
      </c>
    </row>
    <row r="228" spans="2:10" x14ac:dyDescent="0.2">
      <c r="B228" s="245"/>
      <c r="C228" s="232"/>
      <c r="D228" s="232"/>
      <c r="E228" s="232"/>
      <c r="F228" s="232"/>
      <c r="G228" s="237"/>
      <c r="H228" s="234"/>
      <c r="I228" s="234"/>
      <c r="J228" s="32" t="s">
        <v>311</v>
      </c>
    </row>
    <row r="229" spans="2:10" x14ac:dyDescent="0.2">
      <c r="B229" s="245"/>
      <c r="C229" s="232"/>
      <c r="D229" s="232"/>
      <c r="E229" s="232"/>
      <c r="F229" s="232"/>
      <c r="G229" s="237"/>
      <c r="H229" s="234"/>
      <c r="I229" s="234"/>
      <c r="J229" s="32" t="s">
        <v>311</v>
      </c>
    </row>
    <row r="230" spans="2:10" x14ac:dyDescent="0.2">
      <c r="B230" s="245"/>
      <c r="C230" s="232"/>
      <c r="D230" s="232"/>
      <c r="E230" s="232"/>
      <c r="F230" s="232"/>
      <c r="G230" s="237"/>
      <c r="H230" s="234"/>
      <c r="I230" s="234"/>
      <c r="J230" s="32" t="s">
        <v>311</v>
      </c>
    </row>
    <row r="231" spans="2:10" x14ac:dyDescent="0.2">
      <c r="B231" s="245"/>
      <c r="C231" s="232"/>
      <c r="D231" s="232"/>
      <c r="E231" s="232"/>
      <c r="F231" s="232"/>
      <c r="G231" s="237"/>
      <c r="H231" s="234"/>
      <c r="I231" s="234"/>
      <c r="J231" s="32" t="s">
        <v>311</v>
      </c>
    </row>
    <row r="232" spans="2:10" x14ac:dyDescent="0.2">
      <c r="B232" s="245"/>
      <c r="C232" s="232"/>
      <c r="D232" s="232"/>
      <c r="E232" s="232"/>
      <c r="F232" s="232"/>
      <c r="G232" s="237"/>
      <c r="H232" s="234"/>
      <c r="I232" s="234"/>
      <c r="J232" s="32" t="s">
        <v>311</v>
      </c>
    </row>
    <row r="233" spans="2:10" x14ac:dyDescent="0.2">
      <c r="B233" s="245"/>
      <c r="C233" s="232"/>
      <c r="D233" s="232"/>
      <c r="E233" s="232"/>
      <c r="F233" s="232"/>
      <c r="G233" s="237"/>
      <c r="H233" s="234"/>
      <c r="I233" s="234"/>
      <c r="J233" s="32" t="s">
        <v>311</v>
      </c>
    </row>
    <row r="234" spans="2:10" x14ac:dyDescent="0.2">
      <c r="B234" s="245"/>
      <c r="C234" s="232"/>
      <c r="D234" s="232"/>
      <c r="E234" s="232"/>
      <c r="F234" s="232"/>
      <c r="G234" s="237"/>
      <c r="H234" s="234"/>
      <c r="I234" s="234"/>
      <c r="J234" s="32" t="s">
        <v>311</v>
      </c>
    </row>
    <row r="235" spans="2:10" x14ac:dyDescent="0.2">
      <c r="B235" s="245"/>
      <c r="C235" s="232"/>
      <c r="D235" s="232"/>
      <c r="E235" s="232"/>
      <c r="F235" s="232"/>
      <c r="G235" s="237"/>
      <c r="H235" s="234"/>
      <c r="I235" s="234"/>
      <c r="J235" s="32" t="s">
        <v>311</v>
      </c>
    </row>
    <row r="236" spans="2:10" x14ac:dyDescent="0.2">
      <c r="B236" s="245"/>
      <c r="C236" s="232"/>
      <c r="D236" s="232"/>
      <c r="E236" s="232"/>
      <c r="F236" s="232"/>
      <c r="G236" s="237"/>
      <c r="H236" s="234"/>
      <c r="I236" s="234"/>
      <c r="J236" s="32" t="s">
        <v>311</v>
      </c>
    </row>
    <row r="237" spans="2:10" x14ac:dyDescent="0.2">
      <c r="B237" s="245"/>
      <c r="C237" s="232"/>
      <c r="D237" s="232"/>
      <c r="E237" s="232"/>
      <c r="F237" s="232"/>
      <c r="G237" s="237"/>
      <c r="H237" s="234"/>
      <c r="I237" s="234"/>
      <c r="J237" s="32" t="s">
        <v>311</v>
      </c>
    </row>
    <row r="238" spans="2:10" x14ac:dyDescent="0.2">
      <c r="B238" s="245"/>
      <c r="C238" s="232"/>
      <c r="D238" s="232"/>
      <c r="E238" s="232"/>
      <c r="F238" s="232"/>
      <c r="G238" s="237"/>
      <c r="H238" s="234"/>
      <c r="I238" s="234"/>
      <c r="J238" s="32" t="s">
        <v>311</v>
      </c>
    </row>
    <row r="239" spans="2:10" x14ac:dyDescent="0.2">
      <c r="B239" s="245"/>
      <c r="C239" s="232"/>
      <c r="D239" s="232"/>
      <c r="E239" s="232"/>
      <c r="F239" s="232"/>
      <c r="G239" s="237"/>
      <c r="H239" s="234"/>
      <c r="I239" s="234"/>
      <c r="J239" s="32" t="s">
        <v>311</v>
      </c>
    </row>
    <row r="240" spans="2:10" x14ac:dyDescent="0.2">
      <c r="B240" s="245"/>
      <c r="C240" s="232"/>
      <c r="D240" s="232"/>
      <c r="E240" s="232"/>
      <c r="F240" s="232"/>
      <c r="G240" s="237"/>
      <c r="H240" s="234"/>
      <c r="I240" s="234"/>
      <c r="J240" s="32" t="s">
        <v>311</v>
      </c>
    </row>
    <row r="241" spans="2:10" x14ac:dyDescent="0.2">
      <c r="B241" s="245"/>
      <c r="C241" s="232"/>
      <c r="D241" s="232"/>
      <c r="E241" s="232"/>
      <c r="F241" s="232"/>
      <c r="G241" s="237"/>
      <c r="H241" s="234"/>
      <c r="I241" s="234"/>
      <c r="J241" s="32" t="s">
        <v>311</v>
      </c>
    </row>
    <row r="242" spans="2:10" x14ac:dyDescent="0.2">
      <c r="B242" s="245"/>
      <c r="C242" s="232"/>
      <c r="D242" s="232"/>
      <c r="E242" s="232"/>
      <c r="F242" s="232"/>
      <c r="G242" s="237"/>
      <c r="H242" s="234"/>
      <c r="I242" s="234"/>
      <c r="J242" s="32" t="s">
        <v>311</v>
      </c>
    </row>
    <row r="243" spans="2:10" x14ac:dyDescent="0.2">
      <c r="B243" s="245"/>
      <c r="C243" s="232"/>
      <c r="D243" s="232"/>
      <c r="E243" s="232"/>
      <c r="F243" s="232"/>
      <c r="G243" s="237"/>
      <c r="H243" s="234"/>
      <c r="I243" s="234"/>
      <c r="J243" s="32" t="s">
        <v>311</v>
      </c>
    </row>
    <row r="244" spans="2:10" x14ac:dyDescent="0.2">
      <c r="B244" s="245"/>
      <c r="C244" s="232"/>
      <c r="D244" s="232"/>
      <c r="E244" s="232"/>
      <c r="F244" s="232"/>
      <c r="G244" s="237"/>
      <c r="H244" s="234"/>
      <c r="I244" s="234"/>
      <c r="J244" s="32" t="s">
        <v>311</v>
      </c>
    </row>
    <row r="245" spans="2:10" x14ac:dyDescent="0.2">
      <c r="B245" s="245"/>
      <c r="I245" s="234"/>
      <c r="J245" s="32" t="s">
        <v>311</v>
      </c>
    </row>
    <row r="246" spans="2:10" x14ac:dyDescent="0.2">
      <c r="B246" s="245"/>
      <c r="I246" s="234"/>
      <c r="J246" s="32" t="s">
        <v>311</v>
      </c>
    </row>
    <row r="247" spans="2:10" x14ac:dyDescent="0.2">
      <c r="B247" s="245"/>
      <c r="I247" s="234"/>
      <c r="J247" s="32" t="s">
        <v>311</v>
      </c>
    </row>
    <row r="248" spans="2:10" x14ac:dyDescent="0.2">
      <c r="B248" s="245"/>
      <c r="C248" s="232"/>
      <c r="D248" s="232"/>
      <c r="E248" s="232"/>
      <c r="F248" s="232"/>
      <c r="G248" s="237"/>
      <c r="H248" s="234"/>
      <c r="I248" s="234"/>
      <c r="J248" s="32" t="s">
        <v>311</v>
      </c>
    </row>
    <row r="249" spans="2:10" x14ac:dyDescent="0.2">
      <c r="B249" s="245"/>
      <c r="C249" s="232"/>
      <c r="D249" s="232"/>
      <c r="E249" s="232"/>
      <c r="F249" s="232"/>
      <c r="G249" s="237"/>
      <c r="H249" s="234"/>
      <c r="I249" s="234"/>
      <c r="J249" s="32" t="s">
        <v>311</v>
      </c>
    </row>
    <row r="250" spans="2:10" x14ac:dyDescent="0.2">
      <c r="B250" s="245"/>
      <c r="C250" s="232"/>
      <c r="D250" s="232"/>
      <c r="E250" s="232"/>
      <c r="F250" s="232"/>
      <c r="G250" s="237"/>
      <c r="H250" s="234"/>
      <c r="I250" s="234"/>
      <c r="J250" s="32" t="s">
        <v>311</v>
      </c>
    </row>
    <row r="251" spans="2:10" x14ac:dyDescent="0.2">
      <c r="B251" s="245"/>
      <c r="C251" s="232"/>
      <c r="D251" s="232"/>
      <c r="E251" s="232"/>
      <c r="F251" s="232"/>
      <c r="G251" s="237"/>
      <c r="H251" s="234"/>
      <c r="I251" s="234"/>
      <c r="J251" s="32" t="s">
        <v>311</v>
      </c>
    </row>
    <row r="252" spans="2:10" x14ac:dyDescent="0.2">
      <c r="B252" s="245"/>
      <c r="C252" s="232"/>
      <c r="D252" s="232"/>
      <c r="E252" s="232"/>
      <c r="F252" s="232"/>
      <c r="G252" s="237"/>
      <c r="H252" s="234"/>
      <c r="I252" s="234"/>
      <c r="J252" s="32" t="s">
        <v>311</v>
      </c>
    </row>
    <row r="253" spans="2:10" x14ac:dyDescent="0.2">
      <c r="B253" s="245"/>
      <c r="C253" s="232"/>
      <c r="D253" s="232"/>
      <c r="E253" s="232"/>
      <c r="F253" s="232"/>
      <c r="G253" s="237"/>
      <c r="H253" s="234"/>
      <c r="I253" s="234"/>
      <c r="J253" s="32" t="s">
        <v>311</v>
      </c>
    </row>
    <row r="254" spans="2:10" x14ac:dyDescent="0.2">
      <c r="B254" s="245"/>
      <c r="C254" s="232"/>
      <c r="D254" s="232"/>
      <c r="E254" s="232"/>
      <c r="F254" s="232"/>
      <c r="G254" s="237"/>
      <c r="H254" s="234"/>
      <c r="I254" s="234"/>
      <c r="J254" s="32" t="s">
        <v>311</v>
      </c>
    </row>
    <row r="255" spans="2:10" x14ac:dyDescent="0.2">
      <c r="B255" s="245"/>
      <c r="C255" s="232"/>
      <c r="D255" s="232"/>
      <c r="E255" s="232"/>
      <c r="F255" s="232"/>
      <c r="G255" s="237"/>
      <c r="H255" s="234"/>
      <c r="I255" s="234"/>
      <c r="J255" s="32" t="s">
        <v>311</v>
      </c>
    </row>
    <row r="256" spans="2:10" x14ac:dyDescent="0.2">
      <c r="B256" s="245"/>
      <c r="C256" s="232"/>
      <c r="D256" s="232"/>
      <c r="E256" s="232"/>
      <c r="F256" s="232"/>
      <c r="G256" s="237"/>
      <c r="H256" s="234"/>
      <c r="I256" s="234"/>
      <c r="J256" s="32" t="s">
        <v>311</v>
      </c>
    </row>
    <row r="257" spans="2:10" x14ac:dyDescent="0.2">
      <c r="B257" s="245"/>
      <c r="C257" s="232"/>
      <c r="D257" s="232"/>
      <c r="E257" s="232"/>
      <c r="F257" s="232"/>
      <c r="G257" s="237"/>
      <c r="H257" s="234"/>
      <c r="I257" s="234"/>
      <c r="J257" s="32" t="s">
        <v>311</v>
      </c>
    </row>
    <row r="258" spans="2:10" x14ac:dyDescent="0.2">
      <c r="B258" s="245"/>
      <c r="I258" s="32"/>
      <c r="J258" s="32" t="s">
        <v>311</v>
      </c>
    </row>
    <row r="259" spans="2:10" x14ac:dyDescent="0.2">
      <c r="B259" s="245"/>
      <c r="I259" s="32"/>
      <c r="J259" s="32" t="s">
        <v>311</v>
      </c>
    </row>
    <row r="260" spans="2:10" x14ac:dyDescent="0.2">
      <c r="B260" s="245"/>
      <c r="I260" s="32"/>
      <c r="J260" s="32" t="s">
        <v>311</v>
      </c>
    </row>
    <row r="261" spans="2:10" x14ac:dyDescent="0.2">
      <c r="B261" s="245"/>
      <c r="I261" s="32"/>
      <c r="J261" s="32" t="s">
        <v>311</v>
      </c>
    </row>
    <row r="262" spans="2:10" x14ac:dyDescent="0.2">
      <c r="B262" s="245"/>
      <c r="I262" s="32"/>
      <c r="J262" s="32" t="s">
        <v>311</v>
      </c>
    </row>
    <row r="263" spans="2:10" x14ac:dyDescent="0.2">
      <c r="B263" s="245"/>
      <c r="I263" s="32"/>
      <c r="J263" s="32" t="s">
        <v>311</v>
      </c>
    </row>
    <row r="264" spans="2:10" x14ac:dyDescent="0.2">
      <c r="B264" s="245"/>
      <c r="I264" s="32"/>
      <c r="J264" s="32" t="s">
        <v>311</v>
      </c>
    </row>
    <row r="265" spans="2:10" x14ac:dyDescent="0.2">
      <c r="B265" s="245"/>
      <c r="I265" s="32"/>
      <c r="J265" s="32" t="s">
        <v>311</v>
      </c>
    </row>
    <row r="266" spans="2:10" x14ac:dyDescent="0.2">
      <c r="B266" s="245"/>
      <c r="I266" s="32"/>
      <c r="J266" s="32" t="s">
        <v>311</v>
      </c>
    </row>
    <row r="267" spans="2:10" x14ac:dyDescent="0.2">
      <c r="B267" s="245"/>
      <c r="I267" s="32"/>
      <c r="J267" s="32" t="s">
        <v>311</v>
      </c>
    </row>
    <row r="268" spans="2:10" x14ac:dyDescent="0.2">
      <c r="B268" s="245"/>
      <c r="I268" s="32"/>
      <c r="J268" s="32" t="s">
        <v>311</v>
      </c>
    </row>
    <row r="269" spans="2:10" x14ac:dyDescent="0.2">
      <c r="B269" s="245"/>
      <c r="I269" s="32"/>
      <c r="J269" s="32" t="s">
        <v>311</v>
      </c>
    </row>
    <row r="270" spans="2:10" x14ac:dyDescent="0.2">
      <c r="B270" s="245"/>
      <c r="I270" s="32"/>
      <c r="J270" s="32" t="s">
        <v>311</v>
      </c>
    </row>
    <row r="271" spans="2:10" x14ac:dyDescent="0.2">
      <c r="B271" s="245"/>
      <c r="I271" s="32"/>
      <c r="J271" s="32" t="s">
        <v>311</v>
      </c>
    </row>
    <row r="272" spans="2:10" x14ac:dyDescent="0.2">
      <c r="B272" s="245"/>
      <c r="I272" s="32"/>
      <c r="J272" s="32" t="s">
        <v>311</v>
      </c>
    </row>
    <row r="273" spans="2:10" x14ac:dyDescent="0.2">
      <c r="B273" s="245"/>
      <c r="I273" s="32"/>
      <c r="J273" s="32" t="s">
        <v>311</v>
      </c>
    </row>
    <row r="274" spans="2:10" x14ac:dyDescent="0.2">
      <c r="B274" s="245"/>
      <c r="I274" s="32"/>
      <c r="J274" s="32" t="s">
        <v>311</v>
      </c>
    </row>
    <row r="275" spans="2:10" x14ac:dyDescent="0.2">
      <c r="B275" s="245"/>
      <c r="I275" s="32"/>
      <c r="J275" s="32" t="s">
        <v>311</v>
      </c>
    </row>
    <row r="276" spans="2:10" x14ac:dyDescent="0.2">
      <c r="B276" s="242" t="s">
        <v>311</v>
      </c>
      <c r="I276" s="32"/>
      <c r="J276" s="32" t="s">
        <v>311</v>
      </c>
    </row>
    <row r="277" spans="2:10" x14ac:dyDescent="0.2">
      <c r="B277" s="242" t="s">
        <v>311</v>
      </c>
      <c r="I277" s="32"/>
      <c r="J277" s="32" t="s">
        <v>311</v>
      </c>
    </row>
    <row r="278" spans="2:10" x14ac:dyDescent="0.2">
      <c r="B278" s="242" t="s">
        <v>311</v>
      </c>
      <c r="I278" s="32"/>
      <c r="J278" s="32" t="s">
        <v>311</v>
      </c>
    </row>
    <row r="279" spans="2:10" x14ac:dyDescent="0.2">
      <c r="B279" s="242" t="s">
        <v>311</v>
      </c>
      <c r="I279" s="32"/>
      <c r="J279" s="32" t="s">
        <v>311</v>
      </c>
    </row>
    <row r="280" spans="2:10" x14ac:dyDescent="0.2">
      <c r="B280" s="242" t="s">
        <v>311</v>
      </c>
      <c r="I280" s="32"/>
      <c r="J280" s="32" t="s">
        <v>311</v>
      </c>
    </row>
    <row r="281" spans="2:10" x14ac:dyDescent="0.2">
      <c r="B281" s="242" t="s">
        <v>311</v>
      </c>
      <c r="I281" s="32"/>
      <c r="J281" s="32" t="s">
        <v>311</v>
      </c>
    </row>
    <row r="282" spans="2:10" x14ac:dyDescent="0.2">
      <c r="B282" s="242" t="s">
        <v>311</v>
      </c>
      <c r="J282" s="32" t="s">
        <v>311</v>
      </c>
    </row>
    <row r="283" spans="2:10" x14ac:dyDescent="0.2">
      <c r="B283" s="242" t="s">
        <v>311</v>
      </c>
      <c r="J283" s="32" t="s">
        <v>311</v>
      </c>
    </row>
    <row r="284" spans="2:10" x14ac:dyDescent="0.2">
      <c r="J284" s="32" t="s">
        <v>311</v>
      </c>
    </row>
    <row r="285" spans="2:10" x14ac:dyDescent="0.2">
      <c r="J285" s="32" t="s">
        <v>311</v>
      </c>
    </row>
    <row r="286" spans="2:10" x14ac:dyDescent="0.2">
      <c r="J286" s="32" t="s">
        <v>311</v>
      </c>
    </row>
    <row r="287" spans="2:10" x14ac:dyDescent="0.2">
      <c r="J287" s="32" t="s">
        <v>311</v>
      </c>
    </row>
    <row r="288" spans="2:10" x14ac:dyDescent="0.2">
      <c r="B288" s="242"/>
      <c r="J288" s="32" t="s">
        <v>311</v>
      </c>
    </row>
    <row r="289" spans="3:10" x14ac:dyDescent="0.2">
      <c r="J289" s="32" t="s">
        <v>311</v>
      </c>
    </row>
    <row r="290" spans="3:10" x14ac:dyDescent="0.2">
      <c r="I290" s="32"/>
    </row>
    <row r="291" spans="3:10" x14ac:dyDescent="0.2">
      <c r="C291" s="232"/>
      <c r="D291" s="232"/>
      <c r="E291" s="232"/>
      <c r="F291" s="232"/>
      <c r="G291" s="237"/>
      <c r="H291" s="234"/>
      <c r="I291" s="234"/>
    </row>
    <row r="292" spans="3:10" x14ac:dyDescent="0.2">
      <c r="C292" s="232"/>
      <c r="D292" s="232"/>
      <c r="E292" s="232"/>
      <c r="F292" s="232"/>
      <c r="G292" s="237"/>
      <c r="H292" s="234"/>
      <c r="I292" s="234"/>
    </row>
    <row r="293" spans="3:10" x14ac:dyDescent="0.2">
      <c r="C293" s="232"/>
      <c r="D293" s="232"/>
      <c r="E293" s="232"/>
      <c r="F293" s="232"/>
      <c r="G293" s="237"/>
      <c r="H293" s="234"/>
      <c r="I293" s="234"/>
    </row>
    <row r="318" spans="9:9" x14ac:dyDescent="0.2">
      <c r="I318" s="234"/>
    </row>
    <row r="319" spans="9:9" x14ac:dyDescent="0.2">
      <c r="I319" s="234"/>
    </row>
    <row r="320" spans="9:9" x14ac:dyDescent="0.2">
      <c r="I320" s="234"/>
    </row>
    <row r="321" spans="9:9" x14ac:dyDescent="0.2">
      <c r="I321" s="234"/>
    </row>
    <row r="322" spans="9:9" x14ac:dyDescent="0.2">
      <c r="I322" s="234"/>
    </row>
    <row r="323" spans="9:9" x14ac:dyDescent="0.2">
      <c r="I323" s="234"/>
    </row>
    <row r="324" spans="9:9" x14ac:dyDescent="0.2">
      <c r="I324" s="234"/>
    </row>
    <row r="325" spans="9:9" x14ac:dyDescent="0.2">
      <c r="I325" s="234"/>
    </row>
    <row r="326" spans="9:9" x14ac:dyDescent="0.2">
      <c r="I326" s="234"/>
    </row>
    <row r="327" spans="9:9" x14ac:dyDescent="0.2">
      <c r="I327" s="234"/>
    </row>
    <row r="328" spans="9:9" x14ac:dyDescent="0.2">
      <c r="I328" s="234"/>
    </row>
    <row r="329" spans="9:9" x14ac:dyDescent="0.2">
      <c r="I329" s="234"/>
    </row>
    <row r="330" spans="9:9" x14ac:dyDescent="0.2">
      <c r="I330" s="234"/>
    </row>
    <row r="331" spans="9:9" x14ac:dyDescent="0.2">
      <c r="I331" s="234"/>
    </row>
    <row r="332" spans="9:9" x14ac:dyDescent="0.2">
      <c r="I332" s="234"/>
    </row>
    <row r="333" spans="9:9" x14ac:dyDescent="0.2">
      <c r="I333" s="234"/>
    </row>
    <row r="334" spans="9:9" x14ac:dyDescent="0.2">
      <c r="I334" s="234"/>
    </row>
    <row r="335" spans="9:9" x14ac:dyDescent="0.2">
      <c r="I335" s="234"/>
    </row>
    <row r="336" spans="9:9" x14ac:dyDescent="0.2">
      <c r="I336" s="234"/>
    </row>
    <row r="337" spans="9:9" x14ac:dyDescent="0.2">
      <c r="I337" s="234"/>
    </row>
    <row r="338" spans="9:9" x14ac:dyDescent="0.2">
      <c r="I338" s="234"/>
    </row>
    <row r="339" spans="9:9" x14ac:dyDescent="0.2">
      <c r="I339" s="234"/>
    </row>
    <row r="340" spans="9:9" x14ac:dyDescent="0.2">
      <c r="I340" s="234"/>
    </row>
    <row r="341" spans="9:9" x14ac:dyDescent="0.2">
      <c r="I341" s="234"/>
    </row>
    <row r="342" spans="9:9" x14ac:dyDescent="0.2">
      <c r="I342" s="234"/>
    </row>
    <row r="343" spans="9:9" x14ac:dyDescent="0.2">
      <c r="I343" s="234"/>
    </row>
    <row r="344" spans="9:9" x14ac:dyDescent="0.2">
      <c r="I344" s="234"/>
    </row>
    <row r="345" spans="9:9" x14ac:dyDescent="0.2">
      <c r="I345" s="234"/>
    </row>
    <row r="346" spans="9:9" x14ac:dyDescent="0.2">
      <c r="I346" s="234"/>
    </row>
    <row r="347" spans="9:9" x14ac:dyDescent="0.2">
      <c r="I347" s="234"/>
    </row>
    <row r="348" spans="9:9" x14ac:dyDescent="0.2">
      <c r="I348" s="234"/>
    </row>
    <row r="349" spans="9:9" x14ac:dyDescent="0.2">
      <c r="I349" s="234"/>
    </row>
    <row r="350" spans="9:9" x14ac:dyDescent="0.2">
      <c r="I350" s="234"/>
    </row>
    <row r="351" spans="9:9" x14ac:dyDescent="0.2">
      <c r="I351" s="234"/>
    </row>
    <row r="352" spans="9:9" x14ac:dyDescent="0.2">
      <c r="I352" s="234"/>
    </row>
  </sheetData>
  <sortState ref="C3:J293">
    <sortCondition ref="H3:H293"/>
    <sortCondition descending="1" ref="J3:J293"/>
    <sortCondition ref="F3:F293"/>
    <sortCondition ref="E3:E293"/>
    <sortCondition ref="C3:C293"/>
  </sortState>
  <conditionalFormatting sqref="C74 C2">
    <cfRule type="duplicateValues" dxfId="54" priority="8"/>
  </conditionalFormatting>
  <conditionalFormatting sqref="C74 C1:C2 C318:C1048576">
    <cfRule type="duplicateValues" dxfId="53" priority="3"/>
  </conditionalFormatting>
  <conditionalFormatting sqref="C75:C205 C3:C73">
    <cfRule type="duplicateValues" dxfId="52" priority="9"/>
  </conditionalFormatting>
  <conditionalFormatting sqref="G1:G1048576">
    <cfRule type="cellIs" dxfId="51" priority="1" operator="greaterThan">
      <formula>42369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9"/>
  <sheetViews>
    <sheetView workbookViewId="0">
      <selection activeCell="G73" sqref="G1:G1048576"/>
    </sheetView>
  </sheetViews>
  <sheetFormatPr defaultRowHeight="12" x14ac:dyDescent="0.2"/>
  <cols>
    <col min="1" max="1" width="5.28515625" style="44" bestFit="1" customWidth="1"/>
    <col min="2" max="2" width="4.42578125" style="245" bestFit="1" customWidth="1"/>
    <col min="3" max="3" width="27.7109375" style="32" bestFit="1" customWidth="1"/>
    <col min="4" max="4" width="4.5703125" style="32" bestFit="1" customWidth="1"/>
    <col min="5" max="5" width="23.7109375" style="32" bestFit="1" customWidth="1"/>
    <col min="6" max="6" width="10.42578125" style="32" bestFit="1" customWidth="1"/>
    <col min="7" max="7" width="10.5703125" style="243" bestFit="1" customWidth="1"/>
    <col min="8" max="8" width="9" style="32" bestFit="1" customWidth="1"/>
    <col min="9" max="9" width="6.5703125" style="244" bestFit="1" customWidth="1"/>
    <col min="10" max="10" width="2.7109375" style="32" bestFit="1" customWidth="1"/>
    <col min="11" max="16384" width="9.140625" style="32"/>
  </cols>
  <sheetData>
    <row r="1" spans="1:9" x14ac:dyDescent="0.2">
      <c r="A1" s="223"/>
      <c r="B1" s="247"/>
      <c r="C1" s="241" t="s">
        <v>942</v>
      </c>
      <c r="D1" s="241"/>
      <c r="E1" s="241"/>
      <c r="F1" s="241"/>
      <c r="G1" s="241"/>
      <c r="H1" s="241"/>
      <c r="I1" s="241"/>
    </row>
    <row r="2" spans="1:9" ht="12.75" thickBot="1" x14ac:dyDescent="0.25">
      <c r="A2" s="225" t="s">
        <v>940</v>
      </c>
      <c r="B2" s="227" t="s">
        <v>941</v>
      </c>
      <c r="C2" s="228" t="s">
        <v>48</v>
      </c>
      <c r="D2" s="228" t="s">
        <v>49</v>
      </c>
      <c r="E2" s="228" t="s">
        <v>50</v>
      </c>
      <c r="F2" s="228" t="s">
        <v>49</v>
      </c>
      <c r="G2" s="229" t="s">
        <v>51</v>
      </c>
      <c r="H2" s="230" t="s">
        <v>250</v>
      </c>
      <c r="I2" s="230" t="s">
        <v>312</v>
      </c>
    </row>
    <row r="3" spans="1:9" x14ac:dyDescent="0.2">
      <c r="A3" s="76">
        <v>1</v>
      </c>
      <c r="B3" s="242">
        <v>27</v>
      </c>
      <c r="C3" s="232" t="s">
        <v>245</v>
      </c>
      <c r="D3" s="232" t="s">
        <v>237</v>
      </c>
      <c r="E3" s="232" t="s">
        <v>536</v>
      </c>
      <c r="F3" s="232" t="s">
        <v>238</v>
      </c>
      <c r="G3" s="237">
        <v>42465</v>
      </c>
      <c r="H3" s="234" t="s">
        <v>241</v>
      </c>
      <c r="I3" s="234" t="s">
        <v>246</v>
      </c>
    </row>
    <row r="4" spans="1:9" x14ac:dyDescent="0.2">
      <c r="A4" s="76">
        <v>2</v>
      </c>
      <c r="B4" s="242">
        <v>20</v>
      </c>
      <c r="C4" s="232" t="s">
        <v>394</v>
      </c>
      <c r="D4" s="232" t="s">
        <v>114</v>
      </c>
      <c r="E4" s="232" t="s">
        <v>686</v>
      </c>
      <c r="F4" s="232" t="s">
        <v>29</v>
      </c>
      <c r="G4" s="237">
        <v>42380</v>
      </c>
      <c r="H4" s="234" t="s">
        <v>241</v>
      </c>
      <c r="I4" s="234" t="s">
        <v>246</v>
      </c>
    </row>
    <row r="5" spans="1:9" x14ac:dyDescent="0.2">
      <c r="A5" s="76">
        <v>3</v>
      </c>
      <c r="B5" s="242">
        <v>8</v>
      </c>
      <c r="C5" s="232" t="s">
        <v>370</v>
      </c>
      <c r="D5" s="232" t="s">
        <v>109</v>
      </c>
      <c r="E5" s="232" t="s">
        <v>665</v>
      </c>
      <c r="F5" s="232" t="s">
        <v>27</v>
      </c>
      <c r="G5" s="237">
        <v>42716</v>
      </c>
      <c r="H5" s="234" t="s">
        <v>241</v>
      </c>
      <c r="I5" s="234" t="s">
        <v>246</v>
      </c>
    </row>
    <row r="6" spans="1:9" x14ac:dyDescent="0.2">
      <c r="A6" s="76">
        <v>4</v>
      </c>
      <c r="B6" s="242">
        <v>8</v>
      </c>
      <c r="C6" s="232" t="s">
        <v>429</v>
      </c>
      <c r="D6" s="232" t="s">
        <v>109</v>
      </c>
      <c r="E6" s="232" t="s">
        <v>665</v>
      </c>
      <c r="F6" s="232" t="s">
        <v>27</v>
      </c>
      <c r="G6" s="237">
        <v>42423</v>
      </c>
      <c r="H6" s="234" t="s">
        <v>241</v>
      </c>
      <c r="I6" s="234" t="s">
        <v>246</v>
      </c>
    </row>
    <row r="7" spans="1:9" x14ac:dyDescent="0.2">
      <c r="A7" s="76">
        <v>5</v>
      </c>
      <c r="B7" s="242"/>
      <c r="C7" s="232" t="s">
        <v>641</v>
      </c>
      <c r="D7" s="232" t="s">
        <v>102</v>
      </c>
      <c r="E7" s="232" t="s">
        <v>642</v>
      </c>
      <c r="F7" s="232" t="s">
        <v>40</v>
      </c>
      <c r="G7" s="237">
        <v>42779</v>
      </c>
      <c r="H7" s="234" t="s">
        <v>241</v>
      </c>
      <c r="I7" s="234" t="s">
        <v>246</v>
      </c>
    </row>
    <row r="8" spans="1:9" x14ac:dyDescent="0.2">
      <c r="A8" s="76">
        <v>6</v>
      </c>
      <c r="B8" s="242"/>
      <c r="C8" s="232" t="s">
        <v>647</v>
      </c>
      <c r="D8" s="232" t="s">
        <v>102</v>
      </c>
      <c r="E8" s="232" t="s">
        <v>648</v>
      </c>
      <c r="F8" s="232" t="s">
        <v>40</v>
      </c>
      <c r="G8" s="237">
        <v>42765</v>
      </c>
      <c r="H8" s="234" t="s">
        <v>241</v>
      </c>
      <c r="I8" s="234" t="s">
        <v>246</v>
      </c>
    </row>
    <row r="9" spans="1:9" x14ac:dyDescent="0.2">
      <c r="A9" s="76">
        <v>7</v>
      </c>
      <c r="B9" s="242"/>
      <c r="C9" s="232" t="s">
        <v>649</v>
      </c>
      <c r="D9" s="232" t="s">
        <v>102</v>
      </c>
      <c r="E9" s="232" t="s">
        <v>648</v>
      </c>
      <c r="F9" s="232" t="s">
        <v>40</v>
      </c>
      <c r="G9" s="237">
        <v>42879</v>
      </c>
      <c r="H9" s="234" t="s">
        <v>241</v>
      </c>
      <c r="I9" s="234" t="s">
        <v>246</v>
      </c>
    </row>
    <row r="10" spans="1:9" x14ac:dyDescent="0.2">
      <c r="A10" s="76">
        <v>8</v>
      </c>
      <c r="B10" s="242"/>
      <c r="C10" s="232" t="s">
        <v>652</v>
      </c>
      <c r="D10" s="232" t="s">
        <v>102</v>
      </c>
      <c r="E10" s="232" t="s">
        <v>648</v>
      </c>
      <c r="F10" s="232" t="s">
        <v>40</v>
      </c>
      <c r="G10" s="237">
        <v>42581</v>
      </c>
      <c r="H10" s="234" t="s">
        <v>241</v>
      </c>
      <c r="I10" s="234" t="s">
        <v>246</v>
      </c>
    </row>
    <row r="11" spans="1:9" x14ac:dyDescent="0.2">
      <c r="A11" s="76">
        <v>9</v>
      </c>
      <c r="B11" s="242"/>
      <c r="C11" s="232" t="s">
        <v>574</v>
      </c>
      <c r="D11" s="232" t="s">
        <v>218</v>
      </c>
      <c r="E11" s="232" t="s">
        <v>576</v>
      </c>
      <c r="F11" s="232" t="s">
        <v>0</v>
      </c>
      <c r="G11" s="237">
        <v>43022</v>
      </c>
      <c r="H11" s="234" t="s">
        <v>241</v>
      </c>
      <c r="I11" s="234" t="s">
        <v>246</v>
      </c>
    </row>
    <row r="12" spans="1:9" x14ac:dyDescent="0.2">
      <c r="A12" s="76">
        <v>10</v>
      </c>
      <c r="B12" s="242"/>
      <c r="C12" s="232" t="s">
        <v>572</v>
      </c>
      <c r="D12" s="232" t="s">
        <v>218</v>
      </c>
      <c r="E12" s="232" t="s">
        <v>576</v>
      </c>
      <c r="F12" s="232" t="s">
        <v>0</v>
      </c>
      <c r="G12" s="237">
        <v>42585</v>
      </c>
      <c r="H12" s="234" t="s">
        <v>241</v>
      </c>
      <c r="I12" s="234" t="s">
        <v>246</v>
      </c>
    </row>
    <row r="13" spans="1:9" x14ac:dyDescent="0.2">
      <c r="A13" s="76">
        <v>11</v>
      </c>
      <c r="B13" s="242"/>
      <c r="C13" s="232" t="s">
        <v>573</v>
      </c>
      <c r="D13" s="232" t="s">
        <v>218</v>
      </c>
      <c r="E13" s="232" t="s">
        <v>576</v>
      </c>
      <c r="F13" s="232" t="s">
        <v>0</v>
      </c>
      <c r="G13" s="237">
        <v>42941</v>
      </c>
      <c r="H13" s="234" t="s">
        <v>241</v>
      </c>
      <c r="I13" s="234" t="s">
        <v>246</v>
      </c>
    </row>
    <row r="14" spans="1:9" x14ac:dyDescent="0.2">
      <c r="A14" s="76">
        <v>12</v>
      </c>
      <c r="B14" s="242"/>
      <c r="C14" s="232" t="s">
        <v>571</v>
      </c>
      <c r="D14" s="232" t="s">
        <v>218</v>
      </c>
      <c r="E14" s="232" t="s">
        <v>576</v>
      </c>
      <c r="F14" s="232" t="s">
        <v>0</v>
      </c>
      <c r="G14" s="237">
        <v>42687</v>
      </c>
      <c r="H14" s="234" t="s">
        <v>241</v>
      </c>
      <c r="I14" s="234" t="s">
        <v>246</v>
      </c>
    </row>
    <row r="15" spans="1:9" x14ac:dyDescent="0.2">
      <c r="A15" s="76">
        <v>13</v>
      </c>
      <c r="B15" s="242"/>
      <c r="C15" s="232" t="s">
        <v>553</v>
      </c>
      <c r="D15" s="232" t="s">
        <v>218</v>
      </c>
      <c r="E15" s="232" t="s">
        <v>254</v>
      </c>
      <c r="F15" s="232" t="s">
        <v>0</v>
      </c>
      <c r="G15" s="237">
        <v>42664</v>
      </c>
      <c r="H15" s="234" t="s">
        <v>241</v>
      </c>
      <c r="I15" s="234" t="s">
        <v>246</v>
      </c>
    </row>
    <row r="16" spans="1:9" x14ac:dyDescent="0.2">
      <c r="A16" s="76">
        <v>14</v>
      </c>
      <c r="B16" s="242"/>
      <c r="C16" s="232" t="s">
        <v>554</v>
      </c>
      <c r="D16" s="232" t="s">
        <v>218</v>
      </c>
      <c r="E16" s="232" t="s">
        <v>254</v>
      </c>
      <c r="F16" s="232" t="s">
        <v>0</v>
      </c>
      <c r="G16" s="237">
        <v>42485</v>
      </c>
      <c r="H16" s="234" t="s">
        <v>241</v>
      </c>
      <c r="I16" s="234" t="s">
        <v>246</v>
      </c>
    </row>
    <row r="17" spans="1:9" x14ac:dyDescent="0.2">
      <c r="A17" s="76">
        <v>15</v>
      </c>
      <c r="B17" s="242"/>
      <c r="C17" s="232" t="s">
        <v>840</v>
      </c>
      <c r="D17" s="232" t="s">
        <v>103</v>
      </c>
      <c r="E17" s="232" t="s">
        <v>839</v>
      </c>
      <c r="F17" s="232" t="s">
        <v>9</v>
      </c>
      <c r="G17" s="237">
        <v>42376</v>
      </c>
      <c r="H17" s="234" t="s">
        <v>241</v>
      </c>
      <c r="I17" s="234" t="s">
        <v>246</v>
      </c>
    </row>
    <row r="18" spans="1:9" x14ac:dyDescent="0.2">
      <c r="A18" s="76">
        <v>16</v>
      </c>
      <c r="B18" s="242"/>
      <c r="C18" s="232" t="s">
        <v>841</v>
      </c>
      <c r="D18" s="232" t="s">
        <v>103</v>
      </c>
      <c r="E18" s="232" t="s">
        <v>839</v>
      </c>
      <c r="F18" s="232" t="s">
        <v>9</v>
      </c>
      <c r="G18" s="237">
        <v>42562</v>
      </c>
      <c r="H18" s="234" t="s">
        <v>241</v>
      </c>
      <c r="I18" s="234" t="s">
        <v>246</v>
      </c>
    </row>
    <row r="19" spans="1:9" x14ac:dyDescent="0.2">
      <c r="A19" s="76">
        <v>17</v>
      </c>
      <c r="B19" s="242"/>
      <c r="C19" s="232" t="s">
        <v>842</v>
      </c>
      <c r="D19" s="232" t="s">
        <v>103</v>
      </c>
      <c r="E19" s="232" t="s">
        <v>839</v>
      </c>
      <c r="F19" s="232" t="s">
        <v>9</v>
      </c>
      <c r="G19" s="237">
        <v>42601</v>
      </c>
      <c r="H19" s="234" t="s">
        <v>241</v>
      </c>
      <c r="I19" s="234" t="s">
        <v>246</v>
      </c>
    </row>
    <row r="20" spans="1:9" x14ac:dyDescent="0.2">
      <c r="A20" s="76">
        <v>18</v>
      </c>
      <c r="B20" s="242"/>
      <c r="C20" s="232" t="s">
        <v>844</v>
      </c>
      <c r="D20" s="232" t="s">
        <v>103</v>
      </c>
      <c r="E20" s="232" t="s">
        <v>751</v>
      </c>
      <c r="F20" s="232" t="s">
        <v>9</v>
      </c>
      <c r="G20" s="237">
        <v>42370</v>
      </c>
      <c r="H20" s="234" t="s">
        <v>241</v>
      </c>
      <c r="I20" s="234" t="s">
        <v>246</v>
      </c>
    </row>
    <row r="21" spans="1:9" x14ac:dyDescent="0.2">
      <c r="A21" s="76">
        <v>19</v>
      </c>
      <c r="B21" s="242"/>
      <c r="C21" s="232" t="s">
        <v>659</v>
      </c>
      <c r="D21" s="232" t="s">
        <v>103</v>
      </c>
      <c r="E21" s="232" t="s">
        <v>660</v>
      </c>
      <c r="F21" s="232" t="s">
        <v>9</v>
      </c>
      <c r="G21" s="237">
        <v>42372</v>
      </c>
      <c r="H21" s="234" t="s">
        <v>241</v>
      </c>
      <c r="I21" s="234" t="s">
        <v>246</v>
      </c>
    </row>
    <row r="22" spans="1:9" x14ac:dyDescent="0.2">
      <c r="A22" s="76">
        <v>20</v>
      </c>
      <c r="B22" s="242"/>
      <c r="C22" s="232" t="s">
        <v>854</v>
      </c>
      <c r="D22" s="232" t="s">
        <v>105</v>
      </c>
      <c r="E22" s="232" t="s">
        <v>764</v>
      </c>
      <c r="F22" s="232" t="s">
        <v>33</v>
      </c>
      <c r="G22" s="237">
        <v>42714</v>
      </c>
      <c r="H22" s="234" t="s">
        <v>241</v>
      </c>
      <c r="I22" s="234" t="s">
        <v>246</v>
      </c>
    </row>
    <row r="23" spans="1:9" x14ac:dyDescent="0.2">
      <c r="A23" s="76">
        <v>21</v>
      </c>
      <c r="B23" s="242"/>
      <c r="C23" s="232" t="s">
        <v>856</v>
      </c>
      <c r="D23" s="232" t="s">
        <v>105</v>
      </c>
      <c r="E23" s="232" t="s">
        <v>764</v>
      </c>
      <c r="F23" s="232" t="s">
        <v>33</v>
      </c>
      <c r="G23" s="237">
        <v>42527</v>
      </c>
      <c r="H23" s="234" t="s">
        <v>241</v>
      </c>
      <c r="I23" s="234" t="s">
        <v>246</v>
      </c>
    </row>
    <row r="24" spans="1:9" x14ac:dyDescent="0.2">
      <c r="A24" s="76">
        <v>22</v>
      </c>
      <c r="B24" s="242"/>
      <c r="C24" s="232" t="s">
        <v>857</v>
      </c>
      <c r="D24" s="232" t="s">
        <v>105</v>
      </c>
      <c r="E24" s="232" t="s">
        <v>764</v>
      </c>
      <c r="F24" s="232" t="s">
        <v>33</v>
      </c>
      <c r="G24" s="237">
        <v>42534</v>
      </c>
      <c r="H24" s="234" t="s">
        <v>241</v>
      </c>
      <c r="I24" s="234" t="s">
        <v>246</v>
      </c>
    </row>
    <row r="25" spans="1:9" x14ac:dyDescent="0.2">
      <c r="A25" s="76">
        <v>23</v>
      </c>
      <c r="B25" s="242"/>
      <c r="C25" s="232" t="s">
        <v>858</v>
      </c>
      <c r="D25" s="232" t="s">
        <v>106</v>
      </c>
      <c r="E25" s="232" t="s">
        <v>766</v>
      </c>
      <c r="F25" s="232" t="s">
        <v>45</v>
      </c>
      <c r="G25" s="237">
        <v>42382</v>
      </c>
      <c r="H25" s="234" t="s">
        <v>241</v>
      </c>
      <c r="I25" s="234" t="s">
        <v>246</v>
      </c>
    </row>
    <row r="26" spans="1:9" x14ac:dyDescent="0.2">
      <c r="A26" s="76">
        <v>24</v>
      </c>
      <c r="B26" s="242"/>
      <c r="C26" s="232" t="s">
        <v>517</v>
      </c>
      <c r="D26" s="232" t="s">
        <v>108</v>
      </c>
      <c r="E26" s="232" t="s">
        <v>537</v>
      </c>
      <c r="F26" s="232" t="s">
        <v>26</v>
      </c>
      <c r="G26" s="237">
        <v>42371</v>
      </c>
      <c r="H26" s="234" t="s">
        <v>241</v>
      </c>
      <c r="I26" s="234" t="s">
        <v>246</v>
      </c>
    </row>
    <row r="27" spans="1:9" x14ac:dyDescent="0.2">
      <c r="A27" s="76">
        <v>25</v>
      </c>
      <c r="B27" s="242"/>
      <c r="C27" s="232" t="s">
        <v>520</v>
      </c>
      <c r="D27" s="232" t="s">
        <v>108</v>
      </c>
      <c r="E27" s="232" t="s">
        <v>537</v>
      </c>
      <c r="F27" s="232" t="s">
        <v>26</v>
      </c>
      <c r="G27" s="237">
        <v>42503</v>
      </c>
      <c r="H27" s="234" t="s">
        <v>241</v>
      </c>
      <c r="I27" s="234" t="s">
        <v>246</v>
      </c>
    </row>
    <row r="28" spans="1:9" x14ac:dyDescent="0.2">
      <c r="A28" s="76">
        <v>26</v>
      </c>
      <c r="B28" s="242"/>
      <c r="C28" s="232" t="s">
        <v>859</v>
      </c>
      <c r="D28" s="232" t="s">
        <v>109</v>
      </c>
      <c r="E28" s="232" t="s">
        <v>946</v>
      </c>
      <c r="F28" s="232" t="s">
        <v>27</v>
      </c>
      <c r="G28" s="237">
        <v>42631</v>
      </c>
      <c r="H28" s="234" t="s">
        <v>241</v>
      </c>
      <c r="I28" s="234" t="s">
        <v>246</v>
      </c>
    </row>
    <row r="29" spans="1:9" x14ac:dyDescent="0.2">
      <c r="A29" s="76">
        <v>27</v>
      </c>
      <c r="B29" s="242"/>
      <c r="C29" s="232" t="s">
        <v>666</v>
      </c>
      <c r="D29" s="232" t="s">
        <v>109</v>
      </c>
      <c r="E29" s="232" t="s">
        <v>665</v>
      </c>
      <c r="F29" s="232" t="s">
        <v>27</v>
      </c>
      <c r="G29" s="237">
        <v>42537</v>
      </c>
      <c r="H29" s="234" t="s">
        <v>241</v>
      </c>
      <c r="I29" s="234" t="s">
        <v>246</v>
      </c>
    </row>
    <row r="30" spans="1:9" x14ac:dyDescent="0.2">
      <c r="A30" s="76">
        <v>28</v>
      </c>
      <c r="B30" s="242"/>
      <c r="C30" s="232" t="s">
        <v>667</v>
      </c>
      <c r="D30" s="232" t="s">
        <v>109</v>
      </c>
      <c r="E30" s="232" t="s">
        <v>665</v>
      </c>
      <c r="F30" s="232" t="s">
        <v>27</v>
      </c>
      <c r="G30" s="237">
        <v>42382</v>
      </c>
      <c r="H30" s="234" t="s">
        <v>241</v>
      </c>
      <c r="I30" s="234" t="s">
        <v>246</v>
      </c>
    </row>
    <row r="31" spans="1:9" x14ac:dyDescent="0.2">
      <c r="A31" s="76">
        <v>29</v>
      </c>
      <c r="B31" s="242"/>
      <c r="C31" s="232" t="s">
        <v>668</v>
      </c>
      <c r="D31" s="232" t="s">
        <v>109</v>
      </c>
      <c r="E31" s="232" t="s">
        <v>665</v>
      </c>
      <c r="F31" s="232" t="s">
        <v>27</v>
      </c>
      <c r="G31" s="237">
        <v>42717</v>
      </c>
      <c r="H31" s="234" t="s">
        <v>241</v>
      </c>
      <c r="I31" s="234" t="s">
        <v>246</v>
      </c>
    </row>
    <row r="32" spans="1:9" x14ac:dyDescent="0.2">
      <c r="A32" s="76">
        <v>30</v>
      </c>
      <c r="B32" s="242"/>
      <c r="C32" s="232" t="s">
        <v>863</v>
      </c>
      <c r="D32" s="232" t="s">
        <v>109</v>
      </c>
      <c r="E32" s="232" t="s">
        <v>290</v>
      </c>
      <c r="F32" s="232" t="s">
        <v>27</v>
      </c>
      <c r="G32" s="237">
        <v>42439</v>
      </c>
      <c r="H32" s="234" t="s">
        <v>241</v>
      </c>
      <c r="I32" s="234" t="s">
        <v>246</v>
      </c>
    </row>
    <row r="33" spans="1:9" x14ac:dyDescent="0.2">
      <c r="A33" s="76">
        <v>31</v>
      </c>
      <c r="B33" s="242"/>
      <c r="C33" s="232" t="s">
        <v>865</v>
      </c>
      <c r="D33" s="232" t="s">
        <v>774</v>
      </c>
      <c r="E33" s="232" t="s">
        <v>775</v>
      </c>
      <c r="F33" s="232" t="s">
        <v>776</v>
      </c>
      <c r="G33" s="237">
        <v>42944</v>
      </c>
      <c r="H33" s="234" t="s">
        <v>241</v>
      </c>
      <c r="I33" s="234" t="s">
        <v>246</v>
      </c>
    </row>
    <row r="34" spans="1:9" x14ac:dyDescent="0.2">
      <c r="A34" s="76">
        <v>32</v>
      </c>
      <c r="B34" s="242"/>
      <c r="C34" s="232" t="s">
        <v>869</v>
      </c>
      <c r="D34" s="232" t="s">
        <v>774</v>
      </c>
      <c r="E34" s="232" t="s">
        <v>775</v>
      </c>
      <c r="F34" s="232" t="s">
        <v>776</v>
      </c>
      <c r="G34" s="237">
        <v>43076</v>
      </c>
      <c r="H34" s="234" t="s">
        <v>241</v>
      </c>
      <c r="I34" s="234" t="s">
        <v>246</v>
      </c>
    </row>
    <row r="35" spans="1:9" x14ac:dyDescent="0.2">
      <c r="A35" s="76">
        <v>33</v>
      </c>
      <c r="B35" s="242"/>
      <c r="C35" s="232" t="s">
        <v>870</v>
      </c>
      <c r="D35" s="232" t="s">
        <v>774</v>
      </c>
      <c r="E35" s="232" t="s">
        <v>775</v>
      </c>
      <c r="F35" s="232" t="s">
        <v>776</v>
      </c>
      <c r="G35" s="237">
        <v>42642</v>
      </c>
      <c r="H35" s="234" t="s">
        <v>241</v>
      </c>
      <c r="I35" s="234" t="s">
        <v>246</v>
      </c>
    </row>
    <row r="36" spans="1:9" x14ac:dyDescent="0.2">
      <c r="A36" s="76">
        <v>34</v>
      </c>
      <c r="B36" s="242"/>
      <c r="C36" s="232" t="s">
        <v>871</v>
      </c>
      <c r="D36" s="232" t="s">
        <v>774</v>
      </c>
      <c r="E36" s="232" t="s">
        <v>775</v>
      </c>
      <c r="F36" s="232" t="s">
        <v>776</v>
      </c>
      <c r="G36" s="237">
        <v>42782</v>
      </c>
      <c r="H36" s="234" t="s">
        <v>241</v>
      </c>
      <c r="I36" s="234" t="s">
        <v>246</v>
      </c>
    </row>
    <row r="37" spans="1:9" x14ac:dyDescent="0.2">
      <c r="A37" s="76">
        <v>35</v>
      </c>
      <c r="B37" s="242"/>
      <c r="C37" s="232" t="s">
        <v>544</v>
      </c>
      <c r="D37" s="232" t="s">
        <v>230</v>
      </c>
      <c r="E37" s="232" t="s">
        <v>275</v>
      </c>
      <c r="F37" s="232" t="s">
        <v>232</v>
      </c>
      <c r="G37" s="237">
        <v>42591</v>
      </c>
      <c r="H37" s="234" t="s">
        <v>241</v>
      </c>
      <c r="I37" s="234" t="s">
        <v>246</v>
      </c>
    </row>
    <row r="38" spans="1:9" x14ac:dyDescent="0.2">
      <c r="A38" s="76">
        <v>36</v>
      </c>
      <c r="B38" s="242"/>
      <c r="C38" s="232" t="s">
        <v>551</v>
      </c>
      <c r="D38" s="232" t="s">
        <v>230</v>
      </c>
      <c r="E38" s="232" t="s">
        <v>275</v>
      </c>
      <c r="F38" s="232" t="s">
        <v>232</v>
      </c>
      <c r="G38" s="237">
        <v>42791</v>
      </c>
      <c r="H38" s="234" t="s">
        <v>241</v>
      </c>
      <c r="I38" s="234" t="s">
        <v>246</v>
      </c>
    </row>
    <row r="39" spans="1:9" x14ac:dyDescent="0.2">
      <c r="A39" s="76">
        <v>37</v>
      </c>
      <c r="B39" s="242"/>
      <c r="C39" s="232" t="s">
        <v>550</v>
      </c>
      <c r="D39" s="232" t="s">
        <v>230</v>
      </c>
      <c r="E39" s="232" t="s">
        <v>275</v>
      </c>
      <c r="F39" s="232" t="s">
        <v>232</v>
      </c>
      <c r="G39" s="237">
        <v>42573</v>
      </c>
      <c r="H39" s="234" t="s">
        <v>241</v>
      </c>
      <c r="I39" s="234" t="s">
        <v>246</v>
      </c>
    </row>
    <row r="40" spans="1:9" x14ac:dyDescent="0.2">
      <c r="A40" s="76">
        <v>38</v>
      </c>
      <c r="B40" s="242"/>
      <c r="C40" s="232" t="s">
        <v>549</v>
      </c>
      <c r="D40" s="232" t="s">
        <v>111</v>
      </c>
      <c r="E40" s="232" t="s">
        <v>538</v>
      </c>
      <c r="F40" s="232" t="s">
        <v>36</v>
      </c>
      <c r="G40" s="237">
        <v>42483</v>
      </c>
      <c r="H40" s="234" t="s">
        <v>241</v>
      </c>
      <c r="I40" s="234" t="s">
        <v>246</v>
      </c>
    </row>
    <row r="41" spans="1:9" x14ac:dyDescent="0.2">
      <c r="A41" s="76">
        <v>39</v>
      </c>
      <c r="B41" s="242"/>
      <c r="C41" s="232" t="s">
        <v>678</v>
      </c>
      <c r="D41" s="232" t="s">
        <v>675</v>
      </c>
      <c r="E41" s="232" t="s">
        <v>676</v>
      </c>
      <c r="F41" s="232" t="s">
        <v>677</v>
      </c>
      <c r="G41" s="237">
        <v>42446</v>
      </c>
      <c r="H41" s="234" t="s">
        <v>241</v>
      </c>
      <c r="I41" s="234" t="s">
        <v>246</v>
      </c>
    </row>
    <row r="42" spans="1:9" x14ac:dyDescent="0.2">
      <c r="A42" s="76">
        <v>40</v>
      </c>
      <c r="B42" s="242"/>
      <c r="C42" s="232" t="s">
        <v>680</v>
      </c>
      <c r="D42" s="232" t="s">
        <v>675</v>
      </c>
      <c r="E42" s="232" t="s">
        <v>676</v>
      </c>
      <c r="F42" s="232" t="s">
        <v>677</v>
      </c>
      <c r="G42" s="237">
        <v>42695</v>
      </c>
      <c r="H42" s="234" t="s">
        <v>241</v>
      </c>
      <c r="I42" s="234" t="s">
        <v>246</v>
      </c>
    </row>
    <row r="43" spans="1:9" x14ac:dyDescent="0.2">
      <c r="A43" s="76">
        <v>41</v>
      </c>
      <c r="B43" s="242"/>
      <c r="C43" s="232" t="s">
        <v>878</v>
      </c>
      <c r="D43" s="232" t="s">
        <v>113</v>
      </c>
      <c r="E43" s="232" t="s">
        <v>221</v>
      </c>
      <c r="F43" s="232" t="s">
        <v>31</v>
      </c>
      <c r="G43" s="237">
        <v>42370</v>
      </c>
      <c r="H43" s="234" t="s">
        <v>241</v>
      </c>
      <c r="I43" s="234" t="s">
        <v>246</v>
      </c>
    </row>
    <row r="44" spans="1:9" x14ac:dyDescent="0.2">
      <c r="A44" s="76">
        <v>42</v>
      </c>
      <c r="B44" s="242"/>
      <c r="C44" s="232" t="s">
        <v>581</v>
      </c>
      <c r="D44" s="232" t="s">
        <v>77</v>
      </c>
      <c r="E44" s="232" t="s">
        <v>71</v>
      </c>
      <c r="F44" s="232" t="s">
        <v>12</v>
      </c>
      <c r="G44" s="237">
        <v>42948</v>
      </c>
      <c r="H44" s="234" t="s">
        <v>241</v>
      </c>
      <c r="I44" s="234" t="s">
        <v>246</v>
      </c>
    </row>
    <row r="45" spans="1:9" x14ac:dyDescent="0.2">
      <c r="A45" s="76">
        <v>43</v>
      </c>
      <c r="B45" s="242"/>
      <c r="C45" s="232" t="s">
        <v>595</v>
      </c>
      <c r="D45" s="232" t="s">
        <v>77</v>
      </c>
      <c r="E45" s="232" t="s">
        <v>65</v>
      </c>
      <c r="F45" s="232" t="s">
        <v>12</v>
      </c>
      <c r="G45" s="237">
        <v>42774</v>
      </c>
      <c r="H45" s="234" t="s">
        <v>241</v>
      </c>
      <c r="I45" s="234" t="s">
        <v>246</v>
      </c>
    </row>
    <row r="46" spans="1:9" x14ac:dyDescent="0.2">
      <c r="A46" s="76">
        <v>44</v>
      </c>
      <c r="B46" s="242"/>
      <c r="C46" s="232" t="s">
        <v>879</v>
      </c>
      <c r="D46" s="232" t="s">
        <v>77</v>
      </c>
      <c r="E46" s="232" t="s">
        <v>219</v>
      </c>
      <c r="F46" s="232" t="s">
        <v>12</v>
      </c>
      <c r="G46" s="237">
        <v>42493</v>
      </c>
      <c r="H46" s="234" t="s">
        <v>241</v>
      </c>
      <c r="I46" s="234" t="s">
        <v>246</v>
      </c>
    </row>
    <row r="47" spans="1:9" x14ac:dyDescent="0.2">
      <c r="A47" s="76">
        <v>45</v>
      </c>
      <c r="B47" s="242"/>
      <c r="C47" s="232" t="s">
        <v>586</v>
      </c>
      <c r="D47" s="232" t="s">
        <v>77</v>
      </c>
      <c r="E47" s="232" t="s">
        <v>287</v>
      </c>
      <c r="F47" s="232" t="s">
        <v>12</v>
      </c>
      <c r="G47" s="237" t="s">
        <v>584</v>
      </c>
      <c r="H47" s="234" t="s">
        <v>241</v>
      </c>
      <c r="I47" s="234" t="s">
        <v>246</v>
      </c>
    </row>
    <row r="48" spans="1:9" x14ac:dyDescent="0.2">
      <c r="A48" s="76">
        <v>46</v>
      </c>
      <c r="B48" s="242"/>
      <c r="C48" s="232" t="s">
        <v>687</v>
      </c>
      <c r="D48" s="232" t="s">
        <v>114</v>
      </c>
      <c r="E48" s="232" t="s">
        <v>686</v>
      </c>
      <c r="F48" s="232" t="s">
        <v>29</v>
      </c>
      <c r="G48" s="237">
        <v>43061</v>
      </c>
      <c r="H48" s="234" t="s">
        <v>241</v>
      </c>
      <c r="I48" s="234" t="s">
        <v>246</v>
      </c>
    </row>
    <row r="49" spans="1:9" x14ac:dyDescent="0.2">
      <c r="A49" s="76">
        <v>47</v>
      </c>
      <c r="B49" s="242"/>
      <c r="C49" s="232" t="s">
        <v>881</v>
      </c>
      <c r="D49" s="232" t="s">
        <v>793</v>
      </c>
      <c r="E49" s="232" t="s">
        <v>290</v>
      </c>
      <c r="F49" s="232" t="s">
        <v>795</v>
      </c>
      <c r="G49" s="237">
        <v>42427</v>
      </c>
      <c r="H49" s="234" t="s">
        <v>241</v>
      </c>
      <c r="I49" s="234" t="s">
        <v>246</v>
      </c>
    </row>
    <row r="50" spans="1:9" x14ac:dyDescent="0.2">
      <c r="A50" s="76">
        <v>48</v>
      </c>
      <c r="B50" s="242"/>
      <c r="C50" s="232" t="s">
        <v>883</v>
      </c>
      <c r="D50" s="232" t="s">
        <v>793</v>
      </c>
      <c r="E50" s="232" t="s">
        <v>290</v>
      </c>
      <c r="F50" s="232" t="s">
        <v>795</v>
      </c>
      <c r="G50" s="237">
        <v>42479</v>
      </c>
      <c r="H50" s="234" t="s">
        <v>241</v>
      </c>
      <c r="I50" s="234" t="s">
        <v>246</v>
      </c>
    </row>
    <row r="51" spans="1:9" x14ac:dyDescent="0.2">
      <c r="A51" s="76">
        <v>49</v>
      </c>
      <c r="B51" s="242"/>
      <c r="C51" s="232" t="s">
        <v>884</v>
      </c>
      <c r="D51" s="232" t="s">
        <v>793</v>
      </c>
      <c r="E51" s="232" t="s">
        <v>290</v>
      </c>
      <c r="F51" s="232" t="s">
        <v>795</v>
      </c>
      <c r="G51" s="237">
        <v>42552</v>
      </c>
      <c r="H51" s="234" t="s">
        <v>241</v>
      </c>
      <c r="I51" s="234" t="s">
        <v>246</v>
      </c>
    </row>
    <row r="52" spans="1:9" x14ac:dyDescent="0.2">
      <c r="A52" s="76">
        <v>50</v>
      </c>
      <c r="B52" s="242"/>
      <c r="C52" s="232" t="s">
        <v>886</v>
      </c>
      <c r="D52" s="232" t="s">
        <v>798</v>
      </c>
      <c r="E52" s="232" t="s">
        <v>68</v>
      </c>
      <c r="F52" s="232" t="s">
        <v>44</v>
      </c>
      <c r="G52" s="237">
        <v>42851</v>
      </c>
      <c r="H52" s="234" t="s">
        <v>241</v>
      </c>
      <c r="I52" s="234" t="s">
        <v>246</v>
      </c>
    </row>
    <row r="53" spans="1:9" x14ac:dyDescent="0.2">
      <c r="A53" s="76">
        <v>51</v>
      </c>
      <c r="B53" s="242"/>
      <c r="C53" s="232" t="s">
        <v>888</v>
      </c>
      <c r="D53" s="232" t="s">
        <v>798</v>
      </c>
      <c r="E53" s="232" t="s">
        <v>68</v>
      </c>
      <c r="F53" s="232" t="s">
        <v>44</v>
      </c>
      <c r="G53" s="237">
        <v>42475</v>
      </c>
      <c r="H53" s="234" t="s">
        <v>241</v>
      </c>
      <c r="I53" s="234" t="s">
        <v>246</v>
      </c>
    </row>
    <row r="54" spans="1:9" x14ac:dyDescent="0.2">
      <c r="A54" s="76">
        <v>52</v>
      </c>
      <c r="B54" s="242"/>
      <c r="C54" s="232" t="s">
        <v>889</v>
      </c>
      <c r="D54" s="232" t="s">
        <v>798</v>
      </c>
      <c r="E54" s="232" t="s">
        <v>68</v>
      </c>
      <c r="F54" s="232" t="s">
        <v>44</v>
      </c>
      <c r="G54" s="237">
        <v>42643</v>
      </c>
      <c r="H54" s="234" t="s">
        <v>241</v>
      </c>
      <c r="I54" s="234" t="s">
        <v>246</v>
      </c>
    </row>
    <row r="55" spans="1:9" x14ac:dyDescent="0.2">
      <c r="A55" s="76">
        <v>53</v>
      </c>
      <c r="B55" s="242"/>
      <c r="C55" s="232" t="s">
        <v>893</v>
      </c>
      <c r="D55" s="232" t="s">
        <v>76</v>
      </c>
      <c r="E55" s="232" t="s">
        <v>803</v>
      </c>
      <c r="F55" s="232" t="s">
        <v>25</v>
      </c>
      <c r="G55" s="237">
        <v>42545</v>
      </c>
      <c r="H55" s="234" t="s">
        <v>241</v>
      </c>
      <c r="I55" s="234" t="s">
        <v>246</v>
      </c>
    </row>
    <row r="56" spans="1:9" x14ac:dyDescent="0.2">
      <c r="A56" s="76">
        <v>54</v>
      </c>
      <c r="B56" s="242"/>
      <c r="C56" s="232" t="s">
        <v>699</v>
      </c>
      <c r="D56" s="232" t="s">
        <v>696</v>
      </c>
      <c r="E56" s="232" t="s">
        <v>697</v>
      </c>
      <c r="F56" s="232" t="s">
        <v>42</v>
      </c>
      <c r="G56" s="237">
        <v>42370</v>
      </c>
      <c r="H56" s="234" t="s">
        <v>241</v>
      </c>
      <c r="I56" s="234" t="s">
        <v>246</v>
      </c>
    </row>
    <row r="57" spans="1:9" x14ac:dyDescent="0.2">
      <c r="A57" s="76">
        <v>55</v>
      </c>
      <c r="B57" s="242"/>
      <c r="C57" s="232" t="s">
        <v>701</v>
      </c>
      <c r="D57" s="232" t="s">
        <v>696</v>
      </c>
      <c r="E57" s="232" t="s">
        <v>697</v>
      </c>
      <c r="F57" s="232" t="s">
        <v>42</v>
      </c>
      <c r="G57" s="237">
        <v>42370</v>
      </c>
      <c r="H57" s="234" t="s">
        <v>241</v>
      </c>
      <c r="I57" s="234" t="s">
        <v>246</v>
      </c>
    </row>
    <row r="58" spans="1:9" x14ac:dyDescent="0.2">
      <c r="A58" s="76">
        <v>56</v>
      </c>
      <c r="B58" s="242"/>
      <c r="C58" s="232" t="s">
        <v>620</v>
      </c>
      <c r="D58" s="232" t="s">
        <v>223</v>
      </c>
      <c r="E58" s="232" t="s">
        <v>297</v>
      </c>
      <c r="F58" s="232" t="s">
        <v>37</v>
      </c>
      <c r="G58" s="237">
        <v>43197</v>
      </c>
      <c r="H58" s="234" t="s">
        <v>241</v>
      </c>
      <c r="I58" s="234" t="s">
        <v>246</v>
      </c>
    </row>
    <row r="59" spans="1:9" x14ac:dyDescent="0.2">
      <c r="A59" s="76">
        <v>57</v>
      </c>
      <c r="B59" s="242"/>
      <c r="C59" s="232" t="s">
        <v>614</v>
      </c>
      <c r="D59" s="232" t="s">
        <v>223</v>
      </c>
      <c r="E59" s="232" t="s">
        <v>224</v>
      </c>
      <c r="F59" s="232" t="s">
        <v>37</v>
      </c>
      <c r="G59" s="237">
        <v>42592</v>
      </c>
      <c r="H59" s="234" t="s">
        <v>241</v>
      </c>
      <c r="I59" s="234" t="s">
        <v>246</v>
      </c>
    </row>
    <row r="60" spans="1:9" x14ac:dyDescent="0.2">
      <c r="A60" s="76">
        <v>58</v>
      </c>
      <c r="B60" s="242"/>
      <c r="C60" s="232" t="s">
        <v>613</v>
      </c>
      <c r="D60" s="232" t="s">
        <v>223</v>
      </c>
      <c r="E60" s="232" t="s">
        <v>224</v>
      </c>
      <c r="F60" s="232" t="s">
        <v>37</v>
      </c>
      <c r="G60" s="237">
        <v>42401</v>
      </c>
      <c r="H60" s="234" t="s">
        <v>241</v>
      </c>
      <c r="I60" s="234" t="s">
        <v>246</v>
      </c>
    </row>
    <row r="61" spans="1:9" x14ac:dyDescent="0.2">
      <c r="A61" s="76">
        <v>59</v>
      </c>
      <c r="B61" s="242"/>
      <c r="C61" s="232" t="s">
        <v>535</v>
      </c>
      <c r="D61" s="232" t="s">
        <v>533</v>
      </c>
      <c r="E61" s="232" t="s">
        <v>540</v>
      </c>
      <c r="F61" s="232" t="s">
        <v>534</v>
      </c>
      <c r="G61" s="237">
        <v>42600</v>
      </c>
      <c r="H61" s="234" t="s">
        <v>241</v>
      </c>
      <c r="I61" s="234" t="s">
        <v>246</v>
      </c>
    </row>
    <row r="62" spans="1:9" x14ac:dyDescent="0.2">
      <c r="A62" s="76">
        <v>60</v>
      </c>
      <c r="B62" s="242"/>
      <c r="C62" s="232" t="s">
        <v>934</v>
      </c>
      <c r="D62" s="232" t="s">
        <v>117</v>
      </c>
      <c r="E62" s="232" t="s">
        <v>350</v>
      </c>
      <c r="F62" s="232" t="s">
        <v>53</v>
      </c>
      <c r="G62" s="237">
        <v>42835</v>
      </c>
      <c r="H62" s="234" t="s">
        <v>241</v>
      </c>
      <c r="I62" s="234" t="s">
        <v>246</v>
      </c>
    </row>
    <row r="63" spans="1:9" x14ac:dyDescent="0.2">
      <c r="A63" s="76">
        <v>61</v>
      </c>
      <c r="B63" s="242"/>
      <c r="C63" s="232" t="s">
        <v>933</v>
      </c>
      <c r="D63" s="232" t="s">
        <v>117</v>
      </c>
      <c r="E63" s="232" t="s">
        <v>350</v>
      </c>
      <c r="F63" s="232" t="s">
        <v>53</v>
      </c>
      <c r="G63" s="237">
        <v>42835</v>
      </c>
      <c r="H63" s="234" t="s">
        <v>241</v>
      </c>
      <c r="I63" s="234" t="s">
        <v>246</v>
      </c>
    </row>
    <row r="64" spans="1:9" x14ac:dyDescent="0.2">
      <c r="A64" s="76">
        <v>62</v>
      </c>
      <c r="B64" s="242"/>
      <c r="C64" s="232" t="s">
        <v>931</v>
      </c>
      <c r="D64" s="232" t="s">
        <v>117</v>
      </c>
      <c r="E64" s="232" t="s">
        <v>350</v>
      </c>
      <c r="F64" s="232" t="s">
        <v>53</v>
      </c>
      <c r="G64" s="237">
        <v>43179</v>
      </c>
      <c r="H64" s="234" t="s">
        <v>241</v>
      </c>
      <c r="I64" s="234" t="s">
        <v>246</v>
      </c>
    </row>
    <row r="65" spans="1:9" x14ac:dyDescent="0.2">
      <c r="A65" s="76">
        <v>63</v>
      </c>
      <c r="B65" s="242"/>
      <c r="C65" s="232" t="s">
        <v>932</v>
      </c>
      <c r="D65" s="232" t="s">
        <v>117</v>
      </c>
      <c r="E65" s="232" t="s">
        <v>350</v>
      </c>
      <c r="F65" s="232" t="s">
        <v>53</v>
      </c>
      <c r="G65" s="237">
        <v>42761</v>
      </c>
      <c r="H65" s="234" t="s">
        <v>241</v>
      </c>
      <c r="I65" s="234" t="s">
        <v>246</v>
      </c>
    </row>
    <row r="66" spans="1:9" x14ac:dyDescent="0.2">
      <c r="A66" s="76">
        <v>64</v>
      </c>
      <c r="B66" s="242"/>
      <c r="C66" s="232" t="s">
        <v>935</v>
      </c>
      <c r="D66" s="232" t="s">
        <v>117</v>
      </c>
      <c r="E66" s="232" t="s">
        <v>350</v>
      </c>
      <c r="F66" s="232" t="s">
        <v>53</v>
      </c>
      <c r="G66" s="237">
        <v>43107</v>
      </c>
      <c r="H66" s="234" t="s">
        <v>241</v>
      </c>
      <c r="I66" s="234" t="s">
        <v>246</v>
      </c>
    </row>
    <row r="67" spans="1:9" x14ac:dyDescent="0.2">
      <c r="A67" s="76">
        <v>65</v>
      </c>
      <c r="B67" s="242"/>
      <c r="C67" s="232" t="s">
        <v>936</v>
      </c>
      <c r="D67" s="232" t="s">
        <v>117</v>
      </c>
      <c r="E67" s="232" t="s">
        <v>350</v>
      </c>
      <c r="F67" s="232" t="s">
        <v>53</v>
      </c>
      <c r="G67" s="237">
        <v>42948</v>
      </c>
      <c r="H67" s="234" t="s">
        <v>241</v>
      </c>
      <c r="I67" s="234" t="s">
        <v>246</v>
      </c>
    </row>
    <row r="68" spans="1:9" x14ac:dyDescent="0.2">
      <c r="A68" s="76">
        <v>66</v>
      </c>
      <c r="B68" s="242"/>
      <c r="C68" s="232" t="s">
        <v>900</v>
      </c>
      <c r="D68" s="232" t="s">
        <v>901</v>
      </c>
      <c r="E68" s="232" t="s">
        <v>902</v>
      </c>
      <c r="F68" s="232" t="s">
        <v>226</v>
      </c>
      <c r="G68" s="237">
        <v>42394</v>
      </c>
      <c r="H68" s="234" t="s">
        <v>241</v>
      </c>
      <c r="I68" s="234" t="s">
        <v>246</v>
      </c>
    </row>
    <row r="69" spans="1:9" x14ac:dyDescent="0.2">
      <c r="A69" s="76">
        <v>67</v>
      </c>
      <c r="B69" s="242"/>
      <c r="C69" s="232" t="s">
        <v>905</v>
      </c>
      <c r="D69" s="232" t="s">
        <v>901</v>
      </c>
      <c r="E69" s="232" t="s">
        <v>902</v>
      </c>
      <c r="F69" s="232" t="s">
        <v>226</v>
      </c>
      <c r="G69" s="237">
        <v>42667</v>
      </c>
      <c r="H69" s="234" t="s">
        <v>241</v>
      </c>
      <c r="I69" s="234" t="s">
        <v>246</v>
      </c>
    </row>
    <row r="70" spans="1:9" x14ac:dyDescent="0.2">
      <c r="A70" s="76">
        <v>68</v>
      </c>
      <c r="B70" s="242"/>
      <c r="C70" s="232" t="s">
        <v>702</v>
      </c>
      <c r="D70" s="232" t="s">
        <v>118</v>
      </c>
      <c r="E70" s="232" t="s">
        <v>300</v>
      </c>
      <c r="F70" s="232" t="s">
        <v>38</v>
      </c>
      <c r="G70" s="237">
        <v>42542</v>
      </c>
      <c r="H70" s="234" t="s">
        <v>241</v>
      </c>
      <c r="I70" s="234" t="s">
        <v>246</v>
      </c>
    </row>
    <row r="71" spans="1:9" x14ac:dyDescent="0.2">
      <c r="A71" s="76">
        <v>69</v>
      </c>
      <c r="B71" s="242"/>
      <c r="C71" s="232" t="s">
        <v>706</v>
      </c>
      <c r="D71" s="232" t="s">
        <v>118</v>
      </c>
      <c r="E71" s="232" t="s">
        <v>300</v>
      </c>
      <c r="F71" s="232" t="s">
        <v>38</v>
      </c>
      <c r="G71" s="237">
        <v>42439</v>
      </c>
      <c r="H71" s="234" t="s">
        <v>241</v>
      </c>
      <c r="I71" s="234" t="s">
        <v>246</v>
      </c>
    </row>
    <row r="72" spans="1:9" x14ac:dyDescent="0.2">
      <c r="A72" s="76">
        <v>70</v>
      </c>
      <c r="B72" s="242"/>
      <c r="C72" s="232" t="s">
        <v>511</v>
      </c>
      <c r="D72" s="232" t="s">
        <v>508</v>
      </c>
      <c r="E72" s="232" t="s">
        <v>509</v>
      </c>
      <c r="F72" s="232" t="s">
        <v>510</v>
      </c>
      <c r="G72" s="237">
        <v>42859</v>
      </c>
      <c r="H72" s="234" t="s">
        <v>241</v>
      </c>
      <c r="I72" s="234" t="s">
        <v>246</v>
      </c>
    </row>
    <row r="73" spans="1:9" x14ac:dyDescent="0.2">
      <c r="A73" s="76">
        <v>71</v>
      </c>
      <c r="B73" s="242"/>
      <c r="C73" s="232" t="s">
        <v>507</v>
      </c>
      <c r="D73" s="232" t="s">
        <v>508</v>
      </c>
      <c r="E73" s="232" t="s">
        <v>509</v>
      </c>
      <c r="F73" s="232" t="s">
        <v>510</v>
      </c>
      <c r="G73" s="237">
        <v>42848</v>
      </c>
      <c r="H73" s="234" t="s">
        <v>241</v>
      </c>
      <c r="I73" s="234" t="s">
        <v>246</v>
      </c>
    </row>
    <row r="74" spans="1:9" x14ac:dyDescent="0.2">
      <c r="A74" s="76">
        <v>72</v>
      </c>
      <c r="B74" s="242"/>
      <c r="C74" s="232" t="s">
        <v>911</v>
      </c>
      <c r="D74" s="232" t="s">
        <v>810</v>
      </c>
      <c r="E74" s="232" t="s">
        <v>814</v>
      </c>
      <c r="F74" s="232" t="s">
        <v>811</v>
      </c>
      <c r="G74" s="237">
        <v>42676</v>
      </c>
      <c r="H74" s="234" t="s">
        <v>241</v>
      </c>
      <c r="I74" s="234" t="s">
        <v>246</v>
      </c>
    </row>
    <row r="75" spans="1:9" x14ac:dyDescent="0.2">
      <c r="A75" s="76">
        <v>73</v>
      </c>
      <c r="B75" s="242"/>
      <c r="C75" s="232" t="s">
        <v>912</v>
      </c>
      <c r="D75" s="232" t="s">
        <v>810</v>
      </c>
      <c r="E75" s="232" t="s">
        <v>814</v>
      </c>
      <c r="F75" s="232" t="s">
        <v>811</v>
      </c>
      <c r="G75" s="237">
        <v>42440</v>
      </c>
      <c r="H75" s="234" t="s">
        <v>241</v>
      </c>
      <c r="I75" s="234" t="s">
        <v>246</v>
      </c>
    </row>
    <row r="76" spans="1:9" x14ac:dyDescent="0.2">
      <c r="A76" s="76">
        <v>74</v>
      </c>
      <c r="B76" s="242"/>
      <c r="C76" s="232" t="s">
        <v>913</v>
      </c>
      <c r="D76" s="232" t="s">
        <v>810</v>
      </c>
      <c r="E76" s="232" t="s">
        <v>814</v>
      </c>
      <c r="F76" s="232" t="s">
        <v>811</v>
      </c>
      <c r="G76" s="237">
        <v>42824</v>
      </c>
      <c r="H76" s="234" t="s">
        <v>241</v>
      </c>
      <c r="I76" s="234" t="s">
        <v>246</v>
      </c>
    </row>
    <row r="77" spans="1:9" x14ac:dyDescent="0.2">
      <c r="A77" s="76">
        <v>75</v>
      </c>
      <c r="B77" s="242"/>
      <c r="C77" s="232" t="s">
        <v>914</v>
      </c>
      <c r="D77" s="232" t="s">
        <v>810</v>
      </c>
      <c r="E77" s="232" t="s">
        <v>814</v>
      </c>
      <c r="F77" s="232" t="s">
        <v>811</v>
      </c>
      <c r="G77" s="237">
        <v>42889</v>
      </c>
      <c r="H77" s="234" t="s">
        <v>241</v>
      </c>
      <c r="I77" s="234" t="s">
        <v>246</v>
      </c>
    </row>
    <row r="78" spans="1:9" x14ac:dyDescent="0.2">
      <c r="A78" s="76">
        <v>76</v>
      </c>
      <c r="B78" s="242"/>
      <c r="C78" s="232" t="s">
        <v>915</v>
      </c>
      <c r="D78" s="232" t="s">
        <v>810</v>
      </c>
      <c r="E78" s="232" t="s">
        <v>814</v>
      </c>
      <c r="F78" s="232" t="s">
        <v>811</v>
      </c>
      <c r="G78" s="237">
        <v>42857</v>
      </c>
      <c r="H78" s="234" t="s">
        <v>241</v>
      </c>
      <c r="I78" s="234" t="s">
        <v>246</v>
      </c>
    </row>
    <row r="79" spans="1:9" x14ac:dyDescent="0.2">
      <c r="A79" s="76">
        <v>77</v>
      </c>
      <c r="B79" s="242"/>
      <c r="C79" s="232" t="s">
        <v>916</v>
      </c>
      <c r="D79" s="232" t="s">
        <v>810</v>
      </c>
      <c r="E79" s="232" t="s">
        <v>814</v>
      </c>
      <c r="F79" s="232" t="s">
        <v>811</v>
      </c>
      <c r="G79" s="237">
        <v>42462</v>
      </c>
      <c r="H79" s="234" t="s">
        <v>241</v>
      </c>
      <c r="I79" s="234" t="s">
        <v>246</v>
      </c>
    </row>
    <row r="80" spans="1:9" x14ac:dyDescent="0.2">
      <c r="A80" s="76">
        <v>78</v>
      </c>
      <c r="B80" s="242"/>
      <c r="C80" s="232" t="s">
        <v>247</v>
      </c>
      <c r="D80" s="232" t="s">
        <v>237</v>
      </c>
      <c r="E80" s="232" t="s">
        <v>536</v>
      </c>
      <c r="F80" s="232" t="s">
        <v>238</v>
      </c>
      <c r="G80" s="237">
        <v>42715</v>
      </c>
      <c r="H80" s="234" t="s">
        <v>241</v>
      </c>
      <c r="I80" s="234" t="s">
        <v>246</v>
      </c>
    </row>
    <row r="81" spans="1:9" x14ac:dyDescent="0.2">
      <c r="A81" s="76">
        <v>79</v>
      </c>
      <c r="B81" s="242"/>
      <c r="C81" s="232" t="s">
        <v>248</v>
      </c>
      <c r="D81" s="232" t="s">
        <v>237</v>
      </c>
      <c r="E81" s="232" t="s">
        <v>536</v>
      </c>
      <c r="F81" s="232" t="s">
        <v>238</v>
      </c>
      <c r="G81" s="237">
        <v>42669</v>
      </c>
      <c r="H81" s="234" t="s">
        <v>241</v>
      </c>
      <c r="I81" s="234" t="s">
        <v>246</v>
      </c>
    </row>
    <row r="82" spans="1:9" x14ac:dyDescent="0.2">
      <c r="A82" s="76">
        <v>80</v>
      </c>
      <c r="B82" s="242"/>
      <c r="C82" s="232" t="s">
        <v>920</v>
      </c>
      <c r="D82" s="232" t="s">
        <v>823</v>
      </c>
      <c r="E82" s="232" t="s">
        <v>290</v>
      </c>
      <c r="F82" s="232" t="s">
        <v>824</v>
      </c>
      <c r="G82" s="237">
        <v>42551</v>
      </c>
      <c r="H82" s="234" t="s">
        <v>241</v>
      </c>
      <c r="I82" s="234" t="s">
        <v>246</v>
      </c>
    </row>
    <row r="83" spans="1:9" x14ac:dyDescent="0.2">
      <c r="A83" s="76">
        <v>81</v>
      </c>
      <c r="B83" s="242"/>
      <c r="C83" s="32" t="s">
        <v>921</v>
      </c>
      <c r="D83" s="32" t="s">
        <v>823</v>
      </c>
      <c r="E83" s="32" t="s">
        <v>290</v>
      </c>
      <c r="F83" s="32" t="s">
        <v>824</v>
      </c>
      <c r="G83" s="243">
        <v>42656</v>
      </c>
      <c r="H83" s="234" t="s">
        <v>241</v>
      </c>
      <c r="I83" s="234" t="s">
        <v>246</v>
      </c>
    </row>
    <row r="84" spans="1:9" x14ac:dyDescent="0.2">
      <c r="A84" s="76">
        <v>82</v>
      </c>
      <c r="B84" s="242"/>
      <c r="C84" s="232" t="s">
        <v>922</v>
      </c>
      <c r="D84" s="232" t="s">
        <v>823</v>
      </c>
      <c r="E84" s="232" t="s">
        <v>290</v>
      </c>
      <c r="F84" s="232" t="s">
        <v>824</v>
      </c>
      <c r="G84" s="237">
        <v>42439</v>
      </c>
      <c r="H84" s="234" t="s">
        <v>241</v>
      </c>
      <c r="I84" s="234" t="s">
        <v>246</v>
      </c>
    </row>
    <row r="85" spans="1:9" x14ac:dyDescent="0.2">
      <c r="A85" s="76">
        <v>83</v>
      </c>
      <c r="B85" s="242"/>
      <c r="C85" s="232" t="s">
        <v>923</v>
      </c>
      <c r="D85" s="232" t="s">
        <v>823</v>
      </c>
      <c r="E85" s="232" t="s">
        <v>831</v>
      </c>
      <c r="F85" s="232" t="s">
        <v>824</v>
      </c>
      <c r="G85" s="237">
        <v>43050</v>
      </c>
      <c r="H85" s="234" t="s">
        <v>241</v>
      </c>
      <c r="I85" s="234" t="s">
        <v>246</v>
      </c>
    </row>
    <row r="86" spans="1:9" x14ac:dyDescent="0.2">
      <c r="A86" s="76">
        <v>84</v>
      </c>
      <c r="B86" s="242"/>
      <c r="C86" s="232" t="s">
        <v>924</v>
      </c>
      <c r="D86" s="232" t="s">
        <v>823</v>
      </c>
      <c r="E86" s="232" t="s">
        <v>831</v>
      </c>
      <c r="F86" s="232" t="s">
        <v>824</v>
      </c>
      <c r="G86" s="237">
        <v>42763</v>
      </c>
      <c r="H86" s="234" t="s">
        <v>241</v>
      </c>
      <c r="I86" s="234" t="s">
        <v>246</v>
      </c>
    </row>
    <row r="87" spans="1:9" x14ac:dyDescent="0.2">
      <c r="A87" s="76">
        <v>85</v>
      </c>
      <c r="B87" s="242"/>
      <c r="C87" s="232" t="s">
        <v>925</v>
      </c>
      <c r="D87" s="232" t="s">
        <v>823</v>
      </c>
      <c r="E87" s="232" t="s">
        <v>831</v>
      </c>
      <c r="F87" s="232" t="s">
        <v>824</v>
      </c>
      <c r="G87" s="237">
        <v>43050</v>
      </c>
      <c r="H87" s="234" t="s">
        <v>241</v>
      </c>
      <c r="I87" s="234" t="s">
        <v>246</v>
      </c>
    </row>
    <row r="88" spans="1:9" x14ac:dyDescent="0.2">
      <c r="A88" s="76">
        <v>86</v>
      </c>
      <c r="B88" s="242"/>
      <c r="C88" s="232" t="s">
        <v>926</v>
      </c>
      <c r="D88" s="232" t="s">
        <v>823</v>
      </c>
      <c r="E88" s="232" t="s">
        <v>831</v>
      </c>
      <c r="F88" s="232" t="s">
        <v>824</v>
      </c>
      <c r="G88" s="237">
        <v>42904</v>
      </c>
      <c r="H88" s="234" t="s">
        <v>241</v>
      </c>
      <c r="I88" s="234" t="s">
        <v>246</v>
      </c>
    </row>
    <row r="89" spans="1:9" x14ac:dyDescent="0.2">
      <c r="A89" s="76">
        <v>87</v>
      </c>
      <c r="B89" s="242"/>
      <c r="C89" s="232" t="s">
        <v>835</v>
      </c>
      <c r="D89" s="232" t="s">
        <v>823</v>
      </c>
      <c r="E89" s="232" t="s">
        <v>928</v>
      </c>
      <c r="F89" s="232" t="s">
        <v>824</v>
      </c>
      <c r="G89" s="237">
        <v>42838</v>
      </c>
      <c r="H89" s="234" t="s">
        <v>241</v>
      </c>
      <c r="I89" s="234" t="s">
        <v>246</v>
      </c>
    </row>
    <row r="90" spans="1:9" x14ac:dyDescent="0.2">
      <c r="A90" s="76">
        <v>88</v>
      </c>
      <c r="B90" s="242"/>
      <c r="C90" s="232" t="s">
        <v>717</v>
      </c>
      <c r="D90" s="232" t="s">
        <v>120</v>
      </c>
      <c r="E90" s="232" t="s">
        <v>70</v>
      </c>
      <c r="F90" s="232" t="s">
        <v>4</v>
      </c>
      <c r="G90" s="237">
        <v>42657</v>
      </c>
      <c r="H90" s="234" t="s">
        <v>241</v>
      </c>
      <c r="I90" s="234" t="s">
        <v>246</v>
      </c>
    </row>
    <row r="91" spans="1:9" x14ac:dyDescent="0.2">
      <c r="A91" s="76">
        <v>89</v>
      </c>
      <c r="B91" s="242"/>
      <c r="C91" s="232" t="s">
        <v>721</v>
      </c>
      <c r="D91" s="232" t="s">
        <v>120</v>
      </c>
      <c r="E91" s="232" t="s">
        <v>70</v>
      </c>
      <c r="F91" s="232" t="s">
        <v>4</v>
      </c>
      <c r="G91" s="237">
        <v>42615</v>
      </c>
      <c r="H91" s="234" t="s">
        <v>241</v>
      </c>
      <c r="I91" s="234" t="s">
        <v>246</v>
      </c>
    </row>
    <row r="92" spans="1:9" x14ac:dyDescent="0.2">
      <c r="A92" s="76">
        <v>90</v>
      </c>
      <c r="B92" s="242"/>
      <c r="C92" s="232" t="s">
        <v>722</v>
      </c>
      <c r="D92" s="232" t="s">
        <v>120</v>
      </c>
      <c r="E92" s="232" t="s">
        <v>70</v>
      </c>
      <c r="F92" s="232" t="s">
        <v>4</v>
      </c>
      <c r="G92" s="237">
        <v>42370</v>
      </c>
      <c r="H92" s="234" t="s">
        <v>241</v>
      </c>
      <c r="I92" s="234" t="s">
        <v>246</v>
      </c>
    </row>
    <row r="97" spans="9:9" x14ac:dyDescent="0.2">
      <c r="I97" s="234" t="s">
        <v>311</v>
      </c>
    </row>
    <row r="98" spans="9:9" x14ac:dyDescent="0.2">
      <c r="I98" s="234" t="s">
        <v>311</v>
      </c>
    </row>
    <row r="99" spans="9:9" x14ac:dyDescent="0.2">
      <c r="I99" s="234" t="s">
        <v>311</v>
      </c>
    </row>
    <row r="100" spans="9:9" x14ac:dyDescent="0.2">
      <c r="I100" s="234" t="s">
        <v>311</v>
      </c>
    </row>
    <row r="101" spans="9:9" x14ac:dyDescent="0.2">
      <c r="I101" s="234" t="s">
        <v>311</v>
      </c>
    </row>
    <row r="102" spans="9:9" x14ac:dyDescent="0.2">
      <c r="I102" s="234" t="s">
        <v>311</v>
      </c>
    </row>
    <row r="103" spans="9:9" x14ac:dyDescent="0.2">
      <c r="I103" s="234" t="s">
        <v>311</v>
      </c>
    </row>
    <row r="104" spans="9:9" x14ac:dyDescent="0.2">
      <c r="I104" s="234" t="s">
        <v>311</v>
      </c>
    </row>
    <row r="105" spans="9:9" x14ac:dyDescent="0.2">
      <c r="I105" s="234" t="s">
        <v>311</v>
      </c>
    </row>
    <row r="106" spans="9:9" x14ac:dyDescent="0.2">
      <c r="I106" s="234" t="s">
        <v>311</v>
      </c>
    </row>
    <row r="107" spans="9:9" x14ac:dyDescent="0.2">
      <c r="I107" s="234" t="s">
        <v>311</v>
      </c>
    </row>
    <row r="108" spans="9:9" x14ac:dyDescent="0.2">
      <c r="I108" s="234" t="s">
        <v>311</v>
      </c>
    </row>
    <row r="109" spans="9:9" x14ac:dyDescent="0.2">
      <c r="I109" s="234" t="s">
        <v>311</v>
      </c>
    </row>
    <row r="110" spans="9:9" x14ac:dyDescent="0.2">
      <c r="I110" s="234" t="s">
        <v>311</v>
      </c>
    </row>
    <row r="111" spans="9:9" x14ac:dyDescent="0.2">
      <c r="I111" s="234" t="s">
        <v>311</v>
      </c>
    </row>
    <row r="112" spans="9:9" x14ac:dyDescent="0.2">
      <c r="I112" s="234" t="s">
        <v>311</v>
      </c>
    </row>
    <row r="113" spans="9:9" x14ac:dyDescent="0.2">
      <c r="I113" s="234"/>
    </row>
    <row r="114" spans="9:9" x14ac:dyDescent="0.2">
      <c r="I114" s="234"/>
    </row>
    <row r="115" spans="9:9" x14ac:dyDescent="0.2">
      <c r="I115" s="234"/>
    </row>
    <row r="116" spans="9:9" x14ac:dyDescent="0.2">
      <c r="I116" s="234"/>
    </row>
    <row r="117" spans="9:9" x14ac:dyDescent="0.2">
      <c r="I117" s="234"/>
    </row>
    <row r="118" spans="9:9" x14ac:dyDescent="0.2">
      <c r="I118" s="234"/>
    </row>
    <row r="119" spans="9:9" x14ac:dyDescent="0.2">
      <c r="I119" s="234"/>
    </row>
  </sheetData>
  <sortState ref="C7:I118">
    <sortCondition ref="F7:F118"/>
    <sortCondition ref="E7:E118"/>
    <sortCondition ref="C7:C118"/>
  </sortState>
  <conditionalFormatting sqref="C2">
    <cfRule type="duplicateValues" dxfId="50" priority="25"/>
  </conditionalFormatting>
  <conditionalFormatting sqref="C3:C6">
    <cfRule type="duplicateValues" dxfId="49" priority="15"/>
  </conditionalFormatting>
  <conditionalFormatting sqref="C120:C1048576 C1:C2">
    <cfRule type="duplicateValues" dxfId="48" priority="92"/>
  </conditionalFormatting>
  <conditionalFormatting sqref="C94:C1048576 C1:C92">
    <cfRule type="duplicateValues" dxfId="47" priority="1"/>
  </conditionalFormatting>
  <conditionalFormatting sqref="C7:C82 C84:C92">
    <cfRule type="duplicateValues" dxfId="46" priority="104"/>
  </conditionalFormatting>
  <conditionalFormatting sqref="C94:C119 C83">
    <cfRule type="duplicateValues" dxfId="45" priority="115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14</vt:i4>
      </vt:variant>
    </vt:vector>
  </HeadingPairs>
  <TitlesOfParts>
    <vt:vector size="14" baseType="lpstr">
      <vt:lpstr>ÇİFT KIZ</vt:lpstr>
      <vt:lpstr>ÇİFT ERKEK</vt:lpstr>
      <vt:lpstr>KARMA</vt:lpstr>
      <vt:lpstr>ERK TK</vt:lpstr>
      <vt:lpstr>Sayfa1</vt:lpstr>
      <vt:lpstr>KIZ TK</vt:lpstr>
      <vt:lpstr>GENEL KATILIM</vt:lpstr>
      <vt:lpstr>Minik Erkek</vt:lpstr>
      <vt:lpstr>Minik Altı Erkek</vt:lpstr>
      <vt:lpstr>Minik Kız</vt:lpstr>
      <vt:lpstr>Minik Altı Kız</vt:lpstr>
      <vt:lpstr>İCMAL</vt:lpstr>
      <vt:lpstr>ERKEK PUAN</vt:lpstr>
      <vt:lpstr>KIZ PUAN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2024-09-17T09:45:27Z</dcterms:modified>
</cp:coreProperties>
</file>