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odeName="BuÇalışmaKitabı"/>
  <bookViews>
    <workbookView xWindow="-105" yWindow="-105" windowWidth="19425" windowHeight="10305" tabRatio="868" activeTab="7"/>
  </bookViews>
  <sheets>
    <sheet name="ERK" sheetId="1" r:id="rId1"/>
    <sheet name="KIZ" sheetId="2" r:id="rId2"/>
    <sheet name="ÇİFT ERKEK" sheetId="15" state="hidden" r:id="rId3"/>
    <sheet name="ÇİFT KIZ" sheetId="14" state="hidden" r:id="rId4"/>
    <sheet name="KARMA" sheetId="18" state="hidden" r:id="rId5"/>
    <sheet name="ERK TK" sheetId="16" r:id="rId6"/>
    <sheet name="Sayfa1" sheetId="20" state="hidden" r:id="rId7"/>
    <sheet name="KIZ TK" sheetId="17" r:id="rId8"/>
    <sheet name="ERKEK PUAN" sheetId="12" r:id="rId9"/>
    <sheet name="KIZ PUAN" sheetId="13" r:id="rId10"/>
    <sheet name="GRUPLAR" sheetId="21" r:id="rId11"/>
    <sheet name="İCMAL" sheetId="32" r:id="rId12"/>
  </sheets>
  <definedNames>
    <definedName name="_xlnm._FilterDatabase" localSheetId="0" hidden="1">ERK!#REF!</definedName>
  </definedNames>
  <calcPr calcId="125725"/>
</workbook>
</file>

<file path=xl/calcChain.xml><?xml version="1.0" encoding="utf-8"?>
<calcChain xmlns="http://schemas.openxmlformats.org/spreadsheetml/2006/main">
  <c r="B3" i="12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3" i="1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J63" i="12" l="1"/>
  <c r="J22"/>
  <c r="J20"/>
  <c r="J29"/>
  <c r="J37"/>
  <c r="J47"/>
  <c r="J35"/>
  <c r="J32"/>
  <c r="J6"/>
  <c r="J13"/>
  <c r="J30"/>
  <c r="J49"/>
  <c r="J62"/>
  <c r="J18"/>
  <c r="J26"/>
  <c r="J42"/>
  <c r="J41"/>
  <c r="J67"/>
  <c r="J27"/>
  <c r="J28"/>
  <c r="J52"/>
  <c r="J60"/>
  <c r="J3"/>
  <c r="J34"/>
  <c r="J33"/>
  <c r="J23"/>
  <c r="J14"/>
  <c r="J56"/>
  <c r="J8"/>
  <c r="J25"/>
  <c r="J17"/>
  <c r="J45"/>
  <c r="J33" i="13"/>
  <c r="J57"/>
  <c r="J5"/>
  <c r="J48"/>
  <c r="J45"/>
  <c r="J11"/>
  <c r="J66"/>
  <c r="J50"/>
  <c r="J12"/>
  <c r="J21"/>
  <c r="J24"/>
  <c r="J18"/>
  <c r="J49"/>
  <c r="J39"/>
  <c r="J28"/>
  <c r="J25"/>
  <c r="J36"/>
  <c r="J54"/>
  <c r="J53"/>
  <c r="J43"/>
  <c r="J15"/>
  <c r="J60"/>
  <c r="J3"/>
  <c r="J40"/>
  <c r="J27"/>
  <c r="J58"/>
  <c r="J26"/>
  <c r="J42"/>
  <c r="J30"/>
  <c r="J38"/>
  <c r="J46"/>
  <c r="J55"/>
  <c r="B87"/>
  <c r="B86"/>
  <c r="J64"/>
  <c r="J61"/>
  <c r="J52"/>
  <c r="J44"/>
  <c r="J23"/>
  <c r="J17"/>
  <c r="J9"/>
  <c r="J6"/>
  <c r="J65"/>
  <c r="J62"/>
  <c r="J59"/>
  <c r="J34"/>
  <c r="J31"/>
  <c r="J13"/>
  <c r="J10"/>
  <c r="J51"/>
  <c r="J22"/>
  <c r="J41"/>
  <c r="J29"/>
  <c r="J56"/>
  <c r="J47"/>
  <c r="J4"/>
  <c r="J37"/>
  <c r="J32"/>
  <c r="J14"/>
  <c r="J20"/>
  <c r="J8"/>
  <c r="J35"/>
  <c r="J2"/>
  <c r="J16"/>
  <c r="J19"/>
  <c r="J63"/>
  <c r="J7"/>
  <c r="B2"/>
  <c r="J64" i="12"/>
  <c r="J58"/>
  <c r="J55"/>
  <c r="J53"/>
  <c r="J50"/>
  <c r="J36"/>
  <c r="J9"/>
  <c r="J2"/>
  <c r="J66"/>
  <c r="J61"/>
  <c r="J59"/>
  <c r="J57"/>
  <c r="J46"/>
  <c r="J43"/>
  <c r="J38"/>
  <c r="J4"/>
  <c r="J65"/>
  <c r="J19"/>
  <c r="J21"/>
  <c r="J39"/>
  <c r="J7"/>
  <c r="J44"/>
  <c r="J16"/>
  <c r="J15"/>
  <c r="J24"/>
  <c r="J12"/>
  <c r="J51"/>
  <c r="J40"/>
  <c r="J31"/>
  <c r="J10"/>
  <c r="J5"/>
  <c r="J54"/>
  <c r="J48"/>
  <c r="J11"/>
  <c r="B2"/>
  <c r="C4" i="17" l="1"/>
  <c r="C5"/>
  <c r="C6"/>
  <c r="C7"/>
  <c r="C8"/>
  <c r="C9"/>
  <c r="C10"/>
  <c r="C11"/>
  <c r="C12"/>
  <c r="C13"/>
  <c r="C14"/>
  <c r="C15"/>
  <c r="C16"/>
  <c r="C17"/>
  <c r="C18"/>
  <c r="C3"/>
  <c r="D96" i="18" l="1"/>
  <c r="E96"/>
  <c r="F96"/>
  <c r="G96"/>
  <c r="D99"/>
  <c r="E99"/>
  <c r="F99"/>
  <c r="G99"/>
  <c r="D100"/>
  <c r="E100"/>
  <c r="F100"/>
  <c r="G100"/>
  <c r="D101"/>
  <c r="E101"/>
  <c r="F101"/>
  <c r="G101"/>
  <c r="D102"/>
  <c r="E102"/>
  <c r="F102"/>
  <c r="G102"/>
  <c r="D103"/>
  <c r="E103"/>
  <c r="F103"/>
  <c r="G103"/>
  <c r="D104"/>
  <c r="E104"/>
  <c r="F104"/>
  <c r="G104"/>
  <c r="D105"/>
  <c r="E105"/>
  <c r="F105"/>
  <c r="G105"/>
  <c r="D106"/>
  <c r="E106"/>
  <c r="F106"/>
  <c r="G106"/>
  <c r="D88" l="1"/>
  <c r="F88"/>
  <c r="D89"/>
  <c r="F89"/>
  <c r="D90"/>
  <c r="F90"/>
  <c r="F50" i="14" l="1"/>
  <c r="F51"/>
  <c r="F52"/>
  <c r="F53"/>
  <c r="F54"/>
  <c r="F55"/>
  <c r="F56"/>
  <c r="F57"/>
  <c r="F58"/>
  <c r="F59"/>
  <c r="F60"/>
  <c r="F61"/>
  <c r="F62"/>
  <c r="F63"/>
  <c r="F64"/>
  <c r="F65"/>
  <c r="C5" i="32" l="1"/>
  <c r="F62" i="18" l="1"/>
  <c r="F50" i="15"/>
  <c r="F51"/>
  <c r="F52"/>
  <c r="F53"/>
  <c r="F54"/>
  <c r="F55"/>
  <c r="F56"/>
  <c r="F57"/>
  <c r="F58"/>
  <c r="F59"/>
  <c r="F60"/>
  <c r="F61"/>
  <c r="F62"/>
  <c r="F63"/>
  <c r="F64"/>
  <c r="F65"/>
  <c r="F66"/>
  <c r="B18" i="17" l="1"/>
  <c r="B17"/>
  <c r="B16"/>
  <c r="B15"/>
  <c r="B14"/>
  <c r="B13"/>
  <c r="B12"/>
  <c r="B11"/>
  <c r="B10"/>
  <c r="B9"/>
  <c r="B8"/>
  <c r="B7"/>
  <c r="B6"/>
  <c r="B5"/>
  <c r="B4"/>
  <c r="B3"/>
  <c r="D50" i="15" l="1"/>
  <c r="E50"/>
  <c r="G50"/>
  <c r="D51"/>
  <c r="E51"/>
  <c r="G51"/>
  <c r="D52"/>
  <c r="E52"/>
  <c r="G52"/>
  <c r="D53"/>
  <c r="E53"/>
  <c r="G53"/>
  <c r="D54"/>
  <c r="E54"/>
  <c r="G54"/>
  <c r="D55"/>
  <c r="E55"/>
  <c r="G55"/>
  <c r="D56"/>
  <c r="E56"/>
  <c r="G56"/>
  <c r="D57"/>
  <c r="E57"/>
  <c r="G57"/>
  <c r="D58"/>
  <c r="E58"/>
  <c r="G58"/>
  <c r="D59"/>
  <c r="E59"/>
  <c r="G59"/>
  <c r="D60"/>
  <c r="E60"/>
  <c r="G60"/>
  <c r="D61"/>
  <c r="E61"/>
  <c r="G61"/>
  <c r="D62"/>
  <c r="E62"/>
  <c r="G62"/>
  <c r="D63"/>
  <c r="E63"/>
  <c r="G63"/>
  <c r="D64"/>
  <c r="E64"/>
  <c r="G64"/>
  <c r="D65"/>
  <c r="E65"/>
  <c r="G65"/>
  <c r="D66"/>
  <c r="E66"/>
  <c r="G66"/>
  <c r="I96" i="18" l="1"/>
  <c r="I103"/>
  <c r="I106"/>
  <c r="I99"/>
  <c r="I102"/>
  <c r="I105"/>
  <c r="I101"/>
  <c r="I104"/>
  <c r="I100"/>
  <c r="E45" i="14"/>
  <c r="G45"/>
  <c r="E47"/>
  <c r="G47"/>
  <c r="E50"/>
  <c r="G50"/>
  <c r="E51"/>
  <c r="G51"/>
  <c r="E52"/>
  <c r="G52"/>
  <c r="E53"/>
  <c r="G53"/>
  <c r="E54"/>
  <c r="G54"/>
  <c r="E55"/>
  <c r="G55"/>
  <c r="E56"/>
  <c r="G56"/>
  <c r="E57"/>
  <c r="G57"/>
  <c r="E58"/>
  <c r="G58"/>
  <c r="E59"/>
  <c r="G59"/>
  <c r="E60"/>
  <c r="G60"/>
  <c r="E61"/>
  <c r="G61"/>
  <c r="E62"/>
  <c r="G62"/>
  <c r="E63"/>
  <c r="G63"/>
  <c r="E64"/>
  <c r="G64"/>
  <c r="E65"/>
  <c r="G65"/>
  <c r="E66"/>
  <c r="G66"/>
  <c r="E67"/>
  <c r="G67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G49" l="1"/>
  <c r="G97" i="18"/>
  <c r="G98"/>
  <c r="E97"/>
  <c r="I97" s="1"/>
  <c r="E98"/>
  <c r="I98" s="1"/>
  <c r="G87"/>
  <c r="E87"/>
  <c r="I87" s="1"/>
  <c r="D49" i="14"/>
  <c r="H49" s="1"/>
  <c r="G77" i="18"/>
  <c r="G86"/>
  <c r="F49" i="14"/>
  <c r="E86" i="18"/>
  <c r="I86" s="1"/>
  <c r="G80"/>
  <c r="E80"/>
  <c r="D46" i="14"/>
  <c r="H46" s="1"/>
  <c r="E49"/>
  <c r="I49" s="1"/>
  <c r="D47"/>
  <c r="G90" i="18"/>
  <c r="G93"/>
  <c r="G94"/>
  <c r="G85"/>
  <c r="G89"/>
  <c r="E93"/>
  <c r="I93" s="1"/>
  <c r="E95"/>
  <c r="I95" s="1"/>
  <c r="G84"/>
  <c r="G88"/>
  <c r="G92"/>
  <c r="E94"/>
  <c r="I94" s="1"/>
  <c r="G91"/>
  <c r="G95"/>
  <c r="G83"/>
  <c r="F40" i="14"/>
  <c r="F44"/>
  <c r="F48"/>
  <c r="F41"/>
  <c r="F45"/>
  <c r="F42"/>
  <c r="F46"/>
  <c r="F43"/>
  <c r="F47"/>
  <c r="E91" i="18"/>
  <c r="I91" s="1"/>
  <c r="E83"/>
  <c r="I83" s="1"/>
  <c r="E88"/>
  <c r="I88" s="1"/>
  <c r="E85"/>
  <c r="I85" s="1"/>
  <c r="E89"/>
  <c r="I89" s="1"/>
  <c r="E90"/>
  <c r="I90" s="1"/>
  <c r="E92"/>
  <c r="I92" s="1"/>
  <c r="E77"/>
  <c r="E84"/>
  <c r="I84" s="1"/>
  <c r="D45" i="14"/>
  <c r="H45" s="1"/>
  <c r="G48"/>
  <c r="G46"/>
  <c r="G44"/>
  <c r="D48"/>
  <c r="H48" s="1"/>
  <c r="D44"/>
  <c r="H44" s="1"/>
  <c r="E48"/>
  <c r="I48" s="1"/>
  <c r="E46"/>
  <c r="I46" s="1"/>
  <c r="E44"/>
  <c r="I44" s="1"/>
  <c r="E78" i="18"/>
  <c r="I78" s="1"/>
  <c r="G78"/>
  <c r="E82"/>
  <c r="I82" s="1"/>
  <c r="E81"/>
  <c r="I81" s="1"/>
  <c r="G82"/>
  <c r="G81"/>
  <c r="F10" i="14"/>
  <c r="E79" i="18"/>
  <c r="I79" s="1"/>
  <c r="G79"/>
  <c r="F38" i="14"/>
  <c r="E10"/>
  <c r="G11"/>
  <c r="E13"/>
  <c r="E12"/>
  <c r="F13"/>
  <c r="E11"/>
  <c r="F12"/>
  <c r="G13"/>
  <c r="F11"/>
  <c r="G12"/>
  <c r="G10"/>
  <c r="F27"/>
  <c r="F39"/>
  <c r="F37"/>
  <c r="F35"/>
  <c r="F36"/>
  <c r="F14"/>
  <c r="F17"/>
  <c r="F22"/>
  <c r="F24"/>
  <c r="F28"/>
  <c r="F32"/>
  <c r="F34"/>
  <c r="F9"/>
  <c r="F3"/>
  <c r="F18"/>
  <c r="F21"/>
  <c r="F25"/>
  <c r="F29"/>
  <c r="F4"/>
  <c r="F15"/>
  <c r="F19"/>
  <c r="F23"/>
  <c r="F26"/>
  <c r="F30"/>
  <c r="F7"/>
  <c r="F5"/>
  <c r="F16"/>
  <c r="F20"/>
  <c r="F31"/>
  <c r="F33"/>
  <c r="F8"/>
  <c r="F6"/>
  <c r="G52" i="18"/>
  <c r="E52"/>
  <c r="I52" s="1"/>
  <c r="G50"/>
  <c r="G51"/>
  <c r="E50"/>
  <c r="I50" s="1"/>
  <c r="E51"/>
  <c r="I51" s="1"/>
  <c r="G48"/>
  <c r="E49"/>
  <c r="I49" s="1"/>
  <c r="G49"/>
  <c r="E48"/>
  <c r="I48" s="1"/>
  <c r="E28"/>
  <c r="I28" s="1"/>
  <c r="G28"/>
  <c r="E76"/>
  <c r="I77" s="1"/>
  <c r="G76"/>
  <c r="G7" i="14"/>
  <c r="E75" i="18"/>
  <c r="I75" s="1"/>
  <c r="G75"/>
  <c r="E71"/>
  <c r="I71" s="1"/>
  <c r="G73"/>
  <c r="G74"/>
  <c r="G71"/>
  <c r="E74"/>
  <c r="I74" s="1"/>
  <c r="G72"/>
  <c r="E73"/>
  <c r="I73" s="1"/>
  <c r="E72"/>
  <c r="I72" s="1"/>
  <c r="H64" i="14"/>
  <c r="H62"/>
  <c r="H60"/>
  <c r="H58"/>
  <c r="H56"/>
  <c r="H54"/>
  <c r="H52"/>
  <c r="H50"/>
  <c r="I64"/>
  <c r="I62"/>
  <c r="I60"/>
  <c r="I58"/>
  <c r="I56"/>
  <c r="I54"/>
  <c r="I52"/>
  <c r="I50"/>
  <c r="I80" i="18"/>
  <c r="I76"/>
  <c r="G6" i="14"/>
  <c r="H63"/>
  <c r="H61"/>
  <c r="H59"/>
  <c r="H57"/>
  <c r="H55"/>
  <c r="H53"/>
  <c r="H51"/>
  <c r="H47"/>
  <c r="I63"/>
  <c r="I61"/>
  <c r="I59"/>
  <c r="I57"/>
  <c r="I55"/>
  <c r="I53"/>
  <c r="I51"/>
  <c r="I47"/>
  <c r="I45"/>
  <c r="G42"/>
  <c r="D43"/>
  <c r="H43" s="1"/>
  <c r="E42"/>
  <c r="I42" s="1"/>
  <c r="E6"/>
  <c r="G43"/>
  <c r="E32"/>
  <c r="G67" i="18"/>
  <c r="G69"/>
  <c r="G70"/>
  <c r="E68"/>
  <c r="I68" s="1"/>
  <c r="E69"/>
  <c r="I69" s="1"/>
  <c r="G68"/>
  <c r="E67"/>
  <c r="I67" s="1"/>
  <c r="E70"/>
  <c r="I70" s="1"/>
  <c r="E43" i="14"/>
  <c r="I43" s="1"/>
  <c r="E7"/>
  <c r="E26"/>
  <c r="E41"/>
  <c r="G32"/>
  <c r="E66" i="18"/>
  <c r="I66" s="1"/>
  <c r="G66"/>
  <c r="E32"/>
  <c r="I32" s="1"/>
  <c r="G35"/>
  <c r="G65"/>
  <c r="E35"/>
  <c r="I35" s="1"/>
  <c r="E65"/>
  <c r="I65" s="1"/>
  <c r="G32"/>
  <c r="G41" i="14"/>
  <c r="G26"/>
  <c r="G64" i="18"/>
  <c r="E64"/>
  <c r="I64" s="1"/>
  <c r="D41" i="14"/>
  <c r="E39"/>
  <c r="E62" i="18"/>
  <c r="I62" s="1"/>
  <c r="E20"/>
  <c r="I20" s="1"/>
  <c r="E3"/>
  <c r="I3" s="1"/>
  <c r="E57"/>
  <c r="I57" s="1"/>
  <c r="E56"/>
  <c r="I56" s="1"/>
  <c r="E55"/>
  <c r="I55" s="1"/>
  <c r="E54"/>
  <c r="I54" s="1"/>
  <c r="E53"/>
  <c r="I53" s="1"/>
  <c r="E43"/>
  <c r="I43" s="1"/>
  <c r="E42"/>
  <c r="I42" s="1"/>
  <c r="E41"/>
  <c r="I41" s="1"/>
  <c r="E40"/>
  <c r="I40" s="1"/>
  <c r="E38"/>
  <c r="I38" s="1"/>
  <c r="E37"/>
  <c r="I37" s="1"/>
  <c r="E36"/>
  <c r="I36" s="1"/>
  <c r="E34"/>
  <c r="I34" s="1"/>
  <c r="E29"/>
  <c r="I29" s="1"/>
  <c r="E27"/>
  <c r="I27" s="1"/>
  <c r="E26"/>
  <c r="I26" s="1"/>
  <c r="E25"/>
  <c r="I25" s="1"/>
  <c r="E24"/>
  <c r="I24" s="1"/>
  <c r="E23"/>
  <c r="I23" s="1"/>
  <c r="E22"/>
  <c r="I22" s="1"/>
  <c r="E21"/>
  <c r="E19"/>
  <c r="I19" s="1"/>
  <c r="E18"/>
  <c r="I18" s="1"/>
  <c r="E17"/>
  <c r="I17" s="1"/>
  <c r="E16"/>
  <c r="I16" s="1"/>
  <c r="E6"/>
  <c r="I6" s="1"/>
  <c r="E15"/>
  <c r="I15" s="1"/>
  <c r="E14"/>
  <c r="I14" s="1"/>
  <c r="E13"/>
  <c r="I13" s="1"/>
  <c r="E12"/>
  <c r="I12" s="1"/>
  <c r="E11"/>
  <c r="I11" s="1"/>
  <c r="E10"/>
  <c r="I10" s="1"/>
  <c r="E9"/>
  <c r="I9" s="1"/>
  <c r="E8"/>
  <c r="I8" s="1"/>
  <c r="E7"/>
  <c r="I7" s="1"/>
  <c r="E5"/>
  <c r="I5" s="1"/>
  <c r="E4"/>
  <c r="G13"/>
  <c r="G8"/>
  <c r="G5"/>
  <c r="G63"/>
  <c r="G61"/>
  <c r="G60"/>
  <c r="G59"/>
  <c r="G39"/>
  <c r="G47"/>
  <c r="G46"/>
  <c r="G62"/>
  <c r="G20"/>
  <c r="G57"/>
  <c r="G54"/>
  <c r="G53"/>
  <c r="G43"/>
  <c r="G41"/>
  <c r="G40"/>
  <c r="G38"/>
  <c r="G37"/>
  <c r="G34"/>
  <c r="G25"/>
  <c r="G23"/>
  <c r="G22"/>
  <c r="G18"/>
  <c r="G16"/>
  <c r="G6"/>
  <c r="G11"/>
  <c r="G9"/>
  <c r="E63"/>
  <c r="I63" s="1"/>
  <c r="E61"/>
  <c r="I61" s="1"/>
  <c r="E60"/>
  <c r="I60" s="1"/>
  <c r="E59"/>
  <c r="I59" s="1"/>
  <c r="E39"/>
  <c r="I39" s="1"/>
  <c r="E47"/>
  <c r="I47" s="1"/>
  <c r="E46"/>
  <c r="G3"/>
  <c r="G56"/>
  <c r="G55"/>
  <c r="G42"/>
  <c r="G36"/>
  <c r="G29"/>
  <c r="G27"/>
  <c r="G26"/>
  <c r="G24"/>
  <c r="G21"/>
  <c r="G19"/>
  <c r="G17"/>
  <c r="G15"/>
  <c r="G14"/>
  <c r="G12"/>
  <c r="G10"/>
  <c r="G7"/>
  <c r="G4"/>
  <c r="G8" i="14"/>
  <c r="G39"/>
  <c r="E36"/>
  <c r="E40"/>
  <c r="E3"/>
  <c r="D40"/>
  <c r="D42"/>
  <c r="H42" s="1"/>
  <c r="G36"/>
  <c r="G40"/>
  <c r="G3"/>
  <c r="D3"/>
  <c r="D4"/>
  <c r="E8"/>
  <c r="E5"/>
  <c r="E58" i="18"/>
  <c r="I58" s="1"/>
  <c r="G45"/>
  <c r="G44"/>
  <c r="G33"/>
  <c r="G31"/>
  <c r="G30"/>
  <c r="E45"/>
  <c r="I45" s="1"/>
  <c r="E44"/>
  <c r="I44" s="1"/>
  <c r="E33"/>
  <c r="I33" s="1"/>
  <c r="E31"/>
  <c r="I31" s="1"/>
  <c r="E30"/>
  <c r="I30" s="1"/>
  <c r="G58"/>
  <c r="G22" i="14"/>
  <c r="E22"/>
  <c r="D38"/>
  <c r="D20"/>
  <c r="D18"/>
  <c r="D11"/>
  <c r="D5"/>
  <c r="E15"/>
  <c r="E14"/>
  <c r="G38"/>
  <c r="G20"/>
  <c r="G16"/>
  <c r="G9"/>
  <c r="G5"/>
  <c r="G27"/>
  <c r="G19"/>
  <c r="G15"/>
  <c r="G14"/>
  <c r="D16"/>
  <c r="D13"/>
  <c r="D9"/>
  <c r="D7"/>
  <c r="E27"/>
  <c r="E19"/>
  <c r="D37"/>
  <c r="D19"/>
  <c r="D17"/>
  <c r="D15"/>
  <c r="D14"/>
  <c r="D12"/>
  <c r="D10"/>
  <c r="D8"/>
  <c r="D6"/>
  <c r="E38"/>
  <c r="E20"/>
  <c r="E16"/>
  <c r="E9"/>
  <c r="E18"/>
  <c r="G35"/>
  <c r="G33"/>
  <c r="G29"/>
  <c r="G24"/>
  <c r="G17"/>
  <c r="D39"/>
  <c r="D36"/>
  <c r="D34"/>
  <c r="D32"/>
  <c r="D30"/>
  <c r="D27"/>
  <c r="D25"/>
  <c r="D21"/>
  <c r="E37"/>
  <c r="E35"/>
  <c r="E33"/>
  <c r="E31"/>
  <c r="E29"/>
  <c r="E28"/>
  <c r="E24"/>
  <c r="E23"/>
  <c r="E17"/>
  <c r="G37"/>
  <c r="G31"/>
  <c r="G23"/>
  <c r="G34"/>
  <c r="G30"/>
  <c r="G25"/>
  <c r="G21"/>
  <c r="G18"/>
  <c r="G28"/>
  <c r="D35"/>
  <c r="D33"/>
  <c r="D31"/>
  <c r="D29"/>
  <c r="D28"/>
  <c r="D26"/>
  <c r="D24"/>
  <c r="D23"/>
  <c r="D22"/>
  <c r="E34"/>
  <c r="E30"/>
  <c r="E25"/>
  <c r="E21"/>
  <c r="J51" l="1"/>
  <c r="J59"/>
  <c r="J45"/>
  <c r="J47"/>
  <c r="J55"/>
  <c r="J63"/>
  <c r="J48"/>
  <c r="J56"/>
  <c r="J64"/>
  <c r="J49"/>
  <c r="J57"/>
  <c r="J50"/>
  <c r="J58"/>
  <c r="J42"/>
  <c r="J44"/>
  <c r="J52"/>
  <c r="J60"/>
  <c r="J43"/>
  <c r="J53"/>
  <c r="J61"/>
  <c r="J46"/>
  <c r="J54"/>
  <c r="J62"/>
  <c r="I21" i="18"/>
  <c r="I4" l="1"/>
  <c r="H106" l="1"/>
  <c r="J109" s="1"/>
  <c r="H100"/>
  <c r="J103" s="1"/>
  <c r="H96"/>
  <c r="J99" s="1"/>
  <c r="H99"/>
  <c r="J102" s="1"/>
  <c r="H103"/>
  <c r="J106" s="1"/>
  <c r="H101"/>
  <c r="J104" s="1"/>
  <c r="H105"/>
  <c r="J108" s="1"/>
  <c r="H102"/>
  <c r="J105" s="1"/>
  <c r="H104"/>
  <c r="J107" s="1"/>
  <c r="D97"/>
  <c r="H97" s="1"/>
  <c r="J100" s="1"/>
  <c r="F97"/>
  <c r="D98"/>
  <c r="H98" s="1"/>
  <c r="J101" s="1"/>
  <c r="F98"/>
  <c r="F49" i="15"/>
  <c r="G49"/>
  <c r="D49"/>
  <c r="H49" s="1"/>
  <c r="E49"/>
  <c r="I49" s="1"/>
  <c r="D86" i="18"/>
  <c r="F92"/>
  <c r="D85"/>
  <c r="H85" s="1"/>
  <c r="J87" s="1"/>
  <c r="F85"/>
  <c r="D94"/>
  <c r="H94" s="1"/>
  <c r="J97" s="1"/>
  <c r="D82"/>
  <c r="H82" s="1"/>
  <c r="J84" s="1"/>
  <c r="D87"/>
  <c r="H87" s="1"/>
  <c r="J89" s="1"/>
  <c r="F94"/>
  <c r="F86"/>
  <c r="F91"/>
  <c r="D83"/>
  <c r="H83" s="1"/>
  <c r="J85" s="1"/>
  <c r="F82"/>
  <c r="D92"/>
  <c r="H92" s="1"/>
  <c r="J94" s="1"/>
  <c r="D91"/>
  <c r="H91" s="1"/>
  <c r="J93" s="1"/>
  <c r="F87"/>
  <c r="F93"/>
  <c r="F81"/>
  <c r="D81"/>
  <c r="H81" s="1"/>
  <c r="J83" s="1"/>
  <c r="D84"/>
  <c r="H84" s="1"/>
  <c r="J86" s="1"/>
  <c r="F84"/>
  <c r="D95"/>
  <c r="H95" s="1"/>
  <c r="J98" s="1"/>
  <c r="D93"/>
  <c r="H93" s="1"/>
  <c r="J96" s="1"/>
  <c r="F95"/>
  <c r="F83"/>
  <c r="F47" i="15"/>
  <c r="F44"/>
  <c r="F48"/>
  <c r="F40"/>
  <c r="F45"/>
  <c r="F43"/>
  <c r="F46"/>
  <c r="D40"/>
  <c r="H40" s="1"/>
  <c r="E42"/>
  <c r="I42" s="1"/>
  <c r="G43"/>
  <c r="D44"/>
  <c r="H44" s="1"/>
  <c r="E45"/>
  <c r="I45" s="1"/>
  <c r="G46"/>
  <c r="D48"/>
  <c r="H48" s="1"/>
  <c r="G42"/>
  <c r="E44"/>
  <c r="I44" s="1"/>
  <c r="G45"/>
  <c r="D47"/>
  <c r="H47" s="1"/>
  <c r="E48"/>
  <c r="I48" s="1"/>
  <c r="E40"/>
  <c r="I40" s="1"/>
  <c r="D43"/>
  <c r="H43" s="1"/>
  <c r="G44"/>
  <c r="D46"/>
  <c r="H46" s="1"/>
  <c r="E47"/>
  <c r="I47" s="1"/>
  <c r="G48"/>
  <c r="G40"/>
  <c r="E43"/>
  <c r="I43" s="1"/>
  <c r="D45"/>
  <c r="H45" s="1"/>
  <c r="E46"/>
  <c r="I46" s="1"/>
  <c r="G47"/>
  <c r="H88" i="18"/>
  <c r="J90" s="1"/>
  <c r="H90"/>
  <c r="J92" s="1"/>
  <c r="H89"/>
  <c r="J91" s="1"/>
  <c r="J95"/>
  <c r="H86"/>
  <c r="J88" s="1"/>
  <c r="F59"/>
  <c r="D77"/>
  <c r="F75"/>
  <c r="F79"/>
  <c r="F37" i="15"/>
  <c r="F76" i="18"/>
  <c r="F80"/>
  <c r="F38" i="15"/>
  <c r="F41"/>
  <c r="F77" i="18"/>
  <c r="F36" i="15"/>
  <c r="F39"/>
  <c r="F42"/>
  <c r="F74" i="18"/>
  <c r="F78"/>
  <c r="D80"/>
  <c r="H80" s="1"/>
  <c r="J82" s="1"/>
  <c r="D42" i="15"/>
  <c r="H42" s="1"/>
  <c r="D41"/>
  <c r="H41" s="1"/>
  <c r="D39"/>
  <c r="H39" s="1"/>
  <c r="D79" i="18"/>
  <c r="H79" s="1"/>
  <c r="J81" s="1"/>
  <c r="D78"/>
  <c r="H78" s="1"/>
  <c r="J80" s="1"/>
  <c r="E41" i="15"/>
  <c r="I41" s="1"/>
  <c r="G41"/>
  <c r="E39"/>
  <c r="I39" s="1"/>
  <c r="G39"/>
  <c r="F58" i="18"/>
  <c r="F71"/>
  <c r="F72"/>
  <c r="F73"/>
  <c r="F35" i="15"/>
  <c r="F61" i="18"/>
  <c r="F63"/>
  <c r="F70"/>
  <c r="F64"/>
  <c r="F67"/>
  <c r="F33" i="15"/>
  <c r="F65" i="18"/>
  <c r="F68"/>
  <c r="F34" i="15"/>
  <c r="F66" i="18"/>
  <c r="F69"/>
  <c r="F4"/>
  <c r="F8"/>
  <c r="F12"/>
  <c r="F15"/>
  <c r="F16"/>
  <c r="F23"/>
  <c r="F27"/>
  <c r="F31"/>
  <c r="F34"/>
  <c r="F38"/>
  <c r="F42"/>
  <c r="F46"/>
  <c r="F48"/>
  <c r="F51"/>
  <c r="F55"/>
  <c r="F4" i="15"/>
  <c r="F8"/>
  <c r="F13"/>
  <c r="F15"/>
  <c r="F18"/>
  <c r="F21"/>
  <c r="F25"/>
  <c r="F29"/>
  <c r="F32"/>
  <c r="F3"/>
  <c r="F5" i="18"/>
  <c r="F9"/>
  <c r="F17"/>
  <c r="F20"/>
  <c r="F24"/>
  <c r="F28"/>
  <c r="F32"/>
  <c r="F35"/>
  <c r="F39"/>
  <c r="F43"/>
  <c r="F49"/>
  <c r="F52"/>
  <c r="F56"/>
  <c r="F5" i="15"/>
  <c r="F9"/>
  <c r="F14"/>
  <c r="F16"/>
  <c r="F22"/>
  <c r="F26"/>
  <c r="F30"/>
  <c r="F6" i="18"/>
  <c r="F10"/>
  <c r="F13"/>
  <c r="F18"/>
  <c r="F21"/>
  <c r="F25"/>
  <c r="F29"/>
  <c r="F36"/>
  <c r="F40"/>
  <c r="F44"/>
  <c r="F50"/>
  <c r="F53"/>
  <c r="F6" i="15"/>
  <c r="F10"/>
  <c r="F19"/>
  <c r="F23"/>
  <c r="F27"/>
  <c r="F7" i="18"/>
  <c r="F11"/>
  <c r="F14"/>
  <c r="F19"/>
  <c r="F22"/>
  <c r="F26"/>
  <c r="F30"/>
  <c r="F33"/>
  <c r="F37"/>
  <c r="F41"/>
  <c r="F45"/>
  <c r="F47"/>
  <c r="F54"/>
  <c r="F57"/>
  <c r="F60"/>
  <c r="F3"/>
  <c r="F7" i="15"/>
  <c r="F11"/>
  <c r="F12"/>
  <c r="F17"/>
  <c r="F20"/>
  <c r="F24"/>
  <c r="F28"/>
  <c r="F31"/>
  <c r="E17"/>
  <c r="G17"/>
  <c r="D17"/>
  <c r="H17" s="1"/>
  <c r="D76" i="18"/>
  <c r="D37" i="15"/>
  <c r="D38"/>
  <c r="D71" i="18"/>
  <c r="G38" i="15"/>
  <c r="E38"/>
  <c r="D40" i="18"/>
  <c r="H40" s="1"/>
  <c r="J40" s="1"/>
  <c r="D75"/>
  <c r="D72"/>
  <c r="H72" s="1"/>
  <c r="J74" s="1"/>
  <c r="D73"/>
  <c r="H73" s="1"/>
  <c r="J75" s="1"/>
  <c r="D74"/>
  <c r="H74" s="1"/>
  <c r="J76" s="1"/>
  <c r="D36" i="15"/>
  <c r="E36"/>
  <c r="I36" s="1"/>
  <c r="E37"/>
  <c r="G36"/>
  <c r="G37"/>
  <c r="H76" i="18"/>
  <c r="J78" s="1"/>
  <c r="D70"/>
  <c r="D45"/>
  <c r="D67"/>
  <c r="D69"/>
  <c r="D68"/>
  <c r="E35" i="15"/>
  <c r="I35" s="1"/>
  <c r="G35"/>
  <c r="D35"/>
  <c r="D66" i="18"/>
  <c r="G34" i="15"/>
  <c r="D34"/>
  <c r="E34"/>
  <c r="D65" i="18"/>
  <c r="G32" i="15"/>
  <c r="D51" i="18"/>
  <c r="H51" s="1"/>
  <c r="J51" s="1"/>
  <c r="G19" i="15"/>
  <c r="G31"/>
  <c r="E31"/>
  <c r="E33"/>
  <c r="G33"/>
  <c r="D33"/>
  <c r="D43" i="18"/>
  <c r="D16"/>
  <c r="D37"/>
  <c r="D32"/>
  <c r="D56"/>
  <c r="D12"/>
  <c r="D64"/>
  <c r="D28"/>
  <c r="D13"/>
  <c r="D55"/>
  <c r="E19" i="15"/>
  <c r="D42" i="18"/>
  <c r="D60"/>
  <c r="D17"/>
  <c r="D31"/>
  <c r="H55" i="15"/>
  <c r="H59"/>
  <c r="H63"/>
  <c r="H65"/>
  <c r="H57"/>
  <c r="H51"/>
  <c r="H52"/>
  <c r="H56"/>
  <c r="H60"/>
  <c r="H54"/>
  <c r="H62"/>
  <c r="H58"/>
  <c r="H66"/>
  <c r="I61"/>
  <c r="I65"/>
  <c r="I60"/>
  <c r="I51"/>
  <c r="H64"/>
  <c r="I53"/>
  <c r="I59"/>
  <c r="I64"/>
  <c r="I63"/>
  <c r="I58"/>
  <c r="H61"/>
  <c r="I57"/>
  <c r="D27" i="18"/>
  <c r="I56" i="15"/>
  <c r="I55"/>
  <c r="I54"/>
  <c r="I52"/>
  <c r="H53"/>
  <c r="I62"/>
  <c r="I66"/>
  <c r="H50"/>
  <c r="I50"/>
  <c r="D18" i="18"/>
  <c r="D4"/>
  <c r="D23"/>
  <c r="D44"/>
  <c r="D57"/>
  <c r="D24"/>
  <c r="D61"/>
  <c r="D20"/>
  <c r="D26"/>
  <c r="D47"/>
  <c r="D29"/>
  <c r="D21"/>
  <c r="D7"/>
  <c r="D14"/>
  <c r="D49"/>
  <c r="H49" s="1"/>
  <c r="J49" s="1"/>
  <c r="D48"/>
  <c r="H48" s="1"/>
  <c r="J48" s="1"/>
  <c r="D39"/>
  <c r="D6"/>
  <c r="D63"/>
  <c r="E32" i="15"/>
  <c r="D36" i="18"/>
  <c r="D32" i="15"/>
  <c r="D33" i="18"/>
  <c r="D41"/>
  <c r="D52"/>
  <c r="H52" s="1"/>
  <c r="J52" s="1"/>
  <c r="D25"/>
  <c r="D3"/>
  <c r="D34"/>
  <c r="D35"/>
  <c r="D9"/>
  <c r="D5"/>
  <c r="D10"/>
  <c r="D54"/>
  <c r="D59"/>
  <c r="D19"/>
  <c r="D11"/>
  <c r="D38"/>
  <c r="D15"/>
  <c r="D22"/>
  <c r="D53"/>
  <c r="H53" s="1"/>
  <c r="J53" s="1"/>
  <c r="D62"/>
  <c r="D8"/>
  <c r="D50"/>
  <c r="H50" s="1"/>
  <c r="J50" s="1"/>
  <c r="D46"/>
  <c r="I46"/>
  <c r="D58"/>
  <c r="D30"/>
  <c r="I40" i="14"/>
  <c r="H37"/>
  <c r="H38"/>
  <c r="I38"/>
  <c r="H39"/>
  <c r="D31" i="15"/>
  <c r="I25" i="14"/>
  <c r="D7" i="15"/>
  <c r="D21"/>
  <c r="D22"/>
  <c r="D3"/>
  <c r="G22"/>
  <c r="E26"/>
  <c r="I26" s="1"/>
  <c r="E12"/>
  <c r="E3"/>
  <c r="E4"/>
  <c r="D4"/>
  <c r="G26"/>
  <c r="G12"/>
  <c r="G3"/>
  <c r="G4"/>
  <c r="E7"/>
  <c r="E21"/>
  <c r="E22"/>
  <c r="D12"/>
  <c r="G7"/>
  <c r="G21"/>
  <c r="D16"/>
  <c r="G16"/>
  <c r="I35" i="14"/>
  <c r="E16" i="15"/>
  <c r="G4" i="14"/>
  <c r="E4"/>
  <c r="G6" i="15"/>
  <c r="G27"/>
  <c r="D19"/>
  <c r="D6"/>
  <c r="D27"/>
  <c r="D26"/>
  <c r="H26" s="1"/>
  <c r="E6"/>
  <c r="E27"/>
  <c r="G5"/>
  <c r="G14"/>
  <c r="G13"/>
  <c r="G11"/>
  <c r="G8"/>
  <c r="G20"/>
  <c r="G29"/>
  <c r="G30"/>
  <c r="E14"/>
  <c r="E11"/>
  <c r="E8"/>
  <c r="E29"/>
  <c r="D5"/>
  <c r="D14"/>
  <c r="D13"/>
  <c r="D11"/>
  <c r="D8"/>
  <c r="D20"/>
  <c r="D29"/>
  <c r="D30"/>
  <c r="E5"/>
  <c r="E13"/>
  <c r="E20"/>
  <c r="E30"/>
  <c r="H23" i="14"/>
  <c r="I37"/>
  <c r="I6"/>
  <c r="I32"/>
  <c r="I7"/>
  <c r="I3"/>
  <c r="D10" i="15"/>
  <c r="E15"/>
  <c r="E24"/>
  <c r="E18"/>
  <c r="E23"/>
  <c r="E25"/>
  <c r="E28"/>
  <c r="G15"/>
  <c r="G24"/>
  <c r="G18"/>
  <c r="G23"/>
  <c r="G25"/>
  <c r="G28"/>
  <c r="D15"/>
  <c r="D25"/>
  <c r="D23"/>
  <c r="D24"/>
  <c r="D28"/>
  <c r="H28" s="1"/>
  <c r="D18"/>
  <c r="G10"/>
  <c r="E10"/>
  <c r="H65" i="14"/>
  <c r="H67"/>
  <c r="I22"/>
  <c r="I65"/>
  <c r="H41"/>
  <c r="I39"/>
  <c r="I67"/>
  <c r="H40"/>
  <c r="I36"/>
  <c r="I66"/>
  <c r="H66"/>
  <c r="I41"/>
  <c r="D9" i="15"/>
  <c r="H3" l="1"/>
  <c r="H71" i="18"/>
  <c r="J73" s="1"/>
  <c r="H36" i="15"/>
  <c r="J36" s="1"/>
  <c r="H38" i="18"/>
  <c r="J38" s="1"/>
  <c r="H8"/>
  <c r="J8" s="1"/>
  <c r="H77"/>
  <c r="J79" s="1"/>
  <c r="H13"/>
  <c r="J13" s="1"/>
  <c r="H12"/>
  <c r="J12" s="1"/>
  <c r="H24" i="15"/>
  <c r="H58" i="18"/>
  <c r="J58" s="1"/>
  <c r="H75"/>
  <c r="J77" s="1"/>
  <c r="H37" i="15"/>
  <c r="H65" i="18"/>
  <c r="J67" s="1"/>
  <c r="I34" i="15"/>
  <c r="H68" i="18"/>
  <c r="J70" s="1"/>
  <c r="H69"/>
  <c r="J71" s="1"/>
  <c r="H38" i="15"/>
  <c r="H30" i="18"/>
  <c r="J30" s="1"/>
  <c r="I37" i="15"/>
  <c r="I38"/>
  <c r="H34"/>
  <c r="J40"/>
  <c r="J62" i="18"/>
  <c r="H35" i="15"/>
  <c r="J35" s="1"/>
  <c r="H45" i="18"/>
  <c r="J45" s="1"/>
  <c r="H64"/>
  <c r="J66" s="1"/>
  <c r="J41" i="15"/>
  <c r="J39"/>
  <c r="H19"/>
  <c r="H10" i="18"/>
  <c r="J10" s="1"/>
  <c r="H34"/>
  <c r="J34" s="1"/>
  <c r="J43" i="15"/>
  <c r="J42"/>
  <c r="H67" i="18"/>
  <c r="J69" s="1"/>
  <c r="H70"/>
  <c r="J72" s="1"/>
  <c r="H44"/>
  <c r="J44" s="1"/>
  <c r="H66"/>
  <c r="J68" s="1"/>
  <c r="I32" i="15"/>
  <c r="H20" i="18"/>
  <c r="J20" s="1"/>
  <c r="H32" i="15"/>
  <c r="H63" i="18"/>
  <c r="J65" s="1"/>
  <c r="H57"/>
  <c r="J57" s="1"/>
  <c r="H27"/>
  <c r="J27" s="1"/>
  <c r="H43"/>
  <c r="J43" s="1"/>
  <c r="H46"/>
  <c r="J46" s="1"/>
  <c r="H17"/>
  <c r="J17" s="1"/>
  <c r="H11"/>
  <c r="J11" s="1"/>
  <c r="H59"/>
  <c r="J59" s="1"/>
  <c r="H9"/>
  <c r="J9" s="1"/>
  <c r="H3"/>
  <c r="J3" s="1"/>
  <c r="H33"/>
  <c r="J33" s="1"/>
  <c r="H6"/>
  <c r="J6" s="1"/>
  <c r="H14"/>
  <c r="J14" s="1"/>
  <c r="H24"/>
  <c r="J24" s="1"/>
  <c r="H4"/>
  <c r="J4" s="1"/>
  <c r="H42"/>
  <c r="J42" s="1"/>
  <c r="H55"/>
  <c r="J55" s="1"/>
  <c r="H15"/>
  <c r="J15" s="1"/>
  <c r="H22"/>
  <c r="J22" s="1"/>
  <c r="H23"/>
  <c r="J23" s="1"/>
  <c r="J57" i="15"/>
  <c r="H31" i="18"/>
  <c r="J31" s="1"/>
  <c r="H56"/>
  <c r="J56" s="1"/>
  <c r="H37"/>
  <c r="J37" s="1"/>
  <c r="J50" i="15"/>
  <c r="J45"/>
  <c r="J61"/>
  <c r="H7" i="18"/>
  <c r="J7" s="1"/>
  <c r="I27" i="15"/>
  <c r="H62" i="18"/>
  <c r="J64" s="1"/>
  <c r="H60"/>
  <c r="J60" s="1"/>
  <c r="H41"/>
  <c r="J41" s="1"/>
  <c r="J46" i="15"/>
  <c r="J54"/>
  <c r="J55"/>
  <c r="J47"/>
  <c r="H33"/>
  <c r="I19"/>
  <c r="H31"/>
  <c r="H32" i="18"/>
  <c r="J32" s="1"/>
  <c r="H19"/>
  <c r="J19" s="1"/>
  <c r="H54"/>
  <c r="J54" s="1"/>
  <c r="H35"/>
  <c r="J35" s="1"/>
  <c r="H25"/>
  <c r="J25" s="1"/>
  <c r="H36"/>
  <c r="J36" s="1"/>
  <c r="H39"/>
  <c r="J39" s="1"/>
  <c r="H47"/>
  <c r="J47" s="1"/>
  <c r="H18"/>
  <c r="J18" s="1"/>
  <c r="J52" i="15"/>
  <c r="J66"/>
  <c r="J65"/>
  <c r="I33"/>
  <c r="H21" i="18"/>
  <c r="J21" s="1"/>
  <c r="J64" i="15"/>
  <c r="J48"/>
  <c r="J58"/>
  <c r="J44"/>
  <c r="J51"/>
  <c r="J63"/>
  <c r="H16" i="18"/>
  <c r="J16" s="1"/>
  <c r="H5" i="15"/>
  <c r="I31"/>
  <c r="H29"/>
  <c r="H5" i="18"/>
  <c r="J5" s="1"/>
  <c r="J63"/>
  <c r="H29"/>
  <c r="J29" s="1"/>
  <c r="H26"/>
  <c r="J26" s="1"/>
  <c r="H61"/>
  <c r="J61" s="1"/>
  <c r="J49" i="15"/>
  <c r="J53"/>
  <c r="J60"/>
  <c r="J62"/>
  <c r="J56"/>
  <c r="J59"/>
  <c r="H28" i="18"/>
  <c r="J28" s="1"/>
  <c r="H21" i="15"/>
  <c r="H6" i="14"/>
  <c r="J6" s="1"/>
  <c r="I12" i="15"/>
  <c r="H35" i="14"/>
  <c r="J35" s="1"/>
  <c r="H7"/>
  <c r="J7" s="1"/>
  <c r="H20"/>
  <c r="H27" i="15"/>
  <c r="I9" i="14"/>
  <c r="I16"/>
  <c r="H14" i="15"/>
  <c r="I22"/>
  <c r="I4"/>
  <c r="H6"/>
  <c r="H13"/>
  <c r="I14"/>
  <c r="I28"/>
  <c r="J28" s="1"/>
  <c r="I3"/>
  <c r="J3" s="1"/>
  <c r="I24"/>
  <c r="H8"/>
  <c r="I6"/>
  <c r="I34" i="14"/>
  <c r="H33"/>
  <c r="H36"/>
  <c r="J36" s="1"/>
  <c r="I24"/>
  <c r="H34"/>
  <c r="H21"/>
  <c r="H30"/>
  <c r="I33"/>
  <c r="I29"/>
  <c r="I29" i="15"/>
  <c r="I16"/>
  <c r="H7"/>
  <c r="H12"/>
  <c r="I20"/>
  <c r="H20"/>
  <c r="I15"/>
  <c r="I25"/>
  <c r="H30"/>
  <c r="I21"/>
  <c r="H16"/>
  <c r="I23"/>
  <c r="I26" i="14"/>
  <c r="H19"/>
  <c r="I18"/>
  <c r="H3"/>
  <c r="J3" s="1"/>
  <c r="H27"/>
  <c r="I21"/>
  <c r="H22"/>
  <c r="J22" s="1"/>
  <c r="H26"/>
  <c r="H5"/>
  <c r="I13"/>
  <c r="H29"/>
  <c r="H11"/>
  <c r="I5"/>
  <c r="I27"/>
  <c r="I19"/>
  <c r="H10"/>
  <c r="H4"/>
  <c r="H18" i="15"/>
  <c r="I18"/>
  <c r="H23"/>
  <c r="H10"/>
  <c r="H25"/>
  <c r="I30"/>
  <c r="I17"/>
  <c r="H22"/>
  <c r="I10"/>
  <c r="H9"/>
  <c r="I13"/>
  <c r="I5"/>
  <c r="H15"/>
  <c r="I11"/>
  <c r="H11"/>
  <c r="H32" i="14"/>
  <c r="J32" s="1"/>
  <c r="I4"/>
  <c r="I17"/>
  <c r="I10"/>
  <c r="H14"/>
  <c r="I23"/>
  <c r="J23" s="1"/>
  <c r="H25"/>
  <c r="J25" s="1"/>
  <c r="I8"/>
  <c r="H13"/>
  <c r="I12"/>
  <c r="I20"/>
  <c r="I30"/>
  <c r="H24"/>
  <c r="H9"/>
  <c r="H12"/>
  <c r="I11"/>
  <c r="H16"/>
  <c r="H31"/>
  <c r="I28"/>
  <c r="I14"/>
  <c r="I31"/>
  <c r="I15"/>
  <c r="H28"/>
  <c r="H8"/>
  <c r="H4" i="15"/>
  <c r="J37" i="14"/>
  <c r="I8" i="15"/>
  <c r="J67" i="14"/>
  <c r="J65"/>
  <c r="J38"/>
  <c r="J66"/>
  <c r="J39"/>
  <c r="J40"/>
  <c r="J41"/>
  <c r="J26" i="15"/>
  <c r="H17" i="14"/>
  <c r="G9" i="15"/>
  <c r="E9"/>
  <c r="I7" s="1"/>
  <c r="J24" l="1"/>
  <c r="J12" i="14"/>
  <c r="J8"/>
  <c r="J19" i="15"/>
  <c r="J38"/>
  <c r="J37"/>
  <c r="J34"/>
  <c r="J32"/>
  <c r="J27"/>
  <c r="J31"/>
  <c r="J29"/>
  <c r="J33"/>
  <c r="J5"/>
  <c r="J12"/>
  <c r="J21"/>
  <c r="J34" i="14"/>
  <c r="J24"/>
  <c r="J20"/>
  <c r="J8" i="15"/>
  <c r="J13"/>
  <c r="J6"/>
  <c r="J22"/>
  <c r="J16"/>
  <c r="J14"/>
  <c r="J4"/>
  <c r="J17"/>
  <c r="J33" i="14"/>
  <c r="J9"/>
  <c r="J29"/>
  <c r="J27"/>
  <c r="J21"/>
  <c r="J16"/>
  <c r="J26"/>
  <c r="J15" i="15"/>
  <c r="J30" i="14"/>
  <c r="J18" i="15"/>
  <c r="J10" i="14"/>
  <c r="J17"/>
  <c r="H18"/>
  <c r="J18" s="1"/>
  <c r="J10" i="15"/>
  <c r="J23"/>
  <c r="J30"/>
  <c r="J11"/>
  <c r="J25"/>
  <c r="J20"/>
  <c r="J4" i="14"/>
  <c r="J14"/>
  <c r="J19"/>
  <c r="J5"/>
  <c r="J13"/>
  <c r="J11"/>
  <c r="I9" i="15"/>
  <c r="J9" s="1"/>
  <c r="J28" i="14"/>
  <c r="J31"/>
  <c r="H15"/>
  <c r="J15" s="1"/>
  <c r="J7" i="15" l="1"/>
</calcChain>
</file>

<file path=xl/sharedStrings.xml><?xml version="1.0" encoding="utf-8"?>
<sst xmlns="http://schemas.openxmlformats.org/spreadsheetml/2006/main" count="3659" uniqueCount="813">
  <si>
    <t>AMASYA</t>
  </si>
  <si>
    <t>İL</t>
  </si>
  <si>
    <t>TAKIM ADI</t>
  </si>
  <si>
    <t xml:space="preserve">SPORCU ADI </t>
  </si>
  <si>
    <t>NO</t>
  </si>
  <si>
    <t>TOPLAM</t>
  </si>
  <si>
    <t>1.</t>
  </si>
  <si>
    <t>YALOVA</t>
  </si>
  <si>
    <t>2.</t>
  </si>
  <si>
    <t>3.</t>
  </si>
  <si>
    <t>4.</t>
  </si>
  <si>
    <t>5.</t>
  </si>
  <si>
    <t>ANKARA</t>
  </si>
  <si>
    <t>6.</t>
  </si>
  <si>
    <t>7.</t>
  </si>
  <si>
    <t>İSTANBUL</t>
  </si>
  <si>
    <t>8.</t>
  </si>
  <si>
    <t>9.</t>
  </si>
  <si>
    <t>TEKİRDAĞ</t>
  </si>
  <si>
    <t>10.</t>
  </si>
  <si>
    <t>11.</t>
  </si>
  <si>
    <t>12.</t>
  </si>
  <si>
    <t>13.</t>
  </si>
  <si>
    <t>14.</t>
  </si>
  <si>
    <t>15.</t>
  </si>
  <si>
    <t>16.</t>
  </si>
  <si>
    <t>17.</t>
  </si>
  <si>
    <t>25.</t>
  </si>
  <si>
    <t>KAYSERİ</t>
  </si>
  <si>
    <t>BURSA</t>
  </si>
  <si>
    <t>ÇORUM</t>
  </si>
  <si>
    <t>KOCAELİ</t>
  </si>
  <si>
    <t>İZMİR</t>
  </si>
  <si>
    <t>RİZE</t>
  </si>
  <si>
    <t>ISPARTA</t>
  </si>
  <si>
    <t>HATAY</t>
  </si>
  <si>
    <t>BATMAN</t>
  </si>
  <si>
    <t>ANTALYA</t>
  </si>
  <si>
    <t>ANTALYASPOR</t>
  </si>
  <si>
    <t>GAZİANTEP</t>
  </si>
  <si>
    <t>KONYA</t>
  </si>
  <si>
    <t>MUĞLA</t>
  </si>
  <si>
    <t>HATAY ASP SPOR</t>
  </si>
  <si>
    <t>ADANA</t>
  </si>
  <si>
    <t>KIRKLARELİ</t>
  </si>
  <si>
    <t>MKE ANKARAGÜCÜ</t>
  </si>
  <si>
    <t>KASTAMONU</t>
  </si>
  <si>
    <t>GİRESUN</t>
  </si>
  <si>
    <t>BAYBURT</t>
  </si>
  <si>
    <t>BİLECİK</t>
  </si>
  <si>
    <t>SAKARYA</t>
  </si>
  <si>
    <t>EDİRNE</t>
  </si>
  <si>
    <t>BALIKESİR</t>
  </si>
  <si>
    <t>MARDİN</t>
  </si>
  <si>
    <t>VAN</t>
  </si>
  <si>
    <t>DENİZLİ</t>
  </si>
  <si>
    <t>MALATYA</t>
  </si>
  <si>
    <t>1. Oyuncu</t>
  </si>
  <si>
    <t>2. Oyuncu</t>
  </si>
  <si>
    <t>1. Puan</t>
  </si>
  <si>
    <t>2. Puan</t>
  </si>
  <si>
    <t xml:space="preserve">BAYBURT GENÇLİK MERKEZİ </t>
  </si>
  <si>
    <t>İSTANBUL BBSK</t>
  </si>
  <si>
    <t>MUĞLA B.ŞEHİR BLD. SPOR</t>
  </si>
  <si>
    <t>ÇUKUROVA ÜNİV.</t>
  </si>
  <si>
    <t>YEŞİLYURT BELEDİYESPOR</t>
  </si>
  <si>
    <t>MANİSA</t>
  </si>
  <si>
    <t>FERDİ</t>
  </si>
  <si>
    <t>ÇİLTAR MTİ</t>
  </si>
  <si>
    <t>KYS</t>
  </si>
  <si>
    <t>İST</t>
  </si>
  <si>
    <t>ŞAFAKTEPE GENÇLİK VE SPOR</t>
  </si>
  <si>
    <t>1955 BATMAN BLD. SPOR</t>
  </si>
  <si>
    <t>BİTLİS GENÇLİK SPOR</t>
  </si>
  <si>
    <t>BİTLİS</t>
  </si>
  <si>
    <t>ÇORUM BLD. GENÇLİK VE SPOR (A)</t>
  </si>
  <si>
    <t>ÇORUM BLD. GENÇLİK VE SPOR (B)</t>
  </si>
  <si>
    <t>ÇORUM SPOR İHTİSAS SPOR</t>
  </si>
  <si>
    <t>ERZİNCAN</t>
  </si>
  <si>
    <t>ERZURUM</t>
  </si>
  <si>
    <t>ISPARTES GSK</t>
  </si>
  <si>
    <t>FENERBAHÇE SPOR KULÜBÜ</t>
  </si>
  <si>
    <t>İSTANBUL B.ŞEHİR BLD. (A)</t>
  </si>
  <si>
    <t>İZMİR B. ŞEHİR BLD. GSK (A)</t>
  </si>
  <si>
    <t>MAVİ EGE (A)</t>
  </si>
  <si>
    <t>KOCASİNAN BLD. SPOR (A)</t>
  </si>
  <si>
    <t>KOCASİNAN BLD. SPOR (B)</t>
  </si>
  <si>
    <t>KİLİS</t>
  </si>
  <si>
    <t>MERİT GRUP REAL MARDİN (A)</t>
  </si>
  <si>
    <t>VAN GENÇLİK SPOR (A)</t>
  </si>
  <si>
    <t>VAN GENÇLİK SPOR (B)</t>
  </si>
  <si>
    <t>YALOVA BLD. GENÇLİK SPOR (A)</t>
  </si>
  <si>
    <t>ZONGULDAK</t>
  </si>
  <si>
    <t>ADN</t>
  </si>
  <si>
    <t>ANK</t>
  </si>
  <si>
    <t>ANT</t>
  </si>
  <si>
    <t>BTM</t>
  </si>
  <si>
    <t>BYB</t>
  </si>
  <si>
    <t>BTL</t>
  </si>
  <si>
    <t>BRS</t>
  </si>
  <si>
    <t>ÇRM</t>
  </si>
  <si>
    <t>ERZ</t>
  </si>
  <si>
    <t>GZT</t>
  </si>
  <si>
    <t>HTY</t>
  </si>
  <si>
    <t>ISP</t>
  </si>
  <si>
    <t>İZM</t>
  </si>
  <si>
    <t>KLS</t>
  </si>
  <si>
    <t>MLT</t>
  </si>
  <si>
    <t>MRD</t>
  </si>
  <si>
    <t>MĞL</t>
  </si>
  <si>
    <t>TKD</t>
  </si>
  <si>
    <t>YLV</t>
  </si>
  <si>
    <t>AFAD GENÇLİK VE SPOR</t>
  </si>
  <si>
    <t>1955 BATMAN BLD. SPOR (A)</t>
  </si>
  <si>
    <t>1955 BATMAN BLD. SPOR (B)</t>
  </si>
  <si>
    <t>BURSA B.ŞEHİR BLD. SPOR (A)</t>
  </si>
  <si>
    <t>ÇORUM GENÇLİK SPOR (A)</t>
  </si>
  <si>
    <t>ÇORUM GENÇLİK SPOR (B)</t>
  </si>
  <si>
    <t xml:space="preserve">EBUAŞ SPOR </t>
  </si>
  <si>
    <t>ELAZIĞ</t>
  </si>
  <si>
    <t>SERAMİK SPOR</t>
  </si>
  <si>
    <t>KÜTAHYA</t>
  </si>
  <si>
    <t>KTH</t>
  </si>
  <si>
    <t>ELZ</t>
  </si>
  <si>
    <t>BLK</t>
  </si>
  <si>
    <t xml:space="preserve">KIZ TAKIM </t>
  </si>
  <si>
    <t>BU PİLİÇ SKD</t>
  </si>
  <si>
    <t>MARMARA</t>
  </si>
  <si>
    <t>TŞ1</t>
  </si>
  <si>
    <t>İÇ ANADOLU</t>
  </si>
  <si>
    <t>TŞ2</t>
  </si>
  <si>
    <t>KARADENİZ</t>
  </si>
  <si>
    <t>TŞ3</t>
  </si>
  <si>
    <t xml:space="preserve">İSTANBUL B.ŞEHİR BLD. </t>
  </si>
  <si>
    <t>TŞ4</t>
  </si>
  <si>
    <t>TŞ5</t>
  </si>
  <si>
    <t>GÜNEYDOĞU ANADOLU</t>
  </si>
  <si>
    <t>TŞ6</t>
  </si>
  <si>
    <t>AKDENİZ</t>
  </si>
  <si>
    <t>TŞ7</t>
  </si>
  <si>
    <t>EGE</t>
  </si>
  <si>
    <t>TŞ8</t>
  </si>
  <si>
    <t>TŞ9</t>
  </si>
  <si>
    <t>TŞ11</t>
  </si>
  <si>
    <t>DOĞU ANADOLU</t>
  </si>
  <si>
    <t>TŞ15</t>
  </si>
  <si>
    <t>KKTC</t>
  </si>
  <si>
    <t xml:space="preserve">ÇORUM BLD. GSK </t>
  </si>
  <si>
    <t>ÇERKEZKÖY BLD. GSK</t>
  </si>
  <si>
    <t>GELEMİYOR</t>
  </si>
  <si>
    <t>İLİ</t>
  </si>
  <si>
    <t>Bölge Sıra</t>
  </si>
  <si>
    <t>Grup Sıra</t>
  </si>
  <si>
    <t>T.Ş. Sıra</t>
  </si>
  <si>
    <t xml:space="preserve">ANTALYA B.ŞEHİR BLD. ASAT GSK </t>
  </si>
  <si>
    <t>MUĞLA B.ŞEHİR BLD. SPOR  (A)</t>
  </si>
  <si>
    <t xml:space="preserve">ERZURUM TÜRK TELEKOM SPOR  </t>
  </si>
  <si>
    <t>ŞAHİNBEY BELEDİYESİ GSK</t>
  </si>
  <si>
    <t>KAŞİF GENÇLİK SPOR VE İZCİLİK</t>
  </si>
  <si>
    <t>MUĞLA B.ŞEHİR BLD. SPOR  (B)</t>
  </si>
  <si>
    <t>ÇERKEZKÖY BLD. GSK (A)</t>
  </si>
  <si>
    <t>TÜRKİYE MASA TENİSİ FEDERASYONU</t>
  </si>
  <si>
    <t>ORDU</t>
  </si>
  <si>
    <t>ERKEK TAKIM ADI</t>
  </si>
  <si>
    <t>KIZ TAKIM ADI</t>
  </si>
  <si>
    <t>AYDIN</t>
  </si>
  <si>
    <t>PUAN</t>
  </si>
  <si>
    <t>GR.</t>
  </si>
  <si>
    <t>BOLU</t>
  </si>
  <si>
    <t>AFYON</t>
  </si>
  <si>
    <t>AĞRI</t>
  </si>
  <si>
    <t> ADANA</t>
  </si>
  <si>
    <t>BARTIN</t>
  </si>
  <si>
    <t>AKSARAY</t>
  </si>
  <si>
    <t> ADIYAMAN</t>
  </si>
  <si>
    <t> BATMAN</t>
  </si>
  <si>
    <t>ARDAHAN</t>
  </si>
  <si>
    <t> BİNGÖL</t>
  </si>
  <si>
    <t>BURDUR</t>
  </si>
  <si>
    <t>ARTVİN</t>
  </si>
  <si>
    <t> BİTLİS</t>
  </si>
  <si>
    <t>ÇANAKKALE</t>
  </si>
  <si>
    <t> DİYARBAKIR</t>
  </si>
  <si>
    <t>DÜZCE</t>
  </si>
  <si>
    <t>ÇANKIRI</t>
  </si>
  <si>
    <t> ELAZIĞ</t>
  </si>
  <si>
    <t> GAZİANTEP</t>
  </si>
  <si>
    <t>ESKİŞEHİR</t>
  </si>
  <si>
    <t>KARAMAN</t>
  </si>
  <si>
    <t> HAKKARİ</t>
  </si>
  <si>
    <t> HATAY</t>
  </si>
  <si>
    <t>KARABÜK</t>
  </si>
  <si>
    <t> KAHRAMANMARAŞ</t>
  </si>
  <si>
    <t>GÜMÜŞHANE</t>
  </si>
  <si>
    <t> KAYSERI</t>
  </si>
  <si>
    <t>IĞDIR</t>
  </si>
  <si>
    <t> KIRŞEHİR</t>
  </si>
  <si>
    <t>UŞAK</t>
  </si>
  <si>
    <t>KARS</t>
  </si>
  <si>
    <t> KİLİS</t>
  </si>
  <si>
    <t> MALATYA</t>
  </si>
  <si>
    <t>KIRIKKALE</t>
  </si>
  <si>
    <t> MARDİN</t>
  </si>
  <si>
    <t> MERSİN</t>
  </si>
  <si>
    <t> MUŞ</t>
  </si>
  <si>
    <t>SAMSUN</t>
  </si>
  <si>
    <t> NEVŞEHİR</t>
  </si>
  <si>
    <t>SİNOP</t>
  </si>
  <si>
    <t> NİĞDE</t>
  </si>
  <si>
    <t>SİVAS</t>
  </si>
  <si>
    <t> OSMANİYE</t>
  </si>
  <si>
    <t>TOKAT</t>
  </si>
  <si>
    <t> SİİRT</t>
  </si>
  <si>
    <t>TRABZON</t>
  </si>
  <si>
    <t> ŞANLIURFA</t>
  </si>
  <si>
    <t>YOZGAT</t>
  </si>
  <si>
    <t> ŞIRNAK</t>
  </si>
  <si>
    <t> TUNCELİ</t>
  </si>
  <si>
    <t> VAN</t>
  </si>
  <si>
    <t>ERKEK TAKIMLAR</t>
  </si>
  <si>
    <t>KIZ TAKIMLAR</t>
  </si>
  <si>
    <t>MERSİN</t>
  </si>
  <si>
    <t>TEK TOPLAM</t>
  </si>
  <si>
    <t>KST</t>
  </si>
  <si>
    <t>MNS</t>
  </si>
  <si>
    <t>KRL</t>
  </si>
  <si>
    <t>AMS</t>
  </si>
  <si>
    <t>KNY</t>
  </si>
  <si>
    <t>ORD</t>
  </si>
  <si>
    <t>E/K</t>
  </si>
  <si>
    <t/>
  </si>
  <si>
    <t>PENDİK BLD. SPOR (A)</t>
  </si>
  <si>
    <t xml:space="preserve">TAKIM SIRALAMA </t>
  </si>
  <si>
    <t>FENERBAHÇE (A)</t>
  </si>
  <si>
    <t>PENDİK BLD. SPOR (B)</t>
  </si>
  <si>
    <t>SAKARYA B. ŞEHİR BLD. SPOR</t>
  </si>
  <si>
    <t>BUSE KOÇAK</t>
  </si>
  <si>
    <t>ELA SU YÖNTER</t>
  </si>
  <si>
    <t>ELVİN KALE</t>
  </si>
  <si>
    <t>YALOVA BLD. GENÇLİK SPOR</t>
  </si>
  <si>
    <t>KOCASİNAN BLD. SPOR</t>
  </si>
  <si>
    <t>SELÇUKLU BLD. SPOR</t>
  </si>
  <si>
    <t>ZEYNEP DURAN</t>
  </si>
  <si>
    <t>ARMİN AYDIN</t>
  </si>
  <si>
    <t>GAZİANTEP BLD. SPOR</t>
  </si>
  <si>
    <t>YILDIZ RAKETLER SPOR</t>
  </si>
  <si>
    <t>ESMA KAMER SÜT</t>
  </si>
  <si>
    <t>CEREN KOÇAK</t>
  </si>
  <si>
    <t>DENİZ BERRA BAYRAM</t>
  </si>
  <si>
    <t>ESİLA SU YALÇIN</t>
  </si>
  <si>
    <t>BELİNAY DAVUŞ</t>
  </si>
  <si>
    <t>ELİF DURU BECER</t>
  </si>
  <si>
    <t>EMİNE AYDINAY</t>
  </si>
  <si>
    <t>İPEK ERTUNA</t>
  </si>
  <si>
    <t>FENERBAHÇE</t>
  </si>
  <si>
    <t>ŞEVVAL ALAŞ</t>
  </si>
  <si>
    <t>ELANUR YILMAZ</t>
  </si>
  <si>
    <t>NEHİR GÖHER SALTÜRK</t>
  </si>
  <si>
    <t>SULTAN DEFNE BAYRAKTAR</t>
  </si>
  <si>
    <t>ELİF BEYZA AKDEMİR</t>
  </si>
  <si>
    <t>ECRİN KÖRÇOBAN</t>
  </si>
  <si>
    <t>TUANA GÜLER</t>
  </si>
  <si>
    <t>MUĞLA B. ŞEHİR BLD. SPOR</t>
  </si>
  <si>
    <t>BERRA ARIKAN</t>
  </si>
  <si>
    <t>ELİF KABAAHMETOĞLU</t>
  </si>
  <si>
    <t>FİRDEVS NUR BİNGÖL</t>
  </si>
  <si>
    <t>KAREN GÜRBÜZ</t>
  </si>
  <si>
    <t>KCL</t>
  </si>
  <si>
    <t>CEYLİN TİCE</t>
  </si>
  <si>
    <t>GÜLNAZ ASEL SANCAK</t>
  </si>
  <si>
    <t>ELİF SENA KIRLAK</t>
  </si>
  <si>
    <t>DEFNE DEMİR</t>
  </si>
  <si>
    <t>NİSA GÜN</t>
  </si>
  <si>
    <t>ESLEM ÇAVŞAK</t>
  </si>
  <si>
    <t>SÜEDA SİVAS</t>
  </si>
  <si>
    <t>DURU BERİL TOK</t>
  </si>
  <si>
    <t>AYBİGE FERİDE ÜSTÜNDAĞ</t>
  </si>
  <si>
    <t>ISPARTES SPOR (A)</t>
  </si>
  <si>
    <t>HAFSA YURTERİ</t>
  </si>
  <si>
    <t>BAŞAK ŞİMŞEK</t>
  </si>
  <si>
    <t>BURCU ASEL TUNCER</t>
  </si>
  <si>
    <t>DERİN MÜLAZIM</t>
  </si>
  <si>
    <t>Bye</t>
  </si>
  <si>
    <t>HİLAL AKGÜL</t>
  </si>
  <si>
    <t>TK</t>
  </si>
  <si>
    <t xml:space="preserve">ÇORUM </t>
  </si>
  <si>
    <t>ASUDE TUBA ŞİMŞEK</t>
  </si>
  <si>
    <t>ALİ SAİD AKDOĞAN</t>
  </si>
  <si>
    <t>HÜSEYİN UTKU KIRBAÇ</t>
  </si>
  <si>
    <t>ÖMER AYAZ YILDIZ</t>
  </si>
  <si>
    <t>KUTLUBEY OKULLARI</t>
  </si>
  <si>
    <t>AKİF EMRE BUCAK</t>
  </si>
  <si>
    <t>SKR</t>
  </si>
  <si>
    <t>AKİF EFE ASLANPAY</t>
  </si>
  <si>
    <t>KARATAY BLD. SPOR</t>
  </si>
  <si>
    <t>ASUDE REYYAN ÇİÇEK</t>
  </si>
  <si>
    <t>DEREN TÖKÖZ</t>
  </si>
  <si>
    <t>DURU YAVAŞCAOĞLU</t>
  </si>
  <si>
    <t>ECEMSU ÇİÇEK</t>
  </si>
  <si>
    <t>FATMA NUR DEMİRCİ</t>
  </si>
  <si>
    <t>GÖKÇE BAKİ</t>
  </si>
  <si>
    <t>HİRANUR KORKUT</t>
  </si>
  <si>
    <t>MASAL ERYILMAZ</t>
  </si>
  <si>
    <t>MEDİNE İREM TÜRKAN</t>
  </si>
  <si>
    <t>SEDEF YILDIRIM</t>
  </si>
  <si>
    <t>GÖKÇEN UĞURLU</t>
  </si>
  <si>
    <t>DNZ</t>
  </si>
  <si>
    <t>KMŞ</t>
  </si>
  <si>
    <t>ECRİN FİDAN</t>
  </si>
  <si>
    <t>ELİF HANZADE ASLAN</t>
  </si>
  <si>
    <t>ESMA SULTAN SARI</t>
  </si>
  <si>
    <t>BERRA BAHTİYAR</t>
  </si>
  <si>
    <t>BUĞLEM SENA ÇALIŞKAN</t>
  </si>
  <si>
    <t>ELİF NAZ ÖZCAN</t>
  </si>
  <si>
    <t>ELİF TUANA ÖZDAŞ</t>
  </si>
  <si>
    <t>TUĞBA BALABAN</t>
  </si>
  <si>
    <t>SELİN KAVAS</t>
  </si>
  <si>
    <t>EYLÜL DEMİRTAŞ</t>
  </si>
  <si>
    <t>ASYA ERÇEM</t>
  </si>
  <si>
    <t>AYNUR CANGİR</t>
  </si>
  <si>
    <t xml:space="preserve">YALOVA BLD. GENÇLİK SPOR (A) </t>
  </si>
  <si>
    <t>1. İl</t>
  </si>
  <si>
    <t>2. İl</t>
  </si>
  <si>
    <t>AYŞE DURU DOĞAN</t>
  </si>
  <si>
    <t>DEFNE ÜZÜMCÜ</t>
  </si>
  <si>
    <t>TEK KIZ</t>
  </si>
  <si>
    <t>TEK ERKEK</t>
  </si>
  <si>
    <t>MAVİ EGE SPOR (A)</t>
  </si>
  <si>
    <t>SELÇUKLU BELEDİYESPOR (A)</t>
  </si>
  <si>
    <t>SELÇUKLU BELEDİYESPOR (B)</t>
  </si>
  <si>
    <t xml:space="preserve">ÇORUM BLD. SPOR (A) </t>
  </si>
  <si>
    <t>GAZİANTEP BLD. SPOR (A)</t>
  </si>
  <si>
    <t>K.MARAŞ</t>
  </si>
  <si>
    <t>İSTANBUL BBSK (A)</t>
  </si>
  <si>
    <t>DYB</t>
  </si>
  <si>
    <t>DİYARBAKIR</t>
  </si>
  <si>
    <t>NİLAY GÜLLER</t>
  </si>
  <si>
    <t>HENDEK OLİMPİK SPOR</t>
  </si>
  <si>
    <t>CEYLİN KILIÇ</t>
  </si>
  <si>
    <t>ASİYE TUĞÇE KENAR</t>
  </si>
  <si>
    <t>CEYDA DÖKMECİ</t>
  </si>
  <si>
    <t>ESLEM KÜBRA AYDOĞDU</t>
  </si>
  <si>
    <t>MİYASE ESLEM ÖZDEN</t>
  </si>
  <si>
    <t>ZEHRA BOYRAZ</t>
  </si>
  <si>
    <t>ZEHRA HİLAL ÖLMEZ</t>
  </si>
  <si>
    <t>ELİF NAZ FEN</t>
  </si>
  <si>
    <t>DEFNE ÇİFTÇİ</t>
  </si>
  <si>
    <t>BAHAR TUNÇOK</t>
  </si>
  <si>
    <t>AYBÜKE YAREN ÖZKADAM</t>
  </si>
  <si>
    <t>YAĞMUR ALPAR</t>
  </si>
  <si>
    <t>ASMİN YAĞMAHAN</t>
  </si>
  <si>
    <t>HÜMEYRA BOZTEKİN</t>
  </si>
  <si>
    <t>MELEK CESUR</t>
  </si>
  <si>
    <t>MERVE TUŞEK</t>
  </si>
  <si>
    <t>ASLI ATEŞ</t>
  </si>
  <si>
    <t>YAĞMUR DİLA ALBAYRAK</t>
  </si>
  <si>
    <t>NİSA ÜZÜMCÜ</t>
  </si>
  <si>
    <t>HAZER SPOR</t>
  </si>
  <si>
    <t>BAŞAK KOLEJİ GENÇLİK VE SPOR  (A)</t>
  </si>
  <si>
    <t xml:space="preserve">AYDIN </t>
  </si>
  <si>
    <t xml:space="preserve">GAZİANTEP </t>
  </si>
  <si>
    <t xml:space="preserve">ÇORUM SPOR İHTİSAS SPOR </t>
  </si>
  <si>
    <t>PENDİK BLD.  (A)</t>
  </si>
  <si>
    <t xml:space="preserve">KAYSERİ </t>
  </si>
  <si>
    <t>SELÇUKLU BELEDİYESPOR  (B)</t>
  </si>
  <si>
    <t>MUĞLA B.ŞEHİR BLD. SPOR (A)</t>
  </si>
  <si>
    <t>TP</t>
  </si>
  <si>
    <t>EİSY</t>
  </si>
  <si>
    <t>EİY</t>
  </si>
  <si>
    <t xml:space="preserve">MAVİ EGE SPOR (A) </t>
  </si>
  <si>
    <t xml:space="preserve">1955 BATMAN BLD. SPOR (A) </t>
  </si>
  <si>
    <t>SIRA</t>
  </si>
  <si>
    <t>BODVED</t>
  </si>
  <si>
    <t>METEHAN ŞAHİN</t>
  </si>
  <si>
    <t>MUHAMMED EMRE KANTİK</t>
  </si>
  <si>
    <t>PENDİK BLD. SPOR</t>
  </si>
  <si>
    <t>AYŞE NAR ALPTEKİN</t>
  </si>
  <si>
    <t>MERİT GRUP REAL MARDİN</t>
  </si>
  <si>
    <t>GİZEM ÇİĞİL</t>
  </si>
  <si>
    <t>ZEYNEP KALKAN</t>
  </si>
  <si>
    <t>EDANUR ALAŞ</t>
  </si>
  <si>
    <t>HAZAL DOĞMUŞ</t>
  </si>
  <si>
    <t>NEHİR KILÇIK</t>
  </si>
  <si>
    <t>DURU DEMİRKAN</t>
  </si>
  <si>
    <t>ELİF NAZ ÇAMKIRAN</t>
  </si>
  <si>
    <t>ÖZÜM ÖZEL</t>
  </si>
  <si>
    <t>LİVA ÇEVİK</t>
  </si>
  <si>
    <t>AYŞE ÇUBUKÇU</t>
  </si>
  <si>
    <t>2024-24 SEZONU ÇİFT ERKEK KATILIM LİSTESİ (SIRALI)</t>
  </si>
  <si>
    <t xml:space="preserve">2024-25 SEZONU ÇİFT ERKEK KATILIM LİSTESİ </t>
  </si>
  <si>
    <t xml:space="preserve">2024-25 SEZONU ÇİFT KIZ KATILIM LİSTESİ </t>
  </si>
  <si>
    <t xml:space="preserve">2024-25 SEZONU KARMA KATILIM LİSTESİ </t>
  </si>
  <si>
    <t>ÇİLTAR MTSK (A)</t>
  </si>
  <si>
    <t>Bölge</t>
  </si>
  <si>
    <t>KÜÇÜKLER  TAKIM-FERDİ TÜRKİYE ŞAMPİYONASI  27-30 HAZİRAN 2024 KONYA</t>
  </si>
  <si>
    <t>KON</t>
  </si>
  <si>
    <t>ADI VE SOYADI</t>
  </si>
  <si>
    <t>ARENA SPOR</t>
  </si>
  <si>
    <t>MUHAMMED BARIŞ KALKAN</t>
  </si>
  <si>
    <t>GAZİANTEP GENÇLİK SPOR</t>
  </si>
  <si>
    <t>EYMEN YERDELEN</t>
  </si>
  <si>
    <t>SİNOP DORUK SPOR</t>
  </si>
  <si>
    <t>HATAY SPOR</t>
  </si>
  <si>
    <t>MAVİ EGE SPOR</t>
  </si>
  <si>
    <t>İTU GVO SPOR</t>
  </si>
  <si>
    <t>EDA KUMSAL GÜLER</t>
  </si>
  <si>
    <t>EDİRNE YURDUM SPOR</t>
  </si>
  <si>
    <t>NİHAN BERA KOÇER</t>
  </si>
  <si>
    <t>KAP-OFF</t>
  </si>
  <si>
    <t>NEVŞEHİR</t>
  </si>
  <si>
    <t>2024–2025 SEZONU İLLERİN YER ALDIKLARI BÖLGELER</t>
  </si>
  <si>
    <t>KUZEYBATI BÖLGESİ</t>
  </si>
  <si>
    <t>GÜNEYBATI BÖLGESİ</t>
  </si>
  <si>
    <t>KUZEYDOĞU BÖLGESİ</t>
  </si>
  <si>
    <t>GÜNEYDOĞU BÖLGESİ</t>
  </si>
  <si>
    <t>SUPHİ</t>
  </si>
  <si>
    <t>ADEM</t>
  </si>
  <si>
    <t>ERTUĞRUL</t>
  </si>
  <si>
    <t xml:space="preserve">2024-25 SEZONU MİNİK ERKEK KATILIM LİSTESİ </t>
  </si>
  <si>
    <t xml:space="preserve">2024-25 SEZONU MİNİK  KIZ KATILIM LİSTESİ </t>
  </si>
  <si>
    <t>100. YIL MİNİKLER TAKIM FERDİ TÜRKİYE ŞAMPİYONASI</t>
  </si>
  <si>
    <t>11-14 Haziran 2024 İzmir</t>
  </si>
  <si>
    <t xml:space="preserve">FENERBAHÇE </t>
  </si>
  <si>
    <t>AYDIN ASP GSK</t>
  </si>
  <si>
    <t xml:space="preserve">PENDİK BLD. SPOR </t>
  </si>
  <si>
    <t xml:space="preserve">PENDİK BLD. SPOR (A) </t>
  </si>
  <si>
    <t>BODVED (A)</t>
  </si>
  <si>
    <t xml:space="preserve">GAZİANTEP BLD. SPOR (A) </t>
  </si>
  <si>
    <t xml:space="preserve">ÇORUM GENÇLİK SPOR (A) </t>
  </si>
  <si>
    <t xml:space="preserve">BATMAN GENÇLİK SPOR (A) </t>
  </si>
  <si>
    <t xml:space="preserve">EDİRNE YURDUM GSK </t>
  </si>
  <si>
    <t>DORUK SPOR</t>
  </si>
  <si>
    <t xml:space="preserve">İTU GVO SPOR (A) </t>
  </si>
  <si>
    <t xml:space="preserve">ÇERKEZKÖY BLD. GSK (A) </t>
  </si>
  <si>
    <t xml:space="preserve">KUTLUBEY OKULLARI SPOR (A) </t>
  </si>
  <si>
    <t xml:space="preserve">ARENA GENÇLİKSPOR </t>
  </si>
  <si>
    <t xml:space="preserve">ÇERKEZKÖY BLD. GSK (B) </t>
  </si>
  <si>
    <t>ANTALYASPOR (A)</t>
  </si>
  <si>
    <t xml:space="preserve">ÖZEL İDARE YOLSPOR (A) </t>
  </si>
  <si>
    <t xml:space="preserve">KASTAMONU MTSK </t>
  </si>
  <si>
    <t xml:space="preserve">GAZİANTEP BLD. SPOR (B) </t>
  </si>
  <si>
    <t xml:space="preserve">KASTAMONU MTSK (A) </t>
  </si>
  <si>
    <t>AYDIN KARTALLARI</t>
  </si>
  <si>
    <t>İSTANBUL DSİ SPOR  (A)</t>
  </si>
  <si>
    <t>ARENA GSK (A)</t>
  </si>
  <si>
    <t>KUTLUBEY OKULLARI SPOR (A)</t>
  </si>
  <si>
    <t>LİDER ENGELLİLER SK (A)</t>
  </si>
  <si>
    <t>GAZİANTEP GSK (A)</t>
  </si>
  <si>
    <t>KOCASİNAN BLD.SPOR (B)</t>
  </si>
  <si>
    <t>MTŞ</t>
  </si>
  <si>
    <t>EİSTŞ</t>
  </si>
  <si>
    <t>20-22 Eylül 2024 SİVAS</t>
  </si>
  <si>
    <t>Minik (U11) En İyi 16'lar Yarışmaları  28-29 Aralık 2024 AMASYA</t>
  </si>
  <si>
    <t>İSTANBUL DSİ SPOR</t>
  </si>
  <si>
    <t>MEHMET FATİH GEZER</t>
  </si>
  <si>
    <t>AHMET EFE YILMAZ</t>
  </si>
  <si>
    <t>ARENA GENÇLİKSPOR</t>
  </si>
  <si>
    <t>MUSTAFA KAYRA TURAN</t>
  </si>
  <si>
    <t>MİRAÇ TAŞKOPARAN</t>
  </si>
  <si>
    <t>LİDER ENGELLİLER SPOR</t>
  </si>
  <si>
    <t>CANBERK SEVİNDİK</t>
  </si>
  <si>
    <t>CİHAN POYRAZ COŞKUNLAR</t>
  </si>
  <si>
    <t>MEHMET AKİF TORU</t>
  </si>
  <si>
    <t>ENSAR AYDIN</t>
  </si>
  <si>
    <t>AHMET URAZ KİRAZ</t>
  </si>
  <si>
    <t>EGE BOLAT</t>
  </si>
  <si>
    <t>YİĞİT BOLAT</t>
  </si>
  <si>
    <t>YUSUF EFE GÜL</t>
  </si>
  <si>
    <t>AHMET BUĞRA DEMİR</t>
  </si>
  <si>
    <t xml:space="preserve">ANTALYASPOR </t>
  </si>
  <si>
    <t>MEHMET AKİF BALA</t>
  </si>
  <si>
    <t>TAHA DERELİ</t>
  </si>
  <si>
    <t>TOLGAHAN PEKMEZ</t>
  </si>
  <si>
    <t>SEMİH KAHRAMAN</t>
  </si>
  <si>
    <t>ADİL TAHA ADAK</t>
  </si>
  <si>
    <t>MUHAMMET MUSTAFA YURTERİ</t>
  </si>
  <si>
    <t>ÖMER MUSAB TOY</t>
  </si>
  <si>
    <t>AKİF ÇİĞİL</t>
  </si>
  <si>
    <t>YAVUZ DEMİRTAŞ</t>
  </si>
  <si>
    <t>MUĞLASPOR</t>
  </si>
  <si>
    <t>KEREM KÖSE</t>
  </si>
  <si>
    <t>ŞEYHMUS KAPLAN</t>
  </si>
  <si>
    <t>ÇORUM BLD. GSK</t>
  </si>
  <si>
    <t>OSMAN AYALP</t>
  </si>
  <si>
    <t>MFK</t>
  </si>
  <si>
    <t>PEMA KOLEJİ</t>
  </si>
  <si>
    <t>HAVİN MUTLU</t>
  </si>
  <si>
    <t>İLKİM EYLÜL YEKREK</t>
  </si>
  <si>
    <t>GÜLER TUĞBA GEÇMEZ</t>
  </si>
  <si>
    <t>ASYA NAZ EROL</t>
  </si>
  <si>
    <t>ESKİŞEHİR YURDUM SPOR</t>
  </si>
  <si>
    <t>SELEN NAZ EKER</t>
  </si>
  <si>
    <t>GENÇLİK VE SPOR</t>
  </si>
  <si>
    <t>EYLÜL YALÇINKAYA</t>
  </si>
  <si>
    <t>EDA DURU ÖNER</t>
  </si>
  <si>
    <t>TALYA BÜYÜKÖZER</t>
  </si>
  <si>
    <t>ZEYNEP BUSE SAÇAN</t>
  </si>
  <si>
    <t>GENÇLİK SPOR KULUBÜ</t>
  </si>
  <si>
    <t>FERİDE MELİKE HAMAL</t>
  </si>
  <si>
    <t>DENİZLİ B. ŞEHİR BLD. SPOR</t>
  </si>
  <si>
    <t>BEREN BOZKURT</t>
  </si>
  <si>
    <t>BURCU AL</t>
  </si>
  <si>
    <t>ZEYNEP ER</t>
  </si>
  <si>
    <t>ZÜMRA KALKAN</t>
  </si>
  <si>
    <t>HAFSA TORBALI</t>
  </si>
  <si>
    <t>ZEYNEP ÖZÇELİK</t>
  </si>
  <si>
    <t>ATİYE ÖZER</t>
  </si>
  <si>
    <t>ÖYKÜ SAYAR</t>
  </si>
  <si>
    <t>BERAY ZEYNEP ÇALIŞKAN</t>
  </si>
  <si>
    <t>DAMLANUR ALPAR</t>
  </si>
  <si>
    <t>BATMAN GENÇLİK SPOR</t>
  </si>
  <si>
    <t>ZEYNEP ELİF ÜNSAL</t>
  </si>
  <si>
    <t>UMAY ŞAHİN</t>
  </si>
  <si>
    <t>BEREN GÜNER</t>
  </si>
  <si>
    <t>ŞİLA ULUDAĞ</t>
  </si>
  <si>
    <t xml:space="preserve">YURDUM GSK </t>
  </si>
  <si>
    <t>BEREN SU ZER</t>
  </si>
  <si>
    <t>SPOR İHTİSAS</t>
  </si>
  <si>
    <t>ECE MASAL KAYA</t>
  </si>
  <si>
    <t>ELA TOPRAK TOKATLI</t>
  </si>
  <si>
    <t>DEFNE TURAN</t>
  </si>
  <si>
    <t>SERRA HAS</t>
  </si>
  <si>
    <t>ADANA GENÇLİK MERKEZİ</t>
  </si>
  <si>
    <t>MİRAY ADA METE</t>
  </si>
  <si>
    <t>ŞAHİNBEY BELEDİYE SPOR</t>
  </si>
  <si>
    <t>EYLÜL ECE BECER</t>
  </si>
  <si>
    <t>ELÇİN KOYULHİSARLI</t>
  </si>
  <si>
    <t>HİRA MAYSA BALCI</t>
  </si>
  <si>
    <t>YAĞMUR YALÇINKAYA</t>
  </si>
  <si>
    <t>YAĞMUR DİLARA TUTAM</t>
  </si>
  <si>
    <t>ÖYKÜ DENİZ ERKOÇ</t>
  </si>
  <si>
    <t>BUSE BAYAR</t>
  </si>
  <si>
    <t>ZEYNEP ELA ÇELİK</t>
  </si>
  <si>
    <t>NAZENİN YAĞMUR GÜLTAŞ</t>
  </si>
  <si>
    <t>ULUDAĞ OLİMPİK SPOR</t>
  </si>
  <si>
    <t>ELİF NAZ ÇAKIR</t>
  </si>
  <si>
    <t>ZEHRA NUR AKCAN</t>
  </si>
  <si>
    <t>MALATYA GENÇLİK SPOR</t>
  </si>
  <si>
    <t>ELİF DEVECİ</t>
  </si>
  <si>
    <t>ALTINORDU</t>
  </si>
  <si>
    <t>NİSANUR EROL</t>
  </si>
  <si>
    <t>KAYSERİ SPOR A.Ş SPOR</t>
  </si>
  <si>
    <t>FATMA BETÜL KELEŞ</t>
  </si>
  <si>
    <t>İPEK ÖZTÜRK</t>
  </si>
  <si>
    <t>PELİN BALIK</t>
  </si>
  <si>
    <t>YAREN YAĞMAHAN</t>
  </si>
  <si>
    <t>SELİM ÖZYUVA</t>
  </si>
  <si>
    <t>CAN ÖZTÜRK</t>
  </si>
  <si>
    <t>EYMEN SELİM YILMAZ</t>
  </si>
  <si>
    <t>KADİR EMİR YILDIRIM</t>
  </si>
  <si>
    <t>KEMAL KASHOUSH</t>
  </si>
  <si>
    <t>AHMET AZİZ YETİM</t>
  </si>
  <si>
    <t>TAYGA YELSELİ</t>
  </si>
  <si>
    <t>DENGE SPOR</t>
  </si>
  <si>
    <t>ONUR DEMİR</t>
  </si>
  <si>
    <t>HAMZA ÖZBEK</t>
  </si>
  <si>
    <t>HALİL MELİKŞAH CAMKURT</t>
  </si>
  <si>
    <t>MERSİN GENÇLİK HIZ.</t>
  </si>
  <si>
    <t>YUSUF ÜNSAL</t>
  </si>
  <si>
    <t>MEHMET FATİH VAROL</t>
  </si>
  <si>
    <t>MEHMET KAĞAN GÜMÜŞAY</t>
  </si>
  <si>
    <t>ISPARTES</t>
  </si>
  <si>
    <t>FURKAN ALP TUNA</t>
  </si>
  <si>
    <t>DORUK ALİ YALÇIN</t>
  </si>
  <si>
    <t>VEYSEL TURGUT</t>
  </si>
  <si>
    <t>MUHAMMED EYMEN SOLAK</t>
  </si>
  <si>
    <t>HÜSEYİN EREN YILMAZ</t>
  </si>
  <si>
    <t>ATAKAN TAHA SUCU</t>
  </si>
  <si>
    <t>AHMET RAUF KESKİN</t>
  </si>
  <si>
    <t>İSMETHAN SÜTYEMEZ</t>
  </si>
  <si>
    <t>GENÇLİK SPOR</t>
  </si>
  <si>
    <t>KEREM GÖK</t>
  </si>
  <si>
    <t>MUHAMMED ÇINAR ATASEVER</t>
  </si>
  <si>
    <t>KEREM URHAN</t>
  </si>
  <si>
    <t>HASAN ÖZTEKİN</t>
  </si>
  <si>
    <t>EGE ZORLU</t>
  </si>
  <si>
    <t>ERTUĞ MİR TÜFEKCİ</t>
  </si>
  <si>
    <t>ULAK SPOR KULÜBÜ</t>
  </si>
  <si>
    <t>YAMANER KAYGUSUZ</t>
  </si>
  <si>
    <t>ORDU GSİM</t>
  </si>
  <si>
    <t>İTÜ GVO SPOR (A)</t>
  </si>
  <si>
    <t>EDİRNE YURDUM SPOR (A)</t>
  </si>
  <si>
    <t>EDR</t>
  </si>
  <si>
    <t>HENDEK OLİMPİK SPOR (A)</t>
  </si>
  <si>
    <t>D.S.İ. BENT SPOR (A)</t>
  </si>
  <si>
    <t>ESK</t>
  </si>
  <si>
    <t>SELÇUKLU BLD. SPOR (A)</t>
  </si>
  <si>
    <t>PEMA KOLEJİ  (A)</t>
  </si>
  <si>
    <t>ANTALYASPOR (B)</t>
  </si>
  <si>
    <t>SİNOP DORUK SPOR (A)</t>
  </si>
  <si>
    <t>SNP</t>
  </si>
  <si>
    <t>ÇAYKUR RİZESPOR (A)</t>
  </si>
  <si>
    <t xml:space="preserve">KAP-OFF </t>
  </si>
  <si>
    <t>NVŞ</t>
  </si>
  <si>
    <t>KBB</t>
  </si>
  <si>
    <t>GBB</t>
  </si>
  <si>
    <t>KDB</t>
  </si>
  <si>
    <t>GDB</t>
  </si>
  <si>
    <t xml:space="preserve">D.S.İ. BENT SPOR </t>
  </si>
  <si>
    <t>Kız</t>
  </si>
  <si>
    <t>EYLÜL YILMAZ</t>
  </si>
  <si>
    <t>DOĞA ALPU</t>
  </si>
  <si>
    <t>BEYZA KISA</t>
  </si>
  <si>
    <t>TŞT</t>
  </si>
  <si>
    <t>ŞAHİNBEY BLD. SPOR (A)</t>
  </si>
  <si>
    <t>Erkek</t>
  </si>
  <si>
    <t>BRD</t>
  </si>
  <si>
    <t>RİZ</t>
  </si>
  <si>
    <t>KRK</t>
  </si>
  <si>
    <t>SVS</t>
  </si>
  <si>
    <t>HKR</t>
  </si>
  <si>
    <t>HAKKARİ</t>
  </si>
  <si>
    <t>Eİ32</t>
  </si>
  <si>
    <t>Eİ16</t>
  </si>
  <si>
    <t>YGB</t>
  </si>
  <si>
    <t>YY</t>
  </si>
  <si>
    <t>ÇİLTAR MTSK</t>
  </si>
  <si>
    <t>EYMEN SAVCI</t>
  </si>
  <si>
    <t>ÇINAR AYDINLIK</t>
  </si>
  <si>
    <t>YİĞİT EYMEN KARAHANLI</t>
  </si>
  <si>
    <t>YUSUF ALİ ELİAÇIK</t>
  </si>
  <si>
    <t>ÖMER FARUK AKYÜREK</t>
  </si>
  <si>
    <t>MEHMET EYMEN ERDEM</t>
  </si>
  <si>
    <t>YİĞİT ALİ BALLAROĞLU</t>
  </si>
  <si>
    <t>SAİM EREN SİPAHİ</t>
  </si>
  <si>
    <t>BURDUR BAHÇEŞEHİR KOLEJİ GSK</t>
  </si>
  <si>
    <t>İSMAİL DİNLER</t>
  </si>
  <si>
    <t>YÜCEL BAZ</t>
  </si>
  <si>
    <t>DENİZHAN SEREN</t>
  </si>
  <si>
    <t>ÇORUM BLD. SPOR</t>
  </si>
  <si>
    <t>GENÇLİKSPOR</t>
  </si>
  <si>
    <t>HALİL AYAZ ATAY</t>
  </si>
  <si>
    <t>EFEHAN SÖNMEZ</t>
  </si>
  <si>
    <t>POYRAZ KILIÇ</t>
  </si>
  <si>
    <t>MERT CİHAT DORUK</t>
  </si>
  <si>
    <t>EMRE ER</t>
  </si>
  <si>
    <t>YUSUF İSLAM ÇİFTÇİ</t>
  </si>
  <si>
    <t>HAKKARİ POLİS GÜCÜ</t>
  </si>
  <si>
    <t>YAVUZ EMRE ÇİFTÇİ</t>
  </si>
  <si>
    <t>SÜLEYMAN ERTUŞ</t>
  </si>
  <si>
    <t>MAHİR KAYA</t>
  </si>
  <si>
    <t>SELİM YILDIRIM</t>
  </si>
  <si>
    <t>ÖMER SEVİNÇHAN</t>
  </si>
  <si>
    <t>KORKUT ATA ALTUN</t>
  </si>
  <si>
    <t>ADEM DUHAN DOĞAN</t>
  </si>
  <si>
    <t>EMİR KAHRAMAN</t>
  </si>
  <si>
    <t>MUHAMMED EFE TAMER</t>
  </si>
  <si>
    <t>TUĞRA TAMER</t>
  </si>
  <si>
    <t>POYRAZ KAAN UGUN</t>
  </si>
  <si>
    <t>DÜNDAR ÖZEL SPORCULAR</t>
  </si>
  <si>
    <t>YUSUF KAAN ÇÖTE</t>
  </si>
  <si>
    <t>YAĞIZ ALP UGUN</t>
  </si>
  <si>
    <t>ÖMER MALKUŞ</t>
  </si>
  <si>
    <t>UYGAR ALİ GÜREŞOĞLU</t>
  </si>
  <si>
    <t>UYGAR NİZAMOĞULLARI</t>
  </si>
  <si>
    <t>KEREM YÜRÜDÜ</t>
  </si>
  <si>
    <t>MUSTAFA YİĞİT GÜRBÜZ</t>
  </si>
  <si>
    <t>HÜSEYİN EMRE NACAK</t>
  </si>
  <si>
    <t>İSHAK TARHAN</t>
  </si>
  <si>
    <t>SUHEYB DOĞAN</t>
  </si>
  <si>
    <t>M. ÇAĞDAŞ UZUNER</t>
  </si>
  <si>
    <t>ÇAYKUR RİZESPOR</t>
  </si>
  <si>
    <t>M. AYAZ SARI</t>
  </si>
  <si>
    <t>ANDAÇ ELLİALTI</t>
  </si>
  <si>
    <t>DORUK SERT</t>
  </si>
  <si>
    <t>CEREN BUDAK</t>
  </si>
  <si>
    <t>ASYA ERVA KARAHANLI</t>
  </si>
  <si>
    <t>ÇAĞLA SU DÖŞ</t>
  </si>
  <si>
    <t>MİRA DİNÇ</t>
  </si>
  <si>
    <t>DİLARA AYGÖRMEZ</t>
  </si>
  <si>
    <t>AHSEN RAZİYE KİRİŞ</t>
  </si>
  <si>
    <t>ASYA ECE ÇALIŞKAN</t>
  </si>
  <si>
    <t>ZEYNEP AKYÜZ</t>
  </si>
  <si>
    <t>ZEHRA ÖZBİLGİ</t>
  </si>
  <si>
    <t>BAŞAK TOLAN</t>
  </si>
  <si>
    <t>ASYA ELA AKTÜRK</t>
  </si>
  <si>
    <t>DEFNE AYTAV</t>
  </si>
  <si>
    <t>ECE BAYRAKTAROĞLU</t>
  </si>
  <si>
    <t>ESKİŞEHİR ÇAĞDAŞ KOLEJLİLER</t>
  </si>
  <si>
    <t>AZRA BABAOĞLU</t>
  </si>
  <si>
    <t>BERRA DEMİRBİLEK</t>
  </si>
  <si>
    <t>ELİF GÜR</t>
  </si>
  <si>
    <t>ZELAL ÖZER</t>
  </si>
  <si>
    <t>BERİTAN RUMEYSA ERSÖZ</t>
  </si>
  <si>
    <t>ARZU TEKİN</t>
  </si>
  <si>
    <t>ZEHRA NİL DEMİRCAN</t>
  </si>
  <si>
    <t>EKİN ADA MERGAN</t>
  </si>
  <si>
    <t>ELİF YAREN YÜKSEL</t>
  </si>
  <si>
    <t>AYŞE KARAAĞAÇ</t>
  </si>
  <si>
    <t>DOĞA BOSTAN</t>
  </si>
  <si>
    <t>BERRA ÇİFÇİ</t>
  </si>
  <si>
    <t>ZEYNEP SİRKECİ</t>
  </si>
  <si>
    <t>ZEYNEP KAHRAMAN</t>
  </si>
  <si>
    <t>ELİFNAZ SİVRİKAYA</t>
  </si>
  <si>
    <t>BEREN ÇELİK</t>
  </si>
  <si>
    <t>MEYRA DEMİRCAN</t>
  </si>
  <si>
    <t>LEYLANUR ATASEVER</t>
  </si>
  <si>
    <t>SARA AĞILDAY</t>
  </si>
  <si>
    <t>BELİNAY KÖSEOĞLU</t>
  </si>
  <si>
    <t>LİZA TÜYLÜOĞLU</t>
  </si>
  <si>
    <t>HİRA TÜRKSELÇİ</t>
  </si>
  <si>
    <t>YAREN ALBAYRAK</t>
  </si>
  <si>
    <t>İLKE ŞENTÜRK</t>
  </si>
  <si>
    <t>NİHAL İN</t>
  </si>
  <si>
    <t>DEFNE ANIK</t>
  </si>
  <si>
    <t>MASAL ÇAYIR</t>
  </si>
  <si>
    <t>SÜMEYYE YILDIRIM</t>
  </si>
  <si>
    <t>ZEYNEP MESCİ</t>
  </si>
  <si>
    <t>HURİYE NAZ DEMİRTAŞ</t>
  </si>
  <si>
    <t>AİŞE ZEHRA ŞEKER</t>
  </si>
  <si>
    <t>DOĞA KOCACENK</t>
  </si>
  <si>
    <t>EİLİZ NEHİR ŞAHİN</t>
  </si>
  <si>
    <t>ESMA TAŞDAN</t>
  </si>
  <si>
    <t>BAYBURT GMSK</t>
  </si>
  <si>
    <t>ŞEKERSPOR  06</t>
  </si>
  <si>
    <t>YURDUM GENÇLİK</t>
  </si>
  <si>
    <t>HEJAN YUSUF ULUDAĞ</t>
  </si>
  <si>
    <t>MAVİ EGE SPOR KULÜBÜ</t>
  </si>
  <si>
    <t>BORAN KARTOĞLU</t>
  </si>
  <si>
    <t>AFAD SK</t>
  </si>
  <si>
    <t>ELA AKDOĞAN</t>
  </si>
  <si>
    <t>EMEK MASA TENİSİ</t>
  </si>
  <si>
    <t>EDİRNE YURDUM SPOR KULÜBÜ</t>
  </si>
  <si>
    <t>GAZİANTEP BLD.  SPOR</t>
  </si>
  <si>
    <t>GAZİANTEP GSİMSK</t>
  </si>
  <si>
    <t>MİNİKLER KAYSERİ</t>
  </si>
  <si>
    <t>SALİH ATEŞ</t>
  </si>
  <si>
    <t>EBRAR TOZLU</t>
  </si>
  <si>
    <t>AYŞE YAREN KAŞKA</t>
  </si>
  <si>
    <t>DEFNE ZEYNEP KELES</t>
  </si>
  <si>
    <t>ASYA BOLAT</t>
  </si>
  <si>
    <t>EFE TÜRE</t>
  </si>
  <si>
    <t>YİĞİT ZENGİN</t>
  </si>
  <si>
    <t>ELİF GÜNGÜT</t>
  </si>
  <si>
    <t>LİDER ENGELLİLER</t>
  </si>
  <si>
    <t>TANER DEMİR</t>
  </si>
  <si>
    <t>HAKKARİ DOĞA SPOR</t>
  </si>
  <si>
    <t>HAKKARİ MASA TENİSİ</t>
  </si>
  <si>
    <t>NURİ KAHRAMAN</t>
  </si>
  <si>
    <t>ŞİFA CİNGÖZ</t>
  </si>
  <si>
    <t>DERİN KABUL</t>
  </si>
  <si>
    <t>EFZA BADE AYTEN</t>
  </si>
  <si>
    <t>SİVAS OKÇULUK  GSK</t>
  </si>
  <si>
    <t>EYLÜL GÜLAY AÇİCİ</t>
  </si>
  <si>
    <t>İBB SPOR</t>
  </si>
  <si>
    <t>SELİM HAKANTEKİN</t>
  </si>
  <si>
    <t>PENDİK BELEDİYESPOR</t>
  </si>
  <si>
    <t>AHSEN BEYZA BANER</t>
  </si>
  <si>
    <t>ELVİNNAZ ASLAN</t>
  </si>
  <si>
    <t>YUSUFEREN AYDIN</t>
  </si>
  <si>
    <t>LÜLEBURGAZ ZİRVE SPOR</t>
  </si>
  <si>
    <t>ADANA GENÇLİK VE SPOR</t>
  </si>
  <si>
    <t>EMİR TOK</t>
  </si>
  <si>
    <t>AZRA BERFİN ÇAYLAK</t>
  </si>
  <si>
    <t>ŞİLESPOR</t>
  </si>
  <si>
    <t>TKK</t>
  </si>
  <si>
    <t>NEVA TURAN</t>
  </si>
  <si>
    <t>BEREN BOZKURT -</t>
  </si>
  <si>
    <t>LİDER ENGELLİLER SK</t>
  </si>
  <si>
    <t>SALİH DALKILIÇ</t>
  </si>
  <si>
    <t>HALİM SANCAR</t>
  </si>
  <si>
    <t>KAYA TEMİR</t>
  </si>
  <si>
    <t>MEHMET KARAVELİOĞLU</t>
  </si>
  <si>
    <t>ARENA SPOR KULÜBÜ</t>
  </si>
  <si>
    <t>ALİ UYGAR YILDIRICI</t>
  </si>
  <si>
    <t>CEMRE İPEK YÜTÜK</t>
  </si>
  <si>
    <t>İSTANBUL DSİ SPOR KULÜBÜ</t>
  </si>
  <si>
    <t>MAHMUT SAMİ DURAK</t>
  </si>
  <si>
    <t>AHMET İLKER AY</t>
  </si>
  <si>
    <t>SELÇUKLU BELEDİYESPOR</t>
  </si>
  <si>
    <t>YUNUS BURAK SULAK</t>
  </si>
  <si>
    <t>MRS</t>
  </si>
  <si>
    <t>MERSİN GHSK</t>
  </si>
  <si>
    <t>MURAT ÇAĞLAR CANPOLAT</t>
  </si>
  <si>
    <t>YİĞİT ALİ DOĞAN</t>
  </si>
  <si>
    <t>KİNEN HALLUF</t>
  </si>
  <si>
    <t>AHMET KARADENİZ</t>
  </si>
  <si>
    <t>TUNA KARADENİZ</t>
  </si>
  <si>
    <t>ARNİSA ŞEKER</t>
  </si>
  <si>
    <t>TUNAY DENİZ SAKINÇ</t>
  </si>
  <si>
    <t>GENÇLİKSPOR ÇORUM</t>
  </si>
  <si>
    <t>SPOR İHTİSAS ÇORUM</t>
  </si>
  <si>
    <t>ELİF SU ERKOÇAK</t>
  </si>
  <si>
    <t>HATAYSPOR</t>
  </si>
  <si>
    <t>AYŞE ZEYNEP KOÇ</t>
  </si>
  <si>
    <t>SİDELYA YILDIRIM</t>
  </si>
  <si>
    <t>ELİF FATIMA DEMİRCİ</t>
  </si>
  <si>
    <t>DEFNE DURU ALBAYRAK</t>
  </si>
  <si>
    <t>ELİF DUGAN</t>
  </si>
  <si>
    <t>ZEYNEP ESİLA CİHANGİR</t>
  </si>
  <si>
    <t>BELİNAY KUTLU</t>
  </si>
  <si>
    <t>ESİLA KIRKAR</t>
  </si>
  <si>
    <t>Gelemiyor</t>
  </si>
  <si>
    <t>Gelemiyor Yerine sıradan</t>
  </si>
  <si>
    <t>Geliyor</t>
  </si>
  <si>
    <t>ERKEK TAKIM ADI (İLİ)</t>
  </si>
  <si>
    <t>İSTANBUL DSİ SPOR  (A) (İST)</t>
  </si>
  <si>
    <t>PENDİK BLD. SPOR (A) (İST)</t>
  </si>
  <si>
    <t>ISPARTES SPOR (A) (ISP)</t>
  </si>
  <si>
    <t>KUTLUBEY OKULLARI SPOR (A) (AMS)</t>
  </si>
  <si>
    <t>ÇİLTAR MTSK (A) (ADN)</t>
  </si>
  <si>
    <t>ARENA GSK (A) (ÇRM)</t>
  </si>
  <si>
    <t>MAVİ EGE SPOR (A) (İZM)</t>
  </si>
  <si>
    <t>KKTC (KKTC)</t>
  </si>
  <si>
    <t>GAZİANTEP GSK (A) (GZT)</t>
  </si>
  <si>
    <t>SELÇUKLU BELEDİYESPOR (A) (KNY)</t>
  </si>
  <si>
    <t>LİDER ENGELLİLER SK (A) (ANK)</t>
  </si>
  <si>
    <t>İSTANBUL BBSK (A) (İST)</t>
  </si>
  <si>
    <t>KOCASİNAN BLD.SPOR (B) (KYS)</t>
  </si>
  <si>
    <t>SELÇUKLU BELEDİYESPOR (B) (KNY)</t>
  </si>
  <si>
    <t>PENDİK BLD. SPOR (B) (İST)</t>
  </si>
  <si>
    <t>FENERBAHÇE (A) (İST)</t>
  </si>
  <si>
    <t>ERK</t>
  </si>
</sst>
</file>

<file path=xl/styles.xml><?xml version="1.0" encoding="utf-8"?>
<styleSheet xmlns="http://schemas.openxmlformats.org/spreadsheetml/2006/main">
  <numFmts count="4">
    <numFmt numFmtId="164" formatCode="0##"/>
    <numFmt numFmtId="165" formatCode="[$-41F]General"/>
    <numFmt numFmtId="166" formatCode="#,##0.00[$YTL-41F];[Red]&quot;-&quot;#,##0.00[$YTL-41F]"/>
    <numFmt numFmtId="167" formatCode="0;\-0;;@"/>
  </numFmts>
  <fonts count="10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0"/>
      <name val="Arial"/>
      <family val="2"/>
    </font>
    <font>
      <b/>
      <i/>
      <sz val="9"/>
      <name val="Calibri"/>
      <family val="2"/>
      <charset val="162"/>
      <scheme val="minor"/>
    </font>
    <font>
      <i/>
      <sz val="9"/>
      <name val="Calibri"/>
      <family val="2"/>
      <charset val="162"/>
      <scheme val="minor"/>
    </font>
    <font>
      <i/>
      <sz val="9"/>
      <color theme="1"/>
      <name val="Calibri"/>
      <family val="2"/>
      <charset val="162"/>
      <scheme val="minor"/>
    </font>
    <font>
      <b/>
      <i/>
      <u/>
      <sz val="9"/>
      <color rgb="FFFF0000"/>
      <name val="Calibri"/>
      <family val="2"/>
      <charset val="162"/>
      <scheme val="minor"/>
    </font>
    <font>
      <b/>
      <i/>
      <sz val="9"/>
      <color rgb="FFFF0000"/>
      <name val="Calibri"/>
      <family val="2"/>
      <charset val="162"/>
      <scheme val="minor"/>
    </font>
    <font>
      <i/>
      <sz val="9"/>
      <color rgb="FFFF0000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b/>
      <i/>
      <sz val="9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u/>
      <sz val="9"/>
      <color rgb="FFFF0000"/>
      <name val="Calibri"/>
      <family val="2"/>
      <charset val="162"/>
      <scheme val="minor"/>
    </font>
    <font>
      <sz val="8"/>
      <name val="Calibri"/>
      <family val="2"/>
      <scheme val="minor"/>
    </font>
    <font>
      <b/>
      <sz val="9"/>
      <name val="Calibri"/>
      <family val="2"/>
      <charset val="162"/>
      <scheme val="minor"/>
    </font>
    <font>
      <b/>
      <u/>
      <sz val="9"/>
      <name val="Calibri"/>
      <family val="2"/>
      <charset val="162"/>
      <scheme val="minor"/>
    </font>
    <font>
      <b/>
      <i/>
      <u/>
      <sz val="9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b/>
      <i/>
      <u/>
      <sz val="9"/>
      <color theme="1"/>
      <name val="Calibri"/>
      <family val="2"/>
      <charset val="162"/>
      <scheme val="minor"/>
    </font>
    <font>
      <b/>
      <u/>
      <sz val="9"/>
      <color theme="1"/>
      <name val="Calibri"/>
      <family val="2"/>
      <charset val="162"/>
      <scheme val="minor"/>
    </font>
    <font>
      <b/>
      <sz val="8"/>
      <color theme="1"/>
      <name val="Arial Narrow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1"/>
      <color rgb="FF000000"/>
      <name val="Calibri"/>
      <family val="2"/>
      <charset val="162"/>
    </font>
    <font>
      <u/>
      <sz val="11"/>
      <color rgb="FF0000FF"/>
      <name val="Calibri"/>
      <family val="2"/>
      <charset val="162"/>
    </font>
    <font>
      <b/>
      <i/>
      <sz val="16"/>
      <color theme="1"/>
      <name val="Arial"/>
      <family val="2"/>
      <charset val="162"/>
    </font>
    <font>
      <b/>
      <i/>
      <u/>
      <sz val="11"/>
      <color theme="1"/>
      <name val="Arial"/>
      <family val="2"/>
      <charset val="162"/>
    </font>
    <font>
      <sz val="11"/>
      <name val="Calibri"/>
      <family val="2"/>
      <charset val="162"/>
    </font>
    <font>
      <sz val="11"/>
      <name val="Calibri"/>
      <family val="2"/>
      <charset val="162"/>
    </font>
    <font>
      <u/>
      <sz val="11"/>
      <color rgb="FF0000FF"/>
      <name val="Calibri"/>
      <family val="2"/>
      <charset val="162"/>
    </font>
    <font>
      <sz val="11"/>
      <name val="Calibri"/>
      <family val="2"/>
      <charset val="162"/>
      <scheme val="minor"/>
    </font>
    <font>
      <sz val="10"/>
      <color rgb="FF000000"/>
      <name val="Times New Roman"/>
      <family val="1"/>
      <charset val="162"/>
    </font>
    <font>
      <sz val="9"/>
      <color rgb="FFFF0000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sz val="9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u/>
      <sz val="11"/>
      <color indexed="12"/>
      <name val="Calibri"/>
      <family val="2"/>
      <charset val="162"/>
    </font>
    <font>
      <i/>
      <u/>
      <sz val="9"/>
      <color theme="0"/>
      <name val="Calibri"/>
      <family val="2"/>
      <charset val="162"/>
      <scheme val="minor"/>
    </font>
    <font>
      <i/>
      <sz val="9"/>
      <color theme="0"/>
      <name val="Calibri"/>
      <family val="2"/>
      <charset val="162"/>
      <scheme val="minor"/>
    </font>
    <font>
      <b/>
      <sz val="9"/>
      <color theme="1"/>
      <name val="Arial Narrow"/>
      <family val="2"/>
      <charset val="162"/>
    </font>
    <font>
      <sz val="8"/>
      <color theme="1"/>
      <name val="Arial Narrow"/>
      <family val="2"/>
      <charset val="162"/>
    </font>
    <font>
      <i/>
      <u/>
      <sz val="9"/>
      <color theme="1"/>
      <name val="Calibri"/>
      <family val="2"/>
      <charset val="162"/>
      <scheme val="minor"/>
    </font>
    <font>
      <u/>
      <sz val="9"/>
      <color theme="0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78">
    <xf numFmtId="0" fontId="0" fillId="0" borderId="0"/>
    <xf numFmtId="0" fontId="54" fillId="0" borderId="0"/>
    <xf numFmtId="0" fontId="54" fillId="0" borderId="0"/>
    <xf numFmtId="0" fontId="58" fillId="0" borderId="0"/>
    <xf numFmtId="0" fontId="54" fillId="0" borderId="0"/>
    <xf numFmtId="0" fontId="67" fillId="0" borderId="0"/>
    <xf numFmtId="0" fontId="54" fillId="0" borderId="0"/>
    <xf numFmtId="0" fontId="53" fillId="0" borderId="0"/>
    <xf numFmtId="0" fontId="77" fillId="0" borderId="0" applyNumberFormat="0" applyFill="0" applyBorder="0" applyAlignment="0" applyProtection="0"/>
    <xf numFmtId="0" fontId="52" fillId="0" borderId="0"/>
    <xf numFmtId="0" fontId="51" fillId="0" borderId="0"/>
    <xf numFmtId="0" fontId="78" fillId="0" borderId="0"/>
    <xf numFmtId="165" fontId="80" fillId="0" borderId="0"/>
    <xf numFmtId="165" fontId="79" fillId="0" borderId="0"/>
    <xf numFmtId="0" fontId="81" fillId="0" borderId="0">
      <alignment horizontal="center"/>
    </xf>
    <xf numFmtId="0" fontId="81" fillId="0" borderId="0">
      <alignment horizontal="center" textRotation="90"/>
    </xf>
    <xf numFmtId="0" fontId="82" fillId="0" borderId="0"/>
    <xf numFmtId="166" fontId="82" fillId="0" borderId="0"/>
    <xf numFmtId="0" fontId="79" fillId="0" borderId="0"/>
    <xf numFmtId="0" fontId="83" fillId="0" borderId="0">
      <alignment vertical="center"/>
    </xf>
    <xf numFmtId="0" fontId="80" fillId="0" borderId="0">
      <protection locked="0"/>
    </xf>
    <xf numFmtId="0" fontId="50" fillId="0" borderId="0"/>
    <xf numFmtId="0" fontId="49" fillId="0" borderId="0"/>
    <xf numFmtId="0" fontId="48" fillId="0" borderId="0"/>
    <xf numFmtId="0" fontId="77" fillId="0" borderId="0" applyNumberFormat="0" applyFill="0" applyBorder="0" applyAlignment="0" applyProtection="0"/>
    <xf numFmtId="0" fontId="47" fillId="0" borderId="0"/>
    <xf numFmtId="0" fontId="46" fillId="0" borderId="0"/>
    <xf numFmtId="0" fontId="80" fillId="0" borderId="0">
      <alignment vertical="top"/>
      <protection locked="0"/>
    </xf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84" fillId="0" borderId="0">
      <alignment vertical="center"/>
    </xf>
    <xf numFmtId="0" fontId="85" fillId="0" borderId="0">
      <protection locked="0"/>
    </xf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87" fillId="0" borderId="0"/>
    <xf numFmtId="0" fontId="17" fillId="0" borderId="0"/>
    <xf numFmtId="0" fontId="16" fillId="0" borderId="0"/>
    <xf numFmtId="0" fontId="15" fillId="0" borderId="0"/>
    <xf numFmtId="0" fontId="8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91" fillId="0" borderId="0"/>
    <xf numFmtId="0" fontId="92" fillId="0" borderId="0" applyNumberFormat="0" applyFill="0" applyBorder="0" applyProtection="0"/>
    <xf numFmtId="0" fontId="2" fillId="0" borderId="0"/>
    <xf numFmtId="0" fontId="1" fillId="0" borderId="0"/>
  </cellStyleXfs>
  <cellXfs count="370">
    <xf numFmtId="0" fontId="0" fillId="0" borderId="0" xfId="0"/>
    <xf numFmtId="0" fontId="61" fillId="0" borderId="0" xfId="0" applyFont="1" applyAlignment="1">
      <alignment vertical="center"/>
    </xf>
    <xf numFmtId="0" fontId="59" fillId="2" borderId="0" xfId="0" applyFont="1" applyFill="1" applyAlignment="1">
      <alignment horizontal="left" vertical="center"/>
    </xf>
    <xf numFmtId="0" fontId="66" fillId="0" borderId="0" xfId="0" applyFont="1" applyAlignment="1">
      <alignment horizontal="center" vertical="center"/>
    </xf>
    <xf numFmtId="0" fontId="61" fillId="0" borderId="0" xfId="0" applyFont="1" applyAlignment="1">
      <alignment horizontal="left" vertical="center"/>
    </xf>
    <xf numFmtId="0" fontId="70" fillId="0" borderId="0" xfId="0" applyFont="1" applyAlignment="1">
      <alignment horizontal="right"/>
    </xf>
    <xf numFmtId="0" fontId="55" fillId="0" borderId="0" xfId="0" applyFont="1"/>
    <xf numFmtId="0" fontId="56" fillId="0" borderId="0" xfId="0" applyFont="1" applyAlignment="1">
      <alignment horizontal="left"/>
    </xf>
    <xf numFmtId="49" fontId="70" fillId="0" borderId="0" xfId="0" applyNumberFormat="1" applyFont="1" applyAlignment="1">
      <alignment horizontal="right"/>
    </xf>
    <xf numFmtId="0" fontId="56" fillId="0" borderId="0" xfId="0" applyFont="1"/>
    <xf numFmtId="0" fontId="57" fillId="0" borderId="0" xfId="0" applyFont="1"/>
    <xf numFmtId="0" fontId="55" fillId="0" borderId="0" xfId="0" applyFont="1" applyAlignment="1">
      <alignment horizontal="left"/>
    </xf>
    <xf numFmtId="0" fontId="60" fillId="0" borderId="0" xfId="0" applyFont="1"/>
    <xf numFmtId="0" fontId="61" fillId="0" borderId="0" xfId="0" applyFont="1"/>
    <xf numFmtId="0" fontId="60" fillId="0" borderId="0" xfId="0" applyFont="1" applyAlignment="1">
      <alignment horizontal="left"/>
    </xf>
    <xf numFmtId="0" fontId="66" fillId="0" borderId="0" xfId="0" applyFont="1"/>
    <xf numFmtId="0" fontId="59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0" fontId="61" fillId="0" borderId="0" xfId="0" applyFont="1" applyAlignment="1">
      <alignment horizontal="right" vertical="center"/>
    </xf>
    <xf numFmtId="0" fontId="70" fillId="0" borderId="0" xfId="0" applyFont="1"/>
    <xf numFmtId="0" fontId="70" fillId="0" borderId="0" xfId="0" applyFont="1" applyAlignment="1">
      <alignment horizontal="center"/>
    </xf>
    <xf numFmtId="0" fontId="70" fillId="0" borderId="0" xfId="0" applyFont="1" applyAlignment="1">
      <alignment horizontal="left"/>
    </xf>
    <xf numFmtId="0" fontId="60" fillId="0" borderId="0" xfId="0" applyFont="1" applyAlignment="1">
      <alignment horizontal="center"/>
    </xf>
    <xf numFmtId="0" fontId="59" fillId="0" borderId="0" xfId="0" applyFont="1"/>
    <xf numFmtId="49" fontId="59" fillId="0" borderId="0" xfId="0" applyNumberFormat="1" applyFont="1" applyAlignment="1">
      <alignment horizontal="center" vertical="center"/>
    </xf>
    <xf numFmtId="0" fontId="60" fillId="8" borderId="0" xfId="0" applyFont="1" applyFill="1" applyAlignment="1">
      <alignment horizontal="center"/>
    </xf>
    <xf numFmtId="0" fontId="60" fillId="13" borderId="0" xfId="0" applyFont="1" applyFill="1"/>
    <xf numFmtId="0" fontId="60" fillId="13" borderId="0" xfId="0" applyFont="1" applyFill="1" applyAlignment="1">
      <alignment horizontal="center"/>
    </xf>
    <xf numFmtId="0" fontId="59" fillId="13" borderId="0" xfId="0" applyFont="1" applyFill="1" applyAlignment="1">
      <alignment horizontal="right"/>
    </xf>
    <xf numFmtId="0" fontId="59" fillId="13" borderId="0" xfId="0" applyFont="1" applyFill="1"/>
    <xf numFmtId="0" fontId="60" fillId="13" borderId="0" xfId="0" applyFont="1" applyFill="1" applyAlignment="1">
      <alignment horizontal="left"/>
    </xf>
    <xf numFmtId="0" fontId="60" fillId="10" borderId="0" xfId="0" applyFont="1" applyFill="1"/>
    <xf numFmtId="0" fontId="60" fillId="10" borderId="0" xfId="0" applyFont="1" applyFill="1" applyAlignment="1">
      <alignment horizontal="center"/>
    </xf>
    <xf numFmtId="0" fontId="59" fillId="10" borderId="0" xfId="0" applyFont="1" applyFill="1" applyAlignment="1">
      <alignment vertical="center"/>
    </xf>
    <xf numFmtId="0" fontId="60" fillId="14" borderId="0" xfId="0" applyFont="1" applyFill="1"/>
    <xf numFmtId="0" fontId="60" fillId="14" borderId="0" xfId="0" applyFont="1" applyFill="1" applyAlignment="1">
      <alignment horizontal="center"/>
    </xf>
    <xf numFmtId="0" fontId="59" fillId="14" borderId="0" xfId="0" applyFont="1" applyFill="1" applyAlignment="1">
      <alignment vertical="center"/>
    </xf>
    <xf numFmtId="0" fontId="66" fillId="0" borderId="0" xfId="0" applyFont="1" applyAlignment="1">
      <alignment horizontal="center"/>
    </xf>
    <xf numFmtId="0" fontId="63" fillId="2" borderId="0" xfId="0" applyFont="1" applyFill="1" applyAlignment="1">
      <alignment horizontal="center"/>
    </xf>
    <xf numFmtId="0" fontId="63" fillId="0" borderId="0" xfId="0" applyFont="1" applyAlignment="1">
      <alignment horizontal="center"/>
    </xf>
    <xf numFmtId="0" fontId="60" fillId="8" borderId="0" xfId="0" applyFont="1" applyFill="1"/>
    <xf numFmtId="164" fontId="70" fillId="2" borderId="0" xfId="0" applyNumberFormat="1" applyFont="1" applyFill="1" applyAlignment="1">
      <alignment horizontal="center"/>
    </xf>
    <xf numFmtId="0" fontId="70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center"/>
    </xf>
    <xf numFmtId="49" fontId="70" fillId="13" borderId="0" xfId="0" applyNumberFormat="1" applyFont="1" applyFill="1" applyAlignment="1">
      <alignment horizontal="right"/>
    </xf>
    <xf numFmtId="0" fontId="70" fillId="13" borderId="0" xfId="0" applyFont="1" applyFill="1" applyAlignment="1">
      <alignment horizontal="right"/>
    </xf>
    <xf numFmtId="49" fontId="70" fillId="15" borderId="0" xfId="0" applyNumberFormat="1" applyFont="1" applyFill="1" applyAlignment="1">
      <alignment horizontal="right"/>
    </xf>
    <xf numFmtId="0" fontId="70" fillId="15" borderId="0" xfId="0" applyFont="1" applyFill="1" applyAlignment="1">
      <alignment horizontal="right"/>
    </xf>
    <xf numFmtId="49" fontId="70" fillId="14" borderId="0" xfId="0" applyNumberFormat="1" applyFont="1" applyFill="1" applyAlignment="1">
      <alignment horizontal="right"/>
    </xf>
    <xf numFmtId="0" fontId="59" fillId="0" borderId="0" xfId="0" applyFont="1" applyAlignment="1">
      <alignment horizontal="left"/>
    </xf>
    <xf numFmtId="49" fontId="70" fillId="2" borderId="0" xfId="0" applyNumberFormat="1" applyFont="1" applyFill="1" applyAlignment="1">
      <alignment horizontal="left"/>
    </xf>
    <xf numFmtId="0" fontId="70" fillId="2" borderId="0" xfId="0" applyFont="1" applyFill="1"/>
    <xf numFmtId="0" fontId="56" fillId="13" borderId="0" xfId="0" applyFont="1" applyFill="1"/>
    <xf numFmtId="0" fontId="70" fillId="13" borderId="0" xfId="0" applyFont="1" applyFill="1"/>
    <xf numFmtId="0" fontId="56" fillId="15" borderId="0" xfId="0" applyFont="1" applyFill="1"/>
    <xf numFmtId="0" fontId="59" fillId="15" borderId="0" xfId="0" applyFont="1" applyFill="1"/>
    <xf numFmtId="0" fontId="70" fillId="15" borderId="0" xfId="0" applyFont="1" applyFill="1"/>
    <xf numFmtId="0" fontId="56" fillId="2" borderId="0" xfId="0" applyFont="1" applyFill="1"/>
    <xf numFmtId="0" fontId="56" fillId="14" borderId="0" xfId="0" applyFont="1" applyFill="1"/>
    <xf numFmtId="0" fontId="59" fillId="14" borderId="0" xfId="0" applyFont="1" applyFill="1"/>
    <xf numFmtId="0" fontId="73" fillId="0" borderId="0" xfId="0" applyFont="1"/>
    <xf numFmtId="0" fontId="60" fillId="2" borderId="0" xfId="0" applyFont="1" applyFill="1"/>
    <xf numFmtId="0" fontId="59" fillId="2" borderId="0" xfId="0" applyFont="1" applyFill="1"/>
    <xf numFmtId="0" fontId="63" fillId="13" borderId="0" xfId="0" applyFont="1" applyFill="1"/>
    <xf numFmtId="0" fontId="64" fillId="14" borderId="0" xfId="0" applyFont="1" applyFill="1"/>
    <xf numFmtId="0" fontId="59" fillId="5" borderId="0" xfId="0" applyFont="1" applyFill="1" applyAlignment="1">
      <alignment vertical="center"/>
    </xf>
    <xf numFmtId="0" fontId="60" fillId="5" borderId="0" xfId="0" applyFont="1" applyFill="1"/>
    <xf numFmtId="0" fontId="60" fillId="5" borderId="0" xfId="0" applyFont="1" applyFill="1" applyAlignment="1">
      <alignment horizontal="center"/>
    </xf>
    <xf numFmtId="164" fontId="70" fillId="3" borderId="0" xfId="0" applyNumberFormat="1" applyFont="1" applyFill="1" applyAlignment="1">
      <alignment horizontal="center"/>
    </xf>
    <xf numFmtId="49" fontId="70" fillId="3" borderId="0" xfId="0" applyNumberFormat="1" applyFont="1" applyFill="1" applyAlignment="1">
      <alignment horizontal="left"/>
    </xf>
    <xf numFmtId="0" fontId="70" fillId="3" borderId="0" xfId="0" applyFont="1" applyFill="1"/>
    <xf numFmtId="0" fontId="70" fillId="3" borderId="0" xfId="0" applyFont="1" applyFill="1" applyAlignment="1">
      <alignment horizontal="left" wrapText="1"/>
    </xf>
    <xf numFmtId="0" fontId="70" fillId="3" borderId="0" xfId="0" applyFont="1" applyFill="1" applyAlignment="1">
      <alignment horizontal="center"/>
    </xf>
    <xf numFmtId="0" fontId="75" fillId="0" borderId="0" xfId="0" applyFont="1" applyAlignment="1">
      <alignment wrapText="1"/>
    </xf>
    <xf numFmtId="1" fontId="72" fillId="2" borderId="0" xfId="0" applyNumberFormat="1" applyFont="1" applyFill="1" applyAlignment="1">
      <alignment horizontal="right" wrapText="1"/>
    </xf>
    <xf numFmtId="167" fontId="55" fillId="0" borderId="0" xfId="0" applyNumberFormat="1" applyFont="1" applyAlignment="1">
      <alignment vertical="center"/>
    </xf>
    <xf numFmtId="167" fontId="55" fillId="0" borderId="0" xfId="0" quotePrefix="1" applyNumberFormat="1" applyFont="1" applyAlignment="1">
      <alignment vertical="center"/>
    </xf>
    <xf numFmtId="1" fontId="55" fillId="0" borderId="0" xfId="0" applyNumberFormat="1" applyFont="1"/>
    <xf numFmtId="0" fontId="55" fillId="0" borderId="0" xfId="0" applyFont="1" applyAlignment="1">
      <alignment vertical="center"/>
    </xf>
    <xf numFmtId="0" fontId="56" fillId="0" borderId="0" xfId="0" applyFont="1" applyAlignment="1">
      <alignment horizontal="center"/>
    </xf>
    <xf numFmtId="0" fontId="55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56" fillId="0" borderId="0" xfId="0" applyFont="1" applyAlignment="1">
      <alignment vertical="center"/>
    </xf>
    <xf numFmtId="49" fontId="56" fillId="0" borderId="0" xfId="0" applyNumberFormat="1" applyFont="1"/>
    <xf numFmtId="0" fontId="70" fillId="2" borderId="0" xfId="0" applyFont="1" applyFill="1" applyAlignment="1">
      <alignment vertical="center"/>
    </xf>
    <xf numFmtId="0" fontId="56" fillId="2" borderId="0" xfId="0" applyFont="1" applyFill="1" applyAlignment="1">
      <alignment horizontal="center" vertical="center"/>
    </xf>
    <xf numFmtId="0" fontId="59" fillId="2" borderId="0" xfId="0" applyFont="1" applyFill="1" applyAlignment="1">
      <alignment vertical="center"/>
    </xf>
    <xf numFmtId="0" fontId="74" fillId="2" borderId="0" xfId="0" applyFont="1" applyFill="1" applyAlignment="1">
      <alignment vertical="center"/>
    </xf>
    <xf numFmtId="0" fontId="74" fillId="2" borderId="0" xfId="0" applyFont="1" applyFill="1" applyAlignment="1">
      <alignment horizontal="center"/>
    </xf>
    <xf numFmtId="0" fontId="55" fillId="0" borderId="0" xfId="0" applyFont="1" applyAlignment="1">
      <alignment horizontal="left" vertical="center"/>
    </xf>
    <xf numFmtId="49" fontId="59" fillId="0" borderId="0" xfId="0" applyNumberFormat="1" applyFont="1" applyAlignment="1">
      <alignment horizontal="right"/>
    </xf>
    <xf numFmtId="0" fontId="57" fillId="11" borderId="0" xfId="0" applyFont="1" applyFill="1"/>
    <xf numFmtId="0" fontId="59" fillId="0" borderId="0" xfId="0" applyFont="1" applyAlignment="1">
      <alignment horizontal="right" vertical="center"/>
    </xf>
    <xf numFmtId="0" fontId="57" fillId="0" borderId="0" xfId="0" applyFont="1" applyAlignment="1">
      <alignment horizontal="center" vertical="center"/>
    </xf>
    <xf numFmtId="0" fontId="70" fillId="0" borderId="0" xfId="0" applyFont="1" applyAlignment="1">
      <alignment vertical="center"/>
    </xf>
    <xf numFmtId="0" fontId="70" fillId="2" borderId="0" xfId="0" applyFont="1" applyFill="1" applyAlignment="1">
      <alignment horizontal="center" vertical="center"/>
    </xf>
    <xf numFmtId="1" fontId="73" fillId="2" borderId="0" xfId="3" applyNumberFormat="1" applyFont="1" applyFill="1" applyAlignment="1">
      <alignment horizontal="center" vertical="center"/>
    </xf>
    <xf numFmtId="0" fontId="56" fillId="0" borderId="0" xfId="4" applyFont="1"/>
    <xf numFmtId="0" fontId="57" fillId="0" borderId="0" xfId="0" applyFont="1" applyAlignment="1">
      <alignment horizontal="right" vertical="center"/>
    </xf>
    <xf numFmtId="0" fontId="75" fillId="2" borderId="0" xfId="0" applyFont="1" applyFill="1" applyAlignment="1">
      <alignment horizontal="center"/>
    </xf>
    <xf numFmtId="0" fontId="56" fillId="2" borderId="0" xfId="0" applyFont="1" applyFill="1" applyAlignment="1">
      <alignment horizontal="center"/>
    </xf>
    <xf numFmtId="0" fontId="59" fillId="13" borderId="0" xfId="0" applyFont="1" applyFill="1" applyAlignment="1">
      <alignment horizontal="center" vertical="center"/>
    </xf>
    <xf numFmtId="1" fontId="59" fillId="6" borderId="0" xfId="0" applyNumberFormat="1" applyFont="1" applyFill="1" applyAlignment="1">
      <alignment horizontal="center"/>
    </xf>
    <xf numFmtId="0" fontId="60" fillId="2" borderId="0" xfId="0" applyFont="1" applyFill="1" applyAlignment="1">
      <alignment horizontal="center"/>
    </xf>
    <xf numFmtId="1" fontId="59" fillId="10" borderId="0" xfId="0" applyNumberFormat="1" applyFont="1" applyFill="1" applyAlignment="1">
      <alignment horizontal="center"/>
    </xf>
    <xf numFmtId="0" fontId="60" fillId="6" borderId="0" xfId="0" applyFont="1" applyFill="1" applyAlignment="1">
      <alignment horizontal="left"/>
    </xf>
    <xf numFmtId="0" fontId="59" fillId="2" borderId="0" xfId="0" applyFont="1" applyFill="1" applyAlignment="1">
      <alignment horizontal="center"/>
    </xf>
    <xf numFmtId="1" fontId="61" fillId="2" borderId="0" xfId="0" applyNumberFormat="1" applyFont="1" applyFill="1" applyAlignment="1">
      <alignment horizontal="center"/>
    </xf>
    <xf numFmtId="1" fontId="66" fillId="7" borderId="0" xfId="0" applyNumberFormat="1" applyFont="1" applyFill="1"/>
    <xf numFmtId="0" fontId="66" fillId="7" borderId="0" xfId="0" applyFont="1" applyFill="1" applyAlignment="1">
      <alignment horizontal="center"/>
    </xf>
    <xf numFmtId="1" fontId="66" fillId="7" borderId="0" xfId="0" applyNumberFormat="1" applyFont="1" applyFill="1" applyAlignment="1">
      <alignment horizontal="center"/>
    </xf>
    <xf numFmtId="0" fontId="59" fillId="7" borderId="0" xfId="0" applyFont="1" applyFill="1" applyAlignment="1">
      <alignment horizontal="center"/>
    </xf>
    <xf numFmtId="1" fontId="61" fillId="0" borderId="0" xfId="0" applyNumberFormat="1" applyFont="1"/>
    <xf numFmtId="1" fontId="60" fillId="0" borderId="0" xfId="0" applyNumberFormat="1" applyFont="1" applyAlignment="1">
      <alignment horizontal="center"/>
    </xf>
    <xf numFmtId="1" fontId="59" fillId="0" borderId="0" xfId="0" applyNumberFormat="1" applyFont="1" applyAlignment="1">
      <alignment horizontal="center"/>
    </xf>
    <xf numFmtId="1" fontId="61" fillId="0" borderId="0" xfId="0" applyNumberFormat="1" applyFont="1" applyAlignment="1">
      <alignment horizontal="center"/>
    </xf>
    <xf numFmtId="1" fontId="70" fillId="6" borderId="0" xfId="0" applyNumberFormat="1" applyFont="1" applyFill="1" applyAlignment="1">
      <alignment horizontal="center"/>
    </xf>
    <xf numFmtId="0" fontId="55" fillId="0" borderId="0" xfId="0" applyFont="1" applyAlignment="1">
      <alignment horizontal="center"/>
    </xf>
    <xf numFmtId="0" fontId="55" fillId="2" borderId="0" xfId="0" applyFont="1" applyFill="1" applyAlignment="1">
      <alignment horizontal="center"/>
    </xf>
    <xf numFmtId="1" fontId="57" fillId="7" borderId="0" xfId="0" applyNumberFormat="1" applyFont="1" applyFill="1"/>
    <xf numFmtId="0" fontId="57" fillId="7" borderId="0" xfId="0" applyFont="1" applyFill="1" applyAlignment="1">
      <alignment horizontal="center"/>
    </xf>
    <xf numFmtId="1" fontId="55" fillId="2" borderId="0" xfId="0" applyNumberFormat="1" applyFont="1" applyFill="1" applyAlignment="1">
      <alignment horizontal="center"/>
    </xf>
    <xf numFmtId="1" fontId="57" fillId="7" borderId="0" xfId="0" applyNumberFormat="1" applyFont="1" applyFill="1" applyAlignment="1">
      <alignment horizontal="center"/>
    </xf>
    <xf numFmtId="1" fontId="55" fillId="0" borderId="0" xfId="0" applyNumberFormat="1" applyFont="1" applyAlignment="1">
      <alignment horizontal="center"/>
    </xf>
    <xf numFmtId="0" fontId="70" fillId="7" borderId="0" xfId="0" applyFont="1" applyFill="1" applyAlignment="1">
      <alignment horizontal="center"/>
    </xf>
    <xf numFmtId="1" fontId="70" fillId="10" borderId="0" xfId="0" applyNumberFormat="1" applyFont="1" applyFill="1" applyAlignment="1">
      <alignment horizontal="center"/>
    </xf>
    <xf numFmtId="0" fontId="68" fillId="2" borderId="0" xfId="0" applyFont="1" applyFill="1" applyAlignment="1">
      <alignment wrapText="1"/>
    </xf>
    <xf numFmtId="0" fontId="62" fillId="2" borderId="0" xfId="0" applyFont="1" applyFill="1" applyAlignment="1">
      <alignment wrapText="1"/>
    </xf>
    <xf numFmtId="0" fontId="60" fillId="0" borderId="0" xfId="0" applyFont="1" applyAlignment="1">
      <alignment horizontal="left" vertical="center"/>
    </xf>
    <xf numFmtId="0" fontId="60" fillId="16" borderId="0" xfId="0" applyFont="1" applyFill="1" applyAlignment="1">
      <alignment horizontal="left"/>
    </xf>
    <xf numFmtId="0" fontId="59" fillId="0" borderId="0" xfId="0" applyFont="1" applyAlignment="1">
      <alignment horizontal="center" vertical="center"/>
    </xf>
    <xf numFmtId="0" fontId="59" fillId="0" borderId="0" xfId="0" applyFont="1" applyAlignment="1">
      <alignment horizontal="center"/>
    </xf>
    <xf numFmtId="1" fontId="70" fillId="0" borderId="0" xfId="0" applyNumberFormat="1" applyFont="1" applyAlignment="1">
      <alignment horizontal="center"/>
    </xf>
    <xf numFmtId="1" fontId="56" fillId="0" borderId="0" xfId="0" applyNumberFormat="1" applyFont="1" applyAlignment="1">
      <alignment horizontal="center"/>
    </xf>
    <xf numFmtId="0" fontId="56" fillId="17" borderId="0" xfId="0" applyFont="1" applyFill="1"/>
    <xf numFmtId="0" fontId="70" fillId="17" borderId="0" xfId="0" applyFont="1" applyFill="1" applyAlignment="1">
      <alignment horizontal="center"/>
    </xf>
    <xf numFmtId="164" fontId="70" fillId="0" borderId="0" xfId="0" applyNumberFormat="1" applyFont="1" applyAlignment="1">
      <alignment horizontal="center"/>
    </xf>
    <xf numFmtId="164" fontId="70" fillId="0" borderId="0" xfId="0" applyNumberFormat="1" applyFont="1"/>
    <xf numFmtId="0" fontId="70" fillId="18" borderId="0" xfId="0" applyFont="1" applyFill="1" applyAlignment="1">
      <alignment horizontal="left"/>
    </xf>
    <xf numFmtId="49" fontId="56" fillId="18" borderId="0" xfId="0" applyNumberFormat="1" applyFont="1" applyFill="1"/>
    <xf numFmtId="164" fontId="59" fillId="0" borderId="0" xfId="0" applyNumberFormat="1" applyFont="1" applyAlignment="1">
      <alignment horizontal="center"/>
    </xf>
    <xf numFmtId="0" fontId="59" fillId="0" borderId="0" xfId="0" applyFont="1" applyAlignment="1">
      <alignment horizontal="right"/>
    </xf>
    <xf numFmtId="164" fontId="59" fillId="9" borderId="0" xfId="0" applyNumberFormat="1" applyFont="1" applyFill="1" applyAlignment="1">
      <alignment horizontal="center"/>
    </xf>
    <xf numFmtId="0" fontId="59" fillId="12" borderId="0" xfId="0" applyFont="1" applyFill="1" applyAlignment="1">
      <alignment horizontal="center" vertical="center"/>
    </xf>
    <xf numFmtId="0" fontId="59" fillId="12" borderId="0" xfId="0" applyFont="1" applyFill="1" applyAlignment="1">
      <alignment horizontal="left" vertical="center"/>
    </xf>
    <xf numFmtId="164" fontId="59" fillId="0" borderId="0" xfId="0" applyNumberFormat="1" applyFont="1"/>
    <xf numFmtId="0" fontId="70" fillId="11" borderId="0" xfId="5" applyFont="1" applyFill="1" applyAlignment="1" applyProtection="1">
      <alignment horizontal="left"/>
      <protection hidden="1"/>
    </xf>
    <xf numFmtId="0" fontId="61" fillId="2" borderId="0" xfId="0" applyFont="1" applyFill="1" applyAlignment="1">
      <alignment horizontal="center"/>
    </xf>
    <xf numFmtId="0" fontId="59" fillId="17" borderId="0" xfId="0" applyFont="1" applyFill="1"/>
    <xf numFmtId="0" fontId="59" fillId="17" borderId="0" xfId="0" applyFont="1" applyFill="1" applyAlignment="1">
      <alignment horizontal="center"/>
    </xf>
    <xf numFmtId="0" fontId="56" fillId="6" borderId="0" xfId="0" applyFont="1" applyFill="1" applyAlignment="1">
      <alignment horizontal="left"/>
    </xf>
    <xf numFmtId="0" fontId="59" fillId="6" borderId="0" xfId="0" applyFont="1" applyFill="1"/>
    <xf numFmtId="1" fontId="88" fillId="0" borderId="0" xfId="0" applyNumberFormat="1" applyFont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6" fillId="2" borderId="0" xfId="0" applyFont="1" applyFill="1" applyAlignment="1">
      <alignment horizontal="center"/>
    </xf>
    <xf numFmtId="1" fontId="66" fillId="2" borderId="0" xfId="0" applyNumberFormat="1" applyFont="1" applyFill="1"/>
    <xf numFmtId="1" fontId="66" fillId="2" borderId="0" xfId="0" applyNumberFormat="1" applyFont="1" applyFill="1" applyAlignment="1">
      <alignment horizontal="center"/>
    </xf>
    <xf numFmtId="1" fontId="73" fillId="0" borderId="0" xfId="0" applyNumberFormat="1" applyFont="1" applyAlignment="1">
      <alignment horizontal="center"/>
    </xf>
    <xf numFmtId="0" fontId="74" fillId="2" borderId="0" xfId="0" applyFont="1" applyFill="1" applyAlignment="1">
      <alignment wrapText="1"/>
    </xf>
    <xf numFmtId="1" fontId="66" fillId="2" borderId="0" xfId="0" applyNumberFormat="1" applyFont="1" applyFill="1" applyAlignment="1">
      <alignment horizontal="right"/>
    </xf>
    <xf numFmtId="0" fontId="61" fillId="0" borderId="0" xfId="0" applyFont="1" applyAlignment="1">
      <alignment horizontal="right"/>
    </xf>
    <xf numFmtId="0" fontId="70" fillId="16" borderId="0" xfId="0" applyFont="1" applyFill="1"/>
    <xf numFmtId="0" fontId="56" fillId="16" borderId="0" xfId="0" applyFont="1" applyFill="1" applyAlignment="1">
      <alignment horizontal="left"/>
    </xf>
    <xf numFmtId="49" fontId="71" fillId="2" borderId="0" xfId="0" applyNumberFormat="1" applyFont="1" applyFill="1" applyAlignment="1">
      <alignment horizontal="left"/>
    </xf>
    <xf numFmtId="0" fontId="71" fillId="2" borderId="0" xfId="0" applyFont="1" applyFill="1"/>
    <xf numFmtId="0" fontId="71" fillId="2" borderId="0" xfId="0" applyFont="1" applyFill="1" applyAlignment="1">
      <alignment horizontal="center" wrapText="1"/>
    </xf>
    <xf numFmtId="0" fontId="71" fillId="2" borderId="0" xfId="0" applyFont="1" applyFill="1" applyAlignment="1">
      <alignment horizontal="center"/>
    </xf>
    <xf numFmtId="0" fontId="66" fillId="0" borderId="1" xfId="0" applyFont="1" applyBorder="1"/>
    <xf numFmtId="0" fontId="59" fillId="6" borderId="0" xfId="0" applyFont="1" applyFill="1" applyAlignment="1">
      <alignment horizontal="center"/>
    </xf>
    <xf numFmtId="0" fontId="65" fillId="0" borderId="0" xfId="0" applyFont="1" applyAlignment="1">
      <alignment horizontal="center"/>
    </xf>
    <xf numFmtId="0" fontId="65" fillId="0" borderId="0" xfId="0" applyFont="1" applyAlignment="1">
      <alignment horizontal="right"/>
    </xf>
    <xf numFmtId="0" fontId="65" fillId="0" borderId="0" xfId="0" applyFont="1" applyAlignment="1">
      <alignment horizontal="left"/>
    </xf>
    <xf numFmtId="0" fontId="89" fillId="0" borderId="0" xfId="0" applyFont="1" applyAlignment="1">
      <alignment horizontal="center"/>
    </xf>
    <xf numFmtId="0" fontId="65" fillId="0" borderId="0" xfId="0" applyFont="1"/>
    <xf numFmtId="0" fontId="89" fillId="0" borderId="0" xfId="0" applyFont="1"/>
    <xf numFmtId="0" fontId="60" fillId="6" borderId="0" xfId="0" applyFont="1" applyFill="1"/>
    <xf numFmtId="0" fontId="60" fillId="6" borderId="0" xfId="0" applyFont="1" applyFill="1" applyAlignment="1">
      <alignment horizontal="center"/>
    </xf>
    <xf numFmtId="0" fontId="59" fillId="16" borderId="0" xfId="0" applyFont="1" applyFill="1"/>
    <xf numFmtId="0" fontId="59" fillId="16" borderId="0" xfId="0" applyFont="1" applyFill="1" applyAlignment="1">
      <alignment horizontal="center"/>
    </xf>
    <xf numFmtId="0" fontId="60" fillId="16" borderId="0" xfId="0" applyFont="1" applyFill="1" applyAlignment="1">
      <alignment horizontal="center"/>
    </xf>
    <xf numFmtId="0" fontId="59" fillId="5" borderId="0" xfId="0" applyFont="1" applyFill="1"/>
    <xf numFmtId="0" fontId="60" fillId="5" borderId="0" xfId="0" applyFont="1" applyFill="1" applyAlignment="1">
      <alignment horizontal="left"/>
    </xf>
    <xf numFmtId="0" fontId="59" fillId="5" borderId="0" xfId="0" applyFont="1" applyFill="1" applyAlignment="1">
      <alignment horizontal="center"/>
    </xf>
    <xf numFmtId="0" fontId="59" fillId="11" borderId="0" xfId="5" applyFont="1" applyFill="1" applyAlignment="1" applyProtection="1">
      <alignment horizontal="left"/>
      <protection hidden="1"/>
    </xf>
    <xf numFmtId="0" fontId="59" fillId="0" borderId="0" xfId="0" applyFont="1" applyProtection="1">
      <protection locked="0"/>
    </xf>
    <xf numFmtId="167" fontId="66" fillId="0" borderId="0" xfId="0" applyNumberFormat="1" applyFont="1" applyAlignment="1">
      <alignment vertical="center"/>
    </xf>
    <xf numFmtId="0" fontId="66" fillId="11" borderId="0" xfId="0" applyFont="1" applyFill="1"/>
    <xf numFmtId="0" fontId="90" fillId="0" borderId="0" xfId="0" applyFont="1"/>
    <xf numFmtId="0" fontId="59" fillId="12" borderId="0" xfId="0" applyFont="1" applyFill="1" applyAlignment="1">
      <alignment vertical="center"/>
    </xf>
    <xf numFmtId="0" fontId="66" fillId="0" borderId="0" xfId="0" applyFont="1" applyAlignment="1">
      <alignment vertical="center"/>
    </xf>
    <xf numFmtId="0" fontId="70" fillId="11" borderId="0" xfId="0" applyFont="1" applyFill="1"/>
    <xf numFmtId="164" fontId="72" fillId="2" borderId="0" xfId="0" applyNumberFormat="1" applyFont="1" applyFill="1" applyAlignment="1">
      <alignment horizontal="center"/>
    </xf>
    <xf numFmtId="0" fontId="55" fillId="11" borderId="0" xfId="0" applyFont="1" applyFill="1" applyAlignment="1">
      <alignment horizontal="center"/>
    </xf>
    <xf numFmtId="0" fontId="56" fillId="11" borderId="0" xfId="0" applyFont="1" applyFill="1" applyAlignment="1">
      <alignment horizontal="center" vertical="center"/>
    </xf>
    <xf numFmtId="0" fontId="61" fillId="11" borderId="0" xfId="0" applyFont="1" applyFill="1"/>
    <xf numFmtId="0" fontId="59" fillId="11" borderId="0" xfId="0" applyFont="1" applyFill="1" applyAlignment="1">
      <alignment horizontal="center" vertical="center"/>
    </xf>
    <xf numFmtId="0" fontId="60" fillId="11" borderId="0" xfId="0" applyFont="1" applyFill="1"/>
    <xf numFmtId="0" fontId="60" fillId="16" borderId="0" xfId="0" applyFont="1" applyFill="1"/>
    <xf numFmtId="0" fontId="93" fillId="0" borderId="0" xfId="0" applyFont="1" applyAlignment="1">
      <alignment wrapText="1"/>
    </xf>
    <xf numFmtId="0" fontId="75" fillId="2" borderId="0" xfId="0" applyFont="1" applyFill="1" applyAlignment="1">
      <alignment wrapText="1"/>
    </xf>
    <xf numFmtId="1" fontId="71" fillId="2" borderId="0" xfId="0" applyNumberFormat="1" applyFont="1" applyFill="1" applyAlignment="1">
      <alignment horizontal="center" wrapText="1"/>
    </xf>
    <xf numFmtId="3" fontId="72" fillId="2" borderId="0" xfId="0" applyNumberFormat="1" applyFont="1" applyFill="1" applyAlignment="1">
      <alignment horizontal="right" wrapText="1"/>
    </xf>
    <xf numFmtId="3" fontId="71" fillId="21" borderId="0" xfId="3" applyNumberFormat="1" applyFont="1" applyFill="1" applyAlignment="1">
      <alignment horizontal="right" vertical="center" wrapText="1"/>
    </xf>
    <xf numFmtId="3" fontId="70" fillId="21" borderId="0" xfId="0" applyNumberFormat="1" applyFont="1" applyFill="1" applyAlignment="1">
      <alignment horizontal="right" vertical="center"/>
    </xf>
    <xf numFmtId="0" fontId="70" fillId="0" borderId="0" xfId="0" applyFont="1" applyAlignment="1">
      <alignment horizontal="left" vertical="center"/>
    </xf>
    <xf numFmtId="3" fontId="59" fillId="0" borderId="0" xfId="0" applyNumberFormat="1" applyFont="1" applyAlignment="1">
      <alignment horizontal="right"/>
    </xf>
    <xf numFmtId="3" fontId="61" fillId="11" borderId="0" xfId="0" applyNumberFormat="1" applyFont="1" applyFill="1" applyAlignment="1">
      <alignment horizontal="right"/>
    </xf>
    <xf numFmtId="3" fontId="59" fillId="0" borderId="0" xfId="0" applyNumberFormat="1" applyFont="1" applyAlignment="1">
      <alignment horizontal="right" vertical="center"/>
    </xf>
    <xf numFmtId="3" fontId="55" fillId="0" borderId="0" xfId="0" applyNumberFormat="1" applyFont="1" applyAlignment="1">
      <alignment horizontal="right"/>
    </xf>
    <xf numFmtId="3" fontId="61" fillId="0" borderId="0" xfId="0" applyNumberFormat="1" applyFont="1"/>
    <xf numFmtId="3" fontId="55" fillId="0" borderId="0" xfId="0" applyNumberFormat="1" applyFont="1"/>
    <xf numFmtId="0" fontId="94" fillId="0" borderId="0" xfId="0" applyFont="1"/>
    <xf numFmtId="3" fontId="61" fillId="0" borderId="0" xfId="0" applyNumberFormat="1" applyFont="1" applyAlignment="1">
      <alignment horizontal="right"/>
    </xf>
    <xf numFmtId="1" fontId="66" fillId="0" borderId="0" xfId="0" applyNumberFormat="1" applyFont="1" applyAlignment="1">
      <alignment horizontal="right"/>
    </xf>
    <xf numFmtId="0" fontId="96" fillId="0" borderId="0" xfId="0" applyFont="1" applyAlignment="1">
      <alignment vertical="center"/>
    </xf>
    <xf numFmtId="0" fontId="76" fillId="2" borderId="9" xfId="0" applyFont="1" applyFill="1" applyBorder="1" applyAlignment="1">
      <alignment horizontal="justify" vertical="center" wrapText="1"/>
    </xf>
    <xf numFmtId="0" fontId="76" fillId="8" borderId="2" xfId="0" applyFont="1" applyFill="1" applyBorder="1" applyAlignment="1">
      <alignment horizontal="justify" vertical="center" wrapText="1"/>
    </xf>
    <xf numFmtId="0" fontId="76" fillId="19" borderId="2" xfId="0" applyFont="1" applyFill="1" applyBorder="1" applyAlignment="1">
      <alignment horizontal="justify" vertical="center" wrapText="1"/>
    </xf>
    <xf numFmtId="0" fontId="76" fillId="20" borderId="2" xfId="0" applyFont="1" applyFill="1" applyBorder="1" applyAlignment="1">
      <alignment horizontal="justify" vertical="center" wrapText="1"/>
    </xf>
    <xf numFmtId="0" fontId="96" fillId="0" borderId="10" xfId="0" applyFont="1" applyBorder="1" applyAlignment="1">
      <alignment horizontal="justify" vertical="center" wrapText="1"/>
    </xf>
    <xf numFmtId="0" fontId="96" fillId="0" borderId="11" xfId="0" applyFont="1" applyBorder="1" applyAlignment="1">
      <alignment horizontal="justify" vertical="center" wrapText="1"/>
    </xf>
    <xf numFmtId="0" fontId="96" fillId="0" borderId="0" xfId="0" applyFont="1" applyAlignment="1">
      <alignment horizontal="justify" vertical="center" wrapText="1"/>
    </xf>
    <xf numFmtId="0" fontId="96" fillId="0" borderId="11" xfId="0" applyFont="1" applyBorder="1" applyAlignment="1">
      <alignment vertical="center" wrapText="1"/>
    </xf>
    <xf numFmtId="0" fontId="96" fillId="0" borderId="12" xfId="0" applyFont="1" applyBorder="1" applyAlignment="1">
      <alignment horizontal="justify" vertical="center" wrapText="1"/>
    </xf>
    <xf numFmtId="0" fontId="96" fillId="0" borderId="13" xfId="0" applyFont="1" applyBorder="1" applyAlignment="1">
      <alignment horizontal="justify" vertical="center" wrapText="1"/>
    </xf>
    <xf numFmtId="0" fontId="70" fillId="2" borderId="0" xfId="0" applyFont="1" applyFill="1" applyAlignment="1">
      <alignment horizontal="left" vertical="center"/>
    </xf>
    <xf numFmtId="0" fontId="70" fillId="0" borderId="1" xfId="0" applyFont="1" applyBorder="1" applyAlignment="1">
      <alignment horizontal="right" vertical="center"/>
    </xf>
    <xf numFmtId="0" fontId="70" fillId="0" borderId="1" xfId="0" applyFont="1" applyBorder="1" applyAlignment="1">
      <alignment vertical="center"/>
    </xf>
    <xf numFmtId="0" fontId="70" fillId="0" borderId="0" xfId="0" applyFont="1" applyAlignment="1">
      <alignment horizontal="right" vertical="center"/>
    </xf>
    <xf numFmtId="0" fontId="59" fillId="0" borderId="1" xfId="0" applyFont="1" applyBorder="1" applyAlignment="1">
      <alignment horizontal="right" vertical="center"/>
    </xf>
    <xf numFmtId="0" fontId="59" fillId="0" borderId="1" xfId="0" applyFont="1" applyBorder="1" applyAlignment="1">
      <alignment vertical="center"/>
    </xf>
    <xf numFmtId="0" fontId="57" fillId="0" borderId="0" xfId="0" applyFont="1" applyAlignment="1">
      <alignment vertical="center"/>
    </xf>
    <xf numFmtId="0" fontId="66" fillId="0" borderId="0" xfId="0" applyFont="1" applyAlignment="1">
      <alignment horizontal="right" vertical="center"/>
    </xf>
    <xf numFmtId="0" fontId="56" fillId="11" borderId="0" xfId="0" applyFont="1" applyFill="1" applyAlignment="1">
      <alignment horizontal="left"/>
    </xf>
    <xf numFmtId="0" fontId="56" fillId="11" borderId="0" xfId="0" applyFont="1" applyFill="1"/>
    <xf numFmtId="0" fontId="70" fillId="11" borderId="0" xfId="0" applyFont="1" applyFill="1" applyAlignment="1">
      <alignment horizontal="center"/>
    </xf>
    <xf numFmtId="0" fontId="56" fillId="11" borderId="0" xfId="0" applyFont="1" applyFill="1" applyAlignment="1">
      <alignment horizontal="center"/>
    </xf>
    <xf numFmtId="0" fontId="59" fillId="0" borderId="0" xfId="6" applyFont="1" applyAlignment="1">
      <alignment vertical="center"/>
    </xf>
    <xf numFmtId="0" fontId="75" fillId="2" borderId="0" xfId="0" applyFont="1" applyFill="1" applyAlignment="1">
      <alignment horizontal="left" wrapText="1"/>
    </xf>
    <xf numFmtId="1" fontId="71" fillId="2" borderId="0" xfId="0" applyNumberFormat="1" applyFont="1" applyFill="1" applyAlignment="1">
      <alignment horizontal="right" wrapText="1"/>
    </xf>
    <xf numFmtId="0" fontId="71" fillId="0" borderId="0" xfId="0" applyFont="1" applyAlignment="1">
      <alignment wrapText="1"/>
    </xf>
    <xf numFmtId="0" fontId="68" fillId="2" borderId="0" xfId="0" applyFont="1" applyFill="1"/>
    <xf numFmtId="1" fontId="57" fillId="4" borderId="0" xfId="0" applyNumberFormat="1" applyFont="1" applyFill="1" applyAlignment="1">
      <alignment horizontal="right"/>
    </xf>
    <xf numFmtId="1" fontId="55" fillId="0" borderId="0" xfId="0" applyNumberFormat="1" applyFont="1" applyAlignment="1">
      <alignment horizontal="right"/>
    </xf>
    <xf numFmtId="1" fontId="57" fillId="2" borderId="0" xfId="0" applyNumberFormat="1" applyFont="1" applyFill="1" applyAlignment="1">
      <alignment horizontal="right"/>
    </xf>
    <xf numFmtId="0" fontId="56" fillId="11" borderId="0" xfId="5" applyFont="1" applyFill="1" applyProtection="1">
      <protection hidden="1"/>
    </xf>
    <xf numFmtId="0" fontId="3" fillId="0" borderId="0" xfId="0" applyFont="1" applyAlignment="1">
      <alignment vertical="center"/>
    </xf>
    <xf numFmtId="1" fontId="57" fillId="0" borderId="0" xfId="0" applyNumberFormat="1" applyFont="1" applyAlignment="1">
      <alignment horizontal="right"/>
    </xf>
    <xf numFmtId="0" fontId="72" fillId="2" borderId="0" xfId="0" applyFont="1" applyFill="1" applyAlignment="1">
      <alignment wrapText="1"/>
    </xf>
    <xf numFmtId="1" fontId="72" fillId="2" borderId="0" xfId="0" applyNumberFormat="1" applyFont="1" applyFill="1" applyAlignment="1">
      <alignment horizontal="center" wrapText="1"/>
    </xf>
    <xf numFmtId="3" fontId="63" fillId="0" borderId="0" xfId="0" applyNumberFormat="1" applyFont="1" applyAlignment="1">
      <alignment horizontal="center"/>
    </xf>
    <xf numFmtId="3" fontId="97" fillId="0" borderId="0" xfId="0" applyNumberFormat="1" applyFont="1" applyAlignment="1">
      <alignment horizontal="right" wrapText="1"/>
    </xf>
    <xf numFmtId="3" fontId="62" fillId="2" borderId="0" xfId="0" applyNumberFormat="1" applyFont="1" applyFill="1"/>
    <xf numFmtId="3" fontId="62" fillId="2" borderId="0" xfId="0" applyNumberFormat="1" applyFont="1" applyFill="1" applyAlignment="1">
      <alignment wrapText="1"/>
    </xf>
    <xf numFmtId="3" fontId="97" fillId="2" borderId="0" xfId="0" applyNumberFormat="1" applyFont="1" applyFill="1" applyAlignment="1">
      <alignment wrapText="1"/>
    </xf>
    <xf numFmtId="3" fontId="74" fillId="2" borderId="0" xfId="0" applyNumberFormat="1" applyFont="1" applyFill="1" applyAlignment="1">
      <alignment wrapText="1"/>
    </xf>
    <xf numFmtId="3" fontId="97" fillId="0" borderId="0" xfId="0" applyNumberFormat="1" applyFont="1" applyAlignment="1">
      <alignment wrapText="1"/>
    </xf>
    <xf numFmtId="0" fontId="97" fillId="0" borderId="0" xfId="0" applyFont="1" applyAlignment="1">
      <alignment wrapText="1"/>
    </xf>
    <xf numFmtId="167" fontId="60" fillId="0" borderId="0" xfId="0" quotePrefix="1" applyNumberFormat="1" applyFont="1" applyAlignment="1">
      <alignment vertical="center"/>
    </xf>
    <xf numFmtId="167" fontId="60" fillId="0" borderId="0" xfId="0" applyNumberFormat="1" applyFont="1" applyAlignment="1">
      <alignment vertical="center"/>
    </xf>
    <xf numFmtId="1" fontId="66" fillId="4" borderId="0" xfId="0" applyNumberFormat="1" applyFont="1" applyFill="1" applyAlignment="1">
      <alignment horizontal="right"/>
    </xf>
    <xf numFmtId="1" fontId="61" fillId="0" borderId="0" xfId="0" applyNumberFormat="1" applyFont="1" applyAlignment="1">
      <alignment horizontal="right"/>
    </xf>
    <xf numFmtId="3" fontId="66" fillId="0" borderId="0" xfId="0" applyNumberFormat="1" applyFont="1" applyAlignment="1">
      <alignment horizontal="right"/>
    </xf>
    <xf numFmtId="3" fontId="61" fillId="0" borderId="0" xfId="0" applyNumberFormat="1" applyFont="1" applyAlignment="1">
      <alignment vertical="center"/>
    </xf>
    <xf numFmtId="3" fontId="61" fillId="0" borderId="0" xfId="0" quotePrefix="1" applyNumberFormat="1" applyFont="1" applyAlignment="1">
      <alignment vertical="center"/>
    </xf>
    <xf numFmtId="3" fontId="66" fillId="0" borderId="0" xfId="0" applyNumberFormat="1" applyFont="1"/>
    <xf numFmtId="3" fontId="61" fillId="0" borderId="0" xfId="0" applyNumberFormat="1" applyFont="1" applyAlignment="1">
      <alignment horizontal="right" vertical="center"/>
    </xf>
    <xf numFmtId="3" fontId="66" fillId="11" borderId="0" xfId="0" applyNumberFormat="1" applyFont="1" applyFill="1" applyAlignment="1">
      <alignment horizontal="right"/>
    </xf>
    <xf numFmtId="3" fontId="60" fillId="0" borderId="0" xfId="0" applyNumberFormat="1" applyFont="1" applyProtection="1">
      <protection locked="0"/>
    </xf>
    <xf numFmtId="1" fontId="61" fillId="2" borderId="0" xfId="0" applyNumberFormat="1" applyFont="1" applyFill="1" applyAlignment="1">
      <alignment horizontal="right"/>
    </xf>
    <xf numFmtId="3" fontId="66" fillId="0" borderId="0" xfId="0" applyNumberFormat="1" applyFont="1" applyAlignment="1">
      <alignment horizontal="center"/>
    </xf>
    <xf numFmtId="3" fontId="70" fillId="0" borderId="0" xfId="0" applyNumberFormat="1" applyFont="1" applyAlignment="1">
      <alignment horizontal="center"/>
    </xf>
    <xf numFmtId="0" fontId="98" fillId="0" borderId="0" xfId="0" applyFont="1" applyAlignment="1">
      <alignment wrapText="1"/>
    </xf>
    <xf numFmtId="3" fontId="71" fillId="2" borderId="0" xfId="0" applyNumberFormat="1" applyFont="1" applyFill="1" applyAlignment="1">
      <alignment horizontal="center" wrapText="1"/>
    </xf>
    <xf numFmtId="0" fontId="56" fillId="0" borderId="0" xfId="0" applyFont="1" applyProtection="1">
      <protection locked="0"/>
    </xf>
    <xf numFmtId="3" fontId="55" fillId="0" borderId="0" xfId="0" applyNumberFormat="1" applyFont="1" applyAlignment="1">
      <alignment horizontal="center"/>
    </xf>
    <xf numFmtId="3" fontId="70" fillId="0" borderId="0" xfId="0" applyNumberFormat="1" applyFont="1" applyAlignment="1">
      <alignment horizontal="center" vertical="center"/>
    </xf>
    <xf numFmtId="0" fontId="59" fillId="11" borderId="0" xfId="0" applyFont="1" applyFill="1"/>
    <xf numFmtId="0" fontId="60" fillId="11" borderId="0" xfId="0" applyFont="1" applyFill="1" applyAlignment="1">
      <alignment horizontal="left"/>
    </xf>
    <xf numFmtId="0" fontId="59" fillId="11" borderId="0" xfId="0" applyFont="1" applyFill="1" applyAlignment="1">
      <alignment horizontal="center"/>
    </xf>
    <xf numFmtId="0" fontId="60" fillId="11" borderId="0" xfId="0" applyFont="1" applyFill="1" applyAlignment="1">
      <alignment horizontal="center"/>
    </xf>
    <xf numFmtId="0" fontId="59" fillId="11" borderId="0" xfId="6" applyFont="1" applyFill="1" applyAlignment="1">
      <alignment vertical="center"/>
    </xf>
    <xf numFmtId="0" fontId="66" fillId="11" borderId="1" xfId="0" applyFont="1" applyFill="1" applyBorder="1"/>
    <xf numFmtId="0" fontId="66" fillId="11" borderId="1" xfId="0" applyFont="1" applyFill="1" applyBorder="1" applyAlignment="1">
      <alignment horizontal="center"/>
    </xf>
    <xf numFmtId="0" fontId="66" fillId="11" borderId="0" xfId="0" applyFont="1" applyFill="1" applyAlignment="1">
      <alignment horizontal="center"/>
    </xf>
    <xf numFmtId="49" fontId="70" fillId="6" borderId="0" xfId="0" applyNumberFormat="1" applyFont="1" applyFill="1"/>
    <xf numFmtId="49" fontId="56" fillId="6" borderId="0" xfId="0" applyNumberFormat="1" applyFont="1" applyFill="1"/>
    <xf numFmtId="0" fontId="70" fillId="6" borderId="0" xfId="0" applyFont="1" applyFill="1" applyAlignment="1">
      <alignment horizontal="center"/>
    </xf>
    <xf numFmtId="0" fontId="57" fillId="6" borderId="0" xfId="0" applyFont="1" applyFill="1" applyAlignment="1">
      <alignment horizontal="right" vertical="center"/>
    </xf>
    <xf numFmtId="0" fontId="57" fillId="6" borderId="0" xfId="0" applyFont="1" applyFill="1" applyAlignment="1">
      <alignment vertical="center"/>
    </xf>
    <xf numFmtId="0" fontId="56" fillId="6" borderId="0" xfId="0" applyFont="1" applyFill="1" applyAlignment="1">
      <alignment vertical="center"/>
    </xf>
    <xf numFmtId="0" fontId="70" fillId="6" borderId="0" xfId="0" applyFont="1" applyFill="1"/>
    <xf numFmtId="0" fontId="56" fillId="6" borderId="0" xfId="0" applyFont="1" applyFill="1"/>
    <xf numFmtId="0" fontId="56" fillId="6" borderId="0" xfId="0" applyFont="1" applyFill="1" applyAlignment="1">
      <alignment horizontal="center"/>
    </xf>
    <xf numFmtId="0" fontId="70" fillId="6" borderId="0" xfId="0" applyFont="1" applyFill="1" applyAlignment="1">
      <alignment horizontal="right" vertical="center"/>
    </xf>
    <xf numFmtId="0" fontId="70" fillId="6" borderId="0" xfId="0" applyFont="1" applyFill="1" applyAlignment="1">
      <alignment vertical="center"/>
    </xf>
    <xf numFmtId="0" fontId="59" fillId="6" borderId="0" xfId="0" applyFont="1" applyFill="1" applyAlignment="1">
      <alignment vertical="center"/>
    </xf>
    <xf numFmtId="0" fontId="60" fillId="6" borderId="0" xfId="0" applyFont="1" applyFill="1" applyAlignment="1">
      <alignment vertical="center"/>
    </xf>
    <xf numFmtId="0" fontId="66" fillId="11" borderId="0" xfId="0" applyFont="1" applyFill="1" applyAlignment="1">
      <alignment horizontal="right" vertical="center"/>
    </xf>
    <xf numFmtId="0" fontId="60" fillId="17" borderId="0" xfId="0" applyFont="1" applyFill="1" applyAlignment="1">
      <alignment horizontal="left"/>
    </xf>
    <xf numFmtId="0" fontId="60" fillId="17" borderId="0" xfId="0" applyFont="1" applyFill="1"/>
    <xf numFmtId="0" fontId="60" fillId="17" borderId="0" xfId="0" applyFont="1" applyFill="1" applyAlignment="1">
      <alignment horizontal="center"/>
    </xf>
    <xf numFmtId="0" fontId="59" fillId="17" borderId="0" xfId="0" applyFont="1" applyFill="1" applyAlignment="1">
      <alignment horizontal="center" vertical="center"/>
    </xf>
    <xf numFmtId="0" fontId="59" fillId="13" borderId="0" xfId="0" applyFont="1" applyFill="1" applyAlignment="1">
      <alignment horizontal="center"/>
    </xf>
    <xf numFmtId="0" fontId="70" fillId="16" borderId="0" xfId="0" applyFont="1" applyFill="1" applyAlignment="1">
      <alignment horizontal="center"/>
    </xf>
    <xf numFmtId="49" fontId="70" fillId="16" borderId="0" xfId="0" applyNumberFormat="1" applyFont="1" applyFill="1"/>
    <xf numFmtId="49" fontId="56" fillId="16" borderId="0" xfId="0" applyNumberFormat="1" applyFont="1" applyFill="1"/>
    <xf numFmtId="0" fontId="56" fillId="16" borderId="0" xfId="0" applyFont="1" applyFill="1"/>
    <xf numFmtId="0" fontId="56" fillId="16" borderId="0" xfId="0" applyFont="1" applyFill="1" applyAlignment="1">
      <alignment horizontal="center"/>
    </xf>
    <xf numFmtId="0" fontId="70" fillId="17" borderId="0" xfId="0" applyFont="1" applyFill="1"/>
    <xf numFmtId="0" fontId="56" fillId="17" borderId="0" xfId="0" applyFont="1" applyFill="1" applyAlignment="1">
      <alignment horizontal="left"/>
    </xf>
    <xf numFmtId="49" fontId="70" fillId="13" borderId="0" xfId="0" applyNumberFormat="1" applyFont="1" applyFill="1"/>
    <xf numFmtId="49" fontId="56" fillId="13" borderId="0" xfId="0" applyNumberFormat="1" applyFont="1" applyFill="1"/>
    <xf numFmtId="0" fontId="70" fillId="13" borderId="0" xfId="0" applyFont="1" applyFill="1" applyAlignment="1">
      <alignment horizontal="center"/>
    </xf>
    <xf numFmtId="0" fontId="56" fillId="13" borderId="0" xfId="0" applyFont="1" applyFill="1" applyAlignment="1">
      <alignment horizontal="left"/>
    </xf>
    <xf numFmtId="0" fontId="56" fillId="13" borderId="0" xfId="0" applyFont="1" applyFill="1" applyAlignment="1">
      <alignment horizontal="center"/>
    </xf>
    <xf numFmtId="0" fontId="59" fillId="11" borderId="0" xfId="0" applyFont="1" applyFill="1" applyAlignment="1">
      <alignment horizontal="right"/>
    </xf>
    <xf numFmtId="0" fontId="66" fillId="11" borderId="0" xfId="0" applyFont="1" applyFill="1" applyAlignment="1">
      <alignment horizontal="right"/>
    </xf>
    <xf numFmtId="0" fontId="59" fillId="2" borderId="0" xfId="0" applyFont="1" applyFill="1" applyAlignment="1">
      <alignment horizontal="center" vertical="center"/>
    </xf>
    <xf numFmtId="1" fontId="63" fillId="2" borderId="0" xfId="3" applyNumberFormat="1" applyFont="1" applyFill="1" applyAlignment="1">
      <alignment horizontal="center" vertical="center"/>
    </xf>
    <xf numFmtId="0" fontId="61" fillId="2" borderId="0" xfId="0" applyFont="1" applyFill="1" applyAlignment="1">
      <alignment horizontal="center" vertical="center"/>
    </xf>
    <xf numFmtId="0" fontId="66" fillId="2" borderId="0" xfId="0" applyFont="1" applyFill="1" applyAlignment="1">
      <alignment horizontal="center" vertical="center"/>
    </xf>
    <xf numFmtId="1" fontId="73" fillId="4" borderId="0" xfId="3" applyNumberFormat="1" applyFont="1" applyFill="1" applyAlignment="1">
      <alignment horizontal="center" vertical="center"/>
    </xf>
    <xf numFmtId="1" fontId="73" fillId="13" borderId="0" xfId="3" applyNumberFormat="1" applyFont="1" applyFill="1" applyAlignment="1">
      <alignment horizontal="center" vertical="center"/>
    </xf>
    <xf numFmtId="0" fontId="57" fillId="13" borderId="0" xfId="0" applyFont="1" applyFill="1" applyAlignment="1">
      <alignment horizontal="center" vertical="center"/>
    </xf>
    <xf numFmtId="0" fontId="70" fillId="13" borderId="0" xfId="0" applyFont="1" applyFill="1" applyAlignment="1">
      <alignment horizontal="center" vertical="center"/>
    </xf>
    <xf numFmtId="1" fontId="63" fillId="4" borderId="0" xfId="3" applyNumberFormat="1" applyFont="1" applyFill="1" applyAlignment="1">
      <alignment horizontal="center" vertical="center"/>
    </xf>
    <xf numFmtId="1" fontId="64" fillId="0" borderId="0" xfId="0" applyNumberFormat="1" applyFont="1" applyAlignment="1">
      <alignment horizontal="center" vertical="center"/>
    </xf>
    <xf numFmtId="1" fontId="63" fillId="13" borderId="0" xfId="3" applyNumberFormat="1" applyFont="1" applyFill="1" applyAlignment="1">
      <alignment horizontal="center" vertical="center"/>
    </xf>
    <xf numFmtId="49" fontId="59" fillId="13" borderId="0" xfId="0" applyNumberFormat="1" applyFont="1" applyFill="1"/>
    <xf numFmtId="0" fontId="66" fillId="13" borderId="0" xfId="0" applyFont="1" applyFill="1" applyAlignment="1">
      <alignment horizontal="center" vertical="center"/>
    </xf>
    <xf numFmtId="0" fontId="99" fillId="0" borderId="0" xfId="0" applyFont="1"/>
    <xf numFmtId="0" fontId="59" fillId="8" borderId="0" xfId="0" applyFont="1" applyFill="1" applyAlignment="1">
      <alignment horizontal="center"/>
    </xf>
    <xf numFmtId="0" fontId="61" fillId="0" borderId="0" xfId="0" applyFont="1" applyAlignment="1">
      <alignment horizontal="center"/>
    </xf>
    <xf numFmtId="0" fontId="70" fillId="8" borderId="0" xfId="0" applyFont="1" applyFill="1" applyAlignment="1">
      <alignment horizontal="center" vertical="center"/>
    </xf>
    <xf numFmtId="0" fontId="64" fillId="13" borderId="0" xfId="0" applyFont="1" applyFill="1"/>
    <xf numFmtId="0" fontId="63" fillId="13" borderId="0" xfId="0" applyFont="1" applyFill="1" applyAlignment="1">
      <alignment horizontal="center" vertical="center"/>
    </xf>
    <xf numFmtId="0" fontId="63" fillId="13" borderId="0" xfId="0" applyFont="1" applyFill="1" applyAlignment="1">
      <alignment horizontal="center"/>
    </xf>
    <xf numFmtId="0" fontId="64" fillId="13" borderId="0" xfId="0" applyFont="1" applyFill="1" applyAlignment="1">
      <alignment horizontal="center"/>
    </xf>
    <xf numFmtId="0" fontId="63" fillId="5" borderId="0" xfId="0" applyFont="1" applyFill="1"/>
    <xf numFmtId="0" fontId="64" fillId="5" borderId="0" xfId="0" applyFont="1" applyFill="1"/>
    <xf numFmtId="0" fontId="63" fillId="5" borderId="0" xfId="0" applyFont="1" applyFill="1" applyAlignment="1">
      <alignment horizontal="center" vertical="center"/>
    </xf>
    <xf numFmtId="0" fontId="63" fillId="5" borderId="0" xfId="0" applyFont="1" applyFill="1" applyAlignment="1">
      <alignment horizontal="center"/>
    </xf>
    <xf numFmtId="0" fontId="64" fillId="5" borderId="0" xfId="0" applyFont="1" applyFill="1" applyAlignment="1">
      <alignment horizontal="center"/>
    </xf>
    <xf numFmtId="0" fontId="73" fillId="16" borderId="0" xfId="0" applyFont="1" applyFill="1"/>
    <xf numFmtId="0" fontId="88" fillId="16" borderId="0" xfId="0" applyFont="1" applyFill="1" applyAlignment="1">
      <alignment horizontal="left"/>
    </xf>
    <xf numFmtId="0" fontId="73" fillId="16" borderId="0" xfId="0" applyFont="1" applyFill="1" applyAlignment="1">
      <alignment horizontal="center"/>
    </xf>
    <xf numFmtId="164" fontId="59" fillId="11" borderId="0" xfId="0" applyNumberFormat="1" applyFont="1" applyFill="1" applyAlignment="1">
      <alignment horizontal="center"/>
    </xf>
    <xf numFmtId="0" fontId="59" fillId="2" borderId="0" xfId="0" applyFont="1" applyFill="1" applyAlignment="1">
      <alignment horizontal="center" vertical="center"/>
    </xf>
    <xf numFmtId="0" fontId="70" fillId="2" borderId="0" xfId="0" applyFont="1" applyFill="1" applyAlignment="1">
      <alignment horizontal="center"/>
    </xf>
    <xf numFmtId="0" fontId="59" fillId="2" borderId="0" xfId="0" applyFont="1" applyFill="1" applyAlignment="1">
      <alignment horizontal="center"/>
    </xf>
    <xf numFmtId="0" fontId="70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9" fillId="0" borderId="0" xfId="6" applyFont="1" applyAlignment="1">
      <alignment horizontal="center" vertical="center"/>
    </xf>
    <xf numFmtId="0" fontId="57" fillId="12" borderId="0" xfId="0" applyFont="1" applyFill="1" applyAlignment="1">
      <alignment horizontal="center" vertical="center" wrapText="1"/>
    </xf>
    <xf numFmtId="0" fontId="66" fillId="3" borderId="0" xfId="0" applyFont="1" applyFill="1" applyAlignment="1">
      <alignment horizontal="center" vertical="center" wrapText="1"/>
    </xf>
    <xf numFmtId="0" fontId="95" fillId="0" borderId="0" xfId="0" applyFont="1" applyAlignment="1">
      <alignment horizontal="center" vertical="center"/>
    </xf>
    <xf numFmtId="0" fontId="0" fillId="2" borderId="1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6" fillId="11" borderId="0" xfId="0" applyFont="1" applyFill="1" applyAlignment="1">
      <alignment vertical="center"/>
    </xf>
    <xf numFmtId="49" fontId="70" fillId="11" borderId="0" xfId="0" applyNumberFormat="1" applyFont="1" applyFill="1"/>
    <xf numFmtId="0" fontId="0" fillId="11" borderId="0" xfId="0" applyFill="1"/>
    <xf numFmtId="0" fontId="59" fillId="11" borderId="0" xfId="0" applyFont="1" applyFill="1" applyAlignment="1">
      <alignment vertical="center"/>
    </xf>
    <xf numFmtId="49" fontId="63" fillId="11" borderId="0" xfId="0" applyNumberFormat="1" applyFont="1" applyFill="1"/>
    <xf numFmtId="0" fontId="63" fillId="11" borderId="0" xfId="0" applyFont="1" applyFill="1"/>
  </cellXfs>
  <cellStyles count="78">
    <cellStyle name="Excel Built-in Hyperlink" xfId="12"/>
    <cellStyle name="Excel Built-in Normal" xfId="13"/>
    <cellStyle name="Heading" xfId="14"/>
    <cellStyle name="Heading1" xfId="15"/>
    <cellStyle name="Hyperlink" xfId="24"/>
    <cellStyle name="Köprü 2" xfId="8"/>
    <cellStyle name="Köprü 3" xfId="20"/>
    <cellStyle name="Köprü 4" xfId="27"/>
    <cellStyle name="Köprü 5" xfId="40"/>
    <cellStyle name="Köprü 6" xfId="75"/>
    <cellStyle name="Normal" xfId="0" builtinId="0"/>
    <cellStyle name="Normal 10" xfId="19"/>
    <cellStyle name="Normal 11" xfId="21"/>
    <cellStyle name="Normal 12" xfId="22"/>
    <cellStyle name="Normal 13" xfId="23"/>
    <cellStyle name="Normal 14" xfId="25"/>
    <cellStyle name="Normal 15" xfId="26"/>
    <cellStyle name="Normal 16" xfId="28"/>
    <cellStyle name="Normal 17" xfId="29"/>
    <cellStyle name="Normal 18" xfId="30"/>
    <cellStyle name="Normal 19" xfId="31"/>
    <cellStyle name="Normal 2" xfId="4"/>
    <cellStyle name="Normal 2 2" xfId="6"/>
    <cellStyle name="Normal 2 4" xfId="3"/>
    <cellStyle name="Normal 20" xfId="32"/>
    <cellStyle name="Normal 21" xfId="33"/>
    <cellStyle name="Normal 22" xfId="34"/>
    <cellStyle name="Normal 23" xfId="35"/>
    <cellStyle name="Normal 24" xfId="36"/>
    <cellStyle name="Normal 25" xfId="37"/>
    <cellStyle name="Normal 26" xfId="38"/>
    <cellStyle name="Normal 27" xfId="39"/>
    <cellStyle name="Normal 28" xfId="41"/>
    <cellStyle name="Normal 29" xfId="42"/>
    <cellStyle name="Normal 3" xfId="7"/>
    <cellStyle name="Normal 30" xfId="43"/>
    <cellStyle name="Normal 31" xfId="44"/>
    <cellStyle name="Normal 32" xfId="45"/>
    <cellStyle name="Normal 33" xfId="46"/>
    <cellStyle name="Normal 34" xfId="47"/>
    <cellStyle name="Normal 35" xfId="48"/>
    <cellStyle name="Normal 36" xfId="49"/>
    <cellStyle name="Normal 37" xfId="50"/>
    <cellStyle name="Normal 38" xfId="51"/>
    <cellStyle name="Normal 39" xfId="52"/>
    <cellStyle name="Normal 4" xfId="5"/>
    <cellStyle name="Normal 40" xfId="53"/>
    <cellStyle name="Normal 41" xfId="54"/>
    <cellStyle name="Normal 42" xfId="55"/>
    <cellStyle name="Normal 43" xfId="56"/>
    <cellStyle name="Normal 44" xfId="57"/>
    <cellStyle name="Normal 45" xfId="58"/>
    <cellStyle name="Normal 46" xfId="1"/>
    <cellStyle name="Normal 47" xfId="59"/>
    <cellStyle name="Normal 48" xfId="60"/>
    <cellStyle name="Normal 49" xfId="61"/>
    <cellStyle name="Normal 5" xfId="9"/>
    <cellStyle name="Normal 50" xfId="62"/>
    <cellStyle name="Normal 51" xfId="63"/>
    <cellStyle name="Normal 52" xfId="64"/>
    <cellStyle name="Normal 53" xfId="65"/>
    <cellStyle name="Normal 54" xfId="66"/>
    <cellStyle name="Normal 55" xfId="67"/>
    <cellStyle name="Normal 56" xfId="68"/>
    <cellStyle name="Normal 57" xfId="69"/>
    <cellStyle name="Normal 58" xfId="70"/>
    <cellStyle name="Normal 59" xfId="71"/>
    <cellStyle name="Normal 6" xfId="10"/>
    <cellStyle name="Normal 60" xfId="72"/>
    <cellStyle name="Normal 61" xfId="73"/>
    <cellStyle name="Normal 62" xfId="74"/>
    <cellStyle name="Normal 63" xfId="76"/>
    <cellStyle name="Normal 64" xfId="77"/>
    <cellStyle name="Normal 7" xfId="11"/>
    <cellStyle name="Normal 8" xfId="2"/>
    <cellStyle name="Normal 9" xfId="18"/>
    <cellStyle name="Result" xfId="16"/>
    <cellStyle name="Result2" xfId="17"/>
  </cellStyles>
  <dxfs count="282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918210</xdr:colOff>
      <xdr:row>24</xdr:row>
      <xdr:rowOff>198120</xdr:rowOff>
    </xdr:from>
    <xdr:to>
      <xdr:col>4</xdr:col>
      <xdr:colOff>918210</xdr:colOff>
      <xdr:row>24</xdr:row>
      <xdr:rowOff>198120</xdr:rowOff>
    </xdr:to>
    <xdr:sp macro="" textlink="">
      <xdr:nvSpPr>
        <xdr:cNvPr id="383" name="WordArt 17">
          <a:extLst>
            <a:ext uri="{FF2B5EF4-FFF2-40B4-BE49-F238E27FC236}">
              <a16:creationId xmlns:a16="http://schemas.microsoft.com/office/drawing/2014/main" xmlns="" id="{CAD0C528-931F-4DD6-A95E-4FB6198307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6985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918210</xdr:colOff>
      <xdr:row>24</xdr:row>
      <xdr:rowOff>198120</xdr:rowOff>
    </xdr:from>
    <xdr:to>
      <xdr:col>4</xdr:col>
      <xdr:colOff>918210</xdr:colOff>
      <xdr:row>24</xdr:row>
      <xdr:rowOff>198120</xdr:rowOff>
    </xdr:to>
    <xdr:sp macro="" textlink="">
      <xdr:nvSpPr>
        <xdr:cNvPr id="384" name="WordArt 18">
          <a:extLst>
            <a:ext uri="{FF2B5EF4-FFF2-40B4-BE49-F238E27FC236}">
              <a16:creationId xmlns:a16="http://schemas.microsoft.com/office/drawing/2014/main" xmlns="" id="{A894BDB4-ED0B-45B8-8BB1-23AF973CB6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6985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385" name="WordArt 5">
          <a:extLst>
            <a:ext uri="{FF2B5EF4-FFF2-40B4-BE49-F238E27FC236}">
              <a16:creationId xmlns:a16="http://schemas.microsoft.com/office/drawing/2014/main" xmlns="" id="{AA198365-DD43-4CB6-9358-1E6AD96F3D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386" name="WordArt 6">
          <a:extLst>
            <a:ext uri="{FF2B5EF4-FFF2-40B4-BE49-F238E27FC236}">
              <a16:creationId xmlns:a16="http://schemas.microsoft.com/office/drawing/2014/main" xmlns="" id="{DD2D83F4-5354-47A2-BBE7-C9EB6537F1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387" name="WordArt 7">
          <a:extLst>
            <a:ext uri="{FF2B5EF4-FFF2-40B4-BE49-F238E27FC236}">
              <a16:creationId xmlns:a16="http://schemas.microsoft.com/office/drawing/2014/main" xmlns="" id="{8A77F48E-7C4B-4127-8CF4-C8EB3F8983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388" name="WordArt 8">
          <a:extLst>
            <a:ext uri="{FF2B5EF4-FFF2-40B4-BE49-F238E27FC236}">
              <a16:creationId xmlns:a16="http://schemas.microsoft.com/office/drawing/2014/main" xmlns="" id="{F52AB834-6579-4402-B257-29BE64EB04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389" name="WordArt 9">
          <a:extLst>
            <a:ext uri="{FF2B5EF4-FFF2-40B4-BE49-F238E27FC236}">
              <a16:creationId xmlns:a16="http://schemas.microsoft.com/office/drawing/2014/main" xmlns="" id="{7EFE70B7-F294-4718-BD50-958681584C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390" name="WordArt 10">
          <a:extLst>
            <a:ext uri="{FF2B5EF4-FFF2-40B4-BE49-F238E27FC236}">
              <a16:creationId xmlns:a16="http://schemas.microsoft.com/office/drawing/2014/main" xmlns="" id="{18AB70B1-EF70-4613-B70C-1272720C34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391" name="WordArt 11">
          <a:extLst>
            <a:ext uri="{FF2B5EF4-FFF2-40B4-BE49-F238E27FC236}">
              <a16:creationId xmlns:a16="http://schemas.microsoft.com/office/drawing/2014/main" xmlns="" id="{ABEA900A-D647-4C45-98A9-591C5C8290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392" name="WordArt 12">
          <a:extLst>
            <a:ext uri="{FF2B5EF4-FFF2-40B4-BE49-F238E27FC236}">
              <a16:creationId xmlns:a16="http://schemas.microsoft.com/office/drawing/2014/main" xmlns="" id="{3E08EAB2-3994-4720-BBFB-34E6C76D88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393" name="WordArt 13">
          <a:extLst>
            <a:ext uri="{FF2B5EF4-FFF2-40B4-BE49-F238E27FC236}">
              <a16:creationId xmlns:a16="http://schemas.microsoft.com/office/drawing/2014/main" xmlns="" id="{35A7E457-D2FF-4887-B2B8-F4FA6BAAF9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394" name="WordArt 14">
          <a:extLst>
            <a:ext uri="{FF2B5EF4-FFF2-40B4-BE49-F238E27FC236}">
              <a16:creationId xmlns:a16="http://schemas.microsoft.com/office/drawing/2014/main" xmlns="" id="{27F11B55-8BC5-4FE3-B42C-6457BE5A71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918210</xdr:colOff>
      <xdr:row>24</xdr:row>
      <xdr:rowOff>198120</xdr:rowOff>
    </xdr:from>
    <xdr:to>
      <xdr:col>4</xdr:col>
      <xdr:colOff>918210</xdr:colOff>
      <xdr:row>24</xdr:row>
      <xdr:rowOff>198120</xdr:rowOff>
    </xdr:to>
    <xdr:sp macro="" textlink="">
      <xdr:nvSpPr>
        <xdr:cNvPr id="395" name="WordArt 17">
          <a:extLst>
            <a:ext uri="{FF2B5EF4-FFF2-40B4-BE49-F238E27FC236}">
              <a16:creationId xmlns:a16="http://schemas.microsoft.com/office/drawing/2014/main" xmlns="" id="{EF3AA11C-67AA-4D56-BC6E-0534666EA6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6985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918210</xdr:colOff>
      <xdr:row>24</xdr:row>
      <xdr:rowOff>198120</xdr:rowOff>
    </xdr:from>
    <xdr:to>
      <xdr:col>4</xdr:col>
      <xdr:colOff>918210</xdr:colOff>
      <xdr:row>24</xdr:row>
      <xdr:rowOff>198120</xdr:rowOff>
    </xdr:to>
    <xdr:sp macro="" textlink="">
      <xdr:nvSpPr>
        <xdr:cNvPr id="396" name="WordArt 18">
          <a:extLst>
            <a:ext uri="{FF2B5EF4-FFF2-40B4-BE49-F238E27FC236}">
              <a16:creationId xmlns:a16="http://schemas.microsoft.com/office/drawing/2014/main" xmlns="" id="{07523328-F0CE-41D8-84C6-FBD2295A78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6985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397" name="WordArt 5">
          <a:extLst>
            <a:ext uri="{FF2B5EF4-FFF2-40B4-BE49-F238E27FC236}">
              <a16:creationId xmlns:a16="http://schemas.microsoft.com/office/drawing/2014/main" xmlns="" id="{0ECAA11C-2335-4D4D-ADE4-584261303B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398" name="WordArt 6">
          <a:extLst>
            <a:ext uri="{FF2B5EF4-FFF2-40B4-BE49-F238E27FC236}">
              <a16:creationId xmlns:a16="http://schemas.microsoft.com/office/drawing/2014/main" xmlns="" id="{BEA853BA-A994-4523-8CC9-E4C0B9188D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399" name="WordArt 7">
          <a:extLst>
            <a:ext uri="{FF2B5EF4-FFF2-40B4-BE49-F238E27FC236}">
              <a16:creationId xmlns:a16="http://schemas.microsoft.com/office/drawing/2014/main" xmlns="" id="{C0CA4B1A-721E-4EDC-B417-1D2A69BC0C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00" name="WordArt 8">
          <a:extLst>
            <a:ext uri="{FF2B5EF4-FFF2-40B4-BE49-F238E27FC236}">
              <a16:creationId xmlns:a16="http://schemas.microsoft.com/office/drawing/2014/main" xmlns="" id="{47A7ECC3-90F5-43E2-B224-7F762E8F68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01" name="WordArt 9">
          <a:extLst>
            <a:ext uri="{FF2B5EF4-FFF2-40B4-BE49-F238E27FC236}">
              <a16:creationId xmlns:a16="http://schemas.microsoft.com/office/drawing/2014/main" xmlns="" id="{D382E37D-D3C0-4D08-B197-FA76141670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02" name="WordArt 10">
          <a:extLst>
            <a:ext uri="{FF2B5EF4-FFF2-40B4-BE49-F238E27FC236}">
              <a16:creationId xmlns:a16="http://schemas.microsoft.com/office/drawing/2014/main" xmlns="" id="{44CFD6F3-CE5D-4E31-BA86-EC76A7F0CB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03" name="WordArt 11">
          <a:extLst>
            <a:ext uri="{FF2B5EF4-FFF2-40B4-BE49-F238E27FC236}">
              <a16:creationId xmlns:a16="http://schemas.microsoft.com/office/drawing/2014/main" xmlns="" id="{57A3D5FE-DFB7-41A8-9EEA-551BD34F4A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04" name="WordArt 12">
          <a:extLst>
            <a:ext uri="{FF2B5EF4-FFF2-40B4-BE49-F238E27FC236}">
              <a16:creationId xmlns:a16="http://schemas.microsoft.com/office/drawing/2014/main" xmlns="" id="{17D751BA-21CE-42F9-8581-9ED3551B1D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05" name="WordArt 13">
          <a:extLst>
            <a:ext uri="{FF2B5EF4-FFF2-40B4-BE49-F238E27FC236}">
              <a16:creationId xmlns:a16="http://schemas.microsoft.com/office/drawing/2014/main" xmlns="" id="{C34524F2-476F-4B8A-B1CB-ADF1BFBF7C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06" name="WordArt 14">
          <a:extLst>
            <a:ext uri="{FF2B5EF4-FFF2-40B4-BE49-F238E27FC236}">
              <a16:creationId xmlns:a16="http://schemas.microsoft.com/office/drawing/2014/main" xmlns="" id="{5184CB9E-F885-42E2-8C2B-CD76F1E31B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918210</xdr:colOff>
      <xdr:row>24</xdr:row>
      <xdr:rowOff>198120</xdr:rowOff>
    </xdr:from>
    <xdr:to>
      <xdr:col>4</xdr:col>
      <xdr:colOff>918210</xdr:colOff>
      <xdr:row>24</xdr:row>
      <xdr:rowOff>198120</xdr:rowOff>
    </xdr:to>
    <xdr:sp macro="" textlink="">
      <xdr:nvSpPr>
        <xdr:cNvPr id="407" name="WordArt 17">
          <a:extLst>
            <a:ext uri="{FF2B5EF4-FFF2-40B4-BE49-F238E27FC236}">
              <a16:creationId xmlns:a16="http://schemas.microsoft.com/office/drawing/2014/main" xmlns="" id="{2CCD3D5C-396B-4D3D-979B-4894674F56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6985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918210</xdr:colOff>
      <xdr:row>24</xdr:row>
      <xdr:rowOff>198120</xdr:rowOff>
    </xdr:from>
    <xdr:to>
      <xdr:col>4</xdr:col>
      <xdr:colOff>918210</xdr:colOff>
      <xdr:row>24</xdr:row>
      <xdr:rowOff>198120</xdr:rowOff>
    </xdr:to>
    <xdr:sp macro="" textlink="">
      <xdr:nvSpPr>
        <xdr:cNvPr id="408" name="WordArt 18">
          <a:extLst>
            <a:ext uri="{FF2B5EF4-FFF2-40B4-BE49-F238E27FC236}">
              <a16:creationId xmlns:a16="http://schemas.microsoft.com/office/drawing/2014/main" xmlns="" id="{4C34C351-2178-487B-8928-EDE7FE8090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6985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09" name="WordArt 5">
          <a:extLst>
            <a:ext uri="{FF2B5EF4-FFF2-40B4-BE49-F238E27FC236}">
              <a16:creationId xmlns:a16="http://schemas.microsoft.com/office/drawing/2014/main" xmlns="" id="{E051998C-4408-4F33-8BA5-4B2856BE16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10" name="WordArt 6">
          <a:extLst>
            <a:ext uri="{FF2B5EF4-FFF2-40B4-BE49-F238E27FC236}">
              <a16:creationId xmlns:a16="http://schemas.microsoft.com/office/drawing/2014/main" xmlns="" id="{C123E899-2976-46E0-BE7C-9A0CFF2F53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11" name="WordArt 7">
          <a:extLst>
            <a:ext uri="{FF2B5EF4-FFF2-40B4-BE49-F238E27FC236}">
              <a16:creationId xmlns:a16="http://schemas.microsoft.com/office/drawing/2014/main" xmlns="" id="{0CEBEC74-5BD5-45D5-8A94-3D1C57223B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12" name="WordArt 8">
          <a:extLst>
            <a:ext uri="{FF2B5EF4-FFF2-40B4-BE49-F238E27FC236}">
              <a16:creationId xmlns:a16="http://schemas.microsoft.com/office/drawing/2014/main" xmlns="" id="{B43847F1-6525-431B-ACA8-BC4BF76161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13" name="WordArt 9">
          <a:extLst>
            <a:ext uri="{FF2B5EF4-FFF2-40B4-BE49-F238E27FC236}">
              <a16:creationId xmlns:a16="http://schemas.microsoft.com/office/drawing/2014/main" xmlns="" id="{F23F55AE-D477-4EC8-B7D8-C410C2C294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14" name="WordArt 10">
          <a:extLst>
            <a:ext uri="{FF2B5EF4-FFF2-40B4-BE49-F238E27FC236}">
              <a16:creationId xmlns:a16="http://schemas.microsoft.com/office/drawing/2014/main" xmlns="" id="{973493A6-14D8-40F8-9659-7B04C0EA80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15" name="WordArt 11">
          <a:extLst>
            <a:ext uri="{FF2B5EF4-FFF2-40B4-BE49-F238E27FC236}">
              <a16:creationId xmlns:a16="http://schemas.microsoft.com/office/drawing/2014/main" xmlns="" id="{02403C38-3383-40C5-8388-64D6E3FCD2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16" name="WordArt 12">
          <a:extLst>
            <a:ext uri="{FF2B5EF4-FFF2-40B4-BE49-F238E27FC236}">
              <a16:creationId xmlns:a16="http://schemas.microsoft.com/office/drawing/2014/main" xmlns="" id="{415D9058-2649-496B-AC96-BDB8895D2B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17" name="WordArt 13">
          <a:extLst>
            <a:ext uri="{FF2B5EF4-FFF2-40B4-BE49-F238E27FC236}">
              <a16:creationId xmlns:a16="http://schemas.microsoft.com/office/drawing/2014/main" xmlns="" id="{DC5AEA42-DA88-4938-9EF5-71A07BDB31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18" name="WordArt 14">
          <a:extLst>
            <a:ext uri="{FF2B5EF4-FFF2-40B4-BE49-F238E27FC236}">
              <a16:creationId xmlns:a16="http://schemas.microsoft.com/office/drawing/2014/main" xmlns="" id="{2D9057D9-17D4-4512-B854-EEFB396DC8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918210</xdr:colOff>
      <xdr:row>24</xdr:row>
      <xdr:rowOff>198120</xdr:rowOff>
    </xdr:from>
    <xdr:to>
      <xdr:col>4</xdr:col>
      <xdr:colOff>918210</xdr:colOff>
      <xdr:row>24</xdr:row>
      <xdr:rowOff>198120</xdr:rowOff>
    </xdr:to>
    <xdr:sp macro="" textlink="">
      <xdr:nvSpPr>
        <xdr:cNvPr id="419" name="WordArt 1729">
          <a:extLst>
            <a:ext uri="{FF2B5EF4-FFF2-40B4-BE49-F238E27FC236}">
              <a16:creationId xmlns:a16="http://schemas.microsoft.com/office/drawing/2014/main" xmlns="" id="{E62E5814-6771-440E-9C52-478F9F46B6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6985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918210</xdr:colOff>
      <xdr:row>24</xdr:row>
      <xdr:rowOff>198120</xdr:rowOff>
    </xdr:from>
    <xdr:to>
      <xdr:col>4</xdr:col>
      <xdr:colOff>918210</xdr:colOff>
      <xdr:row>24</xdr:row>
      <xdr:rowOff>198120</xdr:rowOff>
    </xdr:to>
    <xdr:sp macro="" textlink="">
      <xdr:nvSpPr>
        <xdr:cNvPr id="420" name="WordArt 1730">
          <a:extLst>
            <a:ext uri="{FF2B5EF4-FFF2-40B4-BE49-F238E27FC236}">
              <a16:creationId xmlns:a16="http://schemas.microsoft.com/office/drawing/2014/main" xmlns="" id="{16DA5B35-62A5-44FA-A90E-8632B793AB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6985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21" name="WordArt 1731">
          <a:extLst>
            <a:ext uri="{FF2B5EF4-FFF2-40B4-BE49-F238E27FC236}">
              <a16:creationId xmlns:a16="http://schemas.microsoft.com/office/drawing/2014/main" xmlns="" id="{CF070412-CA84-4A6D-9FCD-ABA059B52F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22" name="WordArt 1732">
          <a:extLst>
            <a:ext uri="{FF2B5EF4-FFF2-40B4-BE49-F238E27FC236}">
              <a16:creationId xmlns:a16="http://schemas.microsoft.com/office/drawing/2014/main" xmlns="" id="{24DAFFCD-B526-4CE2-8BF5-696028AC1B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23" name="WordArt 1733">
          <a:extLst>
            <a:ext uri="{FF2B5EF4-FFF2-40B4-BE49-F238E27FC236}">
              <a16:creationId xmlns:a16="http://schemas.microsoft.com/office/drawing/2014/main" xmlns="" id="{F7FA0601-4887-4968-8E9C-42595D7302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24" name="WordArt 1734">
          <a:extLst>
            <a:ext uri="{FF2B5EF4-FFF2-40B4-BE49-F238E27FC236}">
              <a16:creationId xmlns:a16="http://schemas.microsoft.com/office/drawing/2014/main" xmlns="" id="{2EDA37B0-00A2-4A2D-B18A-338401C15A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25" name="WordArt 1735">
          <a:extLst>
            <a:ext uri="{FF2B5EF4-FFF2-40B4-BE49-F238E27FC236}">
              <a16:creationId xmlns:a16="http://schemas.microsoft.com/office/drawing/2014/main" xmlns="" id="{28C457DE-6DC5-41DC-9A54-5A0C5E8DD0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26" name="WordArt 1736">
          <a:extLst>
            <a:ext uri="{FF2B5EF4-FFF2-40B4-BE49-F238E27FC236}">
              <a16:creationId xmlns:a16="http://schemas.microsoft.com/office/drawing/2014/main" xmlns="" id="{F240B41D-4E91-4A78-A64E-1B8D131CA6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27" name="WordArt 1737">
          <a:extLst>
            <a:ext uri="{FF2B5EF4-FFF2-40B4-BE49-F238E27FC236}">
              <a16:creationId xmlns:a16="http://schemas.microsoft.com/office/drawing/2014/main" xmlns="" id="{F66F1BC1-5416-4445-84BC-8B4B8250C4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28" name="WordArt 1738">
          <a:extLst>
            <a:ext uri="{FF2B5EF4-FFF2-40B4-BE49-F238E27FC236}">
              <a16:creationId xmlns:a16="http://schemas.microsoft.com/office/drawing/2014/main" xmlns="" id="{FF05300D-3554-4497-A257-D3AA2856CB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29" name="WordArt 1739">
          <a:extLst>
            <a:ext uri="{FF2B5EF4-FFF2-40B4-BE49-F238E27FC236}">
              <a16:creationId xmlns:a16="http://schemas.microsoft.com/office/drawing/2014/main" xmlns="" id="{59D93FC4-63DE-4D86-B9C3-22EFA477B3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30" name="WordArt 1740">
          <a:extLst>
            <a:ext uri="{FF2B5EF4-FFF2-40B4-BE49-F238E27FC236}">
              <a16:creationId xmlns:a16="http://schemas.microsoft.com/office/drawing/2014/main" xmlns="" id="{1183CC8B-0091-4D51-AEA8-B44B59521B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918210</xdr:colOff>
      <xdr:row>24</xdr:row>
      <xdr:rowOff>198120</xdr:rowOff>
    </xdr:from>
    <xdr:to>
      <xdr:col>4</xdr:col>
      <xdr:colOff>918210</xdr:colOff>
      <xdr:row>24</xdr:row>
      <xdr:rowOff>198120</xdr:rowOff>
    </xdr:to>
    <xdr:sp macro="" textlink="">
      <xdr:nvSpPr>
        <xdr:cNvPr id="431" name="WordArt 1753">
          <a:extLst>
            <a:ext uri="{FF2B5EF4-FFF2-40B4-BE49-F238E27FC236}">
              <a16:creationId xmlns:a16="http://schemas.microsoft.com/office/drawing/2014/main" xmlns="" id="{5A397506-4934-4BED-84ED-DEB4997B46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6985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918210</xdr:colOff>
      <xdr:row>24</xdr:row>
      <xdr:rowOff>198120</xdr:rowOff>
    </xdr:from>
    <xdr:to>
      <xdr:col>4</xdr:col>
      <xdr:colOff>918210</xdr:colOff>
      <xdr:row>24</xdr:row>
      <xdr:rowOff>198120</xdr:rowOff>
    </xdr:to>
    <xdr:sp macro="" textlink="">
      <xdr:nvSpPr>
        <xdr:cNvPr id="432" name="WordArt 1754">
          <a:extLst>
            <a:ext uri="{FF2B5EF4-FFF2-40B4-BE49-F238E27FC236}">
              <a16:creationId xmlns:a16="http://schemas.microsoft.com/office/drawing/2014/main" xmlns="" id="{819C6C16-C701-4491-AED0-D4B641013C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6985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33" name="WordArt 1755">
          <a:extLst>
            <a:ext uri="{FF2B5EF4-FFF2-40B4-BE49-F238E27FC236}">
              <a16:creationId xmlns:a16="http://schemas.microsoft.com/office/drawing/2014/main" xmlns="" id="{B0EC68E2-0EA6-44B3-8AE5-1ADCE41227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34" name="WordArt 1756">
          <a:extLst>
            <a:ext uri="{FF2B5EF4-FFF2-40B4-BE49-F238E27FC236}">
              <a16:creationId xmlns:a16="http://schemas.microsoft.com/office/drawing/2014/main" xmlns="" id="{47BE098B-BA83-4CF0-87B4-FA26C56582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35" name="WordArt 1757">
          <a:extLst>
            <a:ext uri="{FF2B5EF4-FFF2-40B4-BE49-F238E27FC236}">
              <a16:creationId xmlns:a16="http://schemas.microsoft.com/office/drawing/2014/main" xmlns="" id="{7EFC0132-3859-45A3-AE1A-DDE9D821F6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36" name="WordArt 1758">
          <a:extLst>
            <a:ext uri="{FF2B5EF4-FFF2-40B4-BE49-F238E27FC236}">
              <a16:creationId xmlns:a16="http://schemas.microsoft.com/office/drawing/2014/main" xmlns="" id="{F5A672ED-129F-4001-9F25-C5D3B0E4CE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37" name="WordArt 1759">
          <a:extLst>
            <a:ext uri="{FF2B5EF4-FFF2-40B4-BE49-F238E27FC236}">
              <a16:creationId xmlns:a16="http://schemas.microsoft.com/office/drawing/2014/main" xmlns="" id="{E761876A-33F9-4BD5-A282-AF7F517431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38" name="WordArt 1760">
          <a:extLst>
            <a:ext uri="{FF2B5EF4-FFF2-40B4-BE49-F238E27FC236}">
              <a16:creationId xmlns:a16="http://schemas.microsoft.com/office/drawing/2014/main" xmlns="" id="{55CD4799-2327-4411-BF30-762852A7EB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39" name="WordArt 1761">
          <a:extLst>
            <a:ext uri="{FF2B5EF4-FFF2-40B4-BE49-F238E27FC236}">
              <a16:creationId xmlns:a16="http://schemas.microsoft.com/office/drawing/2014/main" xmlns="" id="{4303FCC5-009D-425A-AE35-837EFFE72D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40" name="WordArt 1762">
          <a:extLst>
            <a:ext uri="{FF2B5EF4-FFF2-40B4-BE49-F238E27FC236}">
              <a16:creationId xmlns:a16="http://schemas.microsoft.com/office/drawing/2014/main" xmlns="" id="{1F6EE05B-D5D7-45B0-8EA1-E93C22A0CD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41" name="WordArt 1763">
          <a:extLst>
            <a:ext uri="{FF2B5EF4-FFF2-40B4-BE49-F238E27FC236}">
              <a16:creationId xmlns:a16="http://schemas.microsoft.com/office/drawing/2014/main" xmlns="" id="{1A815679-EF93-44C1-A4BA-8E2A239214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42" name="WordArt 1764">
          <a:extLst>
            <a:ext uri="{FF2B5EF4-FFF2-40B4-BE49-F238E27FC236}">
              <a16:creationId xmlns:a16="http://schemas.microsoft.com/office/drawing/2014/main" xmlns="" id="{2AC5E54D-8808-4D9C-9003-78487A291C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918210</xdr:colOff>
      <xdr:row>24</xdr:row>
      <xdr:rowOff>198120</xdr:rowOff>
    </xdr:from>
    <xdr:to>
      <xdr:col>4</xdr:col>
      <xdr:colOff>918210</xdr:colOff>
      <xdr:row>24</xdr:row>
      <xdr:rowOff>198120</xdr:rowOff>
    </xdr:to>
    <xdr:sp macro="" textlink="">
      <xdr:nvSpPr>
        <xdr:cNvPr id="443" name="WordArt 1777">
          <a:extLst>
            <a:ext uri="{FF2B5EF4-FFF2-40B4-BE49-F238E27FC236}">
              <a16:creationId xmlns:a16="http://schemas.microsoft.com/office/drawing/2014/main" xmlns="" id="{2BCC2AD9-6E1C-413C-A5C9-61419E81D5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6985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918210</xdr:colOff>
      <xdr:row>24</xdr:row>
      <xdr:rowOff>198120</xdr:rowOff>
    </xdr:from>
    <xdr:to>
      <xdr:col>4</xdr:col>
      <xdr:colOff>918210</xdr:colOff>
      <xdr:row>24</xdr:row>
      <xdr:rowOff>198120</xdr:rowOff>
    </xdr:to>
    <xdr:sp macro="" textlink="">
      <xdr:nvSpPr>
        <xdr:cNvPr id="444" name="WordArt 1778">
          <a:extLst>
            <a:ext uri="{FF2B5EF4-FFF2-40B4-BE49-F238E27FC236}">
              <a16:creationId xmlns:a16="http://schemas.microsoft.com/office/drawing/2014/main" xmlns="" id="{3189A2BA-48A3-4AC9-950D-7FC22446AB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6985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45" name="WordArt 1779">
          <a:extLst>
            <a:ext uri="{FF2B5EF4-FFF2-40B4-BE49-F238E27FC236}">
              <a16:creationId xmlns:a16="http://schemas.microsoft.com/office/drawing/2014/main" xmlns="" id="{1235631B-DB14-4A47-9A28-3FBA133D45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46" name="WordArt 1780">
          <a:extLst>
            <a:ext uri="{FF2B5EF4-FFF2-40B4-BE49-F238E27FC236}">
              <a16:creationId xmlns:a16="http://schemas.microsoft.com/office/drawing/2014/main" xmlns="" id="{2BDFE8AD-4137-47A8-8A3F-1136691929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47" name="WordArt 1781">
          <a:extLst>
            <a:ext uri="{FF2B5EF4-FFF2-40B4-BE49-F238E27FC236}">
              <a16:creationId xmlns:a16="http://schemas.microsoft.com/office/drawing/2014/main" xmlns="" id="{8A1D592D-1A28-4E68-A15D-D5FC474BCA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48" name="WordArt 1782">
          <a:extLst>
            <a:ext uri="{FF2B5EF4-FFF2-40B4-BE49-F238E27FC236}">
              <a16:creationId xmlns:a16="http://schemas.microsoft.com/office/drawing/2014/main" xmlns="" id="{C3C8C757-0238-4139-B22A-F4FCD5B658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49" name="WordArt 1783">
          <a:extLst>
            <a:ext uri="{FF2B5EF4-FFF2-40B4-BE49-F238E27FC236}">
              <a16:creationId xmlns:a16="http://schemas.microsoft.com/office/drawing/2014/main" xmlns="" id="{CC9C1187-057A-4B2B-857D-78D246D4E6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50" name="WordArt 1784">
          <a:extLst>
            <a:ext uri="{FF2B5EF4-FFF2-40B4-BE49-F238E27FC236}">
              <a16:creationId xmlns:a16="http://schemas.microsoft.com/office/drawing/2014/main" xmlns="" id="{21FAC2BB-A2A8-43DF-A48C-45A5A8E322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51" name="WordArt 1785">
          <a:extLst>
            <a:ext uri="{FF2B5EF4-FFF2-40B4-BE49-F238E27FC236}">
              <a16:creationId xmlns:a16="http://schemas.microsoft.com/office/drawing/2014/main" xmlns="" id="{B20127AB-2802-4940-B962-6F8237098E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52" name="WordArt 1786">
          <a:extLst>
            <a:ext uri="{FF2B5EF4-FFF2-40B4-BE49-F238E27FC236}">
              <a16:creationId xmlns:a16="http://schemas.microsoft.com/office/drawing/2014/main" xmlns="" id="{293580C6-F483-49DB-AB2A-C596FE9499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53" name="WordArt 1787">
          <a:extLst>
            <a:ext uri="{FF2B5EF4-FFF2-40B4-BE49-F238E27FC236}">
              <a16:creationId xmlns:a16="http://schemas.microsoft.com/office/drawing/2014/main" xmlns="" id="{AB2322A1-597E-4A7D-86A2-1F12400936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24</xdr:row>
      <xdr:rowOff>198120</xdr:rowOff>
    </xdr:from>
    <xdr:to>
      <xdr:col>4</xdr:col>
      <xdr:colOff>913765</xdr:colOff>
      <xdr:row>24</xdr:row>
      <xdr:rowOff>198120</xdr:rowOff>
    </xdr:to>
    <xdr:sp macro="" textlink="">
      <xdr:nvSpPr>
        <xdr:cNvPr id="454" name="WordArt 1788">
          <a:extLst>
            <a:ext uri="{FF2B5EF4-FFF2-40B4-BE49-F238E27FC236}">
              <a16:creationId xmlns:a16="http://schemas.microsoft.com/office/drawing/2014/main" xmlns="" id="{DC31FF2A-9653-4337-B550-33196533E6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455" name="WordArt 5">
          <a:extLst>
            <a:ext uri="{FF2B5EF4-FFF2-40B4-BE49-F238E27FC236}">
              <a16:creationId xmlns:a16="http://schemas.microsoft.com/office/drawing/2014/main" xmlns="" id="{34677BC4-D0A6-44AE-B3D8-07988FAFE7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456" name="WordArt 6">
          <a:extLst>
            <a:ext uri="{FF2B5EF4-FFF2-40B4-BE49-F238E27FC236}">
              <a16:creationId xmlns:a16="http://schemas.microsoft.com/office/drawing/2014/main" xmlns="" id="{C19968CE-610D-4155-BD8E-2A9C6EA823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457" name="WordArt 7">
          <a:extLst>
            <a:ext uri="{FF2B5EF4-FFF2-40B4-BE49-F238E27FC236}">
              <a16:creationId xmlns:a16="http://schemas.microsoft.com/office/drawing/2014/main" xmlns="" id="{00D4C0C3-D3B0-424F-B739-1F39ECDDBF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458" name="WordArt 8">
          <a:extLst>
            <a:ext uri="{FF2B5EF4-FFF2-40B4-BE49-F238E27FC236}">
              <a16:creationId xmlns:a16="http://schemas.microsoft.com/office/drawing/2014/main" xmlns="" id="{A8B429DA-253E-4B03-B548-1BE1EA5298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459" name="WordArt 9">
          <a:extLst>
            <a:ext uri="{FF2B5EF4-FFF2-40B4-BE49-F238E27FC236}">
              <a16:creationId xmlns:a16="http://schemas.microsoft.com/office/drawing/2014/main" xmlns="" id="{33A0909C-95C9-4B2A-955E-88A9201D10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460" name="WordArt 10">
          <a:extLst>
            <a:ext uri="{FF2B5EF4-FFF2-40B4-BE49-F238E27FC236}">
              <a16:creationId xmlns:a16="http://schemas.microsoft.com/office/drawing/2014/main" xmlns="" id="{6FA4A338-2A05-4E3B-8B43-5D3D882D34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461" name="WordArt 11">
          <a:extLst>
            <a:ext uri="{FF2B5EF4-FFF2-40B4-BE49-F238E27FC236}">
              <a16:creationId xmlns:a16="http://schemas.microsoft.com/office/drawing/2014/main" xmlns="" id="{FA89E741-2FB2-48B6-8598-3438FA1257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462" name="WordArt 12">
          <a:extLst>
            <a:ext uri="{FF2B5EF4-FFF2-40B4-BE49-F238E27FC236}">
              <a16:creationId xmlns:a16="http://schemas.microsoft.com/office/drawing/2014/main" xmlns="" id="{89141CBC-8D5C-47B6-A91B-19700D2C62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463" name="WordArt 13">
          <a:extLst>
            <a:ext uri="{FF2B5EF4-FFF2-40B4-BE49-F238E27FC236}">
              <a16:creationId xmlns:a16="http://schemas.microsoft.com/office/drawing/2014/main" xmlns="" id="{C4B967E7-7CCE-4671-B28F-AC045CCDD6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464" name="WordArt 14">
          <a:extLst>
            <a:ext uri="{FF2B5EF4-FFF2-40B4-BE49-F238E27FC236}">
              <a16:creationId xmlns:a16="http://schemas.microsoft.com/office/drawing/2014/main" xmlns="" id="{4FFC9636-029D-4EB9-A7F4-1187AE8913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465" name="WordArt 1743">
          <a:extLst>
            <a:ext uri="{FF2B5EF4-FFF2-40B4-BE49-F238E27FC236}">
              <a16:creationId xmlns:a16="http://schemas.microsoft.com/office/drawing/2014/main" xmlns="" id="{1148A67C-6C6C-4CDA-A4EE-CD7E210D80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466" name="WordArt 1744">
          <a:extLst>
            <a:ext uri="{FF2B5EF4-FFF2-40B4-BE49-F238E27FC236}">
              <a16:creationId xmlns:a16="http://schemas.microsoft.com/office/drawing/2014/main" xmlns="" id="{0048990F-D927-4FC8-8CC8-22D3A99069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467" name="WordArt 1745">
          <a:extLst>
            <a:ext uri="{FF2B5EF4-FFF2-40B4-BE49-F238E27FC236}">
              <a16:creationId xmlns:a16="http://schemas.microsoft.com/office/drawing/2014/main" xmlns="" id="{F94224F5-6E87-4991-8029-F06AD2078A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468" name="WordArt 1746">
          <a:extLst>
            <a:ext uri="{FF2B5EF4-FFF2-40B4-BE49-F238E27FC236}">
              <a16:creationId xmlns:a16="http://schemas.microsoft.com/office/drawing/2014/main" xmlns="" id="{E0851ABC-1D5D-43DE-91A0-ED1ED5A8B8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469" name="WordArt 1747">
          <a:extLst>
            <a:ext uri="{FF2B5EF4-FFF2-40B4-BE49-F238E27FC236}">
              <a16:creationId xmlns:a16="http://schemas.microsoft.com/office/drawing/2014/main" xmlns="" id="{1AE1B8F1-43E9-43E0-B11A-ED7AC786DE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470" name="WordArt 1748">
          <a:extLst>
            <a:ext uri="{FF2B5EF4-FFF2-40B4-BE49-F238E27FC236}">
              <a16:creationId xmlns:a16="http://schemas.microsoft.com/office/drawing/2014/main" xmlns="" id="{32F32142-6D9D-46E7-98B2-42E35C2EEB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471" name="WordArt 1749">
          <a:extLst>
            <a:ext uri="{FF2B5EF4-FFF2-40B4-BE49-F238E27FC236}">
              <a16:creationId xmlns:a16="http://schemas.microsoft.com/office/drawing/2014/main" xmlns="" id="{36ED85B5-053B-4B7E-98D7-CB1AFFFD29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472" name="WordArt 1750">
          <a:extLst>
            <a:ext uri="{FF2B5EF4-FFF2-40B4-BE49-F238E27FC236}">
              <a16:creationId xmlns:a16="http://schemas.microsoft.com/office/drawing/2014/main" xmlns="" id="{9E10DE39-696A-4B9A-A443-BD9850C4A4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473" name="WordArt 1751">
          <a:extLst>
            <a:ext uri="{FF2B5EF4-FFF2-40B4-BE49-F238E27FC236}">
              <a16:creationId xmlns:a16="http://schemas.microsoft.com/office/drawing/2014/main" xmlns="" id="{9939FED5-AAC7-41F0-A22D-86AB063DE6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474" name="WordArt 1752">
          <a:extLst>
            <a:ext uri="{FF2B5EF4-FFF2-40B4-BE49-F238E27FC236}">
              <a16:creationId xmlns:a16="http://schemas.microsoft.com/office/drawing/2014/main" xmlns="" id="{97723DE0-7CD0-42C5-9507-E22A6F8B1A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495" name="WordArt 5">
          <a:extLst>
            <a:ext uri="{FF2B5EF4-FFF2-40B4-BE49-F238E27FC236}">
              <a16:creationId xmlns:a16="http://schemas.microsoft.com/office/drawing/2014/main" xmlns="" id="{E858E505-DCF0-4E5B-8C63-AC0C2D3926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496" name="WordArt 6">
          <a:extLst>
            <a:ext uri="{FF2B5EF4-FFF2-40B4-BE49-F238E27FC236}">
              <a16:creationId xmlns:a16="http://schemas.microsoft.com/office/drawing/2014/main" xmlns="" id="{D3E85E30-C443-4B0B-AB3D-C2673221C7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497" name="WordArt 7">
          <a:extLst>
            <a:ext uri="{FF2B5EF4-FFF2-40B4-BE49-F238E27FC236}">
              <a16:creationId xmlns:a16="http://schemas.microsoft.com/office/drawing/2014/main" xmlns="" id="{26F9593F-37A7-4950-A885-4A6A675216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498" name="WordArt 8">
          <a:extLst>
            <a:ext uri="{FF2B5EF4-FFF2-40B4-BE49-F238E27FC236}">
              <a16:creationId xmlns:a16="http://schemas.microsoft.com/office/drawing/2014/main" xmlns="" id="{4EB62116-AFC4-42AE-9C4E-3DA4BF7EFD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499" name="WordArt 9">
          <a:extLst>
            <a:ext uri="{FF2B5EF4-FFF2-40B4-BE49-F238E27FC236}">
              <a16:creationId xmlns:a16="http://schemas.microsoft.com/office/drawing/2014/main" xmlns="" id="{4AC6337F-14DC-486D-BCE6-EFAB0FF1CE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00" name="WordArt 10">
          <a:extLst>
            <a:ext uri="{FF2B5EF4-FFF2-40B4-BE49-F238E27FC236}">
              <a16:creationId xmlns:a16="http://schemas.microsoft.com/office/drawing/2014/main" xmlns="" id="{FC063CF1-0EC5-42BA-B67E-24139DFA60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01" name="WordArt 11">
          <a:extLst>
            <a:ext uri="{FF2B5EF4-FFF2-40B4-BE49-F238E27FC236}">
              <a16:creationId xmlns:a16="http://schemas.microsoft.com/office/drawing/2014/main" xmlns="" id="{98A0C3F8-2537-4478-862D-271AF2917C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02" name="WordArt 12">
          <a:extLst>
            <a:ext uri="{FF2B5EF4-FFF2-40B4-BE49-F238E27FC236}">
              <a16:creationId xmlns:a16="http://schemas.microsoft.com/office/drawing/2014/main" xmlns="" id="{FEADBACA-BD1E-423E-ABBE-9E9E7A5D1B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03" name="WordArt 13">
          <a:extLst>
            <a:ext uri="{FF2B5EF4-FFF2-40B4-BE49-F238E27FC236}">
              <a16:creationId xmlns:a16="http://schemas.microsoft.com/office/drawing/2014/main" xmlns="" id="{0AE5ED1C-5F79-4DED-9362-4E5623DCB1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04" name="WordArt 14">
          <a:extLst>
            <a:ext uri="{FF2B5EF4-FFF2-40B4-BE49-F238E27FC236}">
              <a16:creationId xmlns:a16="http://schemas.microsoft.com/office/drawing/2014/main" xmlns="" id="{9596E722-152C-44BF-A6BD-AC74F28478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05" name="WordArt 1743">
          <a:extLst>
            <a:ext uri="{FF2B5EF4-FFF2-40B4-BE49-F238E27FC236}">
              <a16:creationId xmlns:a16="http://schemas.microsoft.com/office/drawing/2014/main" xmlns="" id="{FCAE7D06-2266-432E-915B-7090EC0EEA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06" name="WordArt 1744">
          <a:extLst>
            <a:ext uri="{FF2B5EF4-FFF2-40B4-BE49-F238E27FC236}">
              <a16:creationId xmlns:a16="http://schemas.microsoft.com/office/drawing/2014/main" xmlns="" id="{B55C6350-2C49-4B6B-AFB2-494E5956AD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07" name="WordArt 1745">
          <a:extLst>
            <a:ext uri="{FF2B5EF4-FFF2-40B4-BE49-F238E27FC236}">
              <a16:creationId xmlns:a16="http://schemas.microsoft.com/office/drawing/2014/main" xmlns="" id="{AD4B95CB-15DB-4517-8708-5CB2EA53F4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08" name="WordArt 1746">
          <a:extLst>
            <a:ext uri="{FF2B5EF4-FFF2-40B4-BE49-F238E27FC236}">
              <a16:creationId xmlns:a16="http://schemas.microsoft.com/office/drawing/2014/main" xmlns="" id="{15BBFCD0-B098-4C9E-8113-E6FECCBDA1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09" name="WordArt 1747">
          <a:extLst>
            <a:ext uri="{FF2B5EF4-FFF2-40B4-BE49-F238E27FC236}">
              <a16:creationId xmlns:a16="http://schemas.microsoft.com/office/drawing/2014/main" xmlns="" id="{9BF6372A-695C-4B51-8FDE-0B37FC12CD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10" name="WordArt 1748">
          <a:extLst>
            <a:ext uri="{FF2B5EF4-FFF2-40B4-BE49-F238E27FC236}">
              <a16:creationId xmlns:a16="http://schemas.microsoft.com/office/drawing/2014/main" xmlns="" id="{7B2A6CCE-0F7C-4913-8146-24A0FEAF2F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11" name="WordArt 1749">
          <a:extLst>
            <a:ext uri="{FF2B5EF4-FFF2-40B4-BE49-F238E27FC236}">
              <a16:creationId xmlns:a16="http://schemas.microsoft.com/office/drawing/2014/main" xmlns="" id="{2E35E0A0-669E-484F-B2E1-DA341A7DF4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12" name="WordArt 1750">
          <a:extLst>
            <a:ext uri="{FF2B5EF4-FFF2-40B4-BE49-F238E27FC236}">
              <a16:creationId xmlns:a16="http://schemas.microsoft.com/office/drawing/2014/main" xmlns="" id="{7E8CA9A3-911C-45F4-9AE2-B415525C36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13" name="WordArt 1751">
          <a:extLst>
            <a:ext uri="{FF2B5EF4-FFF2-40B4-BE49-F238E27FC236}">
              <a16:creationId xmlns:a16="http://schemas.microsoft.com/office/drawing/2014/main" xmlns="" id="{D42B40B8-BA10-4CB8-8932-E18DFFB8DF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14" name="WordArt 1752">
          <a:extLst>
            <a:ext uri="{FF2B5EF4-FFF2-40B4-BE49-F238E27FC236}">
              <a16:creationId xmlns:a16="http://schemas.microsoft.com/office/drawing/2014/main" xmlns="" id="{BB647412-6F14-46E9-8C2E-6A7F64DA0F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67" name="WordArt 5">
          <a:extLst>
            <a:ext uri="{FF2B5EF4-FFF2-40B4-BE49-F238E27FC236}">
              <a16:creationId xmlns:a16="http://schemas.microsoft.com/office/drawing/2014/main" xmlns="" id="{E858E505-DCF0-4E5B-8C63-AC0C2D3926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3710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68" name="WordArt 6">
          <a:extLst>
            <a:ext uri="{FF2B5EF4-FFF2-40B4-BE49-F238E27FC236}">
              <a16:creationId xmlns:a16="http://schemas.microsoft.com/office/drawing/2014/main" xmlns="" id="{D3E85E30-C443-4B0B-AB3D-C2673221C7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3710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69" name="WordArt 7">
          <a:extLst>
            <a:ext uri="{FF2B5EF4-FFF2-40B4-BE49-F238E27FC236}">
              <a16:creationId xmlns:a16="http://schemas.microsoft.com/office/drawing/2014/main" xmlns="" id="{26F9593F-37A7-4950-A885-4A6A675216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3710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70" name="WordArt 8">
          <a:extLst>
            <a:ext uri="{FF2B5EF4-FFF2-40B4-BE49-F238E27FC236}">
              <a16:creationId xmlns:a16="http://schemas.microsoft.com/office/drawing/2014/main" xmlns="" id="{4EB62116-AFC4-42AE-9C4E-3DA4BF7EFD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3710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71" name="WordArt 9">
          <a:extLst>
            <a:ext uri="{FF2B5EF4-FFF2-40B4-BE49-F238E27FC236}">
              <a16:creationId xmlns:a16="http://schemas.microsoft.com/office/drawing/2014/main" xmlns="" id="{4AC6337F-14DC-486D-BCE6-EFAB0FF1CE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3710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72" name="WordArt 10">
          <a:extLst>
            <a:ext uri="{FF2B5EF4-FFF2-40B4-BE49-F238E27FC236}">
              <a16:creationId xmlns:a16="http://schemas.microsoft.com/office/drawing/2014/main" xmlns="" id="{FC063CF1-0EC5-42BA-B67E-24139DFA60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3710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73" name="WordArt 11">
          <a:extLst>
            <a:ext uri="{FF2B5EF4-FFF2-40B4-BE49-F238E27FC236}">
              <a16:creationId xmlns:a16="http://schemas.microsoft.com/office/drawing/2014/main" xmlns="" id="{98A0C3F8-2537-4478-862D-271AF2917C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3710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74" name="WordArt 12">
          <a:extLst>
            <a:ext uri="{FF2B5EF4-FFF2-40B4-BE49-F238E27FC236}">
              <a16:creationId xmlns:a16="http://schemas.microsoft.com/office/drawing/2014/main" xmlns="" id="{FEADBACA-BD1E-423E-ABBE-9E9E7A5D1B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3710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75" name="WordArt 13">
          <a:extLst>
            <a:ext uri="{FF2B5EF4-FFF2-40B4-BE49-F238E27FC236}">
              <a16:creationId xmlns:a16="http://schemas.microsoft.com/office/drawing/2014/main" xmlns="" id="{0AE5ED1C-5F79-4DED-9362-4E5623DCB1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3710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76" name="WordArt 14">
          <a:extLst>
            <a:ext uri="{FF2B5EF4-FFF2-40B4-BE49-F238E27FC236}">
              <a16:creationId xmlns:a16="http://schemas.microsoft.com/office/drawing/2014/main" xmlns="" id="{9596E722-152C-44BF-A6BD-AC74F28478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3710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77" name="WordArt 1743">
          <a:extLst>
            <a:ext uri="{FF2B5EF4-FFF2-40B4-BE49-F238E27FC236}">
              <a16:creationId xmlns:a16="http://schemas.microsoft.com/office/drawing/2014/main" xmlns="" id="{FCAE7D06-2266-432E-915B-7090EC0EEA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3710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78" name="WordArt 1744">
          <a:extLst>
            <a:ext uri="{FF2B5EF4-FFF2-40B4-BE49-F238E27FC236}">
              <a16:creationId xmlns:a16="http://schemas.microsoft.com/office/drawing/2014/main" xmlns="" id="{B55C6350-2C49-4B6B-AFB2-494E5956AD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3710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79" name="WordArt 1745">
          <a:extLst>
            <a:ext uri="{FF2B5EF4-FFF2-40B4-BE49-F238E27FC236}">
              <a16:creationId xmlns:a16="http://schemas.microsoft.com/office/drawing/2014/main" xmlns="" id="{AD4B95CB-15DB-4517-8708-5CB2EA53F4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3710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80" name="WordArt 1746">
          <a:extLst>
            <a:ext uri="{FF2B5EF4-FFF2-40B4-BE49-F238E27FC236}">
              <a16:creationId xmlns:a16="http://schemas.microsoft.com/office/drawing/2014/main" xmlns="" id="{15BBFCD0-B098-4C9E-8113-E6FECCBDA1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3710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81" name="WordArt 1747">
          <a:extLst>
            <a:ext uri="{FF2B5EF4-FFF2-40B4-BE49-F238E27FC236}">
              <a16:creationId xmlns:a16="http://schemas.microsoft.com/office/drawing/2014/main" xmlns="" id="{9BF6372A-695C-4B51-8FDE-0B37FC12CD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3710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82" name="WordArt 1748">
          <a:extLst>
            <a:ext uri="{FF2B5EF4-FFF2-40B4-BE49-F238E27FC236}">
              <a16:creationId xmlns:a16="http://schemas.microsoft.com/office/drawing/2014/main" xmlns="" id="{7B2A6CCE-0F7C-4913-8146-24A0FEAF2F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3710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83" name="WordArt 1749">
          <a:extLst>
            <a:ext uri="{FF2B5EF4-FFF2-40B4-BE49-F238E27FC236}">
              <a16:creationId xmlns:a16="http://schemas.microsoft.com/office/drawing/2014/main" xmlns="" id="{2E35E0A0-669E-484F-B2E1-DA341A7DF4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3710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84" name="WordArt 1750">
          <a:extLst>
            <a:ext uri="{FF2B5EF4-FFF2-40B4-BE49-F238E27FC236}">
              <a16:creationId xmlns:a16="http://schemas.microsoft.com/office/drawing/2014/main" xmlns="" id="{7E8CA9A3-911C-45F4-9AE2-B415525C36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3710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85" name="WordArt 1751">
          <a:extLst>
            <a:ext uri="{FF2B5EF4-FFF2-40B4-BE49-F238E27FC236}">
              <a16:creationId xmlns:a16="http://schemas.microsoft.com/office/drawing/2014/main" xmlns="" id="{D42B40B8-BA10-4CB8-8932-E18DFFB8DF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3710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24</xdr:row>
      <xdr:rowOff>198120</xdr:rowOff>
    </xdr:from>
    <xdr:to>
      <xdr:col>5</xdr:col>
      <xdr:colOff>3175</xdr:colOff>
      <xdr:row>24</xdr:row>
      <xdr:rowOff>198120</xdr:rowOff>
    </xdr:to>
    <xdr:sp macro="" textlink="">
      <xdr:nvSpPr>
        <xdr:cNvPr id="586" name="WordArt 1752">
          <a:extLst>
            <a:ext uri="{FF2B5EF4-FFF2-40B4-BE49-F238E27FC236}">
              <a16:creationId xmlns:a16="http://schemas.microsoft.com/office/drawing/2014/main" xmlns="" id="{BB647412-6F14-46E9-8C2E-6A7F64DA0F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3710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10</xdr:col>
      <xdr:colOff>104775</xdr:colOff>
      <xdr:row>4</xdr:row>
      <xdr:rowOff>57150</xdr:rowOff>
    </xdr:to>
    <xdr:sp macro="" textlink="">
      <xdr:nvSpPr>
        <xdr:cNvPr id="2" name="WordArt 114">
          <a:extLst>
            <a:ext uri="{FF2B5EF4-FFF2-40B4-BE49-F238E27FC236}">
              <a16:creationId xmlns:a16="http://schemas.microsoft.com/office/drawing/2014/main" xmlns="" id="{CCDA2A8A-601F-4FC9-BA6B-487B929B0F13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104775</xdr:colOff>
      <xdr:row>4</xdr:row>
      <xdr:rowOff>57150</xdr:rowOff>
    </xdr:to>
    <xdr:sp macro="" textlink="">
      <xdr:nvSpPr>
        <xdr:cNvPr id="3" name="WordArt 114">
          <a:extLst>
            <a:ext uri="{FF2B5EF4-FFF2-40B4-BE49-F238E27FC236}">
              <a16:creationId xmlns:a16="http://schemas.microsoft.com/office/drawing/2014/main" xmlns="" id="{ED84DA40-7421-4822-94EC-A637CA18BAE7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104775</xdr:colOff>
      <xdr:row>4</xdr:row>
      <xdr:rowOff>57150</xdr:rowOff>
    </xdr:to>
    <xdr:sp macro="" textlink="">
      <xdr:nvSpPr>
        <xdr:cNvPr id="4" name="WordArt 114">
          <a:extLst>
            <a:ext uri="{FF2B5EF4-FFF2-40B4-BE49-F238E27FC236}">
              <a16:creationId xmlns:a16="http://schemas.microsoft.com/office/drawing/2014/main" xmlns="" id="{B65D0D39-7641-4ACC-934E-C782020644B6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104775</xdr:colOff>
      <xdr:row>4</xdr:row>
      <xdr:rowOff>57150</xdr:rowOff>
    </xdr:to>
    <xdr:sp macro="" textlink="">
      <xdr:nvSpPr>
        <xdr:cNvPr id="5" name="WordArt 114">
          <a:extLst>
            <a:ext uri="{FF2B5EF4-FFF2-40B4-BE49-F238E27FC236}">
              <a16:creationId xmlns:a16="http://schemas.microsoft.com/office/drawing/2014/main" xmlns="" id="{24966685-95A1-4CD6-9C33-3B215C534A28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104775</xdr:colOff>
      <xdr:row>4</xdr:row>
      <xdr:rowOff>57150</xdr:rowOff>
    </xdr:to>
    <xdr:sp macro="" textlink="">
      <xdr:nvSpPr>
        <xdr:cNvPr id="6" name="WordArt 114">
          <a:extLst>
            <a:ext uri="{FF2B5EF4-FFF2-40B4-BE49-F238E27FC236}">
              <a16:creationId xmlns:a16="http://schemas.microsoft.com/office/drawing/2014/main" xmlns="" id="{8B813DBE-28BC-43F8-A866-6670B315CBF0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104775</xdr:colOff>
      <xdr:row>4</xdr:row>
      <xdr:rowOff>57150</xdr:rowOff>
    </xdr:to>
    <xdr:sp macro="" textlink="">
      <xdr:nvSpPr>
        <xdr:cNvPr id="7" name="WordArt 114">
          <a:extLst>
            <a:ext uri="{FF2B5EF4-FFF2-40B4-BE49-F238E27FC236}">
              <a16:creationId xmlns:a16="http://schemas.microsoft.com/office/drawing/2014/main" xmlns="" id="{01425FFF-8FD6-4177-8887-1188F13ED52A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104775</xdr:colOff>
      <xdr:row>4</xdr:row>
      <xdr:rowOff>57150</xdr:rowOff>
    </xdr:to>
    <xdr:sp macro="" textlink="">
      <xdr:nvSpPr>
        <xdr:cNvPr id="8" name="WordArt 114">
          <a:extLst>
            <a:ext uri="{FF2B5EF4-FFF2-40B4-BE49-F238E27FC236}">
              <a16:creationId xmlns:a16="http://schemas.microsoft.com/office/drawing/2014/main" xmlns="" id="{A0C67C84-2A9C-43C4-BC01-EBB2FA811213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104775</xdr:colOff>
      <xdr:row>4</xdr:row>
      <xdr:rowOff>57150</xdr:rowOff>
    </xdr:to>
    <xdr:sp macro="" textlink="">
      <xdr:nvSpPr>
        <xdr:cNvPr id="9" name="WordArt 114">
          <a:extLst>
            <a:ext uri="{FF2B5EF4-FFF2-40B4-BE49-F238E27FC236}">
              <a16:creationId xmlns:a16="http://schemas.microsoft.com/office/drawing/2014/main" xmlns="" id="{AE62E2E3-799A-47D6-B5D6-009FCA6460A2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104775</xdr:colOff>
      <xdr:row>4</xdr:row>
      <xdr:rowOff>57150</xdr:rowOff>
    </xdr:to>
    <xdr:sp macro="" textlink="">
      <xdr:nvSpPr>
        <xdr:cNvPr id="10" name="WordArt 114">
          <a:extLst>
            <a:ext uri="{FF2B5EF4-FFF2-40B4-BE49-F238E27FC236}">
              <a16:creationId xmlns:a16="http://schemas.microsoft.com/office/drawing/2014/main" xmlns="" id="{735212C4-0BA7-4A88-91DE-65D12FE97355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104775</xdr:colOff>
      <xdr:row>4</xdr:row>
      <xdr:rowOff>57150</xdr:rowOff>
    </xdr:to>
    <xdr:sp macro="" textlink="">
      <xdr:nvSpPr>
        <xdr:cNvPr id="11" name="WordArt 114">
          <a:extLst>
            <a:ext uri="{FF2B5EF4-FFF2-40B4-BE49-F238E27FC236}">
              <a16:creationId xmlns:a16="http://schemas.microsoft.com/office/drawing/2014/main" xmlns="" id="{090B053D-38DC-492E-B489-0C30053331BF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104775</xdr:colOff>
      <xdr:row>4</xdr:row>
      <xdr:rowOff>57150</xdr:rowOff>
    </xdr:to>
    <xdr:sp macro="" textlink="">
      <xdr:nvSpPr>
        <xdr:cNvPr id="12" name="WordArt 114">
          <a:extLst>
            <a:ext uri="{FF2B5EF4-FFF2-40B4-BE49-F238E27FC236}">
              <a16:creationId xmlns:a16="http://schemas.microsoft.com/office/drawing/2014/main" xmlns="" id="{9F5AB298-FD90-4EE7-9095-46742A97AE10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104775</xdr:colOff>
      <xdr:row>4</xdr:row>
      <xdr:rowOff>57150</xdr:rowOff>
    </xdr:to>
    <xdr:sp macro="" textlink="">
      <xdr:nvSpPr>
        <xdr:cNvPr id="13" name="WordArt 114">
          <a:extLst>
            <a:ext uri="{FF2B5EF4-FFF2-40B4-BE49-F238E27FC236}">
              <a16:creationId xmlns:a16="http://schemas.microsoft.com/office/drawing/2014/main" xmlns="" id="{674DE041-AB52-4BB2-90AE-307168818280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104775</xdr:colOff>
      <xdr:row>4</xdr:row>
      <xdr:rowOff>57150</xdr:rowOff>
    </xdr:to>
    <xdr:sp macro="" textlink="">
      <xdr:nvSpPr>
        <xdr:cNvPr id="14" name="WordArt 114">
          <a:extLst>
            <a:ext uri="{FF2B5EF4-FFF2-40B4-BE49-F238E27FC236}">
              <a16:creationId xmlns:a16="http://schemas.microsoft.com/office/drawing/2014/main" xmlns="" id="{F628DD42-C9CF-4712-8355-3D2E99270EBC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104775</xdr:colOff>
      <xdr:row>4</xdr:row>
      <xdr:rowOff>57150</xdr:rowOff>
    </xdr:to>
    <xdr:sp macro="" textlink="">
      <xdr:nvSpPr>
        <xdr:cNvPr id="15" name="WordArt 114">
          <a:extLst>
            <a:ext uri="{FF2B5EF4-FFF2-40B4-BE49-F238E27FC236}">
              <a16:creationId xmlns:a16="http://schemas.microsoft.com/office/drawing/2014/main" xmlns="" id="{7C0A8ADE-FF02-48FB-A7B8-D5E3711B20E0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104775</xdr:colOff>
      <xdr:row>4</xdr:row>
      <xdr:rowOff>57150</xdr:rowOff>
    </xdr:to>
    <xdr:sp macro="" textlink="">
      <xdr:nvSpPr>
        <xdr:cNvPr id="16" name="WordArt 114">
          <a:extLst>
            <a:ext uri="{FF2B5EF4-FFF2-40B4-BE49-F238E27FC236}">
              <a16:creationId xmlns:a16="http://schemas.microsoft.com/office/drawing/2014/main" xmlns="" id="{9A7BDFC2-76F0-469F-B354-86A6E919D348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104775</xdr:colOff>
      <xdr:row>4</xdr:row>
      <xdr:rowOff>57150</xdr:rowOff>
    </xdr:to>
    <xdr:sp macro="" textlink="">
      <xdr:nvSpPr>
        <xdr:cNvPr id="17" name="WordArt 114">
          <a:extLst>
            <a:ext uri="{FF2B5EF4-FFF2-40B4-BE49-F238E27FC236}">
              <a16:creationId xmlns:a16="http://schemas.microsoft.com/office/drawing/2014/main" xmlns="" id="{4980B8F1-6595-4E8D-8E4E-6E8E4A5ECF69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104775</xdr:colOff>
      <xdr:row>4</xdr:row>
      <xdr:rowOff>57150</xdr:rowOff>
    </xdr:to>
    <xdr:sp macro="" textlink="">
      <xdr:nvSpPr>
        <xdr:cNvPr id="18" name="WordArt 114">
          <a:extLst>
            <a:ext uri="{FF2B5EF4-FFF2-40B4-BE49-F238E27FC236}">
              <a16:creationId xmlns:a16="http://schemas.microsoft.com/office/drawing/2014/main" xmlns="" id="{4C584ABE-1874-47A3-9972-F033DCB4E6A9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104775</xdr:colOff>
      <xdr:row>4</xdr:row>
      <xdr:rowOff>57150</xdr:rowOff>
    </xdr:to>
    <xdr:sp macro="" textlink="">
      <xdr:nvSpPr>
        <xdr:cNvPr id="19" name="WordArt 114">
          <a:extLst>
            <a:ext uri="{FF2B5EF4-FFF2-40B4-BE49-F238E27FC236}">
              <a16:creationId xmlns:a16="http://schemas.microsoft.com/office/drawing/2014/main" xmlns="" id="{F34B57DF-1DCF-415C-BA95-73900C2E27B4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104775</xdr:colOff>
      <xdr:row>4</xdr:row>
      <xdr:rowOff>57150</xdr:rowOff>
    </xdr:to>
    <xdr:sp macro="" textlink="">
      <xdr:nvSpPr>
        <xdr:cNvPr id="20" name="WordArt 114">
          <a:extLst>
            <a:ext uri="{FF2B5EF4-FFF2-40B4-BE49-F238E27FC236}">
              <a16:creationId xmlns:a16="http://schemas.microsoft.com/office/drawing/2014/main" xmlns="" id="{B4B5B4C6-5F20-4931-9011-E8E92F3FF052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104775</xdr:colOff>
      <xdr:row>4</xdr:row>
      <xdr:rowOff>57150</xdr:rowOff>
    </xdr:to>
    <xdr:sp macro="" textlink="">
      <xdr:nvSpPr>
        <xdr:cNvPr id="21" name="WordArt 114">
          <a:extLst>
            <a:ext uri="{FF2B5EF4-FFF2-40B4-BE49-F238E27FC236}">
              <a16:creationId xmlns:a16="http://schemas.microsoft.com/office/drawing/2014/main" xmlns="" id="{F099DB14-098B-47E6-947D-C5852A00B8F2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104775</xdr:colOff>
      <xdr:row>4</xdr:row>
      <xdr:rowOff>57150</xdr:rowOff>
    </xdr:to>
    <xdr:sp macro="" textlink="">
      <xdr:nvSpPr>
        <xdr:cNvPr id="22" name="WordArt 114">
          <a:extLst>
            <a:ext uri="{FF2B5EF4-FFF2-40B4-BE49-F238E27FC236}">
              <a16:creationId xmlns:a16="http://schemas.microsoft.com/office/drawing/2014/main" xmlns="" id="{F394A04C-B67C-42C2-A028-690051829D4C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104775</xdr:colOff>
      <xdr:row>4</xdr:row>
      <xdr:rowOff>57150</xdr:rowOff>
    </xdr:to>
    <xdr:sp macro="" textlink="">
      <xdr:nvSpPr>
        <xdr:cNvPr id="23" name="WordArt 114">
          <a:extLst>
            <a:ext uri="{FF2B5EF4-FFF2-40B4-BE49-F238E27FC236}">
              <a16:creationId xmlns:a16="http://schemas.microsoft.com/office/drawing/2014/main" xmlns="" id="{FE27F8D7-185C-4857-88E8-30D336CF5802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104775</xdr:colOff>
      <xdr:row>4</xdr:row>
      <xdr:rowOff>57150</xdr:rowOff>
    </xdr:to>
    <xdr:sp macro="" textlink="">
      <xdr:nvSpPr>
        <xdr:cNvPr id="24" name="WordArt 114">
          <a:extLst>
            <a:ext uri="{FF2B5EF4-FFF2-40B4-BE49-F238E27FC236}">
              <a16:creationId xmlns:a16="http://schemas.microsoft.com/office/drawing/2014/main" xmlns="" id="{D99573B8-C00E-42B4-9E64-12A5196CFC01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104775</xdr:colOff>
      <xdr:row>4</xdr:row>
      <xdr:rowOff>57150</xdr:rowOff>
    </xdr:to>
    <xdr:sp macro="" textlink="">
      <xdr:nvSpPr>
        <xdr:cNvPr id="25" name="WordArt 114">
          <a:extLst>
            <a:ext uri="{FF2B5EF4-FFF2-40B4-BE49-F238E27FC236}">
              <a16:creationId xmlns:a16="http://schemas.microsoft.com/office/drawing/2014/main" xmlns="" id="{3E4F951C-85A3-497C-BB43-2649F5291290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918210</xdr:colOff>
      <xdr:row>2</xdr:row>
      <xdr:rowOff>198120</xdr:rowOff>
    </xdr:from>
    <xdr:to>
      <xdr:col>13</xdr:col>
      <xdr:colOff>918210</xdr:colOff>
      <xdr:row>2</xdr:row>
      <xdr:rowOff>198120</xdr:rowOff>
    </xdr:to>
    <xdr:sp macro="" textlink="">
      <xdr:nvSpPr>
        <xdr:cNvPr id="811" name="WordArt 17">
          <a:extLst>
            <a:ext uri="{FF2B5EF4-FFF2-40B4-BE49-F238E27FC236}">
              <a16:creationId xmlns:a16="http://schemas.microsoft.com/office/drawing/2014/main" xmlns="" id="{2F2147E5-2E5D-4AB4-A78D-7DE6C5CF8C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2</xdr:row>
      <xdr:rowOff>198120</xdr:rowOff>
    </xdr:from>
    <xdr:to>
      <xdr:col>13</xdr:col>
      <xdr:colOff>918210</xdr:colOff>
      <xdr:row>2</xdr:row>
      <xdr:rowOff>198120</xdr:rowOff>
    </xdr:to>
    <xdr:sp macro="" textlink="">
      <xdr:nvSpPr>
        <xdr:cNvPr id="812" name="WordArt 18">
          <a:extLst>
            <a:ext uri="{FF2B5EF4-FFF2-40B4-BE49-F238E27FC236}">
              <a16:creationId xmlns:a16="http://schemas.microsoft.com/office/drawing/2014/main" xmlns="" id="{63756BC3-FDEA-4A13-91E7-8AC81DB4AE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13" name="WordArt 5">
          <a:extLst>
            <a:ext uri="{FF2B5EF4-FFF2-40B4-BE49-F238E27FC236}">
              <a16:creationId xmlns:a16="http://schemas.microsoft.com/office/drawing/2014/main" xmlns="" id="{7E9DA390-315C-4D70-9084-5F76BE358B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14" name="WordArt 6">
          <a:extLst>
            <a:ext uri="{FF2B5EF4-FFF2-40B4-BE49-F238E27FC236}">
              <a16:creationId xmlns:a16="http://schemas.microsoft.com/office/drawing/2014/main" xmlns="" id="{962105EE-674A-4006-AB43-BB944C77E2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15" name="WordArt 7">
          <a:extLst>
            <a:ext uri="{FF2B5EF4-FFF2-40B4-BE49-F238E27FC236}">
              <a16:creationId xmlns:a16="http://schemas.microsoft.com/office/drawing/2014/main" xmlns="" id="{A34E20CA-95C0-40A6-AFBF-B7FEC0A276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16" name="WordArt 8">
          <a:extLst>
            <a:ext uri="{FF2B5EF4-FFF2-40B4-BE49-F238E27FC236}">
              <a16:creationId xmlns:a16="http://schemas.microsoft.com/office/drawing/2014/main" xmlns="" id="{2EE5D057-4FD3-48C9-A7F2-12B0986BC9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17" name="WordArt 9">
          <a:extLst>
            <a:ext uri="{FF2B5EF4-FFF2-40B4-BE49-F238E27FC236}">
              <a16:creationId xmlns:a16="http://schemas.microsoft.com/office/drawing/2014/main" xmlns="" id="{2FFCEF80-6D49-44FF-9C87-A2D5A1AEF9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18" name="WordArt 10">
          <a:extLst>
            <a:ext uri="{FF2B5EF4-FFF2-40B4-BE49-F238E27FC236}">
              <a16:creationId xmlns:a16="http://schemas.microsoft.com/office/drawing/2014/main" xmlns="" id="{5FB017DA-62BF-4159-ACBB-A0570535F1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19" name="WordArt 11">
          <a:extLst>
            <a:ext uri="{FF2B5EF4-FFF2-40B4-BE49-F238E27FC236}">
              <a16:creationId xmlns:a16="http://schemas.microsoft.com/office/drawing/2014/main" xmlns="" id="{788EABD3-D20C-45AA-9770-8348A7F035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20" name="WordArt 12">
          <a:extLst>
            <a:ext uri="{FF2B5EF4-FFF2-40B4-BE49-F238E27FC236}">
              <a16:creationId xmlns:a16="http://schemas.microsoft.com/office/drawing/2014/main" xmlns="" id="{1E588966-BBC2-44D8-8248-EC630BDCAA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21" name="WordArt 13">
          <a:extLst>
            <a:ext uri="{FF2B5EF4-FFF2-40B4-BE49-F238E27FC236}">
              <a16:creationId xmlns:a16="http://schemas.microsoft.com/office/drawing/2014/main" xmlns="" id="{660953ED-7366-461D-AC7A-9C01D1A611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22" name="WordArt 14">
          <a:extLst>
            <a:ext uri="{FF2B5EF4-FFF2-40B4-BE49-F238E27FC236}">
              <a16:creationId xmlns:a16="http://schemas.microsoft.com/office/drawing/2014/main" xmlns="" id="{8BEB4A3E-04B8-415E-952D-9E9B07CAB3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2</xdr:row>
      <xdr:rowOff>198120</xdr:rowOff>
    </xdr:from>
    <xdr:to>
      <xdr:col>13</xdr:col>
      <xdr:colOff>918210</xdr:colOff>
      <xdr:row>2</xdr:row>
      <xdr:rowOff>198120</xdr:rowOff>
    </xdr:to>
    <xdr:sp macro="" textlink="">
      <xdr:nvSpPr>
        <xdr:cNvPr id="823" name="WordArt 17">
          <a:extLst>
            <a:ext uri="{FF2B5EF4-FFF2-40B4-BE49-F238E27FC236}">
              <a16:creationId xmlns:a16="http://schemas.microsoft.com/office/drawing/2014/main" xmlns="" id="{D8FB327F-72A1-4878-8C3E-65EC54BA61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2</xdr:row>
      <xdr:rowOff>198120</xdr:rowOff>
    </xdr:from>
    <xdr:to>
      <xdr:col>13</xdr:col>
      <xdr:colOff>918210</xdr:colOff>
      <xdr:row>2</xdr:row>
      <xdr:rowOff>198120</xdr:rowOff>
    </xdr:to>
    <xdr:sp macro="" textlink="">
      <xdr:nvSpPr>
        <xdr:cNvPr id="824" name="WordArt 18">
          <a:extLst>
            <a:ext uri="{FF2B5EF4-FFF2-40B4-BE49-F238E27FC236}">
              <a16:creationId xmlns:a16="http://schemas.microsoft.com/office/drawing/2014/main" xmlns="" id="{284D610F-2B82-4CF4-95AD-3C5CA70E9B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25" name="WordArt 5">
          <a:extLst>
            <a:ext uri="{FF2B5EF4-FFF2-40B4-BE49-F238E27FC236}">
              <a16:creationId xmlns:a16="http://schemas.microsoft.com/office/drawing/2014/main" xmlns="" id="{D2C35AB1-835E-48F6-9243-36D46AD5EC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26" name="WordArt 6">
          <a:extLst>
            <a:ext uri="{FF2B5EF4-FFF2-40B4-BE49-F238E27FC236}">
              <a16:creationId xmlns:a16="http://schemas.microsoft.com/office/drawing/2014/main" xmlns="" id="{454D246E-FDDA-4F39-A029-0231ABE5DD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27" name="WordArt 7">
          <a:extLst>
            <a:ext uri="{FF2B5EF4-FFF2-40B4-BE49-F238E27FC236}">
              <a16:creationId xmlns:a16="http://schemas.microsoft.com/office/drawing/2014/main" xmlns="" id="{B36066FB-B20C-4632-9EFE-C7B1B7DBFC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28" name="WordArt 8">
          <a:extLst>
            <a:ext uri="{FF2B5EF4-FFF2-40B4-BE49-F238E27FC236}">
              <a16:creationId xmlns:a16="http://schemas.microsoft.com/office/drawing/2014/main" xmlns="" id="{126C7658-17F5-4853-896E-9EBFBB03A4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29" name="WordArt 9">
          <a:extLst>
            <a:ext uri="{FF2B5EF4-FFF2-40B4-BE49-F238E27FC236}">
              <a16:creationId xmlns:a16="http://schemas.microsoft.com/office/drawing/2014/main" xmlns="" id="{9EA9D9D8-45E8-43AD-AB93-736570F46E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30" name="WordArt 10">
          <a:extLst>
            <a:ext uri="{FF2B5EF4-FFF2-40B4-BE49-F238E27FC236}">
              <a16:creationId xmlns:a16="http://schemas.microsoft.com/office/drawing/2014/main" xmlns="" id="{778D3BB8-A1B3-4B6E-A2E0-E52A6744CE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31" name="WordArt 11">
          <a:extLst>
            <a:ext uri="{FF2B5EF4-FFF2-40B4-BE49-F238E27FC236}">
              <a16:creationId xmlns:a16="http://schemas.microsoft.com/office/drawing/2014/main" xmlns="" id="{525A1197-9A15-4F81-AB18-BA330AEB47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32" name="WordArt 12">
          <a:extLst>
            <a:ext uri="{FF2B5EF4-FFF2-40B4-BE49-F238E27FC236}">
              <a16:creationId xmlns:a16="http://schemas.microsoft.com/office/drawing/2014/main" xmlns="" id="{7E33933C-3F3C-4441-BDFD-EBF4EE03FE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33" name="WordArt 13">
          <a:extLst>
            <a:ext uri="{FF2B5EF4-FFF2-40B4-BE49-F238E27FC236}">
              <a16:creationId xmlns:a16="http://schemas.microsoft.com/office/drawing/2014/main" xmlns="" id="{F6E282A7-49EE-41BD-A9CF-39A04428F7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34" name="WordArt 14">
          <a:extLst>
            <a:ext uri="{FF2B5EF4-FFF2-40B4-BE49-F238E27FC236}">
              <a16:creationId xmlns:a16="http://schemas.microsoft.com/office/drawing/2014/main" xmlns="" id="{1A60E52B-EB88-429A-8BDC-67C4FB5F18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2</xdr:row>
      <xdr:rowOff>198120</xdr:rowOff>
    </xdr:from>
    <xdr:to>
      <xdr:col>13</xdr:col>
      <xdr:colOff>918210</xdr:colOff>
      <xdr:row>2</xdr:row>
      <xdr:rowOff>198120</xdr:rowOff>
    </xdr:to>
    <xdr:sp macro="" textlink="">
      <xdr:nvSpPr>
        <xdr:cNvPr id="835" name="WordArt 17">
          <a:extLst>
            <a:ext uri="{FF2B5EF4-FFF2-40B4-BE49-F238E27FC236}">
              <a16:creationId xmlns:a16="http://schemas.microsoft.com/office/drawing/2014/main" xmlns="" id="{E1357B21-D1A6-40E6-9FB0-AF5DA98504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2</xdr:row>
      <xdr:rowOff>198120</xdr:rowOff>
    </xdr:from>
    <xdr:to>
      <xdr:col>13</xdr:col>
      <xdr:colOff>918210</xdr:colOff>
      <xdr:row>2</xdr:row>
      <xdr:rowOff>198120</xdr:rowOff>
    </xdr:to>
    <xdr:sp macro="" textlink="">
      <xdr:nvSpPr>
        <xdr:cNvPr id="836" name="WordArt 18">
          <a:extLst>
            <a:ext uri="{FF2B5EF4-FFF2-40B4-BE49-F238E27FC236}">
              <a16:creationId xmlns:a16="http://schemas.microsoft.com/office/drawing/2014/main" xmlns="" id="{BA7615CE-90E6-42CB-93A2-829EE0F8B4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37" name="WordArt 5">
          <a:extLst>
            <a:ext uri="{FF2B5EF4-FFF2-40B4-BE49-F238E27FC236}">
              <a16:creationId xmlns:a16="http://schemas.microsoft.com/office/drawing/2014/main" xmlns="" id="{04751DF0-1EE4-4FF0-9AB5-5C2BFFAEB2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38" name="WordArt 6">
          <a:extLst>
            <a:ext uri="{FF2B5EF4-FFF2-40B4-BE49-F238E27FC236}">
              <a16:creationId xmlns:a16="http://schemas.microsoft.com/office/drawing/2014/main" xmlns="" id="{CA982297-1E2C-439B-923C-8B5F97E4FD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39" name="WordArt 7">
          <a:extLst>
            <a:ext uri="{FF2B5EF4-FFF2-40B4-BE49-F238E27FC236}">
              <a16:creationId xmlns:a16="http://schemas.microsoft.com/office/drawing/2014/main" xmlns="" id="{6356EC78-A2CB-4D24-A119-4D303E65B6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40" name="WordArt 8">
          <a:extLst>
            <a:ext uri="{FF2B5EF4-FFF2-40B4-BE49-F238E27FC236}">
              <a16:creationId xmlns:a16="http://schemas.microsoft.com/office/drawing/2014/main" xmlns="" id="{7BA41D75-EA4B-45A9-94A7-A9A209BE5A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41" name="WordArt 9">
          <a:extLst>
            <a:ext uri="{FF2B5EF4-FFF2-40B4-BE49-F238E27FC236}">
              <a16:creationId xmlns:a16="http://schemas.microsoft.com/office/drawing/2014/main" xmlns="" id="{78E4A286-9605-4D8C-8706-82A20434A3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42" name="WordArt 10">
          <a:extLst>
            <a:ext uri="{FF2B5EF4-FFF2-40B4-BE49-F238E27FC236}">
              <a16:creationId xmlns:a16="http://schemas.microsoft.com/office/drawing/2014/main" xmlns="" id="{8556E15C-7067-4A20-8E13-E3795E86A8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43" name="WordArt 11">
          <a:extLst>
            <a:ext uri="{FF2B5EF4-FFF2-40B4-BE49-F238E27FC236}">
              <a16:creationId xmlns:a16="http://schemas.microsoft.com/office/drawing/2014/main" xmlns="" id="{737E5675-3C12-4BCC-8C12-8ED109B8E4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44" name="WordArt 12">
          <a:extLst>
            <a:ext uri="{FF2B5EF4-FFF2-40B4-BE49-F238E27FC236}">
              <a16:creationId xmlns:a16="http://schemas.microsoft.com/office/drawing/2014/main" xmlns="" id="{41656BA9-C812-40E0-B9B9-FC6FD35CB7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45" name="WordArt 13">
          <a:extLst>
            <a:ext uri="{FF2B5EF4-FFF2-40B4-BE49-F238E27FC236}">
              <a16:creationId xmlns:a16="http://schemas.microsoft.com/office/drawing/2014/main" xmlns="" id="{6F50EB8D-5D79-47A8-A40E-B3E5F4898F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46" name="WordArt 14">
          <a:extLst>
            <a:ext uri="{FF2B5EF4-FFF2-40B4-BE49-F238E27FC236}">
              <a16:creationId xmlns:a16="http://schemas.microsoft.com/office/drawing/2014/main" xmlns="" id="{6C09D757-2831-4BEE-A7C0-1EC271B9AF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2</xdr:row>
      <xdr:rowOff>198120</xdr:rowOff>
    </xdr:from>
    <xdr:to>
      <xdr:col>13</xdr:col>
      <xdr:colOff>918210</xdr:colOff>
      <xdr:row>2</xdr:row>
      <xdr:rowOff>198120</xdr:rowOff>
    </xdr:to>
    <xdr:sp macro="" textlink="">
      <xdr:nvSpPr>
        <xdr:cNvPr id="847" name="WordArt 1729">
          <a:extLst>
            <a:ext uri="{FF2B5EF4-FFF2-40B4-BE49-F238E27FC236}">
              <a16:creationId xmlns:a16="http://schemas.microsoft.com/office/drawing/2014/main" xmlns="" id="{4ABFB74F-8B6E-442A-8D0F-158B25E785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2</xdr:row>
      <xdr:rowOff>198120</xdr:rowOff>
    </xdr:from>
    <xdr:to>
      <xdr:col>13</xdr:col>
      <xdr:colOff>918210</xdr:colOff>
      <xdr:row>2</xdr:row>
      <xdr:rowOff>198120</xdr:rowOff>
    </xdr:to>
    <xdr:sp macro="" textlink="">
      <xdr:nvSpPr>
        <xdr:cNvPr id="848" name="WordArt 1730">
          <a:extLst>
            <a:ext uri="{FF2B5EF4-FFF2-40B4-BE49-F238E27FC236}">
              <a16:creationId xmlns:a16="http://schemas.microsoft.com/office/drawing/2014/main" xmlns="" id="{5910B8CB-5F1E-48B6-BA77-2913AFA6CB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49" name="WordArt 1731">
          <a:extLst>
            <a:ext uri="{FF2B5EF4-FFF2-40B4-BE49-F238E27FC236}">
              <a16:creationId xmlns:a16="http://schemas.microsoft.com/office/drawing/2014/main" xmlns="" id="{4A69FD46-D1CF-4ABB-8716-F1A0303EFB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50" name="WordArt 1732">
          <a:extLst>
            <a:ext uri="{FF2B5EF4-FFF2-40B4-BE49-F238E27FC236}">
              <a16:creationId xmlns:a16="http://schemas.microsoft.com/office/drawing/2014/main" xmlns="" id="{89C92830-6372-4A90-9382-84EAC0A159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51" name="WordArt 1733">
          <a:extLst>
            <a:ext uri="{FF2B5EF4-FFF2-40B4-BE49-F238E27FC236}">
              <a16:creationId xmlns:a16="http://schemas.microsoft.com/office/drawing/2014/main" xmlns="" id="{17D0C099-0DE3-4CA0-9163-98C70643A6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52" name="WordArt 1734">
          <a:extLst>
            <a:ext uri="{FF2B5EF4-FFF2-40B4-BE49-F238E27FC236}">
              <a16:creationId xmlns:a16="http://schemas.microsoft.com/office/drawing/2014/main" xmlns="" id="{EBF09B08-B955-42D3-834A-D739459749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53" name="WordArt 1735">
          <a:extLst>
            <a:ext uri="{FF2B5EF4-FFF2-40B4-BE49-F238E27FC236}">
              <a16:creationId xmlns:a16="http://schemas.microsoft.com/office/drawing/2014/main" xmlns="" id="{D571C8A2-D0CD-4E8C-9BA3-40293B8AC1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54" name="WordArt 1736">
          <a:extLst>
            <a:ext uri="{FF2B5EF4-FFF2-40B4-BE49-F238E27FC236}">
              <a16:creationId xmlns:a16="http://schemas.microsoft.com/office/drawing/2014/main" xmlns="" id="{64BA0730-F45E-4816-9AD3-0B5159B299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55" name="WordArt 1737">
          <a:extLst>
            <a:ext uri="{FF2B5EF4-FFF2-40B4-BE49-F238E27FC236}">
              <a16:creationId xmlns:a16="http://schemas.microsoft.com/office/drawing/2014/main" xmlns="" id="{4233B77B-C95A-4C3F-88DE-510C3DF8BE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56" name="WordArt 1738">
          <a:extLst>
            <a:ext uri="{FF2B5EF4-FFF2-40B4-BE49-F238E27FC236}">
              <a16:creationId xmlns:a16="http://schemas.microsoft.com/office/drawing/2014/main" xmlns="" id="{927F9E7B-9569-4342-9B28-5A120BBB0D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57" name="WordArt 1739">
          <a:extLst>
            <a:ext uri="{FF2B5EF4-FFF2-40B4-BE49-F238E27FC236}">
              <a16:creationId xmlns:a16="http://schemas.microsoft.com/office/drawing/2014/main" xmlns="" id="{68A83C80-91FC-4897-A9E3-90C7FFCA92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58" name="WordArt 1740">
          <a:extLst>
            <a:ext uri="{FF2B5EF4-FFF2-40B4-BE49-F238E27FC236}">
              <a16:creationId xmlns:a16="http://schemas.microsoft.com/office/drawing/2014/main" xmlns="" id="{1B07BE27-C584-41CB-AB76-BDD17A78B8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2</xdr:row>
      <xdr:rowOff>198120</xdr:rowOff>
    </xdr:from>
    <xdr:to>
      <xdr:col>13</xdr:col>
      <xdr:colOff>918210</xdr:colOff>
      <xdr:row>2</xdr:row>
      <xdr:rowOff>198120</xdr:rowOff>
    </xdr:to>
    <xdr:sp macro="" textlink="">
      <xdr:nvSpPr>
        <xdr:cNvPr id="859" name="WordArt 1753">
          <a:extLst>
            <a:ext uri="{FF2B5EF4-FFF2-40B4-BE49-F238E27FC236}">
              <a16:creationId xmlns:a16="http://schemas.microsoft.com/office/drawing/2014/main" xmlns="" id="{C37945A3-564F-48D2-843E-6636155DCC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2</xdr:row>
      <xdr:rowOff>198120</xdr:rowOff>
    </xdr:from>
    <xdr:to>
      <xdr:col>13</xdr:col>
      <xdr:colOff>918210</xdr:colOff>
      <xdr:row>2</xdr:row>
      <xdr:rowOff>198120</xdr:rowOff>
    </xdr:to>
    <xdr:sp macro="" textlink="">
      <xdr:nvSpPr>
        <xdr:cNvPr id="860" name="WordArt 1754">
          <a:extLst>
            <a:ext uri="{FF2B5EF4-FFF2-40B4-BE49-F238E27FC236}">
              <a16:creationId xmlns:a16="http://schemas.microsoft.com/office/drawing/2014/main" xmlns="" id="{B3BB90DC-B261-4BBB-A0F5-43F82E2CF5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61" name="WordArt 1755">
          <a:extLst>
            <a:ext uri="{FF2B5EF4-FFF2-40B4-BE49-F238E27FC236}">
              <a16:creationId xmlns:a16="http://schemas.microsoft.com/office/drawing/2014/main" xmlns="" id="{29B1ED62-6F8F-4312-BD2E-F4E0D4B09E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62" name="WordArt 1756">
          <a:extLst>
            <a:ext uri="{FF2B5EF4-FFF2-40B4-BE49-F238E27FC236}">
              <a16:creationId xmlns:a16="http://schemas.microsoft.com/office/drawing/2014/main" xmlns="" id="{13DA11D3-1354-4554-BB32-952F80CEDA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63" name="WordArt 1757">
          <a:extLst>
            <a:ext uri="{FF2B5EF4-FFF2-40B4-BE49-F238E27FC236}">
              <a16:creationId xmlns:a16="http://schemas.microsoft.com/office/drawing/2014/main" xmlns="" id="{F5C06A00-0931-4AAC-A902-898914D5A7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64" name="WordArt 1758">
          <a:extLst>
            <a:ext uri="{FF2B5EF4-FFF2-40B4-BE49-F238E27FC236}">
              <a16:creationId xmlns:a16="http://schemas.microsoft.com/office/drawing/2014/main" xmlns="" id="{FAE6766A-4B9B-4DBC-A3F1-4E7FD9B545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65" name="WordArt 1759">
          <a:extLst>
            <a:ext uri="{FF2B5EF4-FFF2-40B4-BE49-F238E27FC236}">
              <a16:creationId xmlns:a16="http://schemas.microsoft.com/office/drawing/2014/main" xmlns="" id="{F8056863-3749-4E12-A90D-C060B94623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66" name="WordArt 1760">
          <a:extLst>
            <a:ext uri="{FF2B5EF4-FFF2-40B4-BE49-F238E27FC236}">
              <a16:creationId xmlns:a16="http://schemas.microsoft.com/office/drawing/2014/main" xmlns="" id="{7B6D0C58-F590-4EEB-AD12-7ED385100A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67" name="WordArt 1761">
          <a:extLst>
            <a:ext uri="{FF2B5EF4-FFF2-40B4-BE49-F238E27FC236}">
              <a16:creationId xmlns:a16="http://schemas.microsoft.com/office/drawing/2014/main" xmlns="" id="{CADD70C6-46A7-41A8-8A3F-DC7690C806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68" name="WordArt 1762">
          <a:extLst>
            <a:ext uri="{FF2B5EF4-FFF2-40B4-BE49-F238E27FC236}">
              <a16:creationId xmlns:a16="http://schemas.microsoft.com/office/drawing/2014/main" xmlns="" id="{3F753027-14DF-4DB2-AAED-32CDD8FE68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69" name="WordArt 1763">
          <a:extLst>
            <a:ext uri="{FF2B5EF4-FFF2-40B4-BE49-F238E27FC236}">
              <a16:creationId xmlns:a16="http://schemas.microsoft.com/office/drawing/2014/main" xmlns="" id="{87B0FE3D-A4E6-44B7-8ADE-0D5C088D86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70" name="WordArt 1764">
          <a:extLst>
            <a:ext uri="{FF2B5EF4-FFF2-40B4-BE49-F238E27FC236}">
              <a16:creationId xmlns:a16="http://schemas.microsoft.com/office/drawing/2014/main" xmlns="" id="{26FD6317-E7F9-40C1-B783-00FECBB37C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2</xdr:row>
      <xdr:rowOff>198120</xdr:rowOff>
    </xdr:from>
    <xdr:to>
      <xdr:col>13</xdr:col>
      <xdr:colOff>918210</xdr:colOff>
      <xdr:row>2</xdr:row>
      <xdr:rowOff>198120</xdr:rowOff>
    </xdr:to>
    <xdr:sp macro="" textlink="">
      <xdr:nvSpPr>
        <xdr:cNvPr id="871" name="WordArt 1777">
          <a:extLst>
            <a:ext uri="{FF2B5EF4-FFF2-40B4-BE49-F238E27FC236}">
              <a16:creationId xmlns:a16="http://schemas.microsoft.com/office/drawing/2014/main" xmlns="" id="{03AC025F-F277-4024-915B-26A6A5F579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2</xdr:row>
      <xdr:rowOff>198120</xdr:rowOff>
    </xdr:from>
    <xdr:to>
      <xdr:col>13</xdr:col>
      <xdr:colOff>918210</xdr:colOff>
      <xdr:row>2</xdr:row>
      <xdr:rowOff>198120</xdr:rowOff>
    </xdr:to>
    <xdr:sp macro="" textlink="">
      <xdr:nvSpPr>
        <xdr:cNvPr id="872" name="WordArt 1778">
          <a:extLst>
            <a:ext uri="{FF2B5EF4-FFF2-40B4-BE49-F238E27FC236}">
              <a16:creationId xmlns:a16="http://schemas.microsoft.com/office/drawing/2014/main" xmlns="" id="{C2F7629B-2A91-49C0-A93E-220F1A38D5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73" name="WordArt 1779">
          <a:extLst>
            <a:ext uri="{FF2B5EF4-FFF2-40B4-BE49-F238E27FC236}">
              <a16:creationId xmlns:a16="http://schemas.microsoft.com/office/drawing/2014/main" xmlns="" id="{FA60333D-4E1D-4A08-AF62-4BA55133F8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74" name="WordArt 1780">
          <a:extLst>
            <a:ext uri="{FF2B5EF4-FFF2-40B4-BE49-F238E27FC236}">
              <a16:creationId xmlns:a16="http://schemas.microsoft.com/office/drawing/2014/main" xmlns="" id="{F72A8527-E3F6-4CF0-A62F-564BB275A0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75" name="WordArt 1781">
          <a:extLst>
            <a:ext uri="{FF2B5EF4-FFF2-40B4-BE49-F238E27FC236}">
              <a16:creationId xmlns:a16="http://schemas.microsoft.com/office/drawing/2014/main" xmlns="" id="{2881BC06-F620-4411-9130-C8770A3C41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76" name="WordArt 1782">
          <a:extLst>
            <a:ext uri="{FF2B5EF4-FFF2-40B4-BE49-F238E27FC236}">
              <a16:creationId xmlns:a16="http://schemas.microsoft.com/office/drawing/2014/main" xmlns="" id="{ACBC4022-95C5-4506-8134-1300013755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77" name="WordArt 1783">
          <a:extLst>
            <a:ext uri="{FF2B5EF4-FFF2-40B4-BE49-F238E27FC236}">
              <a16:creationId xmlns:a16="http://schemas.microsoft.com/office/drawing/2014/main" xmlns="" id="{592366CB-5FF2-43E3-A8D6-9945D13170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78" name="WordArt 1784">
          <a:extLst>
            <a:ext uri="{FF2B5EF4-FFF2-40B4-BE49-F238E27FC236}">
              <a16:creationId xmlns:a16="http://schemas.microsoft.com/office/drawing/2014/main" xmlns="" id="{858FC859-6E71-48BA-9DE4-7FC06E50C8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79" name="WordArt 1785">
          <a:extLst>
            <a:ext uri="{FF2B5EF4-FFF2-40B4-BE49-F238E27FC236}">
              <a16:creationId xmlns:a16="http://schemas.microsoft.com/office/drawing/2014/main" xmlns="" id="{64C1861F-457B-43F2-9865-72C60C1281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80" name="WordArt 1786">
          <a:extLst>
            <a:ext uri="{FF2B5EF4-FFF2-40B4-BE49-F238E27FC236}">
              <a16:creationId xmlns:a16="http://schemas.microsoft.com/office/drawing/2014/main" xmlns="" id="{5C15C0C8-441B-44E0-AF69-A3989BF32B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81" name="WordArt 1787">
          <a:extLst>
            <a:ext uri="{FF2B5EF4-FFF2-40B4-BE49-F238E27FC236}">
              <a16:creationId xmlns:a16="http://schemas.microsoft.com/office/drawing/2014/main" xmlns="" id="{FB4CA18E-D186-4E2F-9F20-9057D467F7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2</xdr:row>
      <xdr:rowOff>198120</xdr:rowOff>
    </xdr:from>
    <xdr:to>
      <xdr:col>13</xdr:col>
      <xdr:colOff>913765</xdr:colOff>
      <xdr:row>2</xdr:row>
      <xdr:rowOff>198120</xdr:rowOff>
    </xdr:to>
    <xdr:sp macro="" textlink="">
      <xdr:nvSpPr>
        <xdr:cNvPr id="882" name="WordArt 1788">
          <a:extLst>
            <a:ext uri="{FF2B5EF4-FFF2-40B4-BE49-F238E27FC236}">
              <a16:creationId xmlns:a16="http://schemas.microsoft.com/office/drawing/2014/main" xmlns="" id="{2D787F7C-009A-48EE-A226-50395857D2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245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</xdr:row>
      <xdr:rowOff>198120</xdr:rowOff>
    </xdr:from>
    <xdr:to>
      <xdr:col>13</xdr:col>
      <xdr:colOff>918210</xdr:colOff>
      <xdr:row>3</xdr:row>
      <xdr:rowOff>198120</xdr:rowOff>
    </xdr:to>
    <xdr:sp macro="" textlink="">
      <xdr:nvSpPr>
        <xdr:cNvPr id="883" name="WordArt 17">
          <a:extLst>
            <a:ext uri="{FF2B5EF4-FFF2-40B4-BE49-F238E27FC236}">
              <a16:creationId xmlns:a16="http://schemas.microsoft.com/office/drawing/2014/main" xmlns="" id="{24CF64F3-4BC9-4387-812F-D7ED04A1EA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</xdr:row>
      <xdr:rowOff>198120</xdr:rowOff>
    </xdr:from>
    <xdr:to>
      <xdr:col>13</xdr:col>
      <xdr:colOff>918210</xdr:colOff>
      <xdr:row>3</xdr:row>
      <xdr:rowOff>198120</xdr:rowOff>
    </xdr:to>
    <xdr:sp macro="" textlink="">
      <xdr:nvSpPr>
        <xdr:cNvPr id="884" name="WordArt 18">
          <a:extLst>
            <a:ext uri="{FF2B5EF4-FFF2-40B4-BE49-F238E27FC236}">
              <a16:creationId xmlns:a16="http://schemas.microsoft.com/office/drawing/2014/main" xmlns="" id="{9AA36E55-B655-4312-9062-D072A3D95F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885" name="WordArt 5">
          <a:extLst>
            <a:ext uri="{FF2B5EF4-FFF2-40B4-BE49-F238E27FC236}">
              <a16:creationId xmlns:a16="http://schemas.microsoft.com/office/drawing/2014/main" xmlns="" id="{5703C245-B483-4527-A9FE-AA917ED61D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886" name="WordArt 6">
          <a:extLst>
            <a:ext uri="{FF2B5EF4-FFF2-40B4-BE49-F238E27FC236}">
              <a16:creationId xmlns:a16="http://schemas.microsoft.com/office/drawing/2014/main" xmlns="" id="{3E215DD6-F50D-48D1-AE3B-80B2FA7175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887" name="WordArt 7">
          <a:extLst>
            <a:ext uri="{FF2B5EF4-FFF2-40B4-BE49-F238E27FC236}">
              <a16:creationId xmlns:a16="http://schemas.microsoft.com/office/drawing/2014/main" xmlns="" id="{BEF0812E-FE53-41BD-9AA5-81EDA68D19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888" name="WordArt 8">
          <a:extLst>
            <a:ext uri="{FF2B5EF4-FFF2-40B4-BE49-F238E27FC236}">
              <a16:creationId xmlns:a16="http://schemas.microsoft.com/office/drawing/2014/main" xmlns="" id="{7248187C-DC49-4BA3-BDFC-F310EE2273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889" name="WordArt 9">
          <a:extLst>
            <a:ext uri="{FF2B5EF4-FFF2-40B4-BE49-F238E27FC236}">
              <a16:creationId xmlns:a16="http://schemas.microsoft.com/office/drawing/2014/main" xmlns="" id="{C400F786-5396-4FAE-ADEF-1B1ADD951D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890" name="WordArt 10">
          <a:extLst>
            <a:ext uri="{FF2B5EF4-FFF2-40B4-BE49-F238E27FC236}">
              <a16:creationId xmlns:a16="http://schemas.microsoft.com/office/drawing/2014/main" xmlns="" id="{FEBDE359-1E64-496E-AE87-0FCF5BBBD6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891" name="WordArt 11">
          <a:extLst>
            <a:ext uri="{FF2B5EF4-FFF2-40B4-BE49-F238E27FC236}">
              <a16:creationId xmlns:a16="http://schemas.microsoft.com/office/drawing/2014/main" xmlns="" id="{DE145707-CC90-4DF5-B099-FEEF5E672B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892" name="WordArt 12">
          <a:extLst>
            <a:ext uri="{FF2B5EF4-FFF2-40B4-BE49-F238E27FC236}">
              <a16:creationId xmlns:a16="http://schemas.microsoft.com/office/drawing/2014/main" xmlns="" id="{D37CA242-C5E5-4E79-B2CA-9C3F4D584E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893" name="WordArt 13">
          <a:extLst>
            <a:ext uri="{FF2B5EF4-FFF2-40B4-BE49-F238E27FC236}">
              <a16:creationId xmlns:a16="http://schemas.microsoft.com/office/drawing/2014/main" xmlns="" id="{33AC0E9C-0072-4074-8F7A-3786E2AACC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894" name="WordArt 14">
          <a:extLst>
            <a:ext uri="{FF2B5EF4-FFF2-40B4-BE49-F238E27FC236}">
              <a16:creationId xmlns:a16="http://schemas.microsoft.com/office/drawing/2014/main" xmlns="" id="{9FD100E6-014E-49D7-A4E7-C24FBA2C6F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</xdr:row>
      <xdr:rowOff>198120</xdr:rowOff>
    </xdr:from>
    <xdr:to>
      <xdr:col>13</xdr:col>
      <xdr:colOff>918210</xdr:colOff>
      <xdr:row>3</xdr:row>
      <xdr:rowOff>198120</xdr:rowOff>
    </xdr:to>
    <xdr:sp macro="" textlink="">
      <xdr:nvSpPr>
        <xdr:cNvPr id="895" name="WordArt 17">
          <a:extLst>
            <a:ext uri="{FF2B5EF4-FFF2-40B4-BE49-F238E27FC236}">
              <a16:creationId xmlns:a16="http://schemas.microsoft.com/office/drawing/2014/main" xmlns="" id="{71071830-525C-4E43-AE23-563DEF63FC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</xdr:row>
      <xdr:rowOff>198120</xdr:rowOff>
    </xdr:from>
    <xdr:to>
      <xdr:col>13</xdr:col>
      <xdr:colOff>918210</xdr:colOff>
      <xdr:row>3</xdr:row>
      <xdr:rowOff>198120</xdr:rowOff>
    </xdr:to>
    <xdr:sp macro="" textlink="">
      <xdr:nvSpPr>
        <xdr:cNvPr id="896" name="WordArt 18">
          <a:extLst>
            <a:ext uri="{FF2B5EF4-FFF2-40B4-BE49-F238E27FC236}">
              <a16:creationId xmlns:a16="http://schemas.microsoft.com/office/drawing/2014/main" xmlns="" id="{8994739C-3012-4C6E-8DEA-39031EACEC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897" name="WordArt 5">
          <a:extLst>
            <a:ext uri="{FF2B5EF4-FFF2-40B4-BE49-F238E27FC236}">
              <a16:creationId xmlns:a16="http://schemas.microsoft.com/office/drawing/2014/main" xmlns="" id="{D1B05B85-8E9C-4172-88E1-7D5DC15EE0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898" name="WordArt 6">
          <a:extLst>
            <a:ext uri="{FF2B5EF4-FFF2-40B4-BE49-F238E27FC236}">
              <a16:creationId xmlns:a16="http://schemas.microsoft.com/office/drawing/2014/main" xmlns="" id="{480475A4-8FD3-4D7F-AA47-DFEE1DE034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899" name="WordArt 7">
          <a:extLst>
            <a:ext uri="{FF2B5EF4-FFF2-40B4-BE49-F238E27FC236}">
              <a16:creationId xmlns:a16="http://schemas.microsoft.com/office/drawing/2014/main" xmlns="" id="{2CA7698F-1981-448A-957C-E2463AEB57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00" name="WordArt 8">
          <a:extLst>
            <a:ext uri="{FF2B5EF4-FFF2-40B4-BE49-F238E27FC236}">
              <a16:creationId xmlns:a16="http://schemas.microsoft.com/office/drawing/2014/main" xmlns="" id="{A7CB0E44-B935-465F-9EDD-76C167FD9B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01" name="WordArt 9">
          <a:extLst>
            <a:ext uri="{FF2B5EF4-FFF2-40B4-BE49-F238E27FC236}">
              <a16:creationId xmlns:a16="http://schemas.microsoft.com/office/drawing/2014/main" xmlns="" id="{95E68015-4FF2-49C3-A47A-DBCE724DA8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02" name="WordArt 10">
          <a:extLst>
            <a:ext uri="{FF2B5EF4-FFF2-40B4-BE49-F238E27FC236}">
              <a16:creationId xmlns:a16="http://schemas.microsoft.com/office/drawing/2014/main" xmlns="" id="{43CA0C83-A7C0-448A-9A5F-C0CEDC7373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03" name="WordArt 11">
          <a:extLst>
            <a:ext uri="{FF2B5EF4-FFF2-40B4-BE49-F238E27FC236}">
              <a16:creationId xmlns:a16="http://schemas.microsoft.com/office/drawing/2014/main" xmlns="" id="{ED109CA5-1C17-446B-AA51-42658638A7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04" name="WordArt 12">
          <a:extLst>
            <a:ext uri="{FF2B5EF4-FFF2-40B4-BE49-F238E27FC236}">
              <a16:creationId xmlns:a16="http://schemas.microsoft.com/office/drawing/2014/main" xmlns="" id="{787E7067-355B-4FB6-9E9A-7E320B4356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05" name="WordArt 13">
          <a:extLst>
            <a:ext uri="{FF2B5EF4-FFF2-40B4-BE49-F238E27FC236}">
              <a16:creationId xmlns:a16="http://schemas.microsoft.com/office/drawing/2014/main" xmlns="" id="{37D75A21-D98B-4362-9234-4132AB4FBD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06" name="WordArt 14">
          <a:extLst>
            <a:ext uri="{FF2B5EF4-FFF2-40B4-BE49-F238E27FC236}">
              <a16:creationId xmlns:a16="http://schemas.microsoft.com/office/drawing/2014/main" xmlns="" id="{01B0CE09-8F72-4850-A507-D8FF812815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</xdr:row>
      <xdr:rowOff>198120</xdr:rowOff>
    </xdr:from>
    <xdr:to>
      <xdr:col>13</xdr:col>
      <xdr:colOff>918210</xdr:colOff>
      <xdr:row>3</xdr:row>
      <xdr:rowOff>198120</xdr:rowOff>
    </xdr:to>
    <xdr:sp macro="" textlink="">
      <xdr:nvSpPr>
        <xdr:cNvPr id="907" name="WordArt 17">
          <a:extLst>
            <a:ext uri="{FF2B5EF4-FFF2-40B4-BE49-F238E27FC236}">
              <a16:creationId xmlns:a16="http://schemas.microsoft.com/office/drawing/2014/main" xmlns="" id="{EAA17DA3-0EE2-4226-8642-83A4618F1E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</xdr:row>
      <xdr:rowOff>198120</xdr:rowOff>
    </xdr:from>
    <xdr:to>
      <xdr:col>13</xdr:col>
      <xdr:colOff>918210</xdr:colOff>
      <xdr:row>3</xdr:row>
      <xdr:rowOff>198120</xdr:rowOff>
    </xdr:to>
    <xdr:sp macro="" textlink="">
      <xdr:nvSpPr>
        <xdr:cNvPr id="908" name="WordArt 18">
          <a:extLst>
            <a:ext uri="{FF2B5EF4-FFF2-40B4-BE49-F238E27FC236}">
              <a16:creationId xmlns:a16="http://schemas.microsoft.com/office/drawing/2014/main" xmlns="" id="{EDF59134-DA85-4C40-9094-083A535B0B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09" name="WordArt 5">
          <a:extLst>
            <a:ext uri="{FF2B5EF4-FFF2-40B4-BE49-F238E27FC236}">
              <a16:creationId xmlns:a16="http://schemas.microsoft.com/office/drawing/2014/main" xmlns="" id="{D05EDDDE-310C-431A-8289-54C868A5A9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10" name="WordArt 6">
          <a:extLst>
            <a:ext uri="{FF2B5EF4-FFF2-40B4-BE49-F238E27FC236}">
              <a16:creationId xmlns:a16="http://schemas.microsoft.com/office/drawing/2014/main" xmlns="" id="{8523BABD-79B5-4057-90CF-91E7C418C1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11" name="WordArt 7">
          <a:extLst>
            <a:ext uri="{FF2B5EF4-FFF2-40B4-BE49-F238E27FC236}">
              <a16:creationId xmlns:a16="http://schemas.microsoft.com/office/drawing/2014/main" xmlns="" id="{B7ABC933-2789-4A38-87F0-B3BB66778D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12" name="WordArt 8">
          <a:extLst>
            <a:ext uri="{FF2B5EF4-FFF2-40B4-BE49-F238E27FC236}">
              <a16:creationId xmlns:a16="http://schemas.microsoft.com/office/drawing/2014/main" xmlns="" id="{E1447630-29B4-4E38-859F-2E0C2F7BC0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13" name="WordArt 9">
          <a:extLst>
            <a:ext uri="{FF2B5EF4-FFF2-40B4-BE49-F238E27FC236}">
              <a16:creationId xmlns:a16="http://schemas.microsoft.com/office/drawing/2014/main" xmlns="" id="{56A690D3-DC11-4050-A0DD-20FC23A7FF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14" name="WordArt 10">
          <a:extLst>
            <a:ext uri="{FF2B5EF4-FFF2-40B4-BE49-F238E27FC236}">
              <a16:creationId xmlns:a16="http://schemas.microsoft.com/office/drawing/2014/main" xmlns="" id="{95540585-01CD-45BB-ABF0-3253547A79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15" name="WordArt 11">
          <a:extLst>
            <a:ext uri="{FF2B5EF4-FFF2-40B4-BE49-F238E27FC236}">
              <a16:creationId xmlns:a16="http://schemas.microsoft.com/office/drawing/2014/main" xmlns="" id="{ED73AD9C-514B-4027-9A64-D7C5934025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16" name="WordArt 12">
          <a:extLst>
            <a:ext uri="{FF2B5EF4-FFF2-40B4-BE49-F238E27FC236}">
              <a16:creationId xmlns:a16="http://schemas.microsoft.com/office/drawing/2014/main" xmlns="" id="{C0442F7B-E69D-447E-9E1A-93B5848891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17" name="WordArt 13">
          <a:extLst>
            <a:ext uri="{FF2B5EF4-FFF2-40B4-BE49-F238E27FC236}">
              <a16:creationId xmlns:a16="http://schemas.microsoft.com/office/drawing/2014/main" xmlns="" id="{47280580-BF3E-4CA1-84EF-593C22D6E7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18" name="WordArt 14">
          <a:extLst>
            <a:ext uri="{FF2B5EF4-FFF2-40B4-BE49-F238E27FC236}">
              <a16:creationId xmlns:a16="http://schemas.microsoft.com/office/drawing/2014/main" xmlns="" id="{5837E684-861E-4EF9-A6CD-5D79756084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</xdr:row>
      <xdr:rowOff>198120</xdr:rowOff>
    </xdr:from>
    <xdr:to>
      <xdr:col>13</xdr:col>
      <xdr:colOff>918210</xdr:colOff>
      <xdr:row>3</xdr:row>
      <xdr:rowOff>198120</xdr:rowOff>
    </xdr:to>
    <xdr:sp macro="" textlink="">
      <xdr:nvSpPr>
        <xdr:cNvPr id="919" name="WordArt 1729">
          <a:extLst>
            <a:ext uri="{FF2B5EF4-FFF2-40B4-BE49-F238E27FC236}">
              <a16:creationId xmlns:a16="http://schemas.microsoft.com/office/drawing/2014/main" xmlns="" id="{CE682A93-B6B0-47C9-903E-BFC1ABEA91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</xdr:row>
      <xdr:rowOff>198120</xdr:rowOff>
    </xdr:from>
    <xdr:to>
      <xdr:col>13</xdr:col>
      <xdr:colOff>918210</xdr:colOff>
      <xdr:row>3</xdr:row>
      <xdr:rowOff>198120</xdr:rowOff>
    </xdr:to>
    <xdr:sp macro="" textlink="">
      <xdr:nvSpPr>
        <xdr:cNvPr id="920" name="WordArt 1730">
          <a:extLst>
            <a:ext uri="{FF2B5EF4-FFF2-40B4-BE49-F238E27FC236}">
              <a16:creationId xmlns:a16="http://schemas.microsoft.com/office/drawing/2014/main" xmlns="" id="{5441561D-5C7F-47C6-BF48-C8B8B8EF84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21" name="WordArt 1731">
          <a:extLst>
            <a:ext uri="{FF2B5EF4-FFF2-40B4-BE49-F238E27FC236}">
              <a16:creationId xmlns:a16="http://schemas.microsoft.com/office/drawing/2014/main" xmlns="" id="{68585BF0-8CDC-4383-892A-DA519A5C2A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22" name="WordArt 1732">
          <a:extLst>
            <a:ext uri="{FF2B5EF4-FFF2-40B4-BE49-F238E27FC236}">
              <a16:creationId xmlns:a16="http://schemas.microsoft.com/office/drawing/2014/main" xmlns="" id="{6041B9A8-B7CB-4F5A-99AF-273422A35D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23" name="WordArt 1733">
          <a:extLst>
            <a:ext uri="{FF2B5EF4-FFF2-40B4-BE49-F238E27FC236}">
              <a16:creationId xmlns:a16="http://schemas.microsoft.com/office/drawing/2014/main" xmlns="" id="{C436144C-2288-48C1-8208-3ED6489A46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24" name="WordArt 1734">
          <a:extLst>
            <a:ext uri="{FF2B5EF4-FFF2-40B4-BE49-F238E27FC236}">
              <a16:creationId xmlns:a16="http://schemas.microsoft.com/office/drawing/2014/main" xmlns="" id="{7C5CF449-4A3E-4518-9D5E-929353CB87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25" name="WordArt 1735">
          <a:extLst>
            <a:ext uri="{FF2B5EF4-FFF2-40B4-BE49-F238E27FC236}">
              <a16:creationId xmlns:a16="http://schemas.microsoft.com/office/drawing/2014/main" xmlns="" id="{453FE702-0D53-4A88-A845-B01E291C65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26" name="WordArt 1736">
          <a:extLst>
            <a:ext uri="{FF2B5EF4-FFF2-40B4-BE49-F238E27FC236}">
              <a16:creationId xmlns:a16="http://schemas.microsoft.com/office/drawing/2014/main" xmlns="" id="{B3A9FB52-2EA2-473A-AC61-848EE1B143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27" name="WordArt 1737">
          <a:extLst>
            <a:ext uri="{FF2B5EF4-FFF2-40B4-BE49-F238E27FC236}">
              <a16:creationId xmlns:a16="http://schemas.microsoft.com/office/drawing/2014/main" xmlns="" id="{95DAC597-07FF-4247-A44E-787B7E8EAE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28" name="WordArt 1738">
          <a:extLst>
            <a:ext uri="{FF2B5EF4-FFF2-40B4-BE49-F238E27FC236}">
              <a16:creationId xmlns:a16="http://schemas.microsoft.com/office/drawing/2014/main" xmlns="" id="{56AB0BB1-F92A-4BE2-B560-E56FDE29E1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29" name="WordArt 1739">
          <a:extLst>
            <a:ext uri="{FF2B5EF4-FFF2-40B4-BE49-F238E27FC236}">
              <a16:creationId xmlns:a16="http://schemas.microsoft.com/office/drawing/2014/main" xmlns="" id="{94002EAA-315F-4E41-9666-6E431C41DD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30" name="WordArt 1740">
          <a:extLst>
            <a:ext uri="{FF2B5EF4-FFF2-40B4-BE49-F238E27FC236}">
              <a16:creationId xmlns:a16="http://schemas.microsoft.com/office/drawing/2014/main" xmlns="" id="{76F233EE-869E-45C7-9368-382A424ED0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</xdr:row>
      <xdr:rowOff>198120</xdr:rowOff>
    </xdr:from>
    <xdr:to>
      <xdr:col>13</xdr:col>
      <xdr:colOff>918210</xdr:colOff>
      <xdr:row>3</xdr:row>
      <xdr:rowOff>198120</xdr:rowOff>
    </xdr:to>
    <xdr:sp macro="" textlink="">
      <xdr:nvSpPr>
        <xdr:cNvPr id="931" name="WordArt 1753">
          <a:extLst>
            <a:ext uri="{FF2B5EF4-FFF2-40B4-BE49-F238E27FC236}">
              <a16:creationId xmlns:a16="http://schemas.microsoft.com/office/drawing/2014/main" xmlns="" id="{82411B13-A474-456D-A71F-2FE717DECC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</xdr:row>
      <xdr:rowOff>198120</xdr:rowOff>
    </xdr:from>
    <xdr:to>
      <xdr:col>13</xdr:col>
      <xdr:colOff>918210</xdr:colOff>
      <xdr:row>3</xdr:row>
      <xdr:rowOff>198120</xdr:rowOff>
    </xdr:to>
    <xdr:sp macro="" textlink="">
      <xdr:nvSpPr>
        <xdr:cNvPr id="932" name="WordArt 1754">
          <a:extLst>
            <a:ext uri="{FF2B5EF4-FFF2-40B4-BE49-F238E27FC236}">
              <a16:creationId xmlns:a16="http://schemas.microsoft.com/office/drawing/2014/main" xmlns="" id="{A1A58374-13BA-4C02-8A9D-E9ACF68104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33" name="WordArt 1755">
          <a:extLst>
            <a:ext uri="{FF2B5EF4-FFF2-40B4-BE49-F238E27FC236}">
              <a16:creationId xmlns:a16="http://schemas.microsoft.com/office/drawing/2014/main" xmlns="" id="{B05AA007-85BA-4425-AA06-87E13AD9FE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34" name="WordArt 1756">
          <a:extLst>
            <a:ext uri="{FF2B5EF4-FFF2-40B4-BE49-F238E27FC236}">
              <a16:creationId xmlns:a16="http://schemas.microsoft.com/office/drawing/2014/main" xmlns="" id="{0E6AC117-C18C-400F-9234-8F7D29863C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35" name="WordArt 1757">
          <a:extLst>
            <a:ext uri="{FF2B5EF4-FFF2-40B4-BE49-F238E27FC236}">
              <a16:creationId xmlns:a16="http://schemas.microsoft.com/office/drawing/2014/main" xmlns="" id="{78DC1EAD-2DEE-43DA-9032-077DE0BE7E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36" name="WordArt 1758">
          <a:extLst>
            <a:ext uri="{FF2B5EF4-FFF2-40B4-BE49-F238E27FC236}">
              <a16:creationId xmlns:a16="http://schemas.microsoft.com/office/drawing/2014/main" xmlns="" id="{E1D33E3A-F27F-4F3C-8B00-337C2AA992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37" name="WordArt 1759">
          <a:extLst>
            <a:ext uri="{FF2B5EF4-FFF2-40B4-BE49-F238E27FC236}">
              <a16:creationId xmlns:a16="http://schemas.microsoft.com/office/drawing/2014/main" xmlns="" id="{95F10F8B-0147-4A22-8114-EBE7A81535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38" name="WordArt 1760">
          <a:extLst>
            <a:ext uri="{FF2B5EF4-FFF2-40B4-BE49-F238E27FC236}">
              <a16:creationId xmlns:a16="http://schemas.microsoft.com/office/drawing/2014/main" xmlns="" id="{3D4872D4-1F96-4D67-B29B-C059745904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39" name="WordArt 1761">
          <a:extLst>
            <a:ext uri="{FF2B5EF4-FFF2-40B4-BE49-F238E27FC236}">
              <a16:creationId xmlns:a16="http://schemas.microsoft.com/office/drawing/2014/main" xmlns="" id="{5ED218AB-A28C-454A-B7EE-AE892A3795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40" name="WordArt 1762">
          <a:extLst>
            <a:ext uri="{FF2B5EF4-FFF2-40B4-BE49-F238E27FC236}">
              <a16:creationId xmlns:a16="http://schemas.microsoft.com/office/drawing/2014/main" xmlns="" id="{7210ACD4-857C-49D0-8DF3-178DB7CE34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41" name="WordArt 1763">
          <a:extLst>
            <a:ext uri="{FF2B5EF4-FFF2-40B4-BE49-F238E27FC236}">
              <a16:creationId xmlns:a16="http://schemas.microsoft.com/office/drawing/2014/main" xmlns="" id="{12D48709-C86D-43B2-991B-7F51826C6D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42" name="WordArt 1764">
          <a:extLst>
            <a:ext uri="{FF2B5EF4-FFF2-40B4-BE49-F238E27FC236}">
              <a16:creationId xmlns:a16="http://schemas.microsoft.com/office/drawing/2014/main" xmlns="" id="{A51583A3-0937-4835-A7C1-7119551845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</xdr:row>
      <xdr:rowOff>198120</xdr:rowOff>
    </xdr:from>
    <xdr:to>
      <xdr:col>13</xdr:col>
      <xdr:colOff>918210</xdr:colOff>
      <xdr:row>3</xdr:row>
      <xdr:rowOff>198120</xdr:rowOff>
    </xdr:to>
    <xdr:sp macro="" textlink="">
      <xdr:nvSpPr>
        <xdr:cNvPr id="943" name="WordArt 1777">
          <a:extLst>
            <a:ext uri="{FF2B5EF4-FFF2-40B4-BE49-F238E27FC236}">
              <a16:creationId xmlns:a16="http://schemas.microsoft.com/office/drawing/2014/main" xmlns="" id="{C5D5FF62-5662-4E38-91C4-7912887245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</xdr:row>
      <xdr:rowOff>198120</xdr:rowOff>
    </xdr:from>
    <xdr:to>
      <xdr:col>13</xdr:col>
      <xdr:colOff>918210</xdr:colOff>
      <xdr:row>3</xdr:row>
      <xdr:rowOff>198120</xdr:rowOff>
    </xdr:to>
    <xdr:sp macro="" textlink="">
      <xdr:nvSpPr>
        <xdr:cNvPr id="944" name="WordArt 1778">
          <a:extLst>
            <a:ext uri="{FF2B5EF4-FFF2-40B4-BE49-F238E27FC236}">
              <a16:creationId xmlns:a16="http://schemas.microsoft.com/office/drawing/2014/main" xmlns="" id="{1C07C8A1-0F21-422E-AA91-5A1C0925E1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45" name="WordArt 1779">
          <a:extLst>
            <a:ext uri="{FF2B5EF4-FFF2-40B4-BE49-F238E27FC236}">
              <a16:creationId xmlns:a16="http://schemas.microsoft.com/office/drawing/2014/main" xmlns="" id="{DF5AA73E-D2AD-4D58-8BED-57EDF94E8C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46" name="WordArt 1780">
          <a:extLst>
            <a:ext uri="{FF2B5EF4-FFF2-40B4-BE49-F238E27FC236}">
              <a16:creationId xmlns:a16="http://schemas.microsoft.com/office/drawing/2014/main" xmlns="" id="{C63A32B6-D5B5-40E8-B20C-D62424FE6A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47" name="WordArt 1781">
          <a:extLst>
            <a:ext uri="{FF2B5EF4-FFF2-40B4-BE49-F238E27FC236}">
              <a16:creationId xmlns:a16="http://schemas.microsoft.com/office/drawing/2014/main" xmlns="" id="{97386E05-9AD3-49D2-AC03-223D4A0053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48" name="WordArt 1782">
          <a:extLst>
            <a:ext uri="{FF2B5EF4-FFF2-40B4-BE49-F238E27FC236}">
              <a16:creationId xmlns:a16="http://schemas.microsoft.com/office/drawing/2014/main" xmlns="" id="{148D8978-6A72-49A9-B7D8-C1EFDEF297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49" name="WordArt 1783">
          <a:extLst>
            <a:ext uri="{FF2B5EF4-FFF2-40B4-BE49-F238E27FC236}">
              <a16:creationId xmlns:a16="http://schemas.microsoft.com/office/drawing/2014/main" xmlns="" id="{B875D8B9-7F61-4B67-9E52-2FD86308F4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50" name="WordArt 1784">
          <a:extLst>
            <a:ext uri="{FF2B5EF4-FFF2-40B4-BE49-F238E27FC236}">
              <a16:creationId xmlns:a16="http://schemas.microsoft.com/office/drawing/2014/main" xmlns="" id="{A2021BBD-2EBC-4025-BD0E-58D48F7A72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51" name="WordArt 1785">
          <a:extLst>
            <a:ext uri="{FF2B5EF4-FFF2-40B4-BE49-F238E27FC236}">
              <a16:creationId xmlns:a16="http://schemas.microsoft.com/office/drawing/2014/main" xmlns="" id="{9A16DC7C-BF41-4D8B-B5D5-DFAF1068BD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52" name="WordArt 1786">
          <a:extLst>
            <a:ext uri="{FF2B5EF4-FFF2-40B4-BE49-F238E27FC236}">
              <a16:creationId xmlns:a16="http://schemas.microsoft.com/office/drawing/2014/main" xmlns="" id="{295E7A75-DB8E-4A2F-B276-3C4B21EFFC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53" name="WordArt 1787">
          <a:extLst>
            <a:ext uri="{FF2B5EF4-FFF2-40B4-BE49-F238E27FC236}">
              <a16:creationId xmlns:a16="http://schemas.microsoft.com/office/drawing/2014/main" xmlns="" id="{BA3CB0B1-595A-4550-B66F-B722BC2951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</xdr:row>
      <xdr:rowOff>198120</xdr:rowOff>
    </xdr:from>
    <xdr:to>
      <xdr:col>13</xdr:col>
      <xdr:colOff>913765</xdr:colOff>
      <xdr:row>3</xdr:row>
      <xdr:rowOff>198120</xdr:rowOff>
    </xdr:to>
    <xdr:sp macro="" textlink="">
      <xdr:nvSpPr>
        <xdr:cNvPr id="954" name="WordArt 1788">
          <a:extLst>
            <a:ext uri="{FF2B5EF4-FFF2-40B4-BE49-F238E27FC236}">
              <a16:creationId xmlns:a16="http://schemas.microsoft.com/office/drawing/2014/main" xmlns="" id="{DC2DAA53-DFCA-4C01-B0EC-6FD78B0E9B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1436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55" name="WordArt 5">
          <a:extLst>
            <a:ext uri="{FF2B5EF4-FFF2-40B4-BE49-F238E27FC236}">
              <a16:creationId xmlns:a16="http://schemas.microsoft.com/office/drawing/2014/main" xmlns="" id="{3831D7CF-60EB-43BC-9B37-BD812FC8E2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56" name="WordArt 6">
          <a:extLst>
            <a:ext uri="{FF2B5EF4-FFF2-40B4-BE49-F238E27FC236}">
              <a16:creationId xmlns:a16="http://schemas.microsoft.com/office/drawing/2014/main" xmlns="" id="{25B3CAA0-0D34-4CF4-ACDE-A0F7D22473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57" name="WordArt 7">
          <a:extLst>
            <a:ext uri="{FF2B5EF4-FFF2-40B4-BE49-F238E27FC236}">
              <a16:creationId xmlns:a16="http://schemas.microsoft.com/office/drawing/2014/main" xmlns="" id="{1CAC9E95-FABA-454C-87F1-EF87272C7D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58" name="WordArt 8">
          <a:extLst>
            <a:ext uri="{FF2B5EF4-FFF2-40B4-BE49-F238E27FC236}">
              <a16:creationId xmlns:a16="http://schemas.microsoft.com/office/drawing/2014/main" xmlns="" id="{AF1777F0-FB58-4252-9E13-97D277C91C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59" name="WordArt 9">
          <a:extLst>
            <a:ext uri="{FF2B5EF4-FFF2-40B4-BE49-F238E27FC236}">
              <a16:creationId xmlns:a16="http://schemas.microsoft.com/office/drawing/2014/main" xmlns="" id="{C6B6E09D-A4DB-4445-9D2F-10E212F833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60" name="WordArt 10">
          <a:extLst>
            <a:ext uri="{FF2B5EF4-FFF2-40B4-BE49-F238E27FC236}">
              <a16:creationId xmlns:a16="http://schemas.microsoft.com/office/drawing/2014/main" xmlns="" id="{6089B1E8-C090-4442-89E2-8AF56C270D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61" name="WordArt 11">
          <a:extLst>
            <a:ext uri="{FF2B5EF4-FFF2-40B4-BE49-F238E27FC236}">
              <a16:creationId xmlns:a16="http://schemas.microsoft.com/office/drawing/2014/main" xmlns="" id="{CA0FABEC-3F6D-44E0-9D0F-37082C5B64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62" name="WordArt 12">
          <a:extLst>
            <a:ext uri="{FF2B5EF4-FFF2-40B4-BE49-F238E27FC236}">
              <a16:creationId xmlns:a16="http://schemas.microsoft.com/office/drawing/2014/main" xmlns="" id="{AC4D37F1-A4F2-42E1-9FBE-3574BEFD1D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63" name="WordArt 13">
          <a:extLst>
            <a:ext uri="{FF2B5EF4-FFF2-40B4-BE49-F238E27FC236}">
              <a16:creationId xmlns:a16="http://schemas.microsoft.com/office/drawing/2014/main" xmlns="" id="{89E69ECA-77B4-4CAA-9C21-C8E4625CDE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64" name="WordArt 14">
          <a:extLst>
            <a:ext uri="{FF2B5EF4-FFF2-40B4-BE49-F238E27FC236}">
              <a16:creationId xmlns:a16="http://schemas.microsoft.com/office/drawing/2014/main" xmlns="" id="{5CD6F0B4-1D18-46D1-8FE9-60D1906ACB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65" name="WordArt 5">
          <a:extLst>
            <a:ext uri="{FF2B5EF4-FFF2-40B4-BE49-F238E27FC236}">
              <a16:creationId xmlns:a16="http://schemas.microsoft.com/office/drawing/2014/main" xmlns="" id="{4339E20D-3221-4DDB-BF58-97F5A43F03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66" name="WordArt 6">
          <a:extLst>
            <a:ext uri="{FF2B5EF4-FFF2-40B4-BE49-F238E27FC236}">
              <a16:creationId xmlns:a16="http://schemas.microsoft.com/office/drawing/2014/main" xmlns="" id="{8D6E8F21-BE20-49EA-B212-A3323540B4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67" name="WordArt 7">
          <a:extLst>
            <a:ext uri="{FF2B5EF4-FFF2-40B4-BE49-F238E27FC236}">
              <a16:creationId xmlns:a16="http://schemas.microsoft.com/office/drawing/2014/main" xmlns="" id="{AEABE80F-E8DA-4330-ABDE-72C3858DBD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68" name="WordArt 8">
          <a:extLst>
            <a:ext uri="{FF2B5EF4-FFF2-40B4-BE49-F238E27FC236}">
              <a16:creationId xmlns:a16="http://schemas.microsoft.com/office/drawing/2014/main" xmlns="" id="{5C1BB74D-0BAA-4AA3-A04E-A1DA8CD010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69" name="WordArt 9">
          <a:extLst>
            <a:ext uri="{FF2B5EF4-FFF2-40B4-BE49-F238E27FC236}">
              <a16:creationId xmlns:a16="http://schemas.microsoft.com/office/drawing/2014/main" xmlns="" id="{5A0EAF4D-CEE5-4859-A99F-B6C4875EC0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70" name="WordArt 10">
          <a:extLst>
            <a:ext uri="{FF2B5EF4-FFF2-40B4-BE49-F238E27FC236}">
              <a16:creationId xmlns:a16="http://schemas.microsoft.com/office/drawing/2014/main" xmlns="" id="{C5ED026E-29A6-44BD-BD1A-D7899C0077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71" name="WordArt 11">
          <a:extLst>
            <a:ext uri="{FF2B5EF4-FFF2-40B4-BE49-F238E27FC236}">
              <a16:creationId xmlns:a16="http://schemas.microsoft.com/office/drawing/2014/main" xmlns="" id="{2D8EEB94-0890-420F-971E-40FD7F8E64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72" name="WordArt 12">
          <a:extLst>
            <a:ext uri="{FF2B5EF4-FFF2-40B4-BE49-F238E27FC236}">
              <a16:creationId xmlns:a16="http://schemas.microsoft.com/office/drawing/2014/main" xmlns="" id="{05114E5A-08DD-437A-B20F-4D2EF784CA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73" name="WordArt 13">
          <a:extLst>
            <a:ext uri="{FF2B5EF4-FFF2-40B4-BE49-F238E27FC236}">
              <a16:creationId xmlns:a16="http://schemas.microsoft.com/office/drawing/2014/main" xmlns="" id="{CA675753-CD78-447A-8700-E839FFA286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74" name="WordArt 14">
          <a:extLst>
            <a:ext uri="{FF2B5EF4-FFF2-40B4-BE49-F238E27FC236}">
              <a16:creationId xmlns:a16="http://schemas.microsoft.com/office/drawing/2014/main" xmlns="" id="{8EA6566C-D2EF-4EF2-974D-821C57FD23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75" name="WordArt 5">
          <a:extLst>
            <a:ext uri="{FF2B5EF4-FFF2-40B4-BE49-F238E27FC236}">
              <a16:creationId xmlns:a16="http://schemas.microsoft.com/office/drawing/2014/main" xmlns="" id="{9296CA35-99AA-4FB0-BC84-7FBEDC1C96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76" name="WordArt 6">
          <a:extLst>
            <a:ext uri="{FF2B5EF4-FFF2-40B4-BE49-F238E27FC236}">
              <a16:creationId xmlns:a16="http://schemas.microsoft.com/office/drawing/2014/main" xmlns="" id="{A31F636B-CD96-408E-90B1-96ED4AC4AA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77" name="WordArt 7">
          <a:extLst>
            <a:ext uri="{FF2B5EF4-FFF2-40B4-BE49-F238E27FC236}">
              <a16:creationId xmlns:a16="http://schemas.microsoft.com/office/drawing/2014/main" xmlns="" id="{65F76112-A908-40BA-B526-0BE99F91FA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78" name="WordArt 8">
          <a:extLst>
            <a:ext uri="{FF2B5EF4-FFF2-40B4-BE49-F238E27FC236}">
              <a16:creationId xmlns:a16="http://schemas.microsoft.com/office/drawing/2014/main" xmlns="" id="{25DB9947-419B-4720-97D0-0BE195EC23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79" name="WordArt 9">
          <a:extLst>
            <a:ext uri="{FF2B5EF4-FFF2-40B4-BE49-F238E27FC236}">
              <a16:creationId xmlns:a16="http://schemas.microsoft.com/office/drawing/2014/main" xmlns="" id="{DC395C97-0274-4A91-A8A9-2EDB5CCBA1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80" name="WordArt 10">
          <a:extLst>
            <a:ext uri="{FF2B5EF4-FFF2-40B4-BE49-F238E27FC236}">
              <a16:creationId xmlns:a16="http://schemas.microsoft.com/office/drawing/2014/main" xmlns="" id="{88185043-CD96-4BC7-9A5E-C9443388C7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81" name="WordArt 11">
          <a:extLst>
            <a:ext uri="{FF2B5EF4-FFF2-40B4-BE49-F238E27FC236}">
              <a16:creationId xmlns:a16="http://schemas.microsoft.com/office/drawing/2014/main" xmlns="" id="{440B82B7-59AF-40C0-AA03-403B3402D4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82" name="WordArt 12">
          <a:extLst>
            <a:ext uri="{FF2B5EF4-FFF2-40B4-BE49-F238E27FC236}">
              <a16:creationId xmlns:a16="http://schemas.microsoft.com/office/drawing/2014/main" xmlns="" id="{D01A5F78-9D84-414F-85AA-74EC274D7C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83" name="WordArt 13">
          <a:extLst>
            <a:ext uri="{FF2B5EF4-FFF2-40B4-BE49-F238E27FC236}">
              <a16:creationId xmlns:a16="http://schemas.microsoft.com/office/drawing/2014/main" xmlns="" id="{E36AF73B-0668-4E85-B1F4-F69C856FF3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84" name="WordArt 14">
          <a:extLst>
            <a:ext uri="{FF2B5EF4-FFF2-40B4-BE49-F238E27FC236}">
              <a16:creationId xmlns:a16="http://schemas.microsoft.com/office/drawing/2014/main" xmlns="" id="{7797B318-BF1C-4345-8275-50E4D5EDD6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85" name="WordArt 1731">
          <a:extLst>
            <a:ext uri="{FF2B5EF4-FFF2-40B4-BE49-F238E27FC236}">
              <a16:creationId xmlns:a16="http://schemas.microsoft.com/office/drawing/2014/main" xmlns="" id="{4B157A43-79AF-4CE9-8E95-6EC03B6EEA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86" name="WordArt 1732">
          <a:extLst>
            <a:ext uri="{FF2B5EF4-FFF2-40B4-BE49-F238E27FC236}">
              <a16:creationId xmlns:a16="http://schemas.microsoft.com/office/drawing/2014/main" xmlns="" id="{C2E1CBAA-3266-46D6-B162-C0FD140C96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87" name="WordArt 1733">
          <a:extLst>
            <a:ext uri="{FF2B5EF4-FFF2-40B4-BE49-F238E27FC236}">
              <a16:creationId xmlns:a16="http://schemas.microsoft.com/office/drawing/2014/main" xmlns="" id="{3DE8C853-800D-49DF-AD36-2CEE65169B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88" name="WordArt 1734">
          <a:extLst>
            <a:ext uri="{FF2B5EF4-FFF2-40B4-BE49-F238E27FC236}">
              <a16:creationId xmlns:a16="http://schemas.microsoft.com/office/drawing/2014/main" xmlns="" id="{6513E3CF-9F51-466A-9B62-1D6CAB28D7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89" name="WordArt 1735">
          <a:extLst>
            <a:ext uri="{FF2B5EF4-FFF2-40B4-BE49-F238E27FC236}">
              <a16:creationId xmlns:a16="http://schemas.microsoft.com/office/drawing/2014/main" xmlns="" id="{8119997C-571E-4013-971E-AF4B834F9C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90" name="WordArt 1736">
          <a:extLst>
            <a:ext uri="{FF2B5EF4-FFF2-40B4-BE49-F238E27FC236}">
              <a16:creationId xmlns:a16="http://schemas.microsoft.com/office/drawing/2014/main" xmlns="" id="{7019E1FD-C6D1-474B-B262-55FD22EDB7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91" name="WordArt 1737">
          <a:extLst>
            <a:ext uri="{FF2B5EF4-FFF2-40B4-BE49-F238E27FC236}">
              <a16:creationId xmlns:a16="http://schemas.microsoft.com/office/drawing/2014/main" xmlns="" id="{DCD48ADB-7A5E-43EA-A3CB-E4B252FE25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92" name="WordArt 1738">
          <a:extLst>
            <a:ext uri="{FF2B5EF4-FFF2-40B4-BE49-F238E27FC236}">
              <a16:creationId xmlns:a16="http://schemas.microsoft.com/office/drawing/2014/main" xmlns="" id="{2C1EA5FD-5573-4BF0-8DA2-2069F001A3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93" name="WordArt 1739">
          <a:extLst>
            <a:ext uri="{FF2B5EF4-FFF2-40B4-BE49-F238E27FC236}">
              <a16:creationId xmlns:a16="http://schemas.microsoft.com/office/drawing/2014/main" xmlns="" id="{9617BCED-7011-433D-AEED-791F7757CA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94" name="WordArt 1740">
          <a:extLst>
            <a:ext uri="{FF2B5EF4-FFF2-40B4-BE49-F238E27FC236}">
              <a16:creationId xmlns:a16="http://schemas.microsoft.com/office/drawing/2014/main" xmlns="" id="{D7010729-D639-4F11-83AB-B9EB4AD17C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95" name="WordArt 1755">
          <a:extLst>
            <a:ext uri="{FF2B5EF4-FFF2-40B4-BE49-F238E27FC236}">
              <a16:creationId xmlns:a16="http://schemas.microsoft.com/office/drawing/2014/main" xmlns="" id="{BF3588C7-7386-4F8A-9B0C-94BEE20C9B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96" name="WordArt 1756">
          <a:extLst>
            <a:ext uri="{FF2B5EF4-FFF2-40B4-BE49-F238E27FC236}">
              <a16:creationId xmlns:a16="http://schemas.microsoft.com/office/drawing/2014/main" xmlns="" id="{3FF9B940-4C70-42B0-96D3-9457B0AAB8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97" name="WordArt 1757">
          <a:extLst>
            <a:ext uri="{FF2B5EF4-FFF2-40B4-BE49-F238E27FC236}">
              <a16:creationId xmlns:a16="http://schemas.microsoft.com/office/drawing/2014/main" xmlns="" id="{485FBC2F-968E-4671-ABA7-5841D17164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98" name="WordArt 1758">
          <a:extLst>
            <a:ext uri="{FF2B5EF4-FFF2-40B4-BE49-F238E27FC236}">
              <a16:creationId xmlns:a16="http://schemas.microsoft.com/office/drawing/2014/main" xmlns="" id="{61D44BDB-B907-4BEE-932C-CD4DF43662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999" name="WordArt 1759">
          <a:extLst>
            <a:ext uri="{FF2B5EF4-FFF2-40B4-BE49-F238E27FC236}">
              <a16:creationId xmlns:a16="http://schemas.microsoft.com/office/drawing/2014/main" xmlns="" id="{61D30A1B-4BD0-4241-ACCA-3010216B97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000" name="WordArt 1760">
          <a:extLst>
            <a:ext uri="{FF2B5EF4-FFF2-40B4-BE49-F238E27FC236}">
              <a16:creationId xmlns:a16="http://schemas.microsoft.com/office/drawing/2014/main" xmlns="" id="{38B783E8-D9A9-490A-8598-6FC24B6291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001" name="WordArt 1761">
          <a:extLst>
            <a:ext uri="{FF2B5EF4-FFF2-40B4-BE49-F238E27FC236}">
              <a16:creationId xmlns:a16="http://schemas.microsoft.com/office/drawing/2014/main" xmlns="" id="{1C66D773-AE19-40FC-9E87-75A94A688A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002" name="WordArt 1762">
          <a:extLst>
            <a:ext uri="{FF2B5EF4-FFF2-40B4-BE49-F238E27FC236}">
              <a16:creationId xmlns:a16="http://schemas.microsoft.com/office/drawing/2014/main" xmlns="" id="{BAEC9986-9E3D-4B2D-95A3-8C97CED17E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003" name="WordArt 1763">
          <a:extLst>
            <a:ext uri="{FF2B5EF4-FFF2-40B4-BE49-F238E27FC236}">
              <a16:creationId xmlns:a16="http://schemas.microsoft.com/office/drawing/2014/main" xmlns="" id="{7E6078BC-30F5-4872-8EB3-1C9C72783F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004" name="WordArt 1764">
          <a:extLst>
            <a:ext uri="{FF2B5EF4-FFF2-40B4-BE49-F238E27FC236}">
              <a16:creationId xmlns:a16="http://schemas.microsoft.com/office/drawing/2014/main" xmlns="" id="{E1D2BFBC-398D-4991-BCED-301923CB4D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005" name="WordArt 1779">
          <a:extLst>
            <a:ext uri="{FF2B5EF4-FFF2-40B4-BE49-F238E27FC236}">
              <a16:creationId xmlns:a16="http://schemas.microsoft.com/office/drawing/2014/main" xmlns="" id="{DFE31117-295E-42D8-A512-D07BFBBF17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006" name="WordArt 1780">
          <a:extLst>
            <a:ext uri="{FF2B5EF4-FFF2-40B4-BE49-F238E27FC236}">
              <a16:creationId xmlns:a16="http://schemas.microsoft.com/office/drawing/2014/main" xmlns="" id="{BBE85214-5AD2-4F1F-B070-8C06B1BA11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007" name="WordArt 1781">
          <a:extLst>
            <a:ext uri="{FF2B5EF4-FFF2-40B4-BE49-F238E27FC236}">
              <a16:creationId xmlns:a16="http://schemas.microsoft.com/office/drawing/2014/main" xmlns="" id="{AEB196F8-E483-42FC-B85F-99C9EB701D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008" name="WordArt 1782">
          <a:extLst>
            <a:ext uri="{FF2B5EF4-FFF2-40B4-BE49-F238E27FC236}">
              <a16:creationId xmlns:a16="http://schemas.microsoft.com/office/drawing/2014/main" xmlns="" id="{338DA486-9D25-4B6B-AE1D-64F5AE6125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009" name="WordArt 1783">
          <a:extLst>
            <a:ext uri="{FF2B5EF4-FFF2-40B4-BE49-F238E27FC236}">
              <a16:creationId xmlns:a16="http://schemas.microsoft.com/office/drawing/2014/main" xmlns="" id="{E1EB26FB-F929-4D84-A0BA-FE6535792F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010" name="WordArt 1784">
          <a:extLst>
            <a:ext uri="{FF2B5EF4-FFF2-40B4-BE49-F238E27FC236}">
              <a16:creationId xmlns:a16="http://schemas.microsoft.com/office/drawing/2014/main" xmlns="" id="{CC256F51-4010-4D68-AC73-98DEF986EA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011" name="WordArt 1785">
          <a:extLst>
            <a:ext uri="{FF2B5EF4-FFF2-40B4-BE49-F238E27FC236}">
              <a16:creationId xmlns:a16="http://schemas.microsoft.com/office/drawing/2014/main" xmlns="" id="{85B289C9-5CC6-4B71-9958-33CC96E5A6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012" name="WordArt 1786">
          <a:extLst>
            <a:ext uri="{FF2B5EF4-FFF2-40B4-BE49-F238E27FC236}">
              <a16:creationId xmlns:a16="http://schemas.microsoft.com/office/drawing/2014/main" xmlns="" id="{E9E3FEDE-B394-4477-B554-2EED347960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013" name="WordArt 1787">
          <a:extLst>
            <a:ext uri="{FF2B5EF4-FFF2-40B4-BE49-F238E27FC236}">
              <a16:creationId xmlns:a16="http://schemas.microsoft.com/office/drawing/2014/main" xmlns="" id="{40E42374-1970-4641-AB09-604E552991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79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1075690</xdr:colOff>
      <xdr:row>12</xdr:row>
      <xdr:rowOff>131445</xdr:rowOff>
    </xdr:from>
    <xdr:to>
      <xdr:col>13</xdr:col>
      <xdr:colOff>1075690</xdr:colOff>
      <xdr:row>12</xdr:row>
      <xdr:rowOff>131445</xdr:rowOff>
    </xdr:to>
    <xdr:sp macro="" textlink="">
      <xdr:nvSpPr>
        <xdr:cNvPr id="1014" name="WordArt 1788">
          <a:extLst>
            <a:ext uri="{FF2B5EF4-FFF2-40B4-BE49-F238E27FC236}">
              <a16:creationId xmlns:a16="http://schemas.microsoft.com/office/drawing/2014/main" xmlns="" id="{68E55EAC-EAFB-4CC3-9C2A-CC4710D7A8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522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3175</xdr:colOff>
      <xdr:row>19</xdr:row>
      <xdr:rowOff>198120</xdr:rowOff>
    </xdr:from>
    <xdr:to>
      <xdr:col>15</xdr:col>
      <xdr:colOff>3175</xdr:colOff>
      <xdr:row>19</xdr:row>
      <xdr:rowOff>198120</xdr:rowOff>
    </xdr:to>
    <xdr:sp macro="" textlink="">
      <xdr:nvSpPr>
        <xdr:cNvPr id="1015" name="WordArt 5">
          <a:extLst>
            <a:ext uri="{FF2B5EF4-FFF2-40B4-BE49-F238E27FC236}">
              <a16:creationId xmlns:a16="http://schemas.microsoft.com/office/drawing/2014/main" xmlns="" id="{5B200AD7-675D-409C-8440-2CED61B15F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6950" y="3531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3175</xdr:colOff>
      <xdr:row>19</xdr:row>
      <xdr:rowOff>198120</xdr:rowOff>
    </xdr:from>
    <xdr:to>
      <xdr:col>15</xdr:col>
      <xdr:colOff>3175</xdr:colOff>
      <xdr:row>19</xdr:row>
      <xdr:rowOff>198120</xdr:rowOff>
    </xdr:to>
    <xdr:sp macro="" textlink="">
      <xdr:nvSpPr>
        <xdr:cNvPr id="1016" name="WordArt 6">
          <a:extLst>
            <a:ext uri="{FF2B5EF4-FFF2-40B4-BE49-F238E27FC236}">
              <a16:creationId xmlns:a16="http://schemas.microsoft.com/office/drawing/2014/main" xmlns="" id="{A21A38AD-ABAE-4B81-9F0A-E6D153E02D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6950" y="3531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3175</xdr:colOff>
      <xdr:row>19</xdr:row>
      <xdr:rowOff>198120</xdr:rowOff>
    </xdr:from>
    <xdr:to>
      <xdr:col>15</xdr:col>
      <xdr:colOff>3175</xdr:colOff>
      <xdr:row>19</xdr:row>
      <xdr:rowOff>198120</xdr:rowOff>
    </xdr:to>
    <xdr:sp macro="" textlink="">
      <xdr:nvSpPr>
        <xdr:cNvPr id="1017" name="WordArt 7">
          <a:extLst>
            <a:ext uri="{FF2B5EF4-FFF2-40B4-BE49-F238E27FC236}">
              <a16:creationId xmlns:a16="http://schemas.microsoft.com/office/drawing/2014/main" xmlns="" id="{63F3E789-9886-42A0-820B-E57DE21F3D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6950" y="3531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3175</xdr:colOff>
      <xdr:row>19</xdr:row>
      <xdr:rowOff>198120</xdr:rowOff>
    </xdr:from>
    <xdr:to>
      <xdr:col>15</xdr:col>
      <xdr:colOff>3175</xdr:colOff>
      <xdr:row>19</xdr:row>
      <xdr:rowOff>198120</xdr:rowOff>
    </xdr:to>
    <xdr:sp macro="" textlink="">
      <xdr:nvSpPr>
        <xdr:cNvPr id="1018" name="WordArt 8">
          <a:extLst>
            <a:ext uri="{FF2B5EF4-FFF2-40B4-BE49-F238E27FC236}">
              <a16:creationId xmlns:a16="http://schemas.microsoft.com/office/drawing/2014/main" xmlns="" id="{BD5CDB45-34BC-4A07-AD9C-2F66992EBE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6950" y="3531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3175</xdr:colOff>
      <xdr:row>19</xdr:row>
      <xdr:rowOff>198120</xdr:rowOff>
    </xdr:from>
    <xdr:to>
      <xdr:col>15</xdr:col>
      <xdr:colOff>3175</xdr:colOff>
      <xdr:row>19</xdr:row>
      <xdr:rowOff>198120</xdr:rowOff>
    </xdr:to>
    <xdr:sp macro="" textlink="">
      <xdr:nvSpPr>
        <xdr:cNvPr id="1019" name="WordArt 9">
          <a:extLst>
            <a:ext uri="{FF2B5EF4-FFF2-40B4-BE49-F238E27FC236}">
              <a16:creationId xmlns:a16="http://schemas.microsoft.com/office/drawing/2014/main" xmlns="" id="{1C297C9A-A761-40A3-8A4D-A7C8B64C6F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6950" y="3531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3175</xdr:colOff>
      <xdr:row>19</xdr:row>
      <xdr:rowOff>198120</xdr:rowOff>
    </xdr:from>
    <xdr:to>
      <xdr:col>15</xdr:col>
      <xdr:colOff>3175</xdr:colOff>
      <xdr:row>19</xdr:row>
      <xdr:rowOff>198120</xdr:rowOff>
    </xdr:to>
    <xdr:sp macro="" textlink="">
      <xdr:nvSpPr>
        <xdr:cNvPr id="1020" name="WordArt 10">
          <a:extLst>
            <a:ext uri="{FF2B5EF4-FFF2-40B4-BE49-F238E27FC236}">
              <a16:creationId xmlns:a16="http://schemas.microsoft.com/office/drawing/2014/main" xmlns="" id="{41ED1A49-A92E-49AB-94D7-184567E3C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6950" y="3531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3175</xdr:colOff>
      <xdr:row>19</xdr:row>
      <xdr:rowOff>198120</xdr:rowOff>
    </xdr:from>
    <xdr:to>
      <xdr:col>15</xdr:col>
      <xdr:colOff>3175</xdr:colOff>
      <xdr:row>19</xdr:row>
      <xdr:rowOff>198120</xdr:rowOff>
    </xdr:to>
    <xdr:sp macro="" textlink="">
      <xdr:nvSpPr>
        <xdr:cNvPr id="1021" name="WordArt 11">
          <a:extLst>
            <a:ext uri="{FF2B5EF4-FFF2-40B4-BE49-F238E27FC236}">
              <a16:creationId xmlns:a16="http://schemas.microsoft.com/office/drawing/2014/main" xmlns="" id="{70E3378F-118F-454B-A585-9C2185DA76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6950" y="3531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3175</xdr:colOff>
      <xdr:row>19</xdr:row>
      <xdr:rowOff>198120</xdr:rowOff>
    </xdr:from>
    <xdr:to>
      <xdr:col>15</xdr:col>
      <xdr:colOff>3175</xdr:colOff>
      <xdr:row>19</xdr:row>
      <xdr:rowOff>198120</xdr:rowOff>
    </xdr:to>
    <xdr:sp macro="" textlink="">
      <xdr:nvSpPr>
        <xdr:cNvPr id="1022" name="WordArt 12">
          <a:extLst>
            <a:ext uri="{FF2B5EF4-FFF2-40B4-BE49-F238E27FC236}">
              <a16:creationId xmlns:a16="http://schemas.microsoft.com/office/drawing/2014/main" xmlns="" id="{19DC0571-8B84-465A-8BDB-96F92A9296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6950" y="3531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3175</xdr:colOff>
      <xdr:row>19</xdr:row>
      <xdr:rowOff>198120</xdr:rowOff>
    </xdr:from>
    <xdr:to>
      <xdr:col>15</xdr:col>
      <xdr:colOff>3175</xdr:colOff>
      <xdr:row>19</xdr:row>
      <xdr:rowOff>198120</xdr:rowOff>
    </xdr:to>
    <xdr:sp macro="" textlink="">
      <xdr:nvSpPr>
        <xdr:cNvPr id="1023" name="WordArt 13">
          <a:extLst>
            <a:ext uri="{FF2B5EF4-FFF2-40B4-BE49-F238E27FC236}">
              <a16:creationId xmlns:a16="http://schemas.microsoft.com/office/drawing/2014/main" xmlns="" id="{C306679E-2752-48E0-82C0-C4AC7D08F5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6950" y="3531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3175</xdr:colOff>
      <xdr:row>19</xdr:row>
      <xdr:rowOff>198120</xdr:rowOff>
    </xdr:from>
    <xdr:to>
      <xdr:col>15</xdr:col>
      <xdr:colOff>3175</xdr:colOff>
      <xdr:row>19</xdr:row>
      <xdr:rowOff>198120</xdr:rowOff>
    </xdr:to>
    <xdr:sp macro="" textlink="">
      <xdr:nvSpPr>
        <xdr:cNvPr id="1024" name="WordArt 14">
          <a:extLst>
            <a:ext uri="{FF2B5EF4-FFF2-40B4-BE49-F238E27FC236}">
              <a16:creationId xmlns:a16="http://schemas.microsoft.com/office/drawing/2014/main" xmlns="" id="{7DB921BB-A2C4-4836-9BC6-76AE849A6F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6950" y="3531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3175</xdr:colOff>
      <xdr:row>19</xdr:row>
      <xdr:rowOff>198120</xdr:rowOff>
    </xdr:from>
    <xdr:to>
      <xdr:col>15</xdr:col>
      <xdr:colOff>3175</xdr:colOff>
      <xdr:row>19</xdr:row>
      <xdr:rowOff>198120</xdr:rowOff>
    </xdr:to>
    <xdr:sp macro="" textlink="">
      <xdr:nvSpPr>
        <xdr:cNvPr id="1025" name="WordArt 1743">
          <a:extLst>
            <a:ext uri="{FF2B5EF4-FFF2-40B4-BE49-F238E27FC236}">
              <a16:creationId xmlns:a16="http://schemas.microsoft.com/office/drawing/2014/main" xmlns="" id="{6AA1F4B8-07D4-441C-AD70-D4FA73D3FF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6950" y="3531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3175</xdr:colOff>
      <xdr:row>19</xdr:row>
      <xdr:rowOff>198120</xdr:rowOff>
    </xdr:from>
    <xdr:to>
      <xdr:col>15</xdr:col>
      <xdr:colOff>3175</xdr:colOff>
      <xdr:row>19</xdr:row>
      <xdr:rowOff>198120</xdr:rowOff>
    </xdr:to>
    <xdr:sp macro="" textlink="">
      <xdr:nvSpPr>
        <xdr:cNvPr id="1026" name="WordArt 1744">
          <a:extLst>
            <a:ext uri="{FF2B5EF4-FFF2-40B4-BE49-F238E27FC236}">
              <a16:creationId xmlns:a16="http://schemas.microsoft.com/office/drawing/2014/main" xmlns="" id="{C7CE674B-3C2C-4C26-88C7-8F912617C0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6950" y="3531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3175</xdr:colOff>
      <xdr:row>19</xdr:row>
      <xdr:rowOff>198120</xdr:rowOff>
    </xdr:from>
    <xdr:to>
      <xdr:col>15</xdr:col>
      <xdr:colOff>3175</xdr:colOff>
      <xdr:row>19</xdr:row>
      <xdr:rowOff>198120</xdr:rowOff>
    </xdr:to>
    <xdr:sp macro="" textlink="">
      <xdr:nvSpPr>
        <xdr:cNvPr id="1027" name="WordArt 1745">
          <a:extLst>
            <a:ext uri="{FF2B5EF4-FFF2-40B4-BE49-F238E27FC236}">
              <a16:creationId xmlns:a16="http://schemas.microsoft.com/office/drawing/2014/main" xmlns="" id="{DC72F411-39B4-466F-989C-6EF8D74F08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6950" y="3531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3175</xdr:colOff>
      <xdr:row>19</xdr:row>
      <xdr:rowOff>198120</xdr:rowOff>
    </xdr:from>
    <xdr:to>
      <xdr:col>15</xdr:col>
      <xdr:colOff>3175</xdr:colOff>
      <xdr:row>19</xdr:row>
      <xdr:rowOff>198120</xdr:rowOff>
    </xdr:to>
    <xdr:sp macro="" textlink="">
      <xdr:nvSpPr>
        <xdr:cNvPr id="1028" name="WordArt 1746">
          <a:extLst>
            <a:ext uri="{FF2B5EF4-FFF2-40B4-BE49-F238E27FC236}">
              <a16:creationId xmlns:a16="http://schemas.microsoft.com/office/drawing/2014/main" xmlns="" id="{97E52D8F-F0EC-4CC4-B85D-57F223925F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6950" y="3531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3175</xdr:colOff>
      <xdr:row>19</xdr:row>
      <xdr:rowOff>198120</xdr:rowOff>
    </xdr:from>
    <xdr:to>
      <xdr:col>15</xdr:col>
      <xdr:colOff>3175</xdr:colOff>
      <xdr:row>19</xdr:row>
      <xdr:rowOff>198120</xdr:rowOff>
    </xdr:to>
    <xdr:sp macro="" textlink="">
      <xdr:nvSpPr>
        <xdr:cNvPr id="1029" name="WordArt 1747">
          <a:extLst>
            <a:ext uri="{FF2B5EF4-FFF2-40B4-BE49-F238E27FC236}">
              <a16:creationId xmlns:a16="http://schemas.microsoft.com/office/drawing/2014/main" xmlns="" id="{78BEB688-6E18-4179-B1B4-AE9470C6C8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6950" y="3531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3175</xdr:colOff>
      <xdr:row>19</xdr:row>
      <xdr:rowOff>198120</xdr:rowOff>
    </xdr:from>
    <xdr:to>
      <xdr:col>15</xdr:col>
      <xdr:colOff>3175</xdr:colOff>
      <xdr:row>19</xdr:row>
      <xdr:rowOff>198120</xdr:rowOff>
    </xdr:to>
    <xdr:sp macro="" textlink="">
      <xdr:nvSpPr>
        <xdr:cNvPr id="1030" name="WordArt 1748">
          <a:extLst>
            <a:ext uri="{FF2B5EF4-FFF2-40B4-BE49-F238E27FC236}">
              <a16:creationId xmlns:a16="http://schemas.microsoft.com/office/drawing/2014/main" xmlns="" id="{36BFCB39-3041-4F22-8FF2-9B666C26B7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6950" y="3531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3175</xdr:colOff>
      <xdr:row>19</xdr:row>
      <xdr:rowOff>198120</xdr:rowOff>
    </xdr:from>
    <xdr:to>
      <xdr:col>15</xdr:col>
      <xdr:colOff>3175</xdr:colOff>
      <xdr:row>19</xdr:row>
      <xdr:rowOff>198120</xdr:rowOff>
    </xdr:to>
    <xdr:sp macro="" textlink="">
      <xdr:nvSpPr>
        <xdr:cNvPr id="1031" name="WordArt 1749">
          <a:extLst>
            <a:ext uri="{FF2B5EF4-FFF2-40B4-BE49-F238E27FC236}">
              <a16:creationId xmlns:a16="http://schemas.microsoft.com/office/drawing/2014/main" xmlns="" id="{32EC6560-1320-4FBC-8689-B8D46216DE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6950" y="3531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3175</xdr:colOff>
      <xdr:row>19</xdr:row>
      <xdr:rowOff>198120</xdr:rowOff>
    </xdr:from>
    <xdr:to>
      <xdr:col>15</xdr:col>
      <xdr:colOff>3175</xdr:colOff>
      <xdr:row>19</xdr:row>
      <xdr:rowOff>198120</xdr:rowOff>
    </xdr:to>
    <xdr:sp macro="" textlink="">
      <xdr:nvSpPr>
        <xdr:cNvPr id="1032" name="WordArt 1750">
          <a:extLst>
            <a:ext uri="{FF2B5EF4-FFF2-40B4-BE49-F238E27FC236}">
              <a16:creationId xmlns:a16="http://schemas.microsoft.com/office/drawing/2014/main" xmlns="" id="{2B2D815A-A006-40DA-A20F-D50C57BB62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6950" y="3531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3175</xdr:colOff>
      <xdr:row>19</xdr:row>
      <xdr:rowOff>198120</xdr:rowOff>
    </xdr:from>
    <xdr:to>
      <xdr:col>15</xdr:col>
      <xdr:colOff>3175</xdr:colOff>
      <xdr:row>19</xdr:row>
      <xdr:rowOff>198120</xdr:rowOff>
    </xdr:to>
    <xdr:sp macro="" textlink="">
      <xdr:nvSpPr>
        <xdr:cNvPr id="1033" name="WordArt 1751">
          <a:extLst>
            <a:ext uri="{FF2B5EF4-FFF2-40B4-BE49-F238E27FC236}">
              <a16:creationId xmlns:a16="http://schemas.microsoft.com/office/drawing/2014/main" xmlns="" id="{EAF89EAD-443A-42C8-9B88-9388BC6710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6950" y="3531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3175</xdr:colOff>
      <xdr:row>19</xdr:row>
      <xdr:rowOff>198120</xdr:rowOff>
    </xdr:from>
    <xdr:to>
      <xdr:col>15</xdr:col>
      <xdr:colOff>3175</xdr:colOff>
      <xdr:row>19</xdr:row>
      <xdr:rowOff>198120</xdr:rowOff>
    </xdr:to>
    <xdr:sp macro="" textlink="">
      <xdr:nvSpPr>
        <xdr:cNvPr id="1034" name="WordArt 1752">
          <a:extLst>
            <a:ext uri="{FF2B5EF4-FFF2-40B4-BE49-F238E27FC236}">
              <a16:creationId xmlns:a16="http://schemas.microsoft.com/office/drawing/2014/main" xmlns="" id="{E943F755-ACF9-45D1-980E-46EF8E16F0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6950" y="3531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1035" name="WordArt 17">
          <a:extLst>
            <a:ext uri="{FF2B5EF4-FFF2-40B4-BE49-F238E27FC236}">
              <a16:creationId xmlns:a16="http://schemas.microsoft.com/office/drawing/2014/main" xmlns="" id="{C00C0102-B515-432B-92D2-FFB62D3E6B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1036" name="WordArt 18">
          <a:extLst>
            <a:ext uri="{FF2B5EF4-FFF2-40B4-BE49-F238E27FC236}">
              <a16:creationId xmlns:a16="http://schemas.microsoft.com/office/drawing/2014/main" xmlns="" id="{6F3B1303-C5DD-4A71-BAF7-40086E6965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37" name="WordArt 5">
          <a:extLst>
            <a:ext uri="{FF2B5EF4-FFF2-40B4-BE49-F238E27FC236}">
              <a16:creationId xmlns:a16="http://schemas.microsoft.com/office/drawing/2014/main" xmlns="" id="{83EE72D0-37B1-40B4-BC97-8EC55213EF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38" name="WordArt 6">
          <a:extLst>
            <a:ext uri="{FF2B5EF4-FFF2-40B4-BE49-F238E27FC236}">
              <a16:creationId xmlns:a16="http://schemas.microsoft.com/office/drawing/2014/main" xmlns="" id="{A1F57CD5-5C67-47A3-A31C-8E2A2A7F5E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39" name="WordArt 7">
          <a:extLst>
            <a:ext uri="{FF2B5EF4-FFF2-40B4-BE49-F238E27FC236}">
              <a16:creationId xmlns:a16="http://schemas.microsoft.com/office/drawing/2014/main" xmlns="" id="{AC202BE6-1A06-4323-9CCA-920A930C60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40" name="WordArt 8">
          <a:extLst>
            <a:ext uri="{FF2B5EF4-FFF2-40B4-BE49-F238E27FC236}">
              <a16:creationId xmlns:a16="http://schemas.microsoft.com/office/drawing/2014/main" xmlns="" id="{0DB79BD4-3F96-4FED-B39C-52BD048C98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41" name="WordArt 9">
          <a:extLst>
            <a:ext uri="{FF2B5EF4-FFF2-40B4-BE49-F238E27FC236}">
              <a16:creationId xmlns:a16="http://schemas.microsoft.com/office/drawing/2014/main" xmlns="" id="{9111616E-A4D0-44E6-AA3F-CA677CC797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42" name="WordArt 10">
          <a:extLst>
            <a:ext uri="{FF2B5EF4-FFF2-40B4-BE49-F238E27FC236}">
              <a16:creationId xmlns:a16="http://schemas.microsoft.com/office/drawing/2014/main" xmlns="" id="{639365CD-7865-439F-A3D9-0E9A622A13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43" name="WordArt 11">
          <a:extLst>
            <a:ext uri="{FF2B5EF4-FFF2-40B4-BE49-F238E27FC236}">
              <a16:creationId xmlns:a16="http://schemas.microsoft.com/office/drawing/2014/main" xmlns="" id="{31253F3A-AF61-4281-A556-FCD68CBB13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44" name="WordArt 12">
          <a:extLst>
            <a:ext uri="{FF2B5EF4-FFF2-40B4-BE49-F238E27FC236}">
              <a16:creationId xmlns:a16="http://schemas.microsoft.com/office/drawing/2014/main" xmlns="" id="{8029AD4A-A66D-43C7-96EF-32FA6E6385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45" name="WordArt 13">
          <a:extLst>
            <a:ext uri="{FF2B5EF4-FFF2-40B4-BE49-F238E27FC236}">
              <a16:creationId xmlns:a16="http://schemas.microsoft.com/office/drawing/2014/main" xmlns="" id="{147ECFF9-3604-447E-9E82-D0C3536930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46" name="WordArt 14">
          <a:extLst>
            <a:ext uri="{FF2B5EF4-FFF2-40B4-BE49-F238E27FC236}">
              <a16:creationId xmlns:a16="http://schemas.microsoft.com/office/drawing/2014/main" xmlns="" id="{85055F34-1F8F-4E29-A1DB-C17A0DC1C0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1047" name="WordArt 17">
          <a:extLst>
            <a:ext uri="{FF2B5EF4-FFF2-40B4-BE49-F238E27FC236}">
              <a16:creationId xmlns:a16="http://schemas.microsoft.com/office/drawing/2014/main" xmlns="" id="{5A00824A-4E1C-4A2C-938F-0D5059DE59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1048" name="WordArt 18">
          <a:extLst>
            <a:ext uri="{FF2B5EF4-FFF2-40B4-BE49-F238E27FC236}">
              <a16:creationId xmlns:a16="http://schemas.microsoft.com/office/drawing/2014/main" xmlns="" id="{58D84C66-AF8B-4952-9744-7475D40B16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49" name="WordArt 5">
          <a:extLst>
            <a:ext uri="{FF2B5EF4-FFF2-40B4-BE49-F238E27FC236}">
              <a16:creationId xmlns:a16="http://schemas.microsoft.com/office/drawing/2014/main" xmlns="" id="{72284C35-0AB2-45CC-A6F5-545E843D2E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50" name="WordArt 6">
          <a:extLst>
            <a:ext uri="{FF2B5EF4-FFF2-40B4-BE49-F238E27FC236}">
              <a16:creationId xmlns:a16="http://schemas.microsoft.com/office/drawing/2014/main" xmlns="" id="{13D6407B-309F-4C99-A09A-5D4CB563A9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51" name="WordArt 7">
          <a:extLst>
            <a:ext uri="{FF2B5EF4-FFF2-40B4-BE49-F238E27FC236}">
              <a16:creationId xmlns:a16="http://schemas.microsoft.com/office/drawing/2014/main" xmlns="" id="{7286425D-9BB5-4CDF-B939-A28D250228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52" name="WordArt 8">
          <a:extLst>
            <a:ext uri="{FF2B5EF4-FFF2-40B4-BE49-F238E27FC236}">
              <a16:creationId xmlns:a16="http://schemas.microsoft.com/office/drawing/2014/main" xmlns="" id="{D95E3033-9B14-4B84-A284-29C024F99F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53" name="WordArt 9">
          <a:extLst>
            <a:ext uri="{FF2B5EF4-FFF2-40B4-BE49-F238E27FC236}">
              <a16:creationId xmlns:a16="http://schemas.microsoft.com/office/drawing/2014/main" xmlns="" id="{D661556B-E16D-46F4-A2DB-0982E30960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54" name="WordArt 10">
          <a:extLst>
            <a:ext uri="{FF2B5EF4-FFF2-40B4-BE49-F238E27FC236}">
              <a16:creationId xmlns:a16="http://schemas.microsoft.com/office/drawing/2014/main" xmlns="" id="{FAF5ECA8-EF21-4FCB-96A5-DF7BA1CA49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55" name="WordArt 11">
          <a:extLst>
            <a:ext uri="{FF2B5EF4-FFF2-40B4-BE49-F238E27FC236}">
              <a16:creationId xmlns:a16="http://schemas.microsoft.com/office/drawing/2014/main" xmlns="" id="{9E35F3B6-7E34-4F6B-9FB0-9DD686B365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56" name="WordArt 12">
          <a:extLst>
            <a:ext uri="{FF2B5EF4-FFF2-40B4-BE49-F238E27FC236}">
              <a16:creationId xmlns:a16="http://schemas.microsoft.com/office/drawing/2014/main" xmlns="" id="{3143BEC9-3805-46DD-8705-F820431EAC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57" name="WordArt 13">
          <a:extLst>
            <a:ext uri="{FF2B5EF4-FFF2-40B4-BE49-F238E27FC236}">
              <a16:creationId xmlns:a16="http://schemas.microsoft.com/office/drawing/2014/main" xmlns="" id="{8C5E7927-CC04-44E5-8FEF-3E5D104A78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58" name="WordArt 14">
          <a:extLst>
            <a:ext uri="{FF2B5EF4-FFF2-40B4-BE49-F238E27FC236}">
              <a16:creationId xmlns:a16="http://schemas.microsoft.com/office/drawing/2014/main" xmlns="" id="{E54A666A-4EF5-4CE4-B2B4-178E695016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1059" name="WordArt 17">
          <a:extLst>
            <a:ext uri="{FF2B5EF4-FFF2-40B4-BE49-F238E27FC236}">
              <a16:creationId xmlns:a16="http://schemas.microsoft.com/office/drawing/2014/main" xmlns="" id="{63A20972-1677-4167-8FBA-626BA07563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1060" name="WordArt 18">
          <a:extLst>
            <a:ext uri="{FF2B5EF4-FFF2-40B4-BE49-F238E27FC236}">
              <a16:creationId xmlns:a16="http://schemas.microsoft.com/office/drawing/2014/main" xmlns="" id="{F57064EE-8896-45F9-AF94-8974B0129C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61" name="WordArt 5">
          <a:extLst>
            <a:ext uri="{FF2B5EF4-FFF2-40B4-BE49-F238E27FC236}">
              <a16:creationId xmlns:a16="http://schemas.microsoft.com/office/drawing/2014/main" xmlns="" id="{9CDF36E2-5317-4791-A505-B97C10A338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62" name="WordArt 6">
          <a:extLst>
            <a:ext uri="{FF2B5EF4-FFF2-40B4-BE49-F238E27FC236}">
              <a16:creationId xmlns:a16="http://schemas.microsoft.com/office/drawing/2014/main" xmlns="" id="{FCF57D79-1B30-4730-A565-3556D99153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63" name="WordArt 7">
          <a:extLst>
            <a:ext uri="{FF2B5EF4-FFF2-40B4-BE49-F238E27FC236}">
              <a16:creationId xmlns:a16="http://schemas.microsoft.com/office/drawing/2014/main" xmlns="" id="{BFD94B30-E934-4ED9-B13E-81F87E2759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64" name="WordArt 8">
          <a:extLst>
            <a:ext uri="{FF2B5EF4-FFF2-40B4-BE49-F238E27FC236}">
              <a16:creationId xmlns:a16="http://schemas.microsoft.com/office/drawing/2014/main" xmlns="" id="{D098C99E-C62C-47EF-9D23-BE2B15139C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65" name="WordArt 9">
          <a:extLst>
            <a:ext uri="{FF2B5EF4-FFF2-40B4-BE49-F238E27FC236}">
              <a16:creationId xmlns:a16="http://schemas.microsoft.com/office/drawing/2014/main" xmlns="" id="{08E5D74E-7515-4B02-AC70-55BEBCE9BE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66" name="WordArt 10">
          <a:extLst>
            <a:ext uri="{FF2B5EF4-FFF2-40B4-BE49-F238E27FC236}">
              <a16:creationId xmlns:a16="http://schemas.microsoft.com/office/drawing/2014/main" xmlns="" id="{951CAD04-8D72-4979-8A55-2045194211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67" name="WordArt 11">
          <a:extLst>
            <a:ext uri="{FF2B5EF4-FFF2-40B4-BE49-F238E27FC236}">
              <a16:creationId xmlns:a16="http://schemas.microsoft.com/office/drawing/2014/main" xmlns="" id="{25F95BA0-0382-4D03-974B-08DB62FD08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68" name="WordArt 12">
          <a:extLst>
            <a:ext uri="{FF2B5EF4-FFF2-40B4-BE49-F238E27FC236}">
              <a16:creationId xmlns:a16="http://schemas.microsoft.com/office/drawing/2014/main" xmlns="" id="{8E392591-AEAA-40D6-9AF8-436618765E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69" name="WordArt 13">
          <a:extLst>
            <a:ext uri="{FF2B5EF4-FFF2-40B4-BE49-F238E27FC236}">
              <a16:creationId xmlns:a16="http://schemas.microsoft.com/office/drawing/2014/main" xmlns="" id="{F2640812-085C-4241-A358-18F1487F89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70" name="WordArt 14">
          <a:extLst>
            <a:ext uri="{FF2B5EF4-FFF2-40B4-BE49-F238E27FC236}">
              <a16:creationId xmlns:a16="http://schemas.microsoft.com/office/drawing/2014/main" xmlns="" id="{BC719E41-D1D4-4B5F-AE11-1964E8C188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1071" name="WordArt 1729">
          <a:extLst>
            <a:ext uri="{FF2B5EF4-FFF2-40B4-BE49-F238E27FC236}">
              <a16:creationId xmlns:a16="http://schemas.microsoft.com/office/drawing/2014/main" xmlns="" id="{67567465-AF83-4152-90E7-92A8BFB42C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1072" name="WordArt 1730">
          <a:extLst>
            <a:ext uri="{FF2B5EF4-FFF2-40B4-BE49-F238E27FC236}">
              <a16:creationId xmlns:a16="http://schemas.microsoft.com/office/drawing/2014/main" xmlns="" id="{D58ED1E4-27F2-4995-9320-19B90D2AB5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73" name="WordArt 1731">
          <a:extLst>
            <a:ext uri="{FF2B5EF4-FFF2-40B4-BE49-F238E27FC236}">
              <a16:creationId xmlns:a16="http://schemas.microsoft.com/office/drawing/2014/main" xmlns="" id="{F41EDDA1-5993-4D43-B557-2572CA13B7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74" name="WordArt 1732">
          <a:extLst>
            <a:ext uri="{FF2B5EF4-FFF2-40B4-BE49-F238E27FC236}">
              <a16:creationId xmlns:a16="http://schemas.microsoft.com/office/drawing/2014/main" xmlns="" id="{F5DF4A03-60B5-4BE9-A122-D95FA87EE0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75" name="WordArt 1733">
          <a:extLst>
            <a:ext uri="{FF2B5EF4-FFF2-40B4-BE49-F238E27FC236}">
              <a16:creationId xmlns:a16="http://schemas.microsoft.com/office/drawing/2014/main" xmlns="" id="{06466130-9037-459C-B6AC-09C0468D7C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76" name="WordArt 1734">
          <a:extLst>
            <a:ext uri="{FF2B5EF4-FFF2-40B4-BE49-F238E27FC236}">
              <a16:creationId xmlns:a16="http://schemas.microsoft.com/office/drawing/2014/main" xmlns="" id="{05C40D7E-911D-4EFD-ACB8-AD0A672470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77" name="WordArt 1735">
          <a:extLst>
            <a:ext uri="{FF2B5EF4-FFF2-40B4-BE49-F238E27FC236}">
              <a16:creationId xmlns:a16="http://schemas.microsoft.com/office/drawing/2014/main" xmlns="" id="{682724C8-EC01-4A0E-BB44-4171129E94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78" name="WordArt 1736">
          <a:extLst>
            <a:ext uri="{FF2B5EF4-FFF2-40B4-BE49-F238E27FC236}">
              <a16:creationId xmlns:a16="http://schemas.microsoft.com/office/drawing/2014/main" xmlns="" id="{C2E713BC-4374-4FDA-B7A4-16BC737B75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79" name="WordArt 1737">
          <a:extLst>
            <a:ext uri="{FF2B5EF4-FFF2-40B4-BE49-F238E27FC236}">
              <a16:creationId xmlns:a16="http://schemas.microsoft.com/office/drawing/2014/main" xmlns="" id="{4394C262-59E4-4517-B79A-A0A15BFD62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80" name="WordArt 1738">
          <a:extLst>
            <a:ext uri="{FF2B5EF4-FFF2-40B4-BE49-F238E27FC236}">
              <a16:creationId xmlns:a16="http://schemas.microsoft.com/office/drawing/2014/main" xmlns="" id="{0A81BC13-DA43-4B20-A017-A70A8903B8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81" name="WordArt 1739">
          <a:extLst>
            <a:ext uri="{FF2B5EF4-FFF2-40B4-BE49-F238E27FC236}">
              <a16:creationId xmlns:a16="http://schemas.microsoft.com/office/drawing/2014/main" xmlns="" id="{3DD8CC42-5C32-4AC1-BB79-3405CF5D22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82" name="WordArt 1740">
          <a:extLst>
            <a:ext uri="{FF2B5EF4-FFF2-40B4-BE49-F238E27FC236}">
              <a16:creationId xmlns:a16="http://schemas.microsoft.com/office/drawing/2014/main" xmlns="" id="{EEE0AD5F-EF0B-49FB-84BC-985CB56884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1083" name="WordArt 1753">
          <a:extLst>
            <a:ext uri="{FF2B5EF4-FFF2-40B4-BE49-F238E27FC236}">
              <a16:creationId xmlns:a16="http://schemas.microsoft.com/office/drawing/2014/main" xmlns="" id="{8A40D613-689A-43DE-B53D-044E260AE0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1084" name="WordArt 1754">
          <a:extLst>
            <a:ext uri="{FF2B5EF4-FFF2-40B4-BE49-F238E27FC236}">
              <a16:creationId xmlns:a16="http://schemas.microsoft.com/office/drawing/2014/main" xmlns="" id="{2D7D4EEE-CE60-40F7-8268-E39F9A560D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85" name="WordArt 1755">
          <a:extLst>
            <a:ext uri="{FF2B5EF4-FFF2-40B4-BE49-F238E27FC236}">
              <a16:creationId xmlns:a16="http://schemas.microsoft.com/office/drawing/2014/main" xmlns="" id="{90A2FB3E-716F-4763-8C26-3695E3CECB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86" name="WordArt 1756">
          <a:extLst>
            <a:ext uri="{FF2B5EF4-FFF2-40B4-BE49-F238E27FC236}">
              <a16:creationId xmlns:a16="http://schemas.microsoft.com/office/drawing/2014/main" xmlns="" id="{E2B8B79F-8091-4626-8AC9-34B548E3CE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87" name="WordArt 1757">
          <a:extLst>
            <a:ext uri="{FF2B5EF4-FFF2-40B4-BE49-F238E27FC236}">
              <a16:creationId xmlns:a16="http://schemas.microsoft.com/office/drawing/2014/main" xmlns="" id="{B148ECCD-6A91-4249-A59F-B97A1D5ED3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88" name="WordArt 1758">
          <a:extLst>
            <a:ext uri="{FF2B5EF4-FFF2-40B4-BE49-F238E27FC236}">
              <a16:creationId xmlns:a16="http://schemas.microsoft.com/office/drawing/2014/main" xmlns="" id="{B5992789-DB50-42C8-B628-D565FBA160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89" name="WordArt 1759">
          <a:extLst>
            <a:ext uri="{FF2B5EF4-FFF2-40B4-BE49-F238E27FC236}">
              <a16:creationId xmlns:a16="http://schemas.microsoft.com/office/drawing/2014/main" xmlns="" id="{05CFBD18-9D96-42CC-91D2-90BFDCA043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90" name="WordArt 1760">
          <a:extLst>
            <a:ext uri="{FF2B5EF4-FFF2-40B4-BE49-F238E27FC236}">
              <a16:creationId xmlns:a16="http://schemas.microsoft.com/office/drawing/2014/main" xmlns="" id="{96A3C230-2113-40E2-ACFA-2C8A0F5950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91" name="WordArt 1761">
          <a:extLst>
            <a:ext uri="{FF2B5EF4-FFF2-40B4-BE49-F238E27FC236}">
              <a16:creationId xmlns:a16="http://schemas.microsoft.com/office/drawing/2014/main" xmlns="" id="{F11A6B52-9AF7-4D08-BD59-BB1173FE17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92" name="WordArt 1762">
          <a:extLst>
            <a:ext uri="{FF2B5EF4-FFF2-40B4-BE49-F238E27FC236}">
              <a16:creationId xmlns:a16="http://schemas.microsoft.com/office/drawing/2014/main" xmlns="" id="{DEB4609B-2B60-44A7-9E06-3CCE8B9017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93" name="WordArt 1763">
          <a:extLst>
            <a:ext uri="{FF2B5EF4-FFF2-40B4-BE49-F238E27FC236}">
              <a16:creationId xmlns:a16="http://schemas.microsoft.com/office/drawing/2014/main" xmlns="" id="{6BF9F45E-9EC8-4165-B937-FE90D9808E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94" name="WordArt 1764">
          <a:extLst>
            <a:ext uri="{FF2B5EF4-FFF2-40B4-BE49-F238E27FC236}">
              <a16:creationId xmlns:a16="http://schemas.microsoft.com/office/drawing/2014/main" xmlns="" id="{C0A30EEE-C105-45E1-A886-684C9FC6DE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1095" name="WordArt 1777">
          <a:extLst>
            <a:ext uri="{FF2B5EF4-FFF2-40B4-BE49-F238E27FC236}">
              <a16:creationId xmlns:a16="http://schemas.microsoft.com/office/drawing/2014/main" xmlns="" id="{6AF9672E-D804-40C0-9C49-FA0EEEDD30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1096" name="WordArt 1778">
          <a:extLst>
            <a:ext uri="{FF2B5EF4-FFF2-40B4-BE49-F238E27FC236}">
              <a16:creationId xmlns:a16="http://schemas.microsoft.com/office/drawing/2014/main" xmlns="" id="{944C0039-96B5-43FA-A17A-810848ACC6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7585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97" name="WordArt 1779">
          <a:extLst>
            <a:ext uri="{FF2B5EF4-FFF2-40B4-BE49-F238E27FC236}">
              <a16:creationId xmlns:a16="http://schemas.microsoft.com/office/drawing/2014/main" xmlns="" id="{3BBF7D18-DABA-4295-9576-2958FF8472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98" name="WordArt 1780">
          <a:extLst>
            <a:ext uri="{FF2B5EF4-FFF2-40B4-BE49-F238E27FC236}">
              <a16:creationId xmlns:a16="http://schemas.microsoft.com/office/drawing/2014/main" xmlns="" id="{A579AB4E-D3D5-489F-B5D5-E1670A6CB3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099" name="WordArt 1781">
          <a:extLst>
            <a:ext uri="{FF2B5EF4-FFF2-40B4-BE49-F238E27FC236}">
              <a16:creationId xmlns:a16="http://schemas.microsoft.com/office/drawing/2014/main" xmlns="" id="{38EDCFAE-F84D-4107-876B-A24CAC9625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100" name="WordArt 1782">
          <a:extLst>
            <a:ext uri="{FF2B5EF4-FFF2-40B4-BE49-F238E27FC236}">
              <a16:creationId xmlns:a16="http://schemas.microsoft.com/office/drawing/2014/main" xmlns="" id="{E58AF8D1-9034-4CC1-891B-A9C4795EC4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101" name="WordArt 1783">
          <a:extLst>
            <a:ext uri="{FF2B5EF4-FFF2-40B4-BE49-F238E27FC236}">
              <a16:creationId xmlns:a16="http://schemas.microsoft.com/office/drawing/2014/main" xmlns="" id="{7B59AA26-31F4-46C6-B19E-057D6992A1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102" name="WordArt 1784">
          <a:extLst>
            <a:ext uri="{FF2B5EF4-FFF2-40B4-BE49-F238E27FC236}">
              <a16:creationId xmlns:a16="http://schemas.microsoft.com/office/drawing/2014/main" xmlns="" id="{58DE5357-3C21-446B-A123-3ACB6EB4B8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103" name="WordArt 1785">
          <a:extLst>
            <a:ext uri="{FF2B5EF4-FFF2-40B4-BE49-F238E27FC236}">
              <a16:creationId xmlns:a16="http://schemas.microsoft.com/office/drawing/2014/main" xmlns="" id="{5DD020A0-4F27-4E3A-AC7A-ACB62651AA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104" name="WordArt 1786">
          <a:extLst>
            <a:ext uri="{FF2B5EF4-FFF2-40B4-BE49-F238E27FC236}">
              <a16:creationId xmlns:a16="http://schemas.microsoft.com/office/drawing/2014/main" xmlns="" id="{2AD0F5DC-3EBC-4BD0-A0AE-F87A6829FE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105" name="WordArt 1787">
          <a:extLst>
            <a:ext uri="{FF2B5EF4-FFF2-40B4-BE49-F238E27FC236}">
              <a16:creationId xmlns:a16="http://schemas.microsoft.com/office/drawing/2014/main" xmlns="" id="{421B1383-CA3A-49B1-A250-38464BA096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1106" name="WordArt 1788">
          <a:extLst>
            <a:ext uri="{FF2B5EF4-FFF2-40B4-BE49-F238E27FC236}">
              <a16:creationId xmlns:a16="http://schemas.microsoft.com/office/drawing/2014/main" xmlns="" id="{A7192FFA-A2A0-455D-BA1A-8053BDBB7E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2388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07" name="WordArt 5">
          <a:extLst>
            <a:ext uri="{FF2B5EF4-FFF2-40B4-BE49-F238E27FC236}">
              <a16:creationId xmlns:a16="http://schemas.microsoft.com/office/drawing/2014/main" xmlns="" id="{48C6A7B4-D4D9-42BB-A1DD-4F2629190C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08" name="WordArt 6">
          <a:extLst>
            <a:ext uri="{FF2B5EF4-FFF2-40B4-BE49-F238E27FC236}">
              <a16:creationId xmlns:a16="http://schemas.microsoft.com/office/drawing/2014/main" xmlns="" id="{3639CFC2-FF35-4FF3-9E91-465FF35E35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09" name="WordArt 7">
          <a:extLst>
            <a:ext uri="{FF2B5EF4-FFF2-40B4-BE49-F238E27FC236}">
              <a16:creationId xmlns:a16="http://schemas.microsoft.com/office/drawing/2014/main" xmlns="" id="{2A654AB2-7370-4A74-AEE1-51FEBB6D1B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10" name="WordArt 8">
          <a:extLst>
            <a:ext uri="{FF2B5EF4-FFF2-40B4-BE49-F238E27FC236}">
              <a16:creationId xmlns:a16="http://schemas.microsoft.com/office/drawing/2014/main" xmlns="" id="{4934A446-0C7B-4E80-BF20-FDBC157627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11" name="WordArt 9">
          <a:extLst>
            <a:ext uri="{FF2B5EF4-FFF2-40B4-BE49-F238E27FC236}">
              <a16:creationId xmlns:a16="http://schemas.microsoft.com/office/drawing/2014/main" xmlns="" id="{48985380-C837-4980-AF3F-19244971EF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12" name="WordArt 10">
          <a:extLst>
            <a:ext uri="{FF2B5EF4-FFF2-40B4-BE49-F238E27FC236}">
              <a16:creationId xmlns:a16="http://schemas.microsoft.com/office/drawing/2014/main" xmlns="" id="{271DEBC6-7E79-4528-BF16-8BDFBA1FEC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13" name="WordArt 11">
          <a:extLst>
            <a:ext uri="{FF2B5EF4-FFF2-40B4-BE49-F238E27FC236}">
              <a16:creationId xmlns:a16="http://schemas.microsoft.com/office/drawing/2014/main" xmlns="" id="{8EE83038-78CC-44F5-A96F-E4655D137F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14" name="WordArt 12">
          <a:extLst>
            <a:ext uri="{FF2B5EF4-FFF2-40B4-BE49-F238E27FC236}">
              <a16:creationId xmlns:a16="http://schemas.microsoft.com/office/drawing/2014/main" xmlns="" id="{2E8593D4-01CF-44A4-979C-B744353D1C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15" name="WordArt 13">
          <a:extLst>
            <a:ext uri="{FF2B5EF4-FFF2-40B4-BE49-F238E27FC236}">
              <a16:creationId xmlns:a16="http://schemas.microsoft.com/office/drawing/2014/main" xmlns="" id="{AA6DCC32-B5D8-47CF-9F32-75528E1D55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16" name="WordArt 14">
          <a:extLst>
            <a:ext uri="{FF2B5EF4-FFF2-40B4-BE49-F238E27FC236}">
              <a16:creationId xmlns:a16="http://schemas.microsoft.com/office/drawing/2014/main" xmlns="" id="{7EFF0D03-CCAA-4F26-8E2B-FD46FD5C05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17" name="WordArt 5">
          <a:extLst>
            <a:ext uri="{FF2B5EF4-FFF2-40B4-BE49-F238E27FC236}">
              <a16:creationId xmlns:a16="http://schemas.microsoft.com/office/drawing/2014/main" xmlns="" id="{31C5ABE2-9419-47BC-A066-05188D61CD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18" name="WordArt 6">
          <a:extLst>
            <a:ext uri="{FF2B5EF4-FFF2-40B4-BE49-F238E27FC236}">
              <a16:creationId xmlns:a16="http://schemas.microsoft.com/office/drawing/2014/main" xmlns="" id="{3D21F731-6442-4D3B-8731-F59E8092BB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19" name="WordArt 7">
          <a:extLst>
            <a:ext uri="{FF2B5EF4-FFF2-40B4-BE49-F238E27FC236}">
              <a16:creationId xmlns:a16="http://schemas.microsoft.com/office/drawing/2014/main" xmlns="" id="{15E035D3-CA22-4B8B-A63F-A13DC1FF2E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20" name="WordArt 8">
          <a:extLst>
            <a:ext uri="{FF2B5EF4-FFF2-40B4-BE49-F238E27FC236}">
              <a16:creationId xmlns:a16="http://schemas.microsoft.com/office/drawing/2014/main" xmlns="" id="{E0453E10-21D9-438D-81E0-A6F7D37174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21" name="WordArt 9">
          <a:extLst>
            <a:ext uri="{FF2B5EF4-FFF2-40B4-BE49-F238E27FC236}">
              <a16:creationId xmlns:a16="http://schemas.microsoft.com/office/drawing/2014/main" xmlns="" id="{C1C07B43-D70A-44C8-ADB2-6C98E11BBF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22" name="WordArt 10">
          <a:extLst>
            <a:ext uri="{FF2B5EF4-FFF2-40B4-BE49-F238E27FC236}">
              <a16:creationId xmlns:a16="http://schemas.microsoft.com/office/drawing/2014/main" xmlns="" id="{93D3DB53-A880-4508-9202-D88AAD8D15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23" name="WordArt 11">
          <a:extLst>
            <a:ext uri="{FF2B5EF4-FFF2-40B4-BE49-F238E27FC236}">
              <a16:creationId xmlns:a16="http://schemas.microsoft.com/office/drawing/2014/main" xmlns="" id="{71DE0F06-AB5C-405F-B0F4-1348E39FF0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24" name="WordArt 12">
          <a:extLst>
            <a:ext uri="{FF2B5EF4-FFF2-40B4-BE49-F238E27FC236}">
              <a16:creationId xmlns:a16="http://schemas.microsoft.com/office/drawing/2014/main" xmlns="" id="{7DFA95C9-3BE8-47FE-A52A-9CB16DEBBE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25" name="WordArt 13">
          <a:extLst>
            <a:ext uri="{FF2B5EF4-FFF2-40B4-BE49-F238E27FC236}">
              <a16:creationId xmlns:a16="http://schemas.microsoft.com/office/drawing/2014/main" xmlns="" id="{B8C58356-3252-402B-81FD-4B71CEC8DE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26" name="WordArt 14">
          <a:extLst>
            <a:ext uri="{FF2B5EF4-FFF2-40B4-BE49-F238E27FC236}">
              <a16:creationId xmlns:a16="http://schemas.microsoft.com/office/drawing/2014/main" xmlns="" id="{963C0748-5E19-460B-A047-17037F5258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27" name="WordArt 5">
          <a:extLst>
            <a:ext uri="{FF2B5EF4-FFF2-40B4-BE49-F238E27FC236}">
              <a16:creationId xmlns:a16="http://schemas.microsoft.com/office/drawing/2014/main" xmlns="" id="{B9F025BD-0FBB-4948-9446-C3B03B2396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28" name="WordArt 6">
          <a:extLst>
            <a:ext uri="{FF2B5EF4-FFF2-40B4-BE49-F238E27FC236}">
              <a16:creationId xmlns:a16="http://schemas.microsoft.com/office/drawing/2014/main" xmlns="" id="{178919FF-4601-4AB1-ACAC-A2C6B83E7D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29" name="WordArt 7">
          <a:extLst>
            <a:ext uri="{FF2B5EF4-FFF2-40B4-BE49-F238E27FC236}">
              <a16:creationId xmlns:a16="http://schemas.microsoft.com/office/drawing/2014/main" xmlns="" id="{89FDCA42-DCE1-416C-8342-722460DEE2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30" name="WordArt 8">
          <a:extLst>
            <a:ext uri="{FF2B5EF4-FFF2-40B4-BE49-F238E27FC236}">
              <a16:creationId xmlns:a16="http://schemas.microsoft.com/office/drawing/2014/main" xmlns="" id="{6932F031-012E-4AEB-9CC7-B0B90B0EC1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31" name="WordArt 9">
          <a:extLst>
            <a:ext uri="{FF2B5EF4-FFF2-40B4-BE49-F238E27FC236}">
              <a16:creationId xmlns:a16="http://schemas.microsoft.com/office/drawing/2014/main" xmlns="" id="{4A944E1F-A1D9-403A-B88F-B5EF5148F8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32" name="WordArt 10">
          <a:extLst>
            <a:ext uri="{FF2B5EF4-FFF2-40B4-BE49-F238E27FC236}">
              <a16:creationId xmlns:a16="http://schemas.microsoft.com/office/drawing/2014/main" xmlns="" id="{61C2876B-3CC3-4FB0-B739-CF78F25BBD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33" name="WordArt 11">
          <a:extLst>
            <a:ext uri="{FF2B5EF4-FFF2-40B4-BE49-F238E27FC236}">
              <a16:creationId xmlns:a16="http://schemas.microsoft.com/office/drawing/2014/main" xmlns="" id="{204FDD94-A8A0-4131-85B7-C30BAB1527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34" name="WordArt 12">
          <a:extLst>
            <a:ext uri="{FF2B5EF4-FFF2-40B4-BE49-F238E27FC236}">
              <a16:creationId xmlns:a16="http://schemas.microsoft.com/office/drawing/2014/main" xmlns="" id="{BAC4C612-B6AE-4E65-8187-53676CD764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35" name="WordArt 13">
          <a:extLst>
            <a:ext uri="{FF2B5EF4-FFF2-40B4-BE49-F238E27FC236}">
              <a16:creationId xmlns:a16="http://schemas.microsoft.com/office/drawing/2014/main" xmlns="" id="{EACC12EE-AB8F-402A-BBAA-247849B1C3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36" name="WordArt 14">
          <a:extLst>
            <a:ext uri="{FF2B5EF4-FFF2-40B4-BE49-F238E27FC236}">
              <a16:creationId xmlns:a16="http://schemas.microsoft.com/office/drawing/2014/main" xmlns="" id="{A0178854-F9AA-43E9-BDE7-B570794B75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37" name="WordArt 1731">
          <a:extLst>
            <a:ext uri="{FF2B5EF4-FFF2-40B4-BE49-F238E27FC236}">
              <a16:creationId xmlns:a16="http://schemas.microsoft.com/office/drawing/2014/main" xmlns="" id="{20FF4ED1-237E-4551-AB23-E60ED05F6F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38" name="WordArt 1732">
          <a:extLst>
            <a:ext uri="{FF2B5EF4-FFF2-40B4-BE49-F238E27FC236}">
              <a16:creationId xmlns:a16="http://schemas.microsoft.com/office/drawing/2014/main" xmlns="" id="{80AED42A-2EAA-4D82-BCF9-32FCAC6EE1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39" name="WordArt 1733">
          <a:extLst>
            <a:ext uri="{FF2B5EF4-FFF2-40B4-BE49-F238E27FC236}">
              <a16:creationId xmlns:a16="http://schemas.microsoft.com/office/drawing/2014/main" xmlns="" id="{D4FCC093-FCCC-437C-8026-286943F587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40" name="WordArt 1734">
          <a:extLst>
            <a:ext uri="{FF2B5EF4-FFF2-40B4-BE49-F238E27FC236}">
              <a16:creationId xmlns:a16="http://schemas.microsoft.com/office/drawing/2014/main" xmlns="" id="{4B2D7FE4-B50F-41D0-A6DD-C7E69F423A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41" name="WordArt 1735">
          <a:extLst>
            <a:ext uri="{FF2B5EF4-FFF2-40B4-BE49-F238E27FC236}">
              <a16:creationId xmlns:a16="http://schemas.microsoft.com/office/drawing/2014/main" xmlns="" id="{40AF16A6-879D-4578-B7FF-331CE479BD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42" name="WordArt 1736">
          <a:extLst>
            <a:ext uri="{FF2B5EF4-FFF2-40B4-BE49-F238E27FC236}">
              <a16:creationId xmlns:a16="http://schemas.microsoft.com/office/drawing/2014/main" xmlns="" id="{A8FE2B62-2317-4DA8-8FD0-F2D7AA3B6B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43" name="WordArt 1737">
          <a:extLst>
            <a:ext uri="{FF2B5EF4-FFF2-40B4-BE49-F238E27FC236}">
              <a16:creationId xmlns:a16="http://schemas.microsoft.com/office/drawing/2014/main" xmlns="" id="{9CDE3422-F3C3-4A5B-BE45-BF1540B856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44" name="WordArt 1738">
          <a:extLst>
            <a:ext uri="{FF2B5EF4-FFF2-40B4-BE49-F238E27FC236}">
              <a16:creationId xmlns:a16="http://schemas.microsoft.com/office/drawing/2014/main" xmlns="" id="{79A4BD12-1103-48E0-84D8-41452EED9B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45" name="WordArt 1739">
          <a:extLst>
            <a:ext uri="{FF2B5EF4-FFF2-40B4-BE49-F238E27FC236}">
              <a16:creationId xmlns:a16="http://schemas.microsoft.com/office/drawing/2014/main" xmlns="" id="{1EF755D0-E516-413D-AAFB-93E59F7673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46" name="WordArt 1740">
          <a:extLst>
            <a:ext uri="{FF2B5EF4-FFF2-40B4-BE49-F238E27FC236}">
              <a16:creationId xmlns:a16="http://schemas.microsoft.com/office/drawing/2014/main" xmlns="" id="{B6BBCB67-37C0-4257-961D-712DC48DFA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47" name="WordArt 1755">
          <a:extLst>
            <a:ext uri="{FF2B5EF4-FFF2-40B4-BE49-F238E27FC236}">
              <a16:creationId xmlns:a16="http://schemas.microsoft.com/office/drawing/2014/main" xmlns="" id="{3A73A89C-CDBB-430E-9635-B00E583343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48" name="WordArt 1756">
          <a:extLst>
            <a:ext uri="{FF2B5EF4-FFF2-40B4-BE49-F238E27FC236}">
              <a16:creationId xmlns:a16="http://schemas.microsoft.com/office/drawing/2014/main" xmlns="" id="{6FE1BEBD-94D9-4C2F-B6ED-F7C3EDC871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49" name="WordArt 1757">
          <a:extLst>
            <a:ext uri="{FF2B5EF4-FFF2-40B4-BE49-F238E27FC236}">
              <a16:creationId xmlns:a16="http://schemas.microsoft.com/office/drawing/2014/main" xmlns="" id="{A26199EC-52F5-4D8D-9FD7-7FC7014B72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50" name="WordArt 1758">
          <a:extLst>
            <a:ext uri="{FF2B5EF4-FFF2-40B4-BE49-F238E27FC236}">
              <a16:creationId xmlns:a16="http://schemas.microsoft.com/office/drawing/2014/main" xmlns="" id="{30826258-C31E-4EF3-AE64-6A8D6416C1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51" name="WordArt 1759">
          <a:extLst>
            <a:ext uri="{FF2B5EF4-FFF2-40B4-BE49-F238E27FC236}">
              <a16:creationId xmlns:a16="http://schemas.microsoft.com/office/drawing/2014/main" xmlns="" id="{10BEA199-C510-455E-9C7C-6C2E469898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52" name="WordArt 1760">
          <a:extLst>
            <a:ext uri="{FF2B5EF4-FFF2-40B4-BE49-F238E27FC236}">
              <a16:creationId xmlns:a16="http://schemas.microsoft.com/office/drawing/2014/main" xmlns="" id="{E6E81482-3129-453A-A2D9-75B627A0F6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53" name="WordArt 1761">
          <a:extLst>
            <a:ext uri="{FF2B5EF4-FFF2-40B4-BE49-F238E27FC236}">
              <a16:creationId xmlns:a16="http://schemas.microsoft.com/office/drawing/2014/main" xmlns="" id="{AE5B66E5-CB12-4065-84FA-6D14CC46ED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54" name="WordArt 1762">
          <a:extLst>
            <a:ext uri="{FF2B5EF4-FFF2-40B4-BE49-F238E27FC236}">
              <a16:creationId xmlns:a16="http://schemas.microsoft.com/office/drawing/2014/main" xmlns="" id="{FAECB963-C140-495C-8470-4408A97B88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55" name="WordArt 1763">
          <a:extLst>
            <a:ext uri="{FF2B5EF4-FFF2-40B4-BE49-F238E27FC236}">
              <a16:creationId xmlns:a16="http://schemas.microsoft.com/office/drawing/2014/main" xmlns="" id="{2E5E547D-531B-40C3-AD86-5AA7DB9D03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56" name="WordArt 1764">
          <a:extLst>
            <a:ext uri="{FF2B5EF4-FFF2-40B4-BE49-F238E27FC236}">
              <a16:creationId xmlns:a16="http://schemas.microsoft.com/office/drawing/2014/main" xmlns="" id="{A3E3A743-2566-4EF2-A781-C01839FA14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57" name="WordArt 1779">
          <a:extLst>
            <a:ext uri="{FF2B5EF4-FFF2-40B4-BE49-F238E27FC236}">
              <a16:creationId xmlns:a16="http://schemas.microsoft.com/office/drawing/2014/main" xmlns="" id="{568CC407-76E2-45C8-9D18-FB67AA041C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58" name="WordArt 1780">
          <a:extLst>
            <a:ext uri="{FF2B5EF4-FFF2-40B4-BE49-F238E27FC236}">
              <a16:creationId xmlns:a16="http://schemas.microsoft.com/office/drawing/2014/main" xmlns="" id="{9355318A-663D-4D46-90E8-741CFEA1D6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59" name="WordArt 1781">
          <a:extLst>
            <a:ext uri="{FF2B5EF4-FFF2-40B4-BE49-F238E27FC236}">
              <a16:creationId xmlns:a16="http://schemas.microsoft.com/office/drawing/2014/main" xmlns="" id="{5AEF6278-7C13-446C-948C-D7D685DF34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60" name="WordArt 1782">
          <a:extLst>
            <a:ext uri="{FF2B5EF4-FFF2-40B4-BE49-F238E27FC236}">
              <a16:creationId xmlns:a16="http://schemas.microsoft.com/office/drawing/2014/main" xmlns="" id="{3E45C8CF-AA8B-42C6-886E-9AB240F6B7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61" name="WordArt 1783">
          <a:extLst>
            <a:ext uri="{FF2B5EF4-FFF2-40B4-BE49-F238E27FC236}">
              <a16:creationId xmlns:a16="http://schemas.microsoft.com/office/drawing/2014/main" xmlns="" id="{B72539C7-2DA9-400E-B87F-646BFBE43C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62" name="WordArt 1784">
          <a:extLst>
            <a:ext uri="{FF2B5EF4-FFF2-40B4-BE49-F238E27FC236}">
              <a16:creationId xmlns:a16="http://schemas.microsoft.com/office/drawing/2014/main" xmlns="" id="{FE3AC33C-294E-446A-AD98-8379B40CD6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63" name="WordArt 1785">
          <a:extLst>
            <a:ext uri="{FF2B5EF4-FFF2-40B4-BE49-F238E27FC236}">
              <a16:creationId xmlns:a16="http://schemas.microsoft.com/office/drawing/2014/main" xmlns="" id="{4F14A0D5-2F52-4B12-B171-B1CC5DFDF6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64" name="WordArt 1786">
          <a:extLst>
            <a:ext uri="{FF2B5EF4-FFF2-40B4-BE49-F238E27FC236}">
              <a16:creationId xmlns:a16="http://schemas.microsoft.com/office/drawing/2014/main" xmlns="" id="{7051FB66-A314-4A78-85B1-0823F3CF80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1165" name="WordArt 1787">
          <a:extLst>
            <a:ext uri="{FF2B5EF4-FFF2-40B4-BE49-F238E27FC236}">
              <a16:creationId xmlns:a16="http://schemas.microsoft.com/office/drawing/2014/main" xmlns="" id="{A359E620-980B-4F7C-823A-B823F85461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9128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1075690</xdr:colOff>
      <xdr:row>19</xdr:row>
      <xdr:rowOff>131445</xdr:rowOff>
    </xdr:from>
    <xdr:to>
      <xdr:col>13</xdr:col>
      <xdr:colOff>1075690</xdr:colOff>
      <xdr:row>19</xdr:row>
      <xdr:rowOff>131445</xdr:rowOff>
    </xdr:to>
    <xdr:sp macro="" textlink="">
      <xdr:nvSpPr>
        <xdr:cNvPr id="1166" name="WordArt 1788">
          <a:extLst>
            <a:ext uri="{FF2B5EF4-FFF2-40B4-BE49-F238E27FC236}">
              <a16:creationId xmlns:a16="http://schemas.microsoft.com/office/drawing/2014/main" xmlns="" id="{B133BF08-C459-4E7D-9E01-EBD5E62DB5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153140" y="3855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104775</xdr:colOff>
      <xdr:row>2</xdr:row>
      <xdr:rowOff>0</xdr:rowOff>
    </xdr:to>
    <xdr:sp macro="" textlink="">
      <xdr:nvSpPr>
        <xdr:cNvPr id="1167" name="WordArt 114">
          <a:extLst>
            <a:ext uri="{FF2B5EF4-FFF2-40B4-BE49-F238E27FC236}">
              <a16:creationId xmlns:a16="http://schemas.microsoft.com/office/drawing/2014/main" xmlns="" id="{DB75EB26-5C50-45D9-936F-9FD28AEA7242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866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104775</xdr:colOff>
      <xdr:row>2</xdr:row>
      <xdr:rowOff>0</xdr:rowOff>
    </xdr:to>
    <xdr:sp macro="" textlink="">
      <xdr:nvSpPr>
        <xdr:cNvPr id="1168" name="WordArt 114">
          <a:extLst>
            <a:ext uri="{FF2B5EF4-FFF2-40B4-BE49-F238E27FC236}">
              <a16:creationId xmlns:a16="http://schemas.microsoft.com/office/drawing/2014/main" xmlns="" id="{06C8A0D5-6F2E-4E34-B5E8-CFB26C904927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866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104775</xdr:colOff>
      <xdr:row>2</xdr:row>
      <xdr:rowOff>0</xdr:rowOff>
    </xdr:to>
    <xdr:sp macro="" textlink="">
      <xdr:nvSpPr>
        <xdr:cNvPr id="1169" name="WordArt 114">
          <a:extLst>
            <a:ext uri="{FF2B5EF4-FFF2-40B4-BE49-F238E27FC236}">
              <a16:creationId xmlns:a16="http://schemas.microsoft.com/office/drawing/2014/main" xmlns="" id="{9B7506E2-07F7-4A45-A7F6-128AF6E4416D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866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104775</xdr:colOff>
      <xdr:row>2</xdr:row>
      <xdr:rowOff>0</xdr:rowOff>
    </xdr:to>
    <xdr:sp macro="" textlink="">
      <xdr:nvSpPr>
        <xdr:cNvPr id="1170" name="WordArt 114">
          <a:extLst>
            <a:ext uri="{FF2B5EF4-FFF2-40B4-BE49-F238E27FC236}">
              <a16:creationId xmlns:a16="http://schemas.microsoft.com/office/drawing/2014/main" xmlns="" id="{1C46A61F-E807-45BC-A84B-185B34EDFC38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866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104775</xdr:colOff>
      <xdr:row>2</xdr:row>
      <xdr:rowOff>0</xdr:rowOff>
    </xdr:to>
    <xdr:sp macro="" textlink="">
      <xdr:nvSpPr>
        <xdr:cNvPr id="1171" name="WordArt 114">
          <a:extLst>
            <a:ext uri="{FF2B5EF4-FFF2-40B4-BE49-F238E27FC236}">
              <a16:creationId xmlns:a16="http://schemas.microsoft.com/office/drawing/2014/main" xmlns="" id="{399A0BA8-A1B8-4119-BA57-3D5AEB83E988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866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104775</xdr:colOff>
      <xdr:row>2</xdr:row>
      <xdr:rowOff>0</xdr:rowOff>
    </xdr:to>
    <xdr:sp macro="" textlink="">
      <xdr:nvSpPr>
        <xdr:cNvPr id="1172" name="WordArt 114">
          <a:extLst>
            <a:ext uri="{FF2B5EF4-FFF2-40B4-BE49-F238E27FC236}">
              <a16:creationId xmlns:a16="http://schemas.microsoft.com/office/drawing/2014/main" xmlns="" id="{2698E036-9066-4605-AA92-5ACC76F690A8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866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104775</xdr:colOff>
      <xdr:row>2</xdr:row>
      <xdr:rowOff>0</xdr:rowOff>
    </xdr:to>
    <xdr:sp macro="" textlink="">
      <xdr:nvSpPr>
        <xdr:cNvPr id="1173" name="WordArt 114">
          <a:extLst>
            <a:ext uri="{FF2B5EF4-FFF2-40B4-BE49-F238E27FC236}">
              <a16:creationId xmlns:a16="http://schemas.microsoft.com/office/drawing/2014/main" xmlns="" id="{186B2BC9-94E2-4265-B72A-1D11C331157B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866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104775</xdr:colOff>
      <xdr:row>2</xdr:row>
      <xdr:rowOff>0</xdr:rowOff>
    </xdr:to>
    <xdr:sp macro="" textlink="">
      <xdr:nvSpPr>
        <xdr:cNvPr id="1174" name="WordArt 114">
          <a:extLst>
            <a:ext uri="{FF2B5EF4-FFF2-40B4-BE49-F238E27FC236}">
              <a16:creationId xmlns:a16="http://schemas.microsoft.com/office/drawing/2014/main" xmlns="" id="{027E15D8-E907-4C90-84A5-2ECCC34524A3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866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104775</xdr:colOff>
      <xdr:row>2</xdr:row>
      <xdr:rowOff>0</xdr:rowOff>
    </xdr:to>
    <xdr:sp macro="" textlink="">
      <xdr:nvSpPr>
        <xdr:cNvPr id="1175" name="WordArt 114">
          <a:extLst>
            <a:ext uri="{FF2B5EF4-FFF2-40B4-BE49-F238E27FC236}">
              <a16:creationId xmlns:a16="http://schemas.microsoft.com/office/drawing/2014/main" xmlns="" id="{1A4E3E2E-A664-46BF-9964-B0B81B3F6B23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866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104775</xdr:colOff>
      <xdr:row>2</xdr:row>
      <xdr:rowOff>0</xdr:rowOff>
    </xdr:to>
    <xdr:sp macro="" textlink="">
      <xdr:nvSpPr>
        <xdr:cNvPr id="1176" name="WordArt 114">
          <a:extLst>
            <a:ext uri="{FF2B5EF4-FFF2-40B4-BE49-F238E27FC236}">
              <a16:creationId xmlns:a16="http://schemas.microsoft.com/office/drawing/2014/main" xmlns="" id="{75A9B491-6776-4C36-82ED-897D9D7D2038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866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104775</xdr:colOff>
      <xdr:row>2</xdr:row>
      <xdr:rowOff>0</xdr:rowOff>
    </xdr:to>
    <xdr:sp macro="" textlink="">
      <xdr:nvSpPr>
        <xdr:cNvPr id="1177" name="WordArt 114">
          <a:extLst>
            <a:ext uri="{FF2B5EF4-FFF2-40B4-BE49-F238E27FC236}">
              <a16:creationId xmlns:a16="http://schemas.microsoft.com/office/drawing/2014/main" xmlns="" id="{43580903-4F63-4A53-9637-22E66D3539CE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866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104775</xdr:colOff>
      <xdr:row>2</xdr:row>
      <xdr:rowOff>0</xdr:rowOff>
    </xdr:to>
    <xdr:sp macro="" textlink="">
      <xdr:nvSpPr>
        <xdr:cNvPr id="1178" name="WordArt 114">
          <a:extLst>
            <a:ext uri="{FF2B5EF4-FFF2-40B4-BE49-F238E27FC236}">
              <a16:creationId xmlns:a16="http://schemas.microsoft.com/office/drawing/2014/main" xmlns="" id="{C2AF7868-5149-42E1-9EE3-B11A03C263BE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866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104775</xdr:colOff>
      <xdr:row>2</xdr:row>
      <xdr:rowOff>0</xdr:rowOff>
    </xdr:to>
    <xdr:sp macro="" textlink="">
      <xdr:nvSpPr>
        <xdr:cNvPr id="1179" name="WordArt 114">
          <a:extLst>
            <a:ext uri="{FF2B5EF4-FFF2-40B4-BE49-F238E27FC236}">
              <a16:creationId xmlns:a16="http://schemas.microsoft.com/office/drawing/2014/main" xmlns="" id="{1EAAAF66-577E-44D0-AA43-A54D3A884A48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866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104775</xdr:colOff>
      <xdr:row>2</xdr:row>
      <xdr:rowOff>0</xdr:rowOff>
    </xdr:to>
    <xdr:sp macro="" textlink="">
      <xdr:nvSpPr>
        <xdr:cNvPr id="1180" name="WordArt 114">
          <a:extLst>
            <a:ext uri="{FF2B5EF4-FFF2-40B4-BE49-F238E27FC236}">
              <a16:creationId xmlns:a16="http://schemas.microsoft.com/office/drawing/2014/main" xmlns="" id="{FA7DD99C-5A48-4780-8911-4C26F5DDAEAE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866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104775</xdr:colOff>
      <xdr:row>2</xdr:row>
      <xdr:rowOff>0</xdr:rowOff>
    </xdr:to>
    <xdr:sp macro="" textlink="">
      <xdr:nvSpPr>
        <xdr:cNvPr id="1181" name="WordArt 114">
          <a:extLst>
            <a:ext uri="{FF2B5EF4-FFF2-40B4-BE49-F238E27FC236}">
              <a16:creationId xmlns:a16="http://schemas.microsoft.com/office/drawing/2014/main" xmlns="" id="{0F92B29E-28A6-4FBC-9A81-F8C6377DCA19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866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104775</xdr:colOff>
      <xdr:row>2</xdr:row>
      <xdr:rowOff>0</xdr:rowOff>
    </xdr:to>
    <xdr:sp macro="" textlink="">
      <xdr:nvSpPr>
        <xdr:cNvPr id="1182" name="WordArt 114">
          <a:extLst>
            <a:ext uri="{FF2B5EF4-FFF2-40B4-BE49-F238E27FC236}">
              <a16:creationId xmlns:a16="http://schemas.microsoft.com/office/drawing/2014/main" xmlns="" id="{8FDA3798-E1C3-427C-BC67-086E85D29C61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866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104775</xdr:colOff>
      <xdr:row>2</xdr:row>
      <xdr:rowOff>0</xdr:rowOff>
    </xdr:to>
    <xdr:sp macro="" textlink="">
      <xdr:nvSpPr>
        <xdr:cNvPr id="1183" name="WordArt 114">
          <a:extLst>
            <a:ext uri="{FF2B5EF4-FFF2-40B4-BE49-F238E27FC236}">
              <a16:creationId xmlns:a16="http://schemas.microsoft.com/office/drawing/2014/main" xmlns="" id="{4707D550-EACB-48E4-A829-CAF67634FCBC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866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104775</xdr:colOff>
      <xdr:row>2</xdr:row>
      <xdr:rowOff>0</xdr:rowOff>
    </xdr:to>
    <xdr:sp macro="" textlink="">
      <xdr:nvSpPr>
        <xdr:cNvPr id="1184" name="WordArt 114">
          <a:extLst>
            <a:ext uri="{FF2B5EF4-FFF2-40B4-BE49-F238E27FC236}">
              <a16:creationId xmlns:a16="http://schemas.microsoft.com/office/drawing/2014/main" xmlns="" id="{37851C06-1C1C-4A44-B680-4D460C9A241E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866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104775</xdr:colOff>
      <xdr:row>2</xdr:row>
      <xdr:rowOff>0</xdr:rowOff>
    </xdr:to>
    <xdr:sp macro="" textlink="">
      <xdr:nvSpPr>
        <xdr:cNvPr id="1185" name="WordArt 114">
          <a:extLst>
            <a:ext uri="{FF2B5EF4-FFF2-40B4-BE49-F238E27FC236}">
              <a16:creationId xmlns:a16="http://schemas.microsoft.com/office/drawing/2014/main" xmlns="" id="{369624C4-360E-4B25-9A5C-6C525BB975AE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866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104775</xdr:colOff>
      <xdr:row>2</xdr:row>
      <xdr:rowOff>0</xdr:rowOff>
    </xdr:to>
    <xdr:sp macro="" textlink="">
      <xdr:nvSpPr>
        <xdr:cNvPr id="1186" name="WordArt 114">
          <a:extLst>
            <a:ext uri="{FF2B5EF4-FFF2-40B4-BE49-F238E27FC236}">
              <a16:creationId xmlns:a16="http://schemas.microsoft.com/office/drawing/2014/main" xmlns="" id="{CDD98FF7-DEB1-43FA-AF12-D716711D53F0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866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104775</xdr:colOff>
      <xdr:row>2</xdr:row>
      <xdr:rowOff>0</xdr:rowOff>
    </xdr:to>
    <xdr:sp macro="" textlink="">
      <xdr:nvSpPr>
        <xdr:cNvPr id="1187" name="WordArt 114">
          <a:extLst>
            <a:ext uri="{FF2B5EF4-FFF2-40B4-BE49-F238E27FC236}">
              <a16:creationId xmlns:a16="http://schemas.microsoft.com/office/drawing/2014/main" xmlns="" id="{7EF852C9-0922-4E63-9083-AD913085AD85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866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104775</xdr:colOff>
      <xdr:row>2</xdr:row>
      <xdr:rowOff>0</xdr:rowOff>
    </xdr:to>
    <xdr:sp macro="" textlink="">
      <xdr:nvSpPr>
        <xdr:cNvPr id="1188" name="WordArt 114">
          <a:extLst>
            <a:ext uri="{FF2B5EF4-FFF2-40B4-BE49-F238E27FC236}">
              <a16:creationId xmlns:a16="http://schemas.microsoft.com/office/drawing/2014/main" xmlns="" id="{5B1E7387-93C2-44DC-8B9D-6465BAB866A5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866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104775</xdr:colOff>
      <xdr:row>2</xdr:row>
      <xdr:rowOff>0</xdr:rowOff>
    </xdr:to>
    <xdr:sp macro="" textlink="">
      <xdr:nvSpPr>
        <xdr:cNvPr id="1189" name="WordArt 114">
          <a:extLst>
            <a:ext uri="{FF2B5EF4-FFF2-40B4-BE49-F238E27FC236}">
              <a16:creationId xmlns:a16="http://schemas.microsoft.com/office/drawing/2014/main" xmlns="" id="{EE0F4575-7D77-4FC5-A8AF-B204FC47EC5F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866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104775</xdr:colOff>
      <xdr:row>2</xdr:row>
      <xdr:rowOff>0</xdr:rowOff>
    </xdr:to>
    <xdr:sp macro="" textlink="">
      <xdr:nvSpPr>
        <xdr:cNvPr id="1190" name="WordArt 114">
          <a:extLst>
            <a:ext uri="{FF2B5EF4-FFF2-40B4-BE49-F238E27FC236}">
              <a16:creationId xmlns:a16="http://schemas.microsoft.com/office/drawing/2014/main" xmlns="" id="{A3EB6E63-25C5-4DC0-83F6-A1F26A76C472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866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104775</xdr:colOff>
      <xdr:row>18</xdr:row>
      <xdr:rowOff>57150</xdr:rowOff>
    </xdr:to>
    <xdr:sp macro="" textlink="">
      <xdr:nvSpPr>
        <xdr:cNvPr id="1191" name="WordArt 114">
          <a:extLst>
            <a:ext uri="{FF2B5EF4-FFF2-40B4-BE49-F238E27FC236}">
              <a16:creationId xmlns:a16="http://schemas.microsoft.com/office/drawing/2014/main" xmlns="" id="{D92C9D67-7BFB-429B-97CE-DBBC745960DB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3533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104775</xdr:colOff>
      <xdr:row>18</xdr:row>
      <xdr:rowOff>57150</xdr:rowOff>
    </xdr:to>
    <xdr:sp macro="" textlink="">
      <xdr:nvSpPr>
        <xdr:cNvPr id="1192" name="WordArt 114">
          <a:extLst>
            <a:ext uri="{FF2B5EF4-FFF2-40B4-BE49-F238E27FC236}">
              <a16:creationId xmlns:a16="http://schemas.microsoft.com/office/drawing/2014/main" xmlns="" id="{0CED8B47-8557-43DE-B249-C0A5E3DB403C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3533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104775</xdr:colOff>
      <xdr:row>18</xdr:row>
      <xdr:rowOff>57150</xdr:rowOff>
    </xdr:to>
    <xdr:sp macro="" textlink="">
      <xdr:nvSpPr>
        <xdr:cNvPr id="1193" name="WordArt 114">
          <a:extLst>
            <a:ext uri="{FF2B5EF4-FFF2-40B4-BE49-F238E27FC236}">
              <a16:creationId xmlns:a16="http://schemas.microsoft.com/office/drawing/2014/main" xmlns="" id="{6904B11F-1D11-4D68-9DE4-77EF0A42003D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3533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104775</xdr:colOff>
      <xdr:row>18</xdr:row>
      <xdr:rowOff>57150</xdr:rowOff>
    </xdr:to>
    <xdr:sp macro="" textlink="">
      <xdr:nvSpPr>
        <xdr:cNvPr id="1194" name="WordArt 114">
          <a:extLst>
            <a:ext uri="{FF2B5EF4-FFF2-40B4-BE49-F238E27FC236}">
              <a16:creationId xmlns:a16="http://schemas.microsoft.com/office/drawing/2014/main" xmlns="" id="{1254D91D-F2F6-49E7-A5B7-8A0875BAC2B4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3533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104775</xdr:colOff>
      <xdr:row>18</xdr:row>
      <xdr:rowOff>57150</xdr:rowOff>
    </xdr:to>
    <xdr:sp macro="" textlink="">
      <xdr:nvSpPr>
        <xdr:cNvPr id="1195" name="WordArt 114">
          <a:extLst>
            <a:ext uri="{FF2B5EF4-FFF2-40B4-BE49-F238E27FC236}">
              <a16:creationId xmlns:a16="http://schemas.microsoft.com/office/drawing/2014/main" xmlns="" id="{5A5ADB91-BAE4-4216-9EEA-BA3654A06B8A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3533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104775</xdr:colOff>
      <xdr:row>18</xdr:row>
      <xdr:rowOff>57150</xdr:rowOff>
    </xdr:to>
    <xdr:sp macro="" textlink="">
      <xdr:nvSpPr>
        <xdr:cNvPr id="1196" name="WordArt 114">
          <a:extLst>
            <a:ext uri="{FF2B5EF4-FFF2-40B4-BE49-F238E27FC236}">
              <a16:creationId xmlns:a16="http://schemas.microsoft.com/office/drawing/2014/main" xmlns="" id="{ECF1A333-FD57-424A-8B0A-263F405C1F49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3533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104775</xdr:colOff>
      <xdr:row>18</xdr:row>
      <xdr:rowOff>57150</xdr:rowOff>
    </xdr:to>
    <xdr:sp macro="" textlink="">
      <xdr:nvSpPr>
        <xdr:cNvPr id="1197" name="WordArt 114">
          <a:extLst>
            <a:ext uri="{FF2B5EF4-FFF2-40B4-BE49-F238E27FC236}">
              <a16:creationId xmlns:a16="http://schemas.microsoft.com/office/drawing/2014/main" xmlns="" id="{E85416C3-6F58-46D3-87C1-8CD7673A2F9D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3533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104775</xdr:colOff>
      <xdr:row>18</xdr:row>
      <xdr:rowOff>57150</xdr:rowOff>
    </xdr:to>
    <xdr:sp macro="" textlink="">
      <xdr:nvSpPr>
        <xdr:cNvPr id="1198" name="WordArt 114">
          <a:extLst>
            <a:ext uri="{FF2B5EF4-FFF2-40B4-BE49-F238E27FC236}">
              <a16:creationId xmlns:a16="http://schemas.microsoft.com/office/drawing/2014/main" xmlns="" id="{4C053A1B-960C-46FC-8CA7-EC4A6F660170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3533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104775</xdr:colOff>
      <xdr:row>18</xdr:row>
      <xdr:rowOff>57150</xdr:rowOff>
    </xdr:to>
    <xdr:sp macro="" textlink="">
      <xdr:nvSpPr>
        <xdr:cNvPr id="1199" name="WordArt 114">
          <a:extLst>
            <a:ext uri="{FF2B5EF4-FFF2-40B4-BE49-F238E27FC236}">
              <a16:creationId xmlns:a16="http://schemas.microsoft.com/office/drawing/2014/main" xmlns="" id="{0A2E5CAA-22D9-4EEC-8DD3-538D3A0D8754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3533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104775</xdr:colOff>
      <xdr:row>18</xdr:row>
      <xdr:rowOff>57150</xdr:rowOff>
    </xdr:to>
    <xdr:sp macro="" textlink="">
      <xdr:nvSpPr>
        <xdr:cNvPr id="1200" name="WordArt 114">
          <a:extLst>
            <a:ext uri="{FF2B5EF4-FFF2-40B4-BE49-F238E27FC236}">
              <a16:creationId xmlns:a16="http://schemas.microsoft.com/office/drawing/2014/main" xmlns="" id="{58A8F41D-D668-443D-AB51-9833C56E02B8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3533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104775</xdr:colOff>
      <xdr:row>18</xdr:row>
      <xdr:rowOff>57150</xdr:rowOff>
    </xdr:to>
    <xdr:sp macro="" textlink="">
      <xdr:nvSpPr>
        <xdr:cNvPr id="1201" name="WordArt 114">
          <a:extLst>
            <a:ext uri="{FF2B5EF4-FFF2-40B4-BE49-F238E27FC236}">
              <a16:creationId xmlns:a16="http://schemas.microsoft.com/office/drawing/2014/main" xmlns="" id="{7DCB4A65-C2A1-4042-92AA-75F0187DBA5B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3533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104775</xdr:colOff>
      <xdr:row>18</xdr:row>
      <xdr:rowOff>57150</xdr:rowOff>
    </xdr:to>
    <xdr:sp macro="" textlink="">
      <xdr:nvSpPr>
        <xdr:cNvPr id="1202" name="WordArt 114">
          <a:extLst>
            <a:ext uri="{FF2B5EF4-FFF2-40B4-BE49-F238E27FC236}">
              <a16:creationId xmlns:a16="http://schemas.microsoft.com/office/drawing/2014/main" xmlns="" id="{68B8F046-D0A4-4401-9E08-478229D971BA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3533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104775</xdr:colOff>
      <xdr:row>18</xdr:row>
      <xdr:rowOff>57150</xdr:rowOff>
    </xdr:to>
    <xdr:sp macro="" textlink="">
      <xdr:nvSpPr>
        <xdr:cNvPr id="1203" name="WordArt 114">
          <a:extLst>
            <a:ext uri="{FF2B5EF4-FFF2-40B4-BE49-F238E27FC236}">
              <a16:creationId xmlns:a16="http://schemas.microsoft.com/office/drawing/2014/main" xmlns="" id="{306CC110-8D57-4288-9CB8-4167267EB0AB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3533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104775</xdr:colOff>
      <xdr:row>18</xdr:row>
      <xdr:rowOff>57150</xdr:rowOff>
    </xdr:to>
    <xdr:sp macro="" textlink="">
      <xdr:nvSpPr>
        <xdr:cNvPr id="1204" name="WordArt 114">
          <a:extLst>
            <a:ext uri="{FF2B5EF4-FFF2-40B4-BE49-F238E27FC236}">
              <a16:creationId xmlns:a16="http://schemas.microsoft.com/office/drawing/2014/main" xmlns="" id="{5191A3CB-6AF7-4A4D-93ED-423A895DE658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3533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104775</xdr:colOff>
      <xdr:row>18</xdr:row>
      <xdr:rowOff>57150</xdr:rowOff>
    </xdr:to>
    <xdr:sp macro="" textlink="">
      <xdr:nvSpPr>
        <xdr:cNvPr id="1205" name="WordArt 114">
          <a:extLst>
            <a:ext uri="{FF2B5EF4-FFF2-40B4-BE49-F238E27FC236}">
              <a16:creationId xmlns:a16="http://schemas.microsoft.com/office/drawing/2014/main" xmlns="" id="{D7F06183-725C-4FF0-83A5-8F2FCB8DD847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3533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104775</xdr:colOff>
      <xdr:row>18</xdr:row>
      <xdr:rowOff>57150</xdr:rowOff>
    </xdr:to>
    <xdr:sp macro="" textlink="">
      <xdr:nvSpPr>
        <xdr:cNvPr id="1206" name="WordArt 114">
          <a:extLst>
            <a:ext uri="{FF2B5EF4-FFF2-40B4-BE49-F238E27FC236}">
              <a16:creationId xmlns:a16="http://schemas.microsoft.com/office/drawing/2014/main" xmlns="" id="{78C55D22-AA42-4B4F-A74E-A5AA60C67391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3533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104775</xdr:colOff>
      <xdr:row>18</xdr:row>
      <xdr:rowOff>57150</xdr:rowOff>
    </xdr:to>
    <xdr:sp macro="" textlink="">
      <xdr:nvSpPr>
        <xdr:cNvPr id="1207" name="WordArt 114">
          <a:extLst>
            <a:ext uri="{FF2B5EF4-FFF2-40B4-BE49-F238E27FC236}">
              <a16:creationId xmlns:a16="http://schemas.microsoft.com/office/drawing/2014/main" xmlns="" id="{39837CBB-8F8A-4D36-953F-945E1F69FC8C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3533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104775</xdr:colOff>
      <xdr:row>18</xdr:row>
      <xdr:rowOff>57150</xdr:rowOff>
    </xdr:to>
    <xdr:sp macro="" textlink="">
      <xdr:nvSpPr>
        <xdr:cNvPr id="1208" name="WordArt 114">
          <a:extLst>
            <a:ext uri="{FF2B5EF4-FFF2-40B4-BE49-F238E27FC236}">
              <a16:creationId xmlns:a16="http://schemas.microsoft.com/office/drawing/2014/main" xmlns="" id="{5A290F31-534F-4B38-B980-91D2EE20C9D6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3533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104775</xdr:colOff>
      <xdr:row>18</xdr:row>
      <xdr:rowOff>57150</xdr:rowOff>
    </xdr:to>
    <xdr:sp macro="" textlink="">
      <xdr:nvSpPr>
        <xdr:cNvPr id="1209" name="WordArt 114">
          <a:extLst>
            <a:ext uri="{FF2B5EF4-FFF2-40B4-BE49-F238E27FC236}">
              <a16:creationId xmlns:a16="http://schemas.microsoft.com/office/drawing/2014/main" xmlns="" id="{62F7C035-C68E-4B85-92A5-E2F2DD52E067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3533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104775</xdr:colOff>
      <xdr:row>18</xdr:row>
      <xdr:rowOff>57150</xdr:rowOff>
    </xdr:to>
    <xdr:sp macro="" textlink="">
      <xdr:nvSpPr>
        <xdr:cNvPr id="1210" name="WordArt 114">
          <a:extLst>
            <a:ext uri="{FF2B5EF4-FFF2-40B4-BE49-F238E27FC236}">
              <a16:creationId xmlns:a16="http://schemas.microsoft.com/office/drawing/2014/main" xmlns="" id="{66DFE407-1961-4FA6-84A3-1C143E997CC0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3533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104775</xdr:colOff>
      <xdr:row>18</xdr:row>
      <xdr:rowOff>57150</xdr:rowOff>
    </xdr:to>
    <xdr:sp macro="" textlink="">
      <xdr:nvSpPr>
        <xdr:cNvPr id="1211" name="WordArt 114">
          <a:extLst>
            <a:ext uri="{FF2B5EF4-FFF2-40B4-BE49-F238E27FC236}">
              <a16:creationId xmlns:a16="http://schemas.microsoft.com/office/drawing/2014/main" xmlns="" id="{8DF233CA-D498-43AD-AE82-71EF7CC99D2E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3533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104775</xdr:colOff>
      <xdr:row>18</xdr:row>
      <xdr:rowOff>57150</xdr:rowOff>
    </xdr:to>
    <xdr:sp macro="" textlink="">
      <xdr:nvSpPr>
        <xdr:cNvPr id="1212" name="WordArt 114">
          <a:extLst>
            <a:ext uri="{FF2B5EF4-FFF2-40B4-BE49-F238E27FC236}">
              <a16:creationId xmlns:a16="http://schemas.microsoft.com/office/drawing/2014/main" xmlns="" id="{E8E5474D-1C81-4BC3-93C4-CE2352DFEFC1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3533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104775</xdr:colOff>
      <xdr:row>18</xdr:row>
      <xdr:rowOff>57150</xdr:rowOff>
    </xdr:to>
    <xdr:sp macro="" textlink="">
      <xdr:nvSpPr>
        <xdr:cNvPr id="1213" name="WordArt 114">
          <a:extLst>
            <a:ext uri="{FF2B5EF4-FFF2-40B4-BE49-F238E27FC236}">
              <a16:creationId xmlns:a16="http://schemas.microsoft.com/office/drawing/2014/main" xmlns="" id="{2F5AF036-523B-4695-A674-56779861D8FC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3533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18</xdr:row>
      <xdr:rowOff>0</xdr:rowOff>
    </xdr:from>
    <xdr:to>
      <xdr:col>12</xdr:col>
      <xdr:colOff>104775</xdr:colOff>
      <xdr:row>18</xdr:row>
      <xdr:rowOff>57150</xdr:rowOff>
    </xdr:to>
    <xdr:sp macro="" textlink="">
      <xdr:nvSpPr>
        <xdr:cNvPr id="1214" name="WordArt 114">
          <a:extLst>
            <a:ext uri="{FF2B5EF4-FFF2-40B4-BE49-F238E27FC236}">
              <a16:creationId xmlns:a16="http://schemas.microsoft.com/office/drawing/2014/main" xmlns="" id="{A0F2F448-E270-43B7-A099-3A484D7C7980}"/>
            </a:ext>
          </a:extLst>
        </xdr:cNvPr>
        <xdr:cNvSpPr>
          <a:spLocks noChangeArrowheads="1" noChangeShapeType="1"/>
        </xdr:cNvSpPr>
      </xdr:nvSpPr>
      <xdr:spPr bwMode="auto">
        <a:xfrm>
          <a:off x="10086975" y="35337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2212975</xdr:colOff>
      <xdr:row>6</xdr:row>
      <xdr:rowOff>0</xdr:rowOff>
    </xdr:from>
    <xdr:to>
      <xdr:col>2</xdr:col>
      <xdr:colOff>2212975</xdr:colOff>
      <xdr:row>6</xdr:row>
      <xdr:rowOff>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xmlns="" id="{8661E781-6431-4174-A05F-9471D4DFDB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6629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</xdr:row>
      <xdr:rowOff>0</xdr:rowOff>
    </xdr:from>
    <xdr:to>
      <xdr:col>2</xdr:col>
      <xdr:colOff>2212975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xmlns="" id="{75ADAA82-FFC7-4AB5-A2DB-2093420AD0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6629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</xdr:row>
      <xdr:rowOff>0</xdr:rowOff>
    </xdr:from>
    <xdr:to>
      <xdr:col>2</xdr:col>
      <xdr:colOff>2212975</xdr:colOff>
      <xdr:row>6</xdr:row>
      <xdr:rowOff>0</xdr:rowOff>
    </xdr:to>
    <xdr:sp macro="" textlink="">
      <xdr:nvSpPr>
        <xdr:cNvPr id="4" name="WordArt 3">
          <a:extLst>
            <a:ext uri="{FF2B5EF4-FFF2-40B4-BE49-F238E27FC236}">
              <a16:creationId xmlns:a16="http://schemas.microsoft.com/office/drawing/2014/main" xmlns="" id="{22C1D21C-E971-4BB3-A6E4-34F0DF2A33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6629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</xdr:row>
      <xdr:rowOff>0</xdr:rowOff>
    </xdr:from>
    <xdr:to>
      <xdr:col>2</xdr:col>
      <xdr:colOff>2212975</xdr:colOff>
      <xdr:row>6</xdr:row>
      <xdr:rowOff>0</xdr:rowOff>
    </xdr:to>
    <xdr:sp macro="" textlink="">
      <xdr:nvSpPr>
        <xdr:cNvPr id="5" name="WordArt 4">
          <a:extLst>
            <a:ext uri="{FF2B5EF4-FFF2-40B4-BE49-F238E27FC236}">
              <a16:creationId xmlns:a16="http://schemas.microsoft.com/office/drawing/2014/main" xmlns="" id="{34408BB7-D73E-4C11-8A09-258FF9DA4F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6629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</xdr:row>
      <xdr:rowOff>0</xdr:rowOff>
    </xdr:from>
    <xdr:to>
      <xdr:col>2</xdr:col>
      <xdr:colOff>2212975</xdr:colOff>
      <xdr:row>6</xdr:row>
      <xdr:rowOff>0</xdr:rowOff>
    </xdr:to>
    <xdr:sp macro="" textlink="">
      <xdr:nvSpPr>
        <xdr:cNvPr id="6" name="WordArt 5">
          <a:extLst>
            <a:ext uri="{FF2B5EF4-FFF2-40B4-BE49-F238E27FC236}">
              <a16:creationId xmlns:a16="http://schemas.microsoft.com/office/drawing/2014/main" xmlns="" id="{37D8341E-D069-415C-B179-E0CD778154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6629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</xdr:row>
      <xdr:rowOff>0</xdr:rowOff>
    </xdr:from>
    <xdr:to>
      <xdr:col>2</xdr:col>
      <xdr:colOff>2212975</xdr:colOff>
      <xdr:row>6</xdr:row>
      <xdr:rowOff>0</xdr:rowOff>
    </xdr:to>
    <xdr:sp macro="" textlink="">
      <xdr:nvSpPr>
        <xdr:cNvPr id="7" name="WordArt 6">
          <a:extLst>
            <a:ext uri="{FF2B5EF4-FFF2-40B4-BE49-F238E27FC236}">
              <a16:creationId xmlns:a16="http://schemas.microsoft.com/office/drawing/2014/main" xmlns="" id="{A21B531D-E6C6-4F2B-A965-5F62A36C84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6629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</xdr:row>
      <xdr:rowOff>0</xdr:rowOff>
    </xdr:from>
    <xdr:to>
      <xdr:col>2</xdr:col>
      <xdr:colOff>2212975</xdr:colOff>
      <xdr:row>6</xdr:row>
      <xdr:rowOff>0</xdr:rowOff>
    </xdr:to>
    <xdr:sp macro="" textlink="">
      <xdr:nvSpPr>
        <xdr:cNvPr id="8" name="WordArt 7">
          <a:extLst>
            <a:ext uri="{FF2B5EF4-FFF2-40B4-BE49-F238E27FC236}">
              <a16:creationId xmlns:a16="http://schemas.microsoft.com/office/drawing/2014/main" xmlns="" id="{527179C8-C88E-4A32-94FC-EF91FA86B5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6629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</xdr:row>
      <xdr:rowOff>0</xdr:rowOff>
    </xdr:from>
    <xdr:to>
      <xdr:col>2</xdr:col>
      <xdr:colOff>2212975</xdr:colOff>
      <xdr:row>6</xdr:row>
      <xdr:rowOff>0</xdr:rowOff>
    </xdr:to>
    <xdr:sp macro="" textlink="">
      <xdr:nvSpPr>
        <xdr:cNvPr id="9" name="WordArt 8">
          <a:extLst>
            <a:ext uri="{FF2B5EF4-FFF2-40B4-BE49-F238E27FC236}">
              <a16:creationId xmlns:a16="http://schemas.microsoft.com/office/drawing/2014/main" xmlns="" id="{59C3DBEA-E7EF-4432-8009-5CA9041ECE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6629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</xdr:row>
      <xdr:rowOff>0</xdr:rowOff>
    </xdr:from>
    <xdr:to>
      <xdr:col>2</xdr:col>
      <xdr:colOff>2212975</xdr:colOff>
      <xdr:row>6</xdr:row>
      <xdr:rowOff>0</xdr:rowOff>
    </xdr:to>
    <xdr:sp macro="" textlink="">
      <xdr:nvSpPr>
        <xdr:cNvPr id="10" name="WordArt 1">
          <a:extLst>
            <a:ext uri="{FF2B5EF4-FFF2-40B4-BE49-F238E27FC236}">
              <a16:creationId xmlns:a16="http://schemas.microsoft.com/office/drawing/2014/main" xmlns="" id="{D328DE42-C0CD-448A-88D4-F3BC0E2CCA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6629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</xdr:row>
      <xdr:rowOff>0</xdr:rowOff>
    </xdr:from>
    <xdr:to>
      <xdr:col>2</xdr:col>
      <xdr:colOff>2212975</xdr:colOff>
      <xdr:row>6</xdr:row>
      <xdr:rowOff>0</xdr:rowOff>
    </xdr:to>
    <xdr:sp macro="" textlink="">
      <xdr:nvSpPr>
        <xdr:cNvPr id="11" name="WordArt 2">
          <a:extLst>
            <a:ext uri="{FF2B5EF4-FFF2-40B4-BE49-F238E27FC236}">
              <a16:creationId xmlns:a16="http://schemas.microsoft.com/office/drawing/2014/main" xmlns="" id="{DDDE8274-9150-4FF2-B1E4-6A0FE75244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6629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</xdr:row>
      <xdr:rowOff>0</xdr:rowOff>
    </xdr:from>
    <xdr:to>
      <xdr:col>2</xdr:col>
      <xdr:colOff>2212975</xdr:colOff>
      <xdr:row>6</xdr:row>
      <xdr:rowOff>0</xdr:rowOff>
    </xdr:to>
    <xdr:sp macro="" textlink="">
      <xdr:nvSpPr>
        <xdr:cNvPr id="12" name="WordArt 3">
          <a:extLst>
            <a:ext uri="{FF2B5EF4-FFF2-40B4-BE49-F238E27FC236}">
              <a16:creationId xmlns:a16="http://schemas.microsoft.com/office/drawing/2014/main" xmlns="" id="{109F5BAF-A3DD-4183-9A39-BD2AE4468E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6629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</xdr:row>
      <xdr:rowOff>0</xdr:rowOff>
    </xdr:from>
    <xdr:to>
      <xdr:col>2</xdr:col>
      <xdr:colOff>2212975</xdr:colOff>
      <xdr:row>6</xdr:row>
      <xdr:rowOff>0</xdr:rowOff>
    </xdr:to>
    <xdr:sp macro="" textlink="">
      <xdr:nvSpPr>
        <xdr:cNvPr id="13" name="WordArt 4">
          <a:extLst>
            <a:ext uri="{FF2B5EF4-FFF2-40B4-BE49-F238E27FC236}">
              <a16:creationId xmlns:a16="http://schemas.microsoft.com/office/drawing/2014/main" xmlns="" id="{2978519E-FDA1-45DD-8A95-D28C04DFE7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6629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</xdr:row>
      <xdr:rowOff>0</xdr:rowOff>
    </xdr:from>
    <xdr:to>
      <xdr:col>2</xdr:col>
      <xdr:colOff>2212975</xdr:colOff>
      <xdr:row>6</xdr:row>
      <xdr:rowOff>0</xdr:rowOff>
    </xdr:to>
    <xdr:sp macro="" textlink="">
      <xdr:nvSpPr>
        <xdr:cNvPr id="14" name="WordArt 5">
          <a:extLst>
            <a:ext uri="{FF2B5EF4-FFF2-40B4-BE49-F238E27FC236}">
              <a16:creationId xmlns:a16="http://schemas.microsoft.com/office/drawing/2014/main" xmlns="" id="{52355F3B-23A3-4048-B4E8-0486CF8716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6629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</xdr:row>
      <xdr:rowOff>0</xdr:rowOff>
    </xdr:from>
    <xdr:to>
      <xdr:col>2</xdr:col>
      <xdr:colOff>2212975</xdr:colOff>
      <xdr:row>6</xdr:row>
      <xdr:rowOff>0</xdr:rowOff>
    </xdr:to>
    <xdr:sp macro="" textlink="">
      <xdr:nvSpPr>
        <xdr:cNvPr id="15" name="WordArt 6">
          <a:extLst>
            <a:ext uri="{FF2B5EF4-FFF2-40B4-BE49-F238E27FC236}">
              <a16:creationId xmlns:a16="http://schemas.microsoft.com/office/drawing/2014/main" xmlns="" id="{3B77130B-844D-42DB-BD35-D18311AF0C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6629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</xdr:row>
      <xdr:rowOff>0</xdr:rowOff>
    </xdr:from>
    <xdr:to>
      <xdr:col>2</xdr:col>
      <xdr:colOff>2212975</xdr:colOff>
      <xdr:row>6</xdr:row>
      <xdr:rowOff>0</xdr:rowOff>
    </xdr:to>
    <xdr:sp macro="" textlink="">
      <xdr:nvSpPr>
        <xdr:cNvPr id="16" name="WordArt 7">
          <a:extLst>
            <a:ext uri="{FF2B5EF4-FFF2-40B4-BE49-F238E27FC236}">
              <a16:creationId xmlns:a16="http://schemas.microsoft.com/office/drawing/2014/main" xmlns="" id="{D705B82E-4F81-4E66-AD8D-F36020EB3E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6629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</xdr:row>
      <xdr:rowOff>0</xdr:rowOff>
    </xdr:from>
    <xdr:to>
      <xdr:col>2</xdr:col>
      <xdr:colOff>2212975</xdr:colOff>
      <xdr:row>6</xdr:row>
      <xdr:rowOff>0</xdr:rowOff>
    </xdr:to>
    <xdr:sp macro="" textlink="">
      <xdr:nvSpPr>
        <xdr:cNvPr id="17" name="WordArt 8">
          <a:extLst>
            <a:ext uri="{FF2B5EF4-FFF2-40B4-BE49-F238E27FC236}">
              <a16:creationId xmlns:a16="http://schemas.microsoft.com/office/drawing/2014/main" xmlns="" id="{C0BE8976-F67E-489E-A4C0-019CF72563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6629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18" name="WordArt 1">
          <a:extLst>
            <a:ext uri="{FF2B5EF4-FFF2-40B4-BE49-F238E27FC236}">
              <a16:creationId xmlns:a16="http://schemas.microsoft.com/office/drawing/2014/main" xmlns="" id="{4FF23F1D-D4B4-4BD4-84D6-89717F7DC5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19" name="WordArt 2">
          <a:extLst>
            <a:ext uri="{FF2B5EF4-FFF2-40B4-BE49-F238E27FC236}">
              <a16:creationId xmlns:a16="http://schemas.microsoft.com/office/drawing/2014/main" xmlns="" id="{6BD68854-DDB1-4DCD-9F0D-4DC00A1BC8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20" name="WordArt 3">
          <a:extLst>
            <a:ext uri="{FF2B5EF4-FFF2-40B4-BE49-F238E27FC236}">
              <a16:creationId xmlns:a16="http://schemas.microsoft.com/office/drawing/2014/main" xmlns="" id="{C950FBCB-1FBA-418D-988A-C6583E098E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21" name="WordArt 4">
          <a:extLst>
            <a:ext uri="{FF2B5EF4-FFF2-40B4-BE49-F238E27FC236}">
              <a16:creationId xmlns:a16="http://schemas.microsoft.com/office/drawing/2014/main" xmlns="" id="{55DF1657-4A8C-4FF1-AC70-BEC69577C0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22" name="WordArt 5">
          <a:extLst>
            <a:ext uri="{FF2B5EF4-FFF2-40B4-BE49-F238E27FC236}">
              <a16:creationId xmlns:a16="http://schemas.microsoft.com/office/drawing/2014/main" xmlns="" id="{E04E9664-67EE-4B10-BF9F-BA501A4A68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23" name="WordArt 6">
          <a:extLst>
            <a:ext uri="{FF2B5EF4-FFF2-40B4-BE49-F238E27FC236}">
              <a16:creationId xmlns:a16="http://schemas.microsoft.com/office/drawing/2014/main" xmlns="" id="{324CD481-AE46-4913-8527-06206614F0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24" name="WordArt 7">
          <a:extLst>
            <a:ext uri="{FF2B5EF4-FFF2-40B4-BE49-F238E27FC236}">
              <a16:creationId xmlns:a16="http://schemas.microsoft.com/office/drawing/2014/main" xmlns="" id="{135DDDD7-E6F7-4804-8132-7947D51C17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25" name="WordArt 8">
          <a:extLst>
            <a:ext uri="{FF2B5EF4-FFF2-40B4-BE49-F238E27FC236}">
              <a16:creationId xmlns:a16="http://schemas.microsoft.com/office/drawing/2014/main" xmlns="" id="{4733F18E-403B-4610-9A5D-59D6F2EF08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26" name="WordArt 1">
          <a:extLst>
            <a:ext uri="{FF2B5EF4-FFF2-40B4-BE49-F238E27FC236}">
              <a16:creationId xmlns:a16="http://schemas.microsoft.com/office/drawing/2014/main" xmlns="" id="{6F65D465-EBDB-4BB9-942F-3B17AF63F6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27" name="WordArt 2">
          <a:extLst>
            <a:ext uri="{FF2B5EF4-FFF2-40B4-BE49-F238E27FC236}">
              <a16:creationId xmlns:a16="http://schemas.microsoft.com/office/drawing/2014/main" xmlns="" id="{BF71CBAB-960A-459E-8FC5-32B3436A23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28" name="WordArt 3">
          <a:extLst>
            <a:ext uri="{FF2B5EF4-FFF2-40B4-BE49-F238E27FC236}">
              <a16:creationId xmlns:a16="http://schemas.microsoft.com/office/drawing/2014/main" xmlns="" id="{87175E1E-3E0C-4970-AA5D-E7F50DE0D9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29" name="WordArt 4">
          <a:extLst>
            <a:ext uri="{FF2B5EF4-FFF2-40B4-BE49-F238E27FC236}">
              <a16:creationId xmlns:a16="http://schemas.microsoft.com/office/drawing/2014/main" xmlns="" id="{97411836-DDA6-4A07-BAC5-F2D11E01C9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30" name="WordArt 5">
          <a:extLst>
            <a:ext uri="{FF2B5EF4-FFF2-40B4-BE49-F238E27FC236}">
              <a16:creationId xmlns:a16="http://schemas.microsoft.com/office/drawing/2014/main" xmlns="" id="{30315006-D23B-4A6A-A8B9-0C0FD3D208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31" name="WordArt 6">
          <a:extLst>
            <a:ext uri="{FF2B5EF4-FFF2-40B4-BE49-F238E27FC236}">
              <a16:creationId xmlns:a16="http://schemas.microsoft.com/office/drawing/2014/main" xmlns="" id="{3C35AD0D-0A92-40F3-ACB6-2170B71305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32" name="WordArt 7">
          <a:extLst>
            <a:ext uri="{FF2B5EF4-FFF2-40B4-BE49-F238E27FC236}">
              <a16:creationId xmlns:a16="http://schemas.microsoft.com/office/drawing/2014/main" xmlns="" id="{77E8D62B-41FA-4DE8-9D03-3FEFFFA7F6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33" name="WordArt 8">
          <a:extLst>
            <a:ext uri="{FF2B5EF4-FFF2-40B4-BE49-F238E27FC236}">
              <a16:creationId xmlns:a16="http://schemas.microsoft.com/office/drawing/2014/main" xmlns="" id="{BAAF76D1-31BA-437A-BB56-53E326052E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34" name="WordArt 1">
          <a:extLst>
            <a:ext uri="{FF2B5EF4-FFF2-40B4-BE49-F238E27FC236}">
              <a16:creationId xmlns:a16="http://schemas.microsoft.com/office/drawing/2014/main" xmlns="" id="{FB41C93A-9158-483D-A1B2-5D918A9E30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35" name="WordArt 2">
          <a:extLst>
            <a:ext uri="{FF2B5EF4-FFF2-40B4-BE49-F238E27FC236}">
              <a16:creationId xmlns:a16="http://schemas.microsoft.com/office/drawing/2014/main" xmlns="" id="{7B1B4E04-08B9-4F7C-BD6A-A1AB11551E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36" name="WordArt 3">
          <a:extLst>
            <a:ext uri="{FF2B5EF4-FFF2-40B4-BE49-F238E27FC236}">
              <a16:creationId xmlns:a16="http://schemas.microsoft.com/office/drawing/2014/main" xmlns="" id="{7641D6D6-EC6E-434C-8865-894105DCB0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37" name="WordArt 4">
          <a:extLst>
            <a:ext uri="{FF2B5EF4-FFF2-40B4-BE49-F238E27FC236}">
              <a16:creationId xmlns:a16="http://schemas.microsoft.com/office/drawing/2014/main" xmlns="" id="{59E71E7B-30E0-44F2-85CF-73C5FE084A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38" name="WordArt 5">
          <a:extLst>
            <a:ext uri="{FF2B5EF4-FFF2-40B4-BE49-F238E27FC236}">
              <a16:creationId xmlns:a16="http://schemas.microsoft.com/office/drawing/2014/main" xmlns="" id="{0E89FD93-2262-4106-86A4-C0C83BE40E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39" name="WordArt 6">
          <a:extLst>
            <a:ext uri="{FF2B5EF4-FFF2-40B4-BE49-F238E27FC236}">
              <a16:creationId xmlns:a16="http://schemas.microsoft.com/office/drawing/2014/main" xmlns="" id="{4555C613-1E60-4A55-897D-57753CB14F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40" name="WordArt 7">
          <a:extLst>
            <a:ext uri="{FF2B5EF4-FFF2-40B4-BE49-F238E27FC236}">
              <a16:creationId xmlns:a16="http://schemas.microsoft.com/office/drawing/2014/main" xmlns="" id="{F387D07C-10B7-462A-8461-250615566A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41" name="WordArt 8">
          <a:extLst>
            <a:ext uri="{FF2B5EF4-FFF2-40B4-BE49-F238E27FC236}">
              <a16:creationId xmlns:a16="http://schemas.microsoft.com/office/drawing/2014/main" xmlns="" id="{46A42068-ECEB-4400-B9FC-27DB479634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186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187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188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189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190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191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192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193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194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195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196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197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198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199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00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01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02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03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04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05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06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07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08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09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10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11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12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13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14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15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16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17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18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19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20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21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22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23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24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25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26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27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28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29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30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31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32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33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34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35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36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37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38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39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40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41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42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43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44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45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46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47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48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49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50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51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52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53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54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55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56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57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58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59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60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61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62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63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64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65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66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67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68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69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70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71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72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73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74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75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76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77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78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79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80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81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82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83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84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85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86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87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88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89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90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91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92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93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94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95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96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97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98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99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300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301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302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303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304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305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306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307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308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309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310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311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312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313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314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315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316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317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318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319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320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321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322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323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324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325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326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327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328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329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730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731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732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733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734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735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736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737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738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739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740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741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742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743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744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745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746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747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748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749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750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751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752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753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754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755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756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757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758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759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760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761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762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763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764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765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766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767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768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769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770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771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772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773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774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775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776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777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44</xdr:row>
      <xdr:rowOff>0</xdr:rowOff>
    </xdr:from>
    <xdr:to>
      <xdr:col>2</xdr:col>
      <xdr:colOff>927100</xdr:colOff>
      <xdr:row>44</xdr:row>
      <xdr:rowOff>0</xdr:rowOff>
    </xdr:to>
    <xdr:sp macro="" textlink="">
      <xdr:nvSpPr>
        <xdr:cNvPr id="778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44</xdr:row>
      <xdr:rowOff>0</xdr:rowOff>
    </xdr:from>
    <xdr:to>
      <xdr:col>2</xdr:col>
      <xdr:colOff>927100</xdr:colOff>
      <xdr:row>44</xdr:row>
      <xdr:rowOff>0</xdr:rowOff>
    </xdr:to>
    <xdr:sp macro="" textlink="">
      <xdr:nvSpPr>
        <xdr:cNvPr id="779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44</xdr:row>
      <xdr:rowOff>0</xdr:rowOff>
    </xdr:from>
    <xdr:to>
      <xdr:col>2</xdr:col>
      <xdr:colOff>927100</xdr:colOff>
      <xdr:row>44</xdr:row>
      <xdr:rowOff>0</xdr:rowOff>
    </xdr:to>
    <xdr:sp macro="" textlink="">
      <xdr:nvSpPr>
        <xdr:cNvPr id="780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44</xdr:row>
      <xdr:rowOff>0</xdr:rowOff>
    </xdr:from>
    <xdr:to>
      <xdr:col>2</xdr:col>
      <xdr:colOff>927100</xdr:colOff>
      <xdr:row>44</xdr:row>
      <xdr:rowOff>0</xdr:rowOff>
    </xdr:to>
    <xdr:sp macro="" textlink="">
      <xdr:nvSpPr>
        <xdr:cNvPr id="781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44</xdr:row>
      <xdr:rowOff>0</xdr:rowOff>
    </xdr:from>
    <xdr:to>
      <xdr:col>2</xdr:col>
      <xdr:colOff>927100</xdr:colOff>
      <xdr:row>44</xdr:row>
      <xdr:rowOff>0</xdr:rowOff>
    </xdr:to>
    <xdr:sp macro="" textlink="">
      <xdr:nvSpPr>
        <xdr:cNvPr id="782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44</xdr:row>
      <xdr:rowOff>0</xdr:rowOff>
    </xdr:from>
    <xdr:to>
      <xdr:col>2</xdr:col>
      <xdr:colOff>927100</xdr:colOff>
      <xdr:row>44</xdr:row>
      <xdr:rowOff>0</xdr:rowOff>
    </xdr:to>
    <xdr:sp macro="" textlink="">
      <xdr:nvSpPr>
        <xdr:cNvPr id="783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44</xdr:row>
      <xdr:rowOff>0</xdr:rowOff>
    </xdr:from>
    <xdr:to>
      <xdr:col>2</xdr:col>
      <xdr:colOff>927100</xdr:colOff>
      <xdr:row>44</xdr:row>
      <xdr:rowOff>0</xdr:rowOff>
    </xdr:to>
    <xdr:sp macro="" textlink="">
      <xdr:nvSpPr>
        <xdr:cNvPr id="784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44</xdr:row>
      <xdr:rowOff>0</xdr:rowOff>
    </xdr:from>
    <xdr:to>
      <xdr:col>2</xdr:col>
      <xdr:colOff>927100</xdr:colOff>
      <xdr:row>44</xdr:row>
      <xdr:rowOff>0</xdr:rowOff>
    </xdr:to>
    <xdr:sp macro="" textlink="">
      <xdr:nvSpPr>
        <xdr:cNvPr id="785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44</xdr:row>
      <xdr:rowOff>0</xdr:rowOff>
    </xdr:from>
    <xdr:to>
      <xdr:col>2</xdr:col>
      <xdr:colOff>2212975</xdr:colOff>
      <xdr:row>44</xdr:row>
      <xdr:rowOff>0</xdr:rowOff>
    </xdr:to>
    <xdr:sp macro="" textlink="">
      <xdr:nvSpPr>
        <xdr:cNvPr id="786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44</xdr:row>
      <xdr:rowOff>0</xdr:rowOff>
    </xdr:from>
    <xdr:to>
      <xdr:col>2</xdr:col>
      <xdr:colOff>2212975</xdr:colOff>
      <xdr:row>44</xdr:row>
      <xdr:rowOff>0</xdr:rowOff>
    </xdr:to>
    <xdr:sp macro="" textlink="">
      <xdr:nvSpPr>
        <xdr:cNvPr id="787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44</xdr:row>
      <xdr:rowOff>0</xdr:rowOff>
    </xdr:from>
    <xdr:to>
      <xdr:col>2</xdr:col>
      <xdr:colOff>2212975</xdr:colOff>
      <xdr:row>44</xdr:row>
      <xdr:rowOff>0</xdr:rowOff>
    </xdr:to>
    <xdr:sp macro="" textlink="">
      <xdr:nvSpPr>
        <xdr:cNvPr id="788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44</xdr:row>
      <xdr:rowOff>0</xdr:rowOff>
    </xdr:from>
    <xdr:to>
      <xdr:col>2</xdr:col>
      <xdr:colOff>2212975</xdr:colOff>
      <xdr:row>44</xdr:row>
      <xdr:rowOff>0</xdr:rowOff>
    </xdr:to>
    <xdr:sp macro="" textlink="">
      <xdr:nvSpPr>
        <xdr:cNvPr id="789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44</xdr:row>
      <xdr:rowOff>0</xdr:rowOff>
    </xdr:from>
    <xdr:to>
      <xdr:col>2</xdr:col>
      <xdr:colOff>2212975</xdr:colOff>
      <xdr:row>44</xdr:row>
      <xdr:rowOff>0</xdr:rowOff>
    </xdr:to>
    <xdr:sp macro="" textlink="">
      <xdr:nvSpPr>
        <xdr:cNvPr id="790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44</xdr:row>
      <xdr:rowOff>0</xdr:rowOff>
    </xdr:from>
    <xdr:to>
      <xdr:col>2</xdr:col>
      <xdr:colOff>2212975</xdr:colOff>
      <xdr:row>44</xdr:row>
      <xdr:rowOff>0</xdr:rowOff>
    </xdr:to>
    <xdr:sp macro="" textlink="">
      <xdr:nvSpPr>
        <xdr:cNvPr id="791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44</xdr:row>
      <xdr:rowOff>0</xdr:rowOff>
    </xdr:from>
    <xdr:to>
      <xdr:col>2</xdr:col>
      <xdr:colOff>2212975</xdr:colOff>
      <xdr:row>44</xdr:row>
      <xdr:rowOff>0</xdr:rowOff>
    </xdr:to>
    <xdr:sp macro="" textlink="">
      <xdr:nvSpPr>
        <xdr:cNvPr id="792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44</xdr:row>
      <xdr:rowOff>0</xdr:rowOff>
    </xdr:from>
    <xdr:to>
      <xdr:col>2</xdr:col>
      <xdr:colOff>2212975</xdr:colOff>
      <xdr:row>44</xdr:row>
      <xdr:rowOff>0</xdr:rowOff>
    </xdr:to>
    <xdr:sp macro="" textlink="">
      <xdr:nvSpPr>
        <xdr:cNvPr id="793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794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795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796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797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798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799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800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801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802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803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804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805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806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807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808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809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810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811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812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813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814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815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816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817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818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819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820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821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822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823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824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825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826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827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828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829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830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831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832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833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834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835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836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837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838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839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840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841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49</xdr:row>
      <xdr:rowOff>0</xdr:rowOff>
    </xdr:from>
    <xdr:to>
      <xdr:col>2</xdr:col>
      <xdr:colOff>927100</xdr:colOff>
      <xdr:row>49</xdr:row>
      <xdr:rowOff>0</xdr:rowOff>
    </xdr:to>
    <xdr:sp macro="" textlink="">
      <xdr:nvSpPr>
        <xdr:cNvPr id="842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49</xdr:row>
      <xdr:rowOff>0</xdr:rowOff>
    </xdr:from>
    <xdr:to>
      <xdr:col>2</xdr:col>
      <xdr:colOff>927100</xdr:colOff>
      <xdr:row>49</xdr:row>
      <xdr:rowOff>0</xdr:rowOff>
    </xdr:to>
    <xdr:sp macro="" textlink="">
      <xdr:nvSpPr>
        <xdr:cNvPr id="843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49</xdr:row>
      <xdr:rowOff>0</xdr:rowOff>
    </xdr:from>
    <xdr:to>
      <xdr:col>2</xdr:col>
      <xdr:colOff>927100</xdr:colOff>
      <xdr:row>49</xdr:row>
      <xdr:rowOff>0</xdr:rowOff>
    </xdr:to>
    <xdr:sp macro="" textlink="">
      <xdr:nvSpPr>
        <xdr:cNvPr id="844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49</xdr:row>
      <xdr:rowOff>0</xdr:rowOff>
    </xdr:from>
    <xdr:to>
      <xdr:col>2</xdr:col>
      <xdr:colOff>927100</xdr:colOff>
      <xdr:row>49</xdr:row>
      <xdr:rowOff>0</xdr:rowOff>
    </xdr:to>
    <xdr:sp macro="" textlink="">
      <xdr:nvSpPr>
        <xdr:cNvPr id="845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49</xdr:row>
      <xdr:rowOff>0</xdr:rowOff>
    </xdr:from>
    <xdr:to>
      <xdr:col>2</xdr:col>
      <xdr:colOff>927100</xdr:colOff>
      <xdr:row>49</xdr:row>
      <xdr:rowOff>0</xdr:rowOff>
    </xdr:to>
    <xdr:sp macro="" textlink="">
      <xdr:nvSpPr>
        <xdr:cNvPr id="846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49</xdr:row>
      <xdr:rowOff>0</xdr:rowOff>
    </xdr:from>
    <xdr:to>
      <xdr:col>2</xdr:col>
      <xdr:colOff>927100</xdr:colOff>
      <xdr:row>49</xdr:row>
      <xdr:rowOff>0</xdr:rowOff>
    </xdr:to>
    <xdr:sp macro="" textlink="">
      <xdr:nvSpPr>
        <xdr:cNvPr id="847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49</xdr:row>
      <xdr:rowOff>0</xdr:rowOff>
    </xdr:from>
    <xdr:to>
      <xdr:col>2</xdr:col>
      <xdr:colOff>927100</xdr:colOff>
      <xdr:row>49</xdr:row>
      <xdr:rowOff>0</xdr:rowOff>
    </xdr:to>
    <xdr:sp macro="" textlink="">
      <xdr:nvSpPr>
        <xdr:cNvPr id="848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49</xdr:row>
      <xdr:rowOff>0</xdr:rowOff>
    </xdr:from>
    <xdr:to>
      <xdr:col>2</xdr:col>
      <xdr:colOff>927100</xdr:colOff>
      <xdr:row>49</xdr:row>
      <xdr:rowOff>0</xdr:rowOff>
    </xdr:to>
    <xdr:sp macro="" textlink="">
      <xdr:nvSpPr>
        <xdr:cNvPr id="849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49</xdr:row>
      <xdr:rowOff>0</xdr:rowOff>
    </xdr:from>
    <xdr:to>
      <xdr:col>2</xdr:col>
      <xdr:colOff>2212975</xdr:colOff>
      <xdr:row>49</xdr:row>
      <xdr:rowOff>0</xdr:rowOff>
    </xdr:to>
    <xdr:sp macro="" textlink="">
      <xdr:nvSpPr>
        <xdr:cNvPr id="850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49</xdr:row>
      <xdr:rowOff>0</xdr:rowOff>
    </xdr:from>
    <xdr:to>
      <xdr:col>2</xdr:col>
      <xdr:colOff>2212975</xdr:colOff>
      <xdr:row>49</xdr:row>
      <xdr:rowOff>0</xdr:rowOff>
    </xdr:to>
    <xdr:sp macro="" textlink="">
      <xdr:nvSpPr>
        <xdr:cNvPr id="851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49</xdr:row>
      <xdr:rowOff>0</xdr:rowOff>
    </xdr:from>
    <xdr:to>
      <xdr:col>2</xdr:col>
      <xdr:colOff>2212975</xdr:colOff>
      <xdr:row>49</xdr:row>
      <xdr:rowOff>0</xdr:rowOff>
    </xdr:to>
    <xdr:sp macro="" textlink="">
      <xdr:nvSpPr>
        <xdr:cNvPr id="852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49</xdr:row>
      <xdr:rowOff>0</xdr:rowOff>
    </xdr:from>
    <xdr:to>
      <xdr:col>2</xdr:col>
      <xdr:colOff>2212975</xdr:colOff>
      <xdr:row>49</xdr:row>
      <xdr:rowOff>0</xdr:rowOff>
    </xdr:to>
    <xdr:sp macro="" textlink="">
      <xdr:nvSpPr>
        <xdr:cNvPr id="853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49</xdr:row>
      <xdr:rowOff>0</xdr:rowOff>
    </xdr:from>
    <xdr:to>
      <xdr:col>2</xdr:col>
      <xdr:colOff>2212975</xdr:colOff>
      <xdr:row>49</xdr:row>
      <xdr:rowOff>0</xdr:rowOff>
    </xdr:to>
    <xdr:sp macro="" textlink="">
      <xdr:nvSpPr>
        <xdr:cNvPr id="854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49</xdr:row>
      <xdr:rowOff>0</xdr:rowOff>
    </xdr:from>
    <xdr:to>
      <xdr:col>2</xdr:col>
      <xdr:colOff>2212975</xdr:colOff>
      <xdr:row>49</xdr:row>
      <xdr:rowOff>0</xdr:rowOff>
    </xdr:to>
    <xdr:sp macro="" textlink="">
      <xdr:nvSpPr>
        <xdr:cNvPr id="855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49</xdr:row>
      <xdr:rowOff>0</xdr:rowOff>
    </xdr:from>
    <xdr:to>
      <xdr:col>2</xdr:col>
      <xdr:colOff>2212975</xdr:colOff>
      <xdr:row>49</xdr:row>
      <xdr:rowOff>0</xdr:rowOff>
    </xdr:to>
    <xdr:sp macro="" textlink="">
      <xdr:nvSpPr>
        <xdr:cNvPr id="856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49</xdr:row>
      <xdr:rowOff>0</xdr:rowOff>
    </xdr:from>
    <xdr:to>
      <xdr:col>2</xdr:col>
      <xdr:colOff>2212975</xdr:colOff>
      <xdr:row>49</xdr:row>
      <xdr:rowOff>0</xdr:rowOff>
    </xdr:to>
    <xdr:sp macro="" textlink="">
      <xdr:nvSpPr>
        <xdr:cNvPr id="857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41</xdr:row>
      <xdr:rowOff>0</xdr:rowOff>
    </xdr:from>
    <xdr:to>
      <xdr:col>2</xdr:col>
      <xdr:colOff>927100</xdr:colOff>
      <xdr:row>41</xdr:row>
      <xdr:rowOff>0</xdr:rowOff>
    </xdr:to>
    <xdr:sp macro="" textlink="">
      <xdr:nvSpPr>
        <xdr:cNvPr id="858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5010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41</xdr:row>
      <xdr:rowOff>0</xdr:rowOff>
    </xdr:from>
    <xdr:to>
      <xdr:col>2</xdr:col>
      <xdr:colOff>927100</xdr:colOff>
      <xdr:row>41</xdr:row>
      <xdr:rowOff>0</xdr:rowOff>
    </xdr:to>
    <xdr:sp macro="" textlink="">
      <xdr:nvSpPr>
        <xdr:cNvPr id="859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5010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41</xdr:row>
      <xdr:rowOff>0</xdr:rowOff>
    </xdr:from>
    <xdr:to>
      <xdr:col>2</xdr:col>
      <xdr:colOff>927100</xdr:colOff>
      <xdr:row>41</xdr:row>
      <xdr:rowOff>0</xdr:rowOff>
    </xdr:to>
    <xdr:sp macro="" textlink="">
      <xdr:nvSpPr>
        <xdr:cNvPr id="860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5010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41</xdr:row>
      <xdr:rowOff>0</xdr:rowOff>
    </xdr:from>
    <xdr:to>
      <xdr:col>2</xdr:col>
      <xdr:colOff>927100</xdr:colOff>
      <xdr:row>41</xdr:row>
      <xdr:rowOff>0</xdr:rowOff>
    </xdr:to>
    <xdr:sp macro="" textlink="">
      <xdr:nvSpPr>
        <xdr:cNvPr id="861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5010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41</xdr:row>
      <xdr:rowOff>0</xdr:rowOff>
    </xdr:from>
    <xdr:to>
      <xdr:col>2</xdr:col>
      <xdr:colOff>927100</xdr:colOff>
      <xdr:row>41</xdr:row>
      <xdr:rowOff>0</xdr:rowOff>
    </xdr:to>
    <xdr:sp macro="" textlink="">
      <xdr:nvSpPr>
        <xdr:cNvPr id="862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5010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41</xdr:row>
      <xdr:rowOff>0</xdr:rowOff>
    </xdr:from>
    <xdr:to>
      <xdr:col>2</xdr:col>
      <xdr:colOff>927100</xdr:colOff>
      <xdr:row>41</xdr:row>
      <xdr:rowOff>0</xdr:rowOff>
    </xdr:to>
    <xdr:sp macro="" textlink="">
      <xdr:nvSpPr>
        <xdr:cNvPr id="863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5010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41</xdr:row>
      <xdr:rowOff>0</xdr:rowOff>
    </xdr:from>
    <xdr:to>
      <xdr:col>2</xdr:col>
      <xdr:colOff>927100</xdr:colOff>
      <xdr:row>41</xdr:row>
      <xdr:rowOff>0</xdr:rowOff>
    </xdr:to>
    <xdr:sp macro="" textlink="">
      <xdr:nvSpPr>
        <xdr:cNvPr id="864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5010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41</xdr:row>
      <xdr:rowOff>0</xdr:rowOff>
    </xdr:from>
    <xdr:to>
      <xdr:col>2</xdr:col>
      <xdr:colOff>927100</xdr:colOff>
      <xdr:row>41</xdr:row>
      <xdr:rowOff>0</xdr:rowOff>
    </xdr:to>
    <xdr:sp macro="" textlink="">
      <xdr:nvSpPr>
        <xdr:cNvPr id="865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5010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41</xdr:row>
      <xdr:rowOff>0</xdr:rowOff>
    </xdr:from>
    <xdr:to>
      <xdr:col>2</xdr:col>
      <xdr:colOff>2212975</xdr:colOff>
      <xdr:row>41</xdr:row>
      <xdr:rowOff>0</xdr:rowOff>
    </xdr:to>
    <xdr:sp macro="" textlink="">
      <xdr:nvSpPr>
        <xdr:cNvPr id="866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5010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41</xdr:row>
      <xdr:rowOff>0</xdr:rowOff>
    </xdr:from>
    <xdr:to>
      <xdr:col>2</xdr:col>
      <xdr:colOff>2212975</xdr:colOff>
      <xdr:row>41</xdr:row>
      <xdr:rowOff>0</xdr:rowOff>
    </xdr:to>
    <xdr:sp macro="" textlink="">
      <xdr:nvSpPr>
        <xdr:cNvPr id="867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5010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41</xdr:row>
      <xdr:rowOff>0</xdr:rowOff>
    </xdr:from>
    <xdr:to>
      <xdr:col>2</xdr:col>
      <xdr:colOff>2212975</xdr:colOff>
      <xdr:row>41</xdr:row>
      <xdr:rowOff>0</xdr:rowOff>
    </xdr:to>
    <xdr:sp macro="" textlink="">
      <xdr:nvSpPr>
        <xdr:cNvPr id="868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5010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41</xdr:row>
      <xdr:rowOff>0</xdr:rowOff>
    </xdr:from>
    <xdr:to>
      <xdr:col>2</xdr:col>
      <xdr:colOff>2212975</xdr:colOff>
      <xdr:row>41</xdr:row>
      <xdr:rowOff>0</xdr:rowOff>
    </xdr:to>
    <xdr:sp macro="" textlink="">
      <xdr:nvSpPr>
        <xdr:cNvPr id="869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5010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41</xdr:row>
      <xdr:rowOff>0</xdr:rowOff>
    </xdr:from>
    <xdr:to>
      <xdr:col>2</xdr:col>
      <xdr:colOff>2212975</xdr:colOff>
      <xdr:row>41</xdr:row>
      <xdr:rowOff>0</xdr:rowOff>
    </xdr:to>
    <xdr:sp macro="" textlink="">
      <xdr:nvSpPr>
        <xdr:cNvPr id="870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5010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41</xdr:row>
      <xdr:rowOff>0</xdr:rowOff>
    </xdr:from>
    <xdr:to>
      <xdr:col>2</xdr:col>
      <xdr:colOff>2212975</xdr:colOff>
      <xdr:row>41</xdr:row>
      <xdr:rowOff>0</xdr:rowOff>
    </xdr:to>
    <xdr:sp macro="" textlink="">
      <xdr:nvSpPr>
        <xdr:cNvPr id="871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5010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41</xdr:row>
      <xdr:rowOff>0</xdr:rowOff>
    </xdr:from>
    <xdr:to>
      <xdr:col>2</xdr:col>
      <xdr:colOff>2212975</xdr:colOff>
      <xdr:row>41</xdr:row>
      <xdr:rowOff>0</xdr:rowOff>
    </xdr:to>
    <xdr:sp macro="" textlink="">
      <xdr:nvSpPr>
        <xdr:cNvPr id="872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5010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41</xdr:row>
      <xdr:rowOff>0</xdr:rowOff>
    </xdr:from>
    <xdr:to>
      <xdr:col>2</xdr:col>
      <xdr:colOff>2212975</xdr:colOff>
      <xdr:row>41</xdr:row>
      <xdr:rowOff>0</xdr:rowOff>
    </xdr:to>
    <xdr:sp macro="" textlink="">
      <xdr:nvSpPr>
        <xdr:cNvPr id="873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5010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41</xdr:row>
      <xdr:rowOff>0</xdr:rowOff>
    </xdr:from>
    <xdr:to>
      <xdr:col>2</xdr:col>
      <xdr:colOff>927100</xdr:colOff>
      <xdr:row>41</xdr:row>
      <xdr:rowOff>0</xdr:rowOff>
    </xdr:to>
    <xdr:sp macro="" textlink="">
      <xdr:nvSpPr>
        <xdr:cNvPr id="874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5010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41</xdr:row>
      <xdr:rowOff>0</xdr:rowOff>
    </xdr:from>
    <xdr:to>
      <xdr:col>2</xdr:col>
      <xdr:colOff>927100</xdr:colOff>
      <xdr:row>41</xdr:row>
      <xdr:rowOff>0</xdr:rowOff>
    </xdr:to>
    <xdr:sp macro="" textlink="">
      <xdr:nvSpPr>
        <xdr:cNvPr id="875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5010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41</xdr:row>
      <xdr:rowOff>0</xdr:rowOff>
    </xdr:from>
    <xdr:to>
      <xdr:col>2</xdr:col>
      <xdr:colOff>927100</xdr:colOff>
      <xdr:row>41</xdr:row>
      <xdr:rowOff>0</xdr:rowOff>
    </xdr:to>
    <xdr:sp macro="" textlink="">
      <xdr:nvSpPr>
        <xdr:cNvPr id="876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5010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41</xdr:row>
      <xdr:rowOff>0</xdr:rowOff>
    </xdr:from>
    <xdr:to>
      <xdr:col>2</xdr:col>
      <xdr:colOff>927100</xdr:colOff>
      <xdr:row>41</xdr:row>
      <xdr:rowOff>0</xdr:rowOff>
    </xdr:to>
    <xdr:sp macro="" textlink="">
      <xdr:nvSpPr>
        <xdr:cNvPr id="877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5010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41</xdr:row>
      <xdr:rowOff>0</xdr:rowOff>
    </xdr:from>
    <xdr:to>
      <xdr:col>2</xdr:col>
      <xdr:colOff>927100</xdr:colOff>
      <xdr:row>41</xdr:row>
      <xdr:rowOff>0</xdr:rowOff>
    </xdr:to>
    <xdr:sp macro="" textlink="">
      <xdr:nvSpPr>
        <xdr:cNvPr id="878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5010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41</xdr:row>
      <xdr:rowOff>0</xdr:rowOff>
    </xdr:from>
    <xdr:to>
      <xdr:col>2</xdr:col>
      <xdr:colOff>927100</xdr:colOff>
      <xdr:row>41</xdr:row>
      <xdr:rowOff>0</xdr:rowOff>
    </xdr:to>
    <xdr:sp macro="" textlink="">
      <xdr:nvSpPr>
        <xdr:cNvPr id="879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5010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41</xdr:row>
      <xdr:rowOff>0</xdr:rowOff>
    </xdr:from>
    <xdr:to>
      <xdr:col>2</xdr:col>
      <xdr:colOff>927100</xdr:colOff>
      <xdr:row>41</xdr:row>
      <xdr:rowOff>0</xdr:rowOff>
    </xdr:to>
    <xdr:sp macro="" textlink="">
      <xdr:nvSpPr>
        <xdr:cNvPr id="880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5010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41</xdr:row>
      <xdr:rowOff>0</xdr:rowOff>
    </xdr:from>
    <xdr:to>
      <xdr:col>2</xdr:col>
      <xdr:colOff>927100</xdr:colOff>
      <xdr:row>41</xdr:row>
      <xdr:rowOff>0</xdr:rowOff>
    </xdr:to>
    <xdr:sp macro="" textlink="">
      <xdr:nvSpPr>
        <xdr:cNvPr id="881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5010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41</xdr:row>
      <xdr:rowOff>0</xdr:rowOff>
    </xdr:from>
    <xdr:to>
      <xdr:col>2</xdr:col>
      <xdr:colOff>2212975</xdr:colOff>
      <xdr:row>41</xdr:row>
      <xdr:rowOff>0</xdr:rowOff>
    </xdr:to>
    <xdr:sp macro="" textlink="">
      <xdr:nvSpPr>
        <xdr:cNvPr id="882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5010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41</xdr:row>
      <xdr:rowOff>0</xdr:rowOff>
    </xdr:from>
    <xdr:to>
      <xdr:col>2</xdr:col>
      <xdr:colOff>2212975</xdr:colOff>
      <xdr:row>41</xdr:row>
      <xdr:rowOff>0</xdr:rowOff>
    </xdr:to>
    <xdr:sp macro="" textlink="">
      <xdr:nvSpPr>
        <xdr:cNvPr id="883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5010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41</xdr:row>
      <xdr:rowOff>0</xdr:rowOff>
    </xdr:from>
    <xdr:to>
      <xdr:col>2</xdr:col>
      <xdr:colOff>2212975</xdr:colOff>
      <xdr:row>41</xdr:row>
      <xdr:rowOff>0</xdr:rowOff>
    </xdr:to>
    <xdr:sp macro="" textlink="">
      <xdr:nvSpPr>
        <xdr:cNvPr id="884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5010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41</xdr:row>
      <xdr:rowOff>0</xdr:rowOff>
    </xdr:from>
    <xdr:to>
      <xdr:col>2</xdr:col>
      <xdr:colOff>2212975</xdr:colOff>
      <xdr:row>41</xdr:row>
      <xdr:rowOff>0</xdr:rowOff>
    </xdr:to>
    <xdr:sp macro="" textlink="">
      <xdr:nvSpPr>
        <xdr:cNvPr id="885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5010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41</xdr:row>
      <xdr:rowOff>0</xdr:rowOff>
    </xdr:from>
    <xdr:to>
      <xdr:col>2</xdr:col>
      <xdr:colOff>2212975</xdr:colOff>
      <xdr:row>41</xdr:row>
      <xdr:rowOff>0</xdr:rowOff>
    </xdr:to>
    <xdr:sp macro="" textlink="">
      <xdr:nvSpPr>
        <xdr:cNvPr id="886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5010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41</xdr:row>
      <xdr:rowOff>0</xdr:rowOff>
    </xdr:from>
    <xdr:to>
      <xdr:col>2</xdr:col>
      <xdr:colOff>2212975</xdr:colOff>
      <xdr:row>41</xdr:row>
      <xdr:rowOff>0</xdr:rowOff>
    </xdr:to>
    <xdr:sp macro="" textlink="">
      <xdr:nvSpPr>
        <xdr:cNvPr id="887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5010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41</xdr:row>
      <xdr:rowOff>0</xdr:rowOff>
    </xdr:from>
    <xdr:to>
      <xdr:col>2</xdr:col>
      <xdr:colOff>2212975</xdr:colOff>
      <xdr:row>41</xdr:row>
      <xdr:rowOff>0</xdr:rowOff>
    </xdr:to>
    <xdr:sp macro="" textlink="">
      <xdr:nvSpPr>
        <xdr:cNvPr id="888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5010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41</xdr:row>
      <xdr:rowOff>0</xdr:rowOff>
    </xdr:from>
    <xdr:to>
      <xdr:col>2</xdr:col>
      <xdr:colOff>2212975</xdr:colOff>
      <xdr:row>41</xdr:row>
      <xdr:rowOff>0</xdr:rowOff>
    </xdr:to>
    <xdr:sp macro="" textlink="">
      <xdr:nvSpPr>
        <xdr:cNvPr id="889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50101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890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891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892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893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894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895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896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897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898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899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900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901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902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903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904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905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906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907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908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909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910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911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912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913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914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915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916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917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918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919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920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921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922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923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924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925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926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927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928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929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930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931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932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933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934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935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936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937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938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939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940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941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942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943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944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64</xdr:row>
      <xdr:rowOff>0</xdr:rowOff>
    </xdr:from>
    <xdr:to>
      <xdr:col>2</xdr:col>
      <xdr:colOff>927100</xdr:colOff>
      <xdr:row>64</xdr:row>
      <xdr:rowOff>0</xdr:rowOff>
    </xdr:to>
    <xdr:sp macro="" textlink="">
      <xdr:nvSpPr>
        <xdr:cNvPr id="945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946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947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948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949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950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951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952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64</xdr:row>
      <xdr:rowOff>0</xdr:rowOff>
    </xdr:from>
    <xdr:to>
      <xdr:col>2</xdr:col>
      <xdr:colOff>2212975</xdr:colOff>
      <xdr:row>64</xdr:row>
      <xdr:rowOff>0</xdr:rowOff>
    </xdr:to>
    <xdr:sp macro="" textlink="">
      <xdr:nvSpPr>
        <xdr:cNvPr id="953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14478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73</xdr:row>
      <xdr:rowOff>0</xdr:rowOff>
    </xdr:from>
    <xdr:to>
      <xdr:col>2</xdr:col>
      <xdr:colOff>927100</xdr:colOff>
      <xdr:row>73</xdr:row>
      <xdr:rowOff>0</xdr:rowOff>
    </xdr:to>
    <xdr:sp macro="" textlink="">
      <xdr:nvSpPr>
        <xdr:cNvPr id="954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7115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73</xdr:row>
      <xdr:rowOff>0</xdr:rowOff>
    </xdr:from>
    <xdr:to>
      <xdr:col>2</xdr:col>
      <xdr:colOff>927100</xdr:colOff>
      <xdr:row>73</xdr:row>
      <xdr:rowOff>0</xdr:rowOff>
    </xdr:to>
    <xdr:sp macro="" textlink="">
      <xdr:nvSpPr>
        <xdr:cNvPr id="955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7115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73</xdr:row>
      <xdr:rowOff>0</xdr:rowOff>
    </xdr:from>
    <xdr:to>
      <xdr:col>2</xdr:col>
      <xdr:colOff>927100</xdr:colOff>
      <xdr:row>73</xdr:row>
      <xdr:rowOff>0</xdr:rowOff>
    </xdr:to>
    <xdr:sp macro="" textlink="">
      <xdr:nvSpPr>
        <xdr:cNvPr id="956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7115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73</xdr:row>
      <xdr:rowOff>0</xdr:rowOff>
    </xdr:from>
    <xdr:to>
      <xdr:col>2</xdr:col>
      <xdr:colOff>927100</xdr:colOff>
      <xdr:row>73</xdr:row>
      <xdr:rowOff>0</xdr:rowOff>
    </xdr:to>
    <xdr:sp macro="" textlink="">
      <xdr:nvSpPr>
        <xdr:cNvPr id="957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7115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73</xdr:row>
      <xdr:rowOff>0</xdr:rowOff>
    </xdr:from>
    <xdr:to>
      <xdr:col>2</xdr:col>
      <xdr:colOff>927100</xdr:colOff>
      <xdr:row>73</xdr:row>
      <xdr:rowOff>0</xdr:rowOff>
    </xdr:to>
    <xdr:sp macro="" textlink="">
      <xdr:nvSpPr>
        <xdr:cNvPr id="958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7115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73</xdr:row>
      <xdr:rowOff>0</xdr:rowOff>
    </xdr:from>
    <xdr:to>
      <xdr:col>2</xdr:col>
      <xdr:colOff>927100</xdr:colOff>
      <xdr:row>73</xdr:row>
      <xdr:rowOff>0</xdr:rowOff>
    </xdr:to>
    <xdr:sp macro="" textlink="">
      <xdr:nvSpPr>
        <xdr:cNvPr id="959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7115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73</xdr:row>
      <xdr:rowOff>0</xdr:rowOff>
    </xdr:from>
    <xdr:to>
      <xdr:col>2</xdr:col>
      <xdr:colOff>927100</xdr:colOff>
      <xdr:row>73</xdr:row>
      <xdr:rowOff>0</xdr:rowOff>
    </xdr:to>
    <xdr:sp macro="" textlink="">
      <xdr:nvSpPr>
        <xdr:cNvPr id="960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7115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73</xdr:row>
      <xdr:rowOff>0</xdr:rowOff>
    </xdr:from>
    <xdr:to>
      <xdr:col>2</xdr:col>
      <xdr:colOff>927100</xdr:colOff>
      <xdr:row>73</xdr:row>
      <xdr:rowOff>0</xdr:rowOff>
    </xdr:to>
    <xdr:sp macro="" textlink="">
      <xdr:nvSpPr>
        <xdr:cNvPr id="961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7115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73</xdr:row>
      <xdr:rowOff>0</xdr:rowOff>
    </xdr:from>
    <xdr:to>
      <xdr:col>2</xdr:col>
      <xdr:colOff>2212975</xdr:colOff>
      <xdr:row>73</xdr:row>
      <xdr:rowOff>0</xdr:rowOff>
    </xdr:to>
    <xdr:sp macro="" textlink="">
      <xdr:nvSpPr>
        <xdr:cNvPr id="962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7115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73</xdr:row>
      <xdr:rowOff>0</xdr:rowOff>
    </xdr:from>
    <xdr:to>
      <xdr:col>2</xdr:col>
      <xdr:colOff>2212975</xdr:colOff>
      <xdr:row>73</xdr:row>
      <xdr:rowOff>0</xdr:rowOff>
    </xdr:to>
    <xdr:sp macro="" textlink="">
      <xdr:nvSpPr>
        <xdr:cNvPr id="963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7115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73</xdr:row>
      <xdr:rowOff>0</xdr:rowOff>
    </xdr:from>
    <xdr:to>
      <xdr:col>2</xdr:col>
      <xdr:colOff>2212975</xdr:colOff>
      <xdr:row>73</xdr:row>
      <xdr:rowOff>0</xdr:rowOff>
    </xdr:to>
    <xdr:sp macro="" textlink="">
      <xdr:nvSpPr>
        <xdr:cNvPr id="964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7115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73</xdr:row>
      <xdr:rowOff>0</xdr:rowOff>
    </xdr:from>
    <xdr:to>
      <xdr:col>2</xdr:col>
      <xdr:colOff>2212975</xdr:colOff>
      <xdr:row>73</xdr:row>
      <xdr:rowOff>0</xdr:rowOff>
    </xdr:to>
    <xdr:sp macro="" textlink="">
      <xdr:nvSpPr>
        <xdr:cNvPr id="965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7115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73</xdr:row>
      <xdr:rowOff>0</xdr:rowOff>
    </xdr:from>
    <xdr:to>
      <xdr:col>2</xdr:col>
      <xdr:colOff>2212975</xdr:colOff>
      <xdr:row>73</xdr:row>
      <xdr:rowOff>0</xdr:rowOff>
    </xdr:to>
    <xdr:sp macro="" textlink="">
      <xdr:nvSpPr>
        <xdr:cNvPr id="966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7115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73</xdr:row>
      <xdr:rowOff>0</xdr:rowOff>
    </xdr:from>
    <xdr:to>
      <xdr:col>2</xdr:col>
      <xdr:colOff>2212975</xdr:colOff>
      <xdr:row>73</xdr:row>
      <xdr:rowOff>0</xdr:rowOff>
    </xdr:to>
    <xdr:sp macro="" textlink="">
      <xdr:nvSpPr>
        <xdr:cNvPr id="967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7115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73</xdr:row>
      <xdr:rowOff>0</xdr:rowOff>
    </xdr:from>
    <xdr:to>
      <xdr:col>2</xdr:col>
      <xdr:colOff>2212975</xdr:colOff>
      <xdr:row>73</xdr:row>
      <xdr:rowOff>0</xdr:rowOff>
    </xdr:to>
    <xdr:sp macro="" textlink="">
      <xdr:nvSpPr>
        <xdr:cNvPr id="968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7115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73</xdr:row>
      <xdr:rowOff>0</xdr:rowOff>
    </xdr:from>
    <xdr:to>
      <xdr:col>2</xdr:col>
      <xdr:colOff>2212975</xdr:colOff>
      <xdr:row>73</xdr:row>
      <xdr:rowOff>0</xdr:rowOff>
    </xdr:to>
    <xdr:sp macro="" textlink="">
      <xdr:nvSpPr>
        <xdr:cNvPr id="969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7115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44</xdr:row>
      <xdr:rowOff>0</xdr:rowOff>
    </xdr:from>
    <xdr:to>
      <xdr:col>2</xdr:col>
      <xdr:colOff>927100</xdr:colOff>
      <xdr:row>44</xdr:row>
      <xdr:rowOff>0</xdr:rowOff>
    </xdr:to>
    <xdr:sp macro="" textlink="">
      <xdr:nvSpPr>
        <xdr:cNvPr id="970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44</xdr:row>
      <xdr:rowOff>0</xdr:rowOff>
    </xdr:from>
    <xdr:to>
      <xdr:col>2</xdr:col>
      <xdr:colOff>927100</xdr:colOff>
      <xdr:row>44</xdr:row>
      <xdr:rowOff>0</xdr:rowOff>
    </xdr:to>
    <xdr:sp macro="" textlink="">
      <xdr:nvSpPr>
        <xdr:cNvPr id="971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44</xdr:row>
      <xdr:rowOff>0</xdr:rowOff>
    </xdr:from>
    <xdr:to>
      <xdr:col>2</xdr:col>
      <xdr:colOff>927100</xdr:colOff>
      <xdr:row>44</xdr:row>
      <xdr:rowOff>0</xdr:rowOff>
    </xdr:to>
    <xdr:sp macro="" textlink="">
      <xdr:nvSpPr>
        <xdr:cNvPr id="972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44</xdr:row>
      <xdr:rowOff>0</xdr:rowOff>
    </xdr:from>
    <xdr:to>
      <xdr:col>2</xdr:col>
      <xdr:colOff>927100</xdr:colOff>
      <xdr:row>44</xdr:row>
      <xdr:rowOff>0</xdr:rowOff>
    </xdr:to>
    <xdr:sp macro="" textlink="">
      <xdr:nvSpPr>
        <xdr:cNvPr id="973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44</xdr:row>
      <xdr:rowOff>0</xdr:rowOff>
    </xdr:from>
    <xdr:to>
      <xdr:col>2</xdr:col>
      <xdr:colOff>927100</xdr:colOff>
      <xdr:row>44</xdr:row>
      <xdr:rowOff>0</xdr:rowOff>
    </xdr:to>
    <xdr:sp macro="" textlink="">
      <xdr:nvSpPr>
        <xdr:cNvPr id="974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44</xdr:row>
      <xdr:rowOff>0</xdr:rowOff>
    </xdr:from>
    <xdr:to>
      <xdr:col>2</xdr:col>
      <xdr:colOff>927100</xdr:colOff>
      <xdr:row>44</xdr:row>
      <xdr:rowOff>0</xdr:rowOff>
    </xdr:to>
    <xdr:sp macro="" textlink="">
      <xdr:nvSpPr>
        <xdr:cNvPr id="975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44</xdr:row>
      <xdr:rowOff>0</xdr:rowOff>
    </xdr:from>
    <xdr:to>
      <xdr:col>2</xdr:col>
      <xdr:colOff>927100</xdr:colOff>
      <xdr:row>44</xdr:row>
      <xdr:rowOff>0</xdr:rowOff>
    </xdr:to>
    <xdr:sp macro="" textlink="">
      <xdr:nvSpPr>
        <xdr:cNvPr id="976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44</xdr:row>
      <xdr:rowOff>0</xdr:rowOff>
    </xdr:from>
    <xdr:to>
      <xdr:col>2</xdr:col>
      <xdr:colOff>927100</xdr:colOff>
      <xdr:row>44</xdr:row>
      <xdr:rowOff>0</xdr:rowOff>
    </xdr:to>
    <xdr:sp macro="" textlink="">
      <xdr:nvSpPr>
        <xdr:cNvPr id="977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44</xdr:row>
      <xdr:rowOff>0</xdr:rowOff>
    </xdr:from>
    <xdr:to>
      <xdr:col>2</xdr:col>
      <xdr:colOff>2212975</xdr:colOff>
      <xdr:row>44</xdr:row>
      <xdr:rowOff>0</xdr:rowOff>
    </xdr:to>
    <xdr:sp macro="" textlink="">
      <xdr:nvSpPr>
        <xdr:cNvPr id="978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44</xdr:row>
      <xdr:rowOff>0</xdr:rowOff>
    </xdr:from>
    <xdr:to>
      <xdr:col>2</xdr:col>
      <xdr:colOff>2212975</xdr:colOff>
      <xdr:row>44</xdr:row>
      <xdr:rowOff>0</xdr:rowOff>
    </xdr:to>
    <xdr:sp macro="" textlink="">
      <xdr:nvSpPr>
        <xdr:cNvPr id="979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44</xdr:row>
      <xdr:rowOff>0</xdr:rowOff>
    </xdr:from>
    <xdr:to>
      <xdr:col>2</xdr:col>
      <xdr:colOff>2212975</xdr:colOff>
      <xdr:row>44</xdr:row>
      <xdr:rowOff>0</xdr:rowOff>
    </xdr:to>
    <xdr:sp macro="" textlink="">
      <xdr:nvSpPr>
        <xdr:cNvPr id="980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44</xdr:row>
      <xdr:rowOff>0</xdr:rowOff>
    </xdr:from>
    <xdr:to>
      <xdr:col>2</xdr:col>
      <xdr:colOff>2212975</xdr:colOff>
      <xdr:row>44</xdr:row>
      <xdr:rowOff>0</xdr:rowOff>
    </xdr:to>
    <xdr:sp macro="" textlink="">
      <xdr:nvSpPr>
        <xdr:cNvPr id="981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44</xdr:row>
      <xdr:rowOff>0</xdr:rowOff>
    </xdr:from>
    <xdr:to>
      <xdr:col>2</xdr:col>
      <xdr:colOff>2212975</xdr:colOff>
      <xdr:row>44</xdr:row>
      <xdr:rowOff>0</xdr:rowOff>
    </xdr:to>
    <xdr:sp macro="" textlink="">
      <xdr:nvSpPr>
        <xdr:cNvPr id="982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44</xdr:row>
      <xdr:rowOff>0</xdr:rowOff>
    </xdr:from>
    <xdr:to>
      <xdr:col>2</xdr:col>
      <xdr:colOff>2212975</xdr:colOff>
      <xdr:row>44</xdr:row>
      <xdr:rowOff>0</xdr:rowOff>
    </xdr:to>
    <xdr:sp macro="" textlink="">
      <xdr:nvSpPr>
        <xdr:cNvPr id="983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44</xdr:row>
      <xdr:rowOff>0</xdr:rowOff>
    </xdr:from>
    <xdr:to>
      <xdr:col>2</xdr:col>
      <xdr:colOff>2212975</xdr:colOff>
      <xdr:row>44</xdr:row>
      <xdr:rowOff>0</xdr:rowOff>
    </xdr:to>
    <xdr:sp macro="" textlink="">
      <xdr:nvSpPr>
        <xdr:cNvPr id="984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44</xdr:row>
      <xdr:rowOff>0</xdr:rowOff>
    </xdr:from>
    <xdr:to>
      <xdr:col>2</xdr:col>
      <xdr:colOff>2212975</xdr:colOff>
      <xdr:row>44</xdr:row>
      <xdr:rowOff>0</xdr:rowOff>
    </xdr:to>
    <xdr:sp macro="" textlink="">
      <xdr:nvSpPr>
        <xdr:cNvPr id="985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986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987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988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989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990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991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992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993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994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995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996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997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998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999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00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01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02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03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04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05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06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07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08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09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10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11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12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13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14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15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16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17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18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19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20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21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22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23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24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25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26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27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28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29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30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31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32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33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49</xdr:row>
      <xdr:rowOff>0</xdr:rowOff>
    </xdr:from>
    <xdr:to>
      <xdr:col>2</xdr:col>
      <xdr:colOff>927100</xdr:colOff>
      <xdr:row>49</xdr:row>
      <xdr:rowOff>0</xdr:rowOff>
    </xdr:to>
    <xdr:sp macro="" textlink="">
      <xdr:nvSpPr>
        <xdr:cNvPr id="1034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49</xdr:row>
      <xdr:rowOff>0</xdr:rowOff>
    </xdr:from>
    <xdr:to>
      <xdr:col>2</xdr:col>
      <xdr:colOff>927100</xdr:colOff>
      <xdr:row>49</xdr:row>
      <xdr:rowOff>0</xdr:rowOff>
    </xdr:to>
    <xdr:sp macro="" textlink="">
      <xdr:nvSpPr>
        <xdr:cNvPr id="1035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49</xdr:row>
      <xdr:rowOff>0</xdr:rowOff>
    </xdr:from>
    <xdr:to>
      <xdr:col>2</xdr:col>
      <xdr:colOff>927100</xdr:colOff>
      <xdr:row>49</xdr:row>
      <xdr:rowOff>0</xdr:rowOff>
    </xdr:to>
    <xdr:sp macro="" textlink="">
      <xdr:nvSpPr>
        <xdr:cNvPr id="1036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49</xdr:row>
      <xdr:rowOff>0</xdr:rowOff>
    </xdr:from>
    <xdr:to>
      <xdr:col>2</xdr:col>
      <xdr:colOff>927100</xdr:colOff>
      <xdr:row>49</xdr:row>
      <xdr:rowOff>0</xdr:rowOff>
    </xdr:to>
    <xdr:sp macro="" textlink="">
      <xdr:nvSpPr>
        <xdr:cNvPr id="1037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49</xdr:row>
      <xdr:rowOff>0</xdr:rowOff>
    </xdr:from>
    <xdr:to>
      <xdr:col>2</xdr:col>
      <xdr:colOff>927100</xdr:colOff>
      <xdr:row>49</xdr:row>
      <xdr:rowOff>0</xdr:rowOff>
    </xdr:to>
    <xdr:sp macro="" textlink="">
      <xdr:nvSpPr>
        <xdr:cNvPr id="1038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49</xdr:row>
      <xdr:rowOff>0</xdr:rowOff>
    </xdr:from>
    <xdr:to>
      <xdr:col>2</xdr:col>
      <xdr:colOff>927100</xdr:colOff>
      <xdr:row>49</xdr:row>
      <xdr:rowOff>0</xdr:rowOff>
    </xdr:to>
    <xdr:sp macro="" textlink="">
      <xdr:nvSpPr>
        <xdr:cNvPr id="1039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49</xdr:row>
      <xdr:rowOff>0</xdr:rowOff>
    </xdr:from>
    <xdr:to>
      <xdr:col>2</xdr:col>
      <xdr:colOff>927100</xdr:colOff>
      <xdr:row>49</xdr:row>
      <xdr:rowOff>0</xdr:rowOff>
    </xdr:to>
    <xdr:sp macro="" textlink="">
      <xdr:nvSpPr>
        <xdr:cNvPr id="1040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49</xdr:row>
      <xdr:rowOff>0</xdr:rowOff>
    </xdr:from>
    <xdr:to>
      <xdr:col>2</xdr:col>
      <xdr:colOff>927100</xdr:colOff>
      <xdr:row>49</xdr:row>
      <xdr:rowOff>0</xdr:rowOff>
    </xdr:to>
    <xdr:sp macro="" textlink="">
      <xdr:nvSpPr>
        <xdr:cNvPr id="1041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49</xdr:row>
      <xdr:rowOff>0</xdr:rowOff>
    </xdr:from>
    <xdr:to>
      <xdr:col>2</xdr:col>
      <xdr:colOff>2212975</xdr:colOff>
      <xdr:row>49</xdr:row>
      <xdr:rowOff>0</xdr:rowOff>
    </xdr:to>
    <xdr:sp macro="" textlink="">
      <xdr:nvSpPr>
        <xdr:cNvPr id="1042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49</xdr:row>
      <xdr:rowOff>0</xdr:rowOff>
    </xdr:from>
    <xdr:to>
      <xdr:col>2</xdr:col>
      <xdr:colOff>2212975</xdr:colOff>
      <xdr:row>49</xdr:row>
      <xdr:rowOff>0</xdr:rowOff>
    </xdr:to>
    <xdr:sp macro="" textlink="">
      <xdr:nvSpPr>
        <xdr:cNvPr id="1043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49</xdr:row>
      <xdr:rowOff>0</xdr:rowOff>
    </xdr:from>
    <xdr:to>
      <xdr:col>2</xdr:col>
      <xdr:colOff>2212975</xdr:colOff>
      <xdr:row>49</xdr:row>
      <xdr:rowOff>0</xdr:rowOff>
    </xdr:to>
    <xdr:sp macro="" textlink="">
      <xdr:nvSpPr>
        <xdr:cNvPr id="1044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49</xdr:row>
      <xdr:rowOff>0</xdr:rowOff>
    </xdr:from>
    <xdr:to>
      <xdr:col>2</xdr:col>
      <xdr:colOff>2212975</xdr:colOff>
      <xdr:row>49</xdr:row>
      <xdr:rowOff>0</xdr:rowOff>
    </xdr:to>
    <xdr:sp macro="" textlink="">
      <xdr:nvSpPr>
        <xdr:cNvPr id="1045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49</xdr:row>
      <xdr:rowOff>0</xdr:rowOff>
    </xdr:from>
    <xdr:to>
      <xdr:col>2</xdr:col>
      <xdr:colOff>2212975</xdr:colOff>
      <xdr:row>49</xdr:row>
      <xdr:rowOff>0</xdr:rowOff>
    </xdr:to>
    <xdr:sp macro="" textlink="">
      <xdr:nvSpPr>
        <xdr:cNvPr id="1046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49</xdr:row>
      <xdr:rowOff>0</xdr:rowOff>
    </xdr:from>
    <xdr:to>
      <xdr:col>2</xdr:col>
      <xdr:colOff>2212975</xdr:colOff>
      <xdr:row>49</xdr:row>
      <xdr:rowOff>0</xdr:rowOff>
    </xdr:to>
    <xdr:sp macro="" textlink="">
      <xdr:nvSpPr>
        <xdr:cNvPr id="1047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49</xdr:row>
      <xdr:rowOff>0</xdr:rowOff>
    </xdr:from>
    <xdr:to>
      <xdr:col>2</xdr:col>
      <xdr:colOff>2212975</xdr:colOff>
      <xdr:row>49</xdr:row>
      <xdr:rowOff>0</xdr:rowOff>
    </xdr:to>
    <xdr:sp macro="" textlink="">
      <xdr:nvSpPr>
        <xdr:cNvPr id="1048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49</xdr:row>
      <xdr:rowOff>0</xdr:rowOff>
    </xdr:from>
    <xdr:to>
      <xdr:col>2</xdr:col>
      <xdr:colOff>2212975</xdr:colOff>
      <xdr:row>49</xdr:row>
      <xdr:rowOff>0</xdr:rowOff>
    </xdr:to>
    <xdr:sp macro="" textlink="">
      <xdr:nvSpPr>
        <xdr:cNvPr id="1049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44</xdr:row>
      <xdr:rowOff>0</xdr:rowOff>
    </xdr:from>
    <xdr:to>
      <xdr:col>2</xdr:col>
      <xdr:colOff>927100</xdr:colOff>
      <xdr:row>44</xdr:row>
      <xdr:rowOff>0</xdr:rowOff>
    </xdr:to>
    <xdr:sp macro="" textlink="">
      <xdr:nvSpPr>
        <xdr:cNvPr id="1050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44</xdr:row>
      <xdr:rowOff>0</xdr:rowOff>
    </xdr:from>
    <xdr:to>
      <xdr:col>2</xdr:col>
      <xdr:colOff>927100</xdr:colOff>
      <xdr:row>44</xdr:row>
      <xdr:rowOff>0</xdr:rowOff>
    </xdr:to>
    <xdr:sp macro="" textlink="">
      <xdr:nvSpPr>
        <xdr:cNvPr id="1051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44</xdr:row>
      <xdr:rowOff>0</xdr:rowOff>
    </xdr:from>
    <xdr:to>
      <xdr:col>2</xdr:col>
      <xdr:colOff>927100</xdr:colOff>
      <xdr:row>44</xdr:row>
      <xdr:rowOff>0</xdr:rowOff>
    </xdr:to>
    <xdr:sp macro="" textlink="">
      <xdr:nvSpPr>
        <xdr:cNvPr id="1052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44</xdr:row>
      <xdr:rowOff>0</xdr:rowOff>
    </xdr:from>
    <xdr:to>
      <xdr:col>2</xdr:col>
      <xdr:colOff>927100</xdr:colOff>
      <xdr:row>44</xdr:row>
      <xdr:rowOff>0</xdr:rowOff>
    </xdr:to>
    <xdr:sp macro="" textlink="">
      <xdr:nvSpPr>
        <xdr:cNvPr id="1053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44</xdr:row>
      <xdr:rowOff>0</xdr:rowOff>
    </xdr:from>
    <xdr:to>
      <xdr:col>2</xdr:col>
      <xdr:colOff>927100</xdr:colOff>
      <xdr:row>44</xdr:row>
      <xdr:rowOff>0</xdr:rowOff>
    </xdr:to>
    <xdr:sp macro="" textlink="">
      <xdr:nvSpPr>
        <xdr:cNvPr id="1054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44</xdr:row>
      <xdr:rowOff>0</xdr:rowOff>
    </xdr:from>
    <xdr:to>
      <xdr:col>2</xdr:col>
      <xdr:colOff>927100</xdr:colOff>
      <xdr:row>44</xdr:row>
      <xdr:rowOff>0</xdr:rowOff>
    </xdr:to>
    <xdr:sp macro="" textlink="">
      <xdr:nvSpPr>
        <xdr:cNvPr id="1055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44</xdr:row>
      <xdr:rowOff>0</xdr:rowOff>
    </xdr:from>
    <xdr:to>
      <xdr:col>2</xdr:col>
      <xdr:colOff>927100</xdr:colOff>
      <xdr:row>44</xdr:row>
      <xdr:rowOff>0</xdr:rowOff>
    </xdr:to>
    <xdr:sp macro="" textlink="">
      <xdr:nvSpPr>
        <xdr:cNvPr id="1056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44</xdr:row>
      <xdr:rowOff>0</xdr:rowOff>
    </xdr:from>
    <xdr:to>
      <xdr:col>2</xdr:col>
      <xdr:colOff>927100</xdr:colOff>
      <xdr:row>44</xdr:row>
      <xdr:rowOff>0</xdr:rowOff>
    </xdr:to>
    <xdr:sp macro="" textlink="">
      <xdr:nvSpPr>
        <xdr:cNvPr id="1057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44</xdr:row>
      <xdr:rowOff>0</xdr:rowOff>
    </xdr:from>
    <xdr:to>
      <xdr:col>2</xdr:col>
      <xdr:colOff>2212975</xdr:colOff>
      <xdr:row>44</xdr:row>
      <xdr:rowOff>0</xdr:rowOff>
    </xdr:to>
    <xdr:sp macro="" textlink="">
      <xdr:nvSpPr>
        <xdr:cNvPr id="1058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44</xdr:row>
      <xdr:rowOff>0</xdr:rowOff>
    </xdr:from>
    <xdr:to>
      <xdr:col>2</xdr:col>
      <xdr:colOff>2212975</xdr:colOff>
      <xdr:row>44</xdr:row>
      <xdr:rowOff>0</xdr:rowOff>
    </xdr:to>
    <xdr:sp macro="" textlink="">
      <xdr:nvSpPr>
        <xdr:cNvPr id="1059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44</xdr:row>
      <xdr:rowOff>0</xdr:rowOff>
    </xdr:from>
    <xdr:to>
      <xdr:col>2</xdr:col>
      <xdr:colOff>2212975</xdr:colOff>
      <xdr:row>44</xdr:row>
      <xdr:rowOff>0</xdr:rowOff>
    </xdr:to>
    <xdr:sp macro="" textlink="">
      <xdr:nvSpPr>
        <xdr:cNvPr id="1060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44</xdr:row>
      <xdr:rowOff>0</xdr:rowOff>
    </xdr:from>
    <xdr:to>
      <xdr:col>2</xdr:col>
      <xdr:colOff>2212975</xdr:colOff>
      <xdr:row>44</xdr:row>
      <xdr:rowOff>0</xdr:rowOff>
    </xdr:to>
    <xdr:sp macro="" textlink="">
      <xdr:nvSpPr>
        <xdr:cNvPr id="1061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44</xdr:row>
      <xdr:rowOff>0</xdr:rowOff>
    </xdr:from>
    <xdr:to>
      <xdr:col>2</xdr:col>
      <xdr:colOff>2212975</xdr:colOff>
      <xdr:row>44</xdr:row>
      <xdr:rowOff>0</xdr:rowOff>
    </xdr:to>
    <xdr:sp macro="" textlink="">
      <xdr:nvSpPr>
        <xdr:cNvPr id="1062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44</xdr:row>
      <xdr:rowOff>0</xdr:rowOff>
    </xdr:from>
    <xdr:to>
      <xdr:col>2</xdr:col>
      <xdr:colOff>2212975</xdr:colOff>
      <xdr:row>44</xdr:row>
      <xdr:rowOff>0</xdr:rowOff>
    </xdr:to>
    <xdr:sp macro="" textlink="">
      <xdr:nvSpPr>
        <xdr:cNvPr id="1063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44</xdr:row>
      <xdr:rowOff>0</xdr:rowOff>
    </xdr:from>
    <xdr:to>
      <xdr:col>2</xdr:col>
      <xdr:colOff>2212975</xdr:colOff>
      <xdr:row>44</xdr:row>
      <xdr:rowOff>0</xdr:rowOff>
    </xdr:to>
    <xdr:sp macro="" textlink="">
      <xdr:nvSpPr>
        <xdr:cNvPr id="1064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44</xdr:row>
      <xdr:rowOff>0</xdr:rowOff>
    </xdr:from>
    <xdr:to>
      <xdr:col>2</xdr:col>
      <xdr:colOff>2212975</xdr:colOff>
      <xdr:row>44</xdr:row>
      <xdr:rowOff>0</xdr:rowOff>
    </xdr:to>
    <xdr:sp macro="" textlink="">
      <xdr:nvSpPr>
        <xdr:cNvPr id="1065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32289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66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67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68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69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70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71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72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73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74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75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76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77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78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79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80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81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82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83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84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85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86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87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88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89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90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91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92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93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94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95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96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097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98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099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100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101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102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103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104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69</xdr:row>
      <xdr:rowOff>0</xdr:rowOff>
    </xdr:from>
    <xdr:to>
      <xdr:col>2</xdr:col>
      <xdr:colOff>927100</xdr:colOff>
      <xdr:row>69</xdr:row>
      <xdr:rowOff>0</xdr:rowOff>
    </xdr:to>
    <xdr:sp macro="" textlink="">
      <xdr:nvSpPr>
        <xdr:cNvPr id="1105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106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107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108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109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110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111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112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69</xdr:row>
      <xdr:rowOff>0</xdr:rowOff>
    </xdr:from>
    <xdr:to>
      <xdr:col>2</xdr:col>
      <xdr:colOff>2212975</xdr:colOff>
      <xdr:row>69</xdr:row>
      <xdr:rowOff>0</xdr:rowOff>
    </xdr:to>
    <xdr:sp macro="" textlink="">
      <xdr:nvSpPr>
        <xdr:cNvPr id="1113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67913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49</xdr:row>
      <xdr:rowOff>0</xdr:rowOff>
    </xdr:from>
    <xdr:to>
      <xdr:col>2</xdr:col>
      <xdr:colOff>927100</xdr:colOff>
      <xdr:row>49</xdr:row>
      <xdr:rowOff>0</xdr:rowOff>
    </xdr:to>
    <xdr:sp macro="" textlink="">
      <xdr:nvSpPr>
        <xdr:cNvPr id="1114" name="WordArt 1"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49</xdr:row>
      <xdr:rowOff>0</xdr:rowOff>
    </xdr:from>
    <xdr:to>
      <xdr:col>2</xdr:col>
      <xdr:colOff>927100</xdr:colOff>
      <xdr:row>49</xdr:row>
      <xdr:rowOff>0</xdr:rowOff>
    </xdr:to>
    <xdr:sp macro="" textlink="">
      <xdr:nvSpPr>
        <xdr:cNvPr id="1115" name="WordArt 2"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49</xdr:row>
      <xdr:rowOff>0</xdr:rowOff>
    </xdr:from>
    <xdr:to>
      <xdr:col>2</xdr:col>
      <xdr:colOff>927100</xdr:colOff>
      <xdr:row>49</xdr:row>
      <xdr:rowOff>0</xdr:rowOff>
    </xdr:to>
    <xdr:sp macro="" textlink="">
      <xdr:nvSpPr>
        <xdr:cNvPr id="1116" name="WordArt 3"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49</xdr:row>
      <xdr:rowOff>0</xdr:rowOff>
    </xdr:from>
    <xdr:to>
      <xdr:col>2</xdr:col>
      <xdr:colOff>927100</xdr:colOff>
      <xdr:row>49</xdr:row>
      <xdr:rowOff>0</xdr:rowOff>
    </xdr:to>
    <xdr:sp macro="" textlink="">
      <xdr:nvSpPr>
        <xdr:cNvPr id="1117" name="WordArt 4"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49</xdr:row>
      <xdr:rowOff>0</xdr:rowOff>
    </xdr:from>
    <xdr:to>
      <xdr:col>2</xdr:col>
      <xdr:colOff>927100</xdr:colOff>
      <xdr:row>49</xdr:row>
      <xdr:rowOff>0</xdr:rowOff>
    </xdr:to>
    <xdr:sp macro="" textlink="">
      <xdr:nvSpPr>
        <xdr:cNvPr id="1118" name="WordArt 5"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49</xdr:row>
      <xdr:rowOff>0</xdr:rowOff>
    </xdr:from>
    <xdr:to>
      <xdr:col>2</xdr:col>
      <xdr:colOff>927100</xdr:colOff>
      <xdr:row>49</xdr:row>
      <xdr:rowOff>0</xdr:rowOff>
    </xdr:to>
    <xdr:sp macro="" textlink="">
      <xdr:nvSpPr>
        <xdr:cNvPr id="1119" name="WordArt 6"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49</xdr:row>
      <xdr:rowOff>0</xdr:rowOff>
    </xdr:from>
    <xdr:to>
      <xdr:col>2</xdr:col>
      <xdr:colOff>927100</xdr:colOff>
      <xdr:row>49</xdr:row>
      <xdr:rowOff>0</xdr:rowOff>
    </xdr:to>
    <xdr:sp macro="" textlink="">
      <xdr:nvSpPr>
        <xdr:cNvPr id="1120" name="WordArt 7"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49</xdr:row>
      <xdr:rowOff>0</xdr:rowOff>
    </xdr:from>
    <xdr:to>
      <xdr:col>2</xdr:col>
      <xdr:colOff>927100</xdr:colOff>
      <xdr:row>49</xdr:row>
      <xdr:rowOff>0</xdr:rowOff>
    </xdr:to>
    <xdr:sp macro="" textlink="">
      <xdr:nvSpPr>
        <xdr:cNvPr id="1121" name="WordArt 8"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5572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49</xdr:row>
      <xdr:rowOff>0</xdr:rowOff>
    </xdr:from>
    <xdr:to>
      <xdr:col>2</xdr:col>
      <xdr:colOff>2212975</xdr:colOff>
      <xdr:row>49</xdr:row>
      <xdr:rowOff>0</xdr:rowOff>
    </xdr:to>
    <xdr:sp macro="" textlink="">
      <xdr:nvSpPr>
        <xdr:cNvPr id="1122" name="WordArt 1"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49</xdr:row>
      <xdr:rowOff>0</xdr:rowOff>
    </xdr:from>
    <xdr:to>
      <xdr:col>2</xdr:col>
      <xdr:colOff>2212975</xdr:colOff>
      <xdr:row>49</xdr:row>
      <xdr:rowOff>0</xdr:rowOff>
    </xdr:to>
    <xdr:sp macro="" textlink="">
      <xdr:nvSpPr>
        <xdr:cNvPr id="1123" name="WordArt 2">
          <a:extLst>
            <a:ext uri="{FF2B5EF4-FFF2-40B4-BE49-F238E27FC236}">
              <a16:creationId xmlns:a16="http://schemas.microsoft.com/office/drawing/2014/main" xmlns="" id="{00000000-0008-0000-02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49</xdr:row>
      <xdr:rowOff>0</xdr:rowOff>
    </xdr:from>
    <xdr:to>
      <xdr:col>2</xdr:col>
      <xdr:colOff>2212975</xdr:colOff>
      <xdr:row>49</xdr:row>
      <xdr:rowOff>0</xdr:rowOff>
    </xdr:to>
    <xdr:sp macro="" textlink="">
      <xdr:nvSpPr>
        <xdr:cNvPr id="1124" name="WordArt 3"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49</xdr:row>
      <xdr:rowOff>0</xdr:rowOff>
    </xdr:from>
    <xdr:to>
      <xdr:col>2</xdr:col>
      <xdr:colOff>2212975</xdr:colOff>
      <xdr:row>49</xdr:row>
      <xdr:rowOff>0</xdr:rowOff>
    </xdr:to>
    <xdr:sp macro="" textlink="">
      <xdr:nvSpPr>
        <xdr:cNvPr id="1125" name="WordArt 4"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49</xdr:row>
      <xdr:rowOff>0</xdr:rowOff>
    </xdr:from>
    <xdr:to>
      <xdr:col>2</xdr:col>
      <xdr:colOff>2212975</xdr:colOff>
      <xdr:row>49</xdr:row>
      <xdr:rowOff>0</xdr:rowOff>
    </xdr:to>
    <xdr:sp macro="" textlink="">
      <xdr:nvSpPr>
        <xdr:cNvPr id="1126" name="WordArt 5"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49</xdr:row>
      <xdr:rowOff>0</xdr:rowOff>
    </xdr:from>
    <xdr:to>
      <xdr:col>2</xdr:col>
      <xdr:colOff>2212975</xdr:colOff>
      <xdr:row>49</xdr:row>
      <xdr:rowOff>0</xdr:rowOff>
    </xdr:to>
    <xdr:sp macro="" textlink="">
      <xdr:nvSpPr>
        <xdr:cNvPr id="1127" name="WordArt 6"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49</xdr:row>
      <xdr:rowOff>0</xdr:rowOff>
    </xdr:from>
    <xdr:to>
      <xdr:col>2</xdr:col>
      <xdr:colOff>2212975</xdr:colOff>
      <xdr:row>49</xdr:row>
      <xdr:rowOff>0</xdr:rowOff>
    </xdr:to>
    <xdr:sp macro="" textlink="">
      <xdr:nvSpPr>
        <xdr:cNvPr id="1128" name="WordArt 7"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49</xdr:row>
      <xdr:rowOff>0</xdr:rowOff>
    </xdr:from>
    <xdr:to>
      <xdr:col>2</xdr:col>
      <xdr:colOff>2212975</xdr:colOff>
      <xdr:row>49</xdr:row>
      <xdr:rowOff>0</xdr:rowOff>
    </xdr:to>
    <xdr:sp macro="" textlink="">
      <xdr:nvSpPr>
        <xdr:cNvPr id="1129" name="WordArt 8"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9175" y="2743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927100</xdr:colOff>
      <xdr:row>97</xdr:row>
      <xdr:rowOff>0</xdr:rowOff>
    </xdr:from>
    <xdr:to>
      <xdr:col>2</xdr:col>
      <xdr:colOff>927100</xdr:colOff>
      <xdr:row>97</xdr:row>
      <xdr:rowOff>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xmlns="" id="{A93C8E83-A404-4B05-834D-3E39742F53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106775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97</xdr:row>
      <xdr:rowOff>0</xdr:rowOff>
    </xdr:from>
    <xdr:to>
      <xdr:col>2</xdr:col>
      <xdr:colOff>927100</xdr:colOff>
      <xdr:row>97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xmlns="" id="{CA979973-CA02-4744-B094-032EA20AD1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106775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97</xdr:row>
      <xdr:rowOff>0</xdr:rowOff>
    </xdr:from>
    <xdr:to>
      <xdr:col>2</xdr:col>
      <xdr:colOff>927100</xdr:colOff>
      <xdr:row>97</xdr:row>
      <xdr:rowOff>0</xdr:rowOff>
    </xdr:to>
    <xdr:sp macro="" textlink="">
      <xdr:nvSpPr>
        <xdr:cNvPr id="4" name="WordArt 3">
          <a:extLst>
            <a:ext uri="{FF2B5EF4-FFF2-40B4-BE49-F238E27FC236}">
              <a16:creationId xmlns:a16="http://schemas.microsoft.com/office/drawing/2014/main" xmlns="" id="{F7F3D0C0-C396-4128-9493-053D53B561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106775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97</xdr:row>
      <xdr:rowOff>0</xdr:rowOff>
    </xdr:from>
    <xdr:to>
      <xdr:col>2</xdr:col>
      <xdr:colOff>927100</xdr:colOff>
      <xdr:row>97</xdr:row>
      <xdr:rowOff>0</xdr:rowOff>
    </xdr:to>
    <xdr:sp macro="" textlink="">
      <xdr:nvSpPr>
        <xdr:cNvPr id="5" name="WordArt 4">
          <a:extLst>
            <a:ext uri="{FF2B5EF4-FFF2-40B4-BE49-F238E27FC236}">
              <a16:creationId xmlns:a16="http://schemas.microsoft.com/office/drawing/2014/main" xmlns="" id="{1226798C-93D3-4CEA-A87B-0ABB24ECC8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106775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97</xdr:row>
      <xdr:rowOff>0</xdr:rowOff>
    </xdr:from>
    <xdr:to>
      <xdr:col>2</xdr:col>
      <xdr:colOff>927100</xdr:colOff>
      <xdr:row>97</xdr:row>
      <xdr:rowOff>0</xdr:rowOff>
    </xdr:to>
    <xdr:sp macro="" textlink="">
      <xdr:nvSpPr>
        <xdr:cNvPr id="6" name="WordArt 5">
          <a:extLst>
            <a:ext uri="{FF2B5EF4-FFF2-40B4-BE49-F238E27FC236}">
              <a16:creationId xmlns:a16="http://schemas.microsoft.com/office/drawing/2014/main" xmlns="" id="{EE0DFDDE-529B-47A4-B2B0-20724BB16B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106775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97</xdr:row>
      <xdr:rowOff>0</xdr:rowOff>
    </xdr:from>
    <xdr:to>
      <xdr:col>2</xdr:col>
      <xdr:colOff>927100</xdr:colOff>
      <xdr:row>97</xdr:row>
      <xdr:rowOff>0</xdr:rowOff>
    </xdr:to>
    <xdr:sp macro="" textlink="">
      <xdr:nvSpPr>
        <xdr:cNvPr id="7" name="WordArt 6">
          <a:extLst>
            <a:ext uri="{FF2B5EF4-FFF2-40B4-BE49-F238E27FC236}">
              <a16:creationId xmlns:a16="http://schemas.microsoft.com/office/drawing/2014/main" xmlns="" id="{FCCE7CBD-3866-4E81-9A63-6B339F16DA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106775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97</xdr:row>
      <xdr:rowOff>0</xdr:rowOff>
    </xdr:from>
    <xdr:to>
      <xdr:col>2</xdr:col>
      <xdr:colOff>927100</xdr:colOff>
      <xdr:row>97</xdr:row>
      <xdr:rowOff>0</xdr:rowOff>
    </xdr:to>
    <xdr:sp macro="" textlink="">
      <xdr:nvSpPr>
        <xdr:cNvPr id="8" name="WordArt 7">
          <a:extLst>
            <a:ext uri="{FF2B5EF4-FFF2-40B4-BE49-F238E27FC236}">
              <a16:creationId xmlns:a16="http://schemas.microsoft.com/office/drawing/2014/main" xmlns="" id="{DB2660DD-3C91-4306-8071-776A81140E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106775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97</xdr:row>
      <xdr:rowOff>0</xdr:rowOff>
    </xdr:from>
    <xdr:to>
      <xdr:col>2</xdr:col>
      <xdr:colOff>927100</xdr:colOff>
      <xdr:row>97</xdr:row>
      <xdr:rowOff>0</xdr:rowOff>
    </xdr:to>
    <xdr:sp macro="" textlink="">
      <xdr:nvSpPr>
        <xdr:cNvPr id="9" name="WordArt 8">
          <a:extLst>
            <a:ext uri="{FF2B5EF4-FFF2-40B4-BE49-F238E27FC236}">
              <a16:creationId xmlns:a16="http://schemas.microsoft.com/office/drawing/2014/main" xmlns="" id="{A801CE39-9A72-4DD9-808E-1AFD276ABA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106775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97</xdr:row>
      <xdr:rowOff>0</xdr:rowOff>
    </xdr:from>
    <xdr:to>
      <xdr:col>2</xdr:col>
      <xdr:colOff>927100</xdr:colOff>
      <xdr:row>97</xdr:row>
      <xdr:rowOff>0</xdr:rowOff>
    </xdr:to>
    <xdr:sp macro="" textlink="">
      <xdr:nvSpPr>
        <xdr:cNvPr id="10" name="WordArt 1">
          <a:extLst>
            <a:ext uri="{FF2B5EF4-FFF2-40B4-BE49-F238E27FC236}">
              <a16:creationId xmlns:a16="http://schemas.microsoft.com/office/drawing/2014/main" xmlns="" id="{ADA25D84-F3A7-4D55-9C08-C452C52AEB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106775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97</xdr:row>
      <xdr:rowOff>0</xdr:rowOff>
    </xdr:from>
    <xdr:to>
      <xdr:col>2</xdr:col>
      <xdr:colOff>927100</xdr:colOff>
      <xdr:row>97</xdr:row>
      <xdr:rowOff>0</xdr:rowOff>
    </xdr:to>
    <xdr:sp macro="" textlink="">
      <xdr:nvSpPr>
        <xdr:cNvPr id="11" name="WordArt 2">
          <a:extLst>
            <a:ext uri="{FF2B5EF4-FFF2-40B4-BE49-F238E27FC236}">
              <a16:creationId xmlns:a16="http://schemas.microsoft.com/office/drawing/2014/main" xmlns="" id="{D926266E-A8D3-4907-9A9E-7D26B3AC2A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106775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97</xdr:row>
      <xdr:rowOff>0</xdr:rowOff>
    </xdr:from>
    <xdr:to>
      <xdr:col>2</xdr:col>
      <xdr:colOff>927100</xdr:colOff>
      <xdr:row>97</xdr:row>
      <xdr:rowOff>0</xdr:rowOff>
    </xdr:to>
    <xdr:sp macro="" textlink="">
      <xdr:nvSpPr>
        <xdr:cNvPr id="12" name="WordArt 3">
          <a:extLst>
            <a:ext uri="{FF2B5EF4-FFF2-40B4-BE49-F238E27FC236}">
              <a16:creationId xmlns:a16="http://schemas.microsoft.com/office/drawing/2014/main" xmlns="" id="{2585E7F9-48C7-4132-99FE-C148F3C836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106775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97</xdr:row>
      <xdr:rowOff>0</xdr:rowOff>
    </xdr:from>
    <xdr:to>
      <xdr:col>2</xdr:col>
      <xdr:colOff>927100</xdr:colOff>
      <xdr:row>97</xdr:row>
      <xdr:rowOff>0</xdr:rowOff>
    </xdr:to>
    <xdr:sp macro="" textlink="">
      <xdr:nvSpPr>
        <xdr:cNvPr id="13" name="WordArt 4">
          <a:extLst>
            <a:ext uri="{FF2B5EF4-FFF2-40B4-BE49-F238E27FC236}">
              <a16:creationId xmlns:a16="http://schemas.microsoft.com/office/drawing/2014/main" xmlns="" id="{0088CB90-B5DA-49F3-AAAB-EEAE959414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106775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97</xdr:row>
      <xdr:rowOff>0</xdr:rowOff>
    </xdr:from>
    <xdr:to>
      <xdr:col>2</xdr:col>
      <xdr:colOff>927100</xdr:colOff>
      <xdr:row>97</xdr:row>
      <xdr:rowOff>0</xdr:rowOff>
    </xdr:to>
    <xdr:sp macro="" textlink="">
      <xdr:nvSpPr>
        <xdr:cNvPr id="14" name="WordArt 5">
          <a:extLst>
            <a:ext uri="{FF2B5EF4-FFF2-40B4-BE49-F238E27FC236}">
              <a16:creationId xmlns:a16="http://schemas.microsoft.com/office/drawing/2014/main" xmlns="" id="{DEE831A7-394E-4903-AE62-10BF0C9CE0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106775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97</xdr:row>
      <xdr:rowOff>0</xdr:rowOff>
    </xdr:from>
    <xdr:to>
      <xdr:col>2</xdr:col>
      <xdr:colOff>927100</xdr:colOff>
      <xdr:row>97</xdr:row>
      <xdr:rowOff>0</xdr:rowOff>
    </xdr:to>
    <xdr:sp macro="" textlink="">
      <xdr:nvSpPr>
        <xdr:cNvPr id="15" name="WordArt 6">
          <a:extLst>
            <a:ext uri="{FF2B5EF4-FFF2-40B4-BE49-F238E27FC236}">
              <a16:creationId xmlns:a16="http://schemas.microsoft.com/office/drawing/2014/main" xmlns="" id="{B0D0BEF0-58D7-4780-A141-FAA4D70D78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106775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97</xdr:row>
      <xdr:rowOff>0</xdr:rowOff>
    </xdr:from>
    <xdr:to>
      <xdr:col>2</xdr:col>
      <xdr:colOff>927100</xdr:colOff>
      <xdr:row>97</xdr:row>
      <xdr:rowOff>0</xdr:rowOff>
    </xdr:to>
    <xdr:sp macro="" textlink="">
      <xdr:nvSpPr>
        <xdr:cNvPr id="16" name="WordArt 7">
          <a:extLst>
            <a:ext uri="{FF2B5EF4-FFF2-40B4-BE49-F238E27FC236}">
              <a16:creationId xmlns:a16="http://schemas.microsoft.com/office/drawing/2014/main" xmlns="" id="{1EE1F041-2285-4E5F-8001-E941917202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106775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97</xdr:row>
      <xdr:rowOff>0</xdr:rowOff>
    </xdr:from>
    <xdr:to>
      <xdr:col>2</xdr:col>
      <xdr:colOff>927100</xdr:colOff>
      <xdr:row>97</xdr:row>
      <xdr:rowOff>0</xdr:rowOff>
    </xdr:to>
    <xdr:sp macro="" textlink="">
      <xdr:nvSpPr>
        <xdr:cNvPr id="17" name="WordArt 8">
          <a:extLst>
            <a:ext uri="{FF2B5EF4-FFF2-40B4-BE49-F238E27FC236}">
              <a16:creationId xmlns:a16="http://schemas.microsoft.com/office/drawing/2014/main" xmlns="" id="{1400A823-0681-45F5-8F3F-191CACA612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106775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55</xdr:row>
      <xdr:rowOff>0</xdr:rowOff>
    </xdr:from>
    <xdr:to>
      <xdr:col>2</xdr:col>
      <xdr:colOff>927100</xdr:colOff>
      <xdr:row>55</xdr:row>
      <xdr:rowOff>0</xdr:rowOff>
    </xdr:to>
    <xdr:sp macro="" textlink="">
      <xdr:nvSpPr>
        <xdr:cNvPr id="18" name="WordArt 1">
          <a:extLst>
            <a:ext uri="{FF2B5EF4-FFF2-40B4-BE49-F238E27FC236}">
              <a16:creationId xmlns:a16="http://schemas.microsoft.com/office/drawing/2014/main" xmlns="" id="{C51E8545-D316-4D24-AFFF-F0B6C573AC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549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55</xdr:row>
      <xdr:rowOff>0</xdr:rowOff>
    </xdr:from>
    <xdr:to>
      <xdr:col>2</xdr:col>
      <xdr:colOff>927100</xdr:colOff>
      <xdr:row>55</xdr:row>
      <xdr:rowOff>0</xdr:rowOff>
    </xdr:to>
    <xdr:sp macro="" textlink="">
      <xdr:nvSpPr>
        <xdr:cNvPr id="19" name="WordArt 2">
          <a:extLst>
            <a:ext uri="{FF2B5EF4-FFF2-40B4-BE49-F238E27FC236}">
              <a16:creationId xmlns:a16="http://schemas.microsoft.com/office/drawing/2014/main" xmlns="" id="{7A4CA5A4-767F-4CE0-B5CD-E75E74700F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549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55</xdr:row>
      <xdr:rowOff>0</xdr:rowOff>
    </xdr:from>
    <xdr:to>
      <xdr:col>2</xdr:col>
      <xdr:colOff>927100</xdr:colOff>
      <xdr:row>55</xdr:row>
      <xdr:rowOff>0</xdr:rowOff>
    </xdr:to>
    <xdr:sp macro="" textlink="">
      <xdr:nvSpPr>
        <xdr:cNvPr id="20" name="WordArt 3">
          <a:extLst>
            <a:ext uri="{FF2B5EF4-FFF2-40B4-BE49-F238E27FC236}">
              <a16:creationId xmlns:a16="http://schemas.microsoft.com/office/drawing/2014/main" xmlns="" id="{E17A7F2A-BAEE-4C42-945A-E861B63E1A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549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55</xdr:row>
      <xdr:rowOff>0</xdr:rowOff>
    </xdr:from>
    <xdr:to>
      <xdr:col>2</xdr:col>
      <xdr:colOff>927100</xdr:colOff>
      <xdr:row>55</xdr:row>
      <xdr:rowOff>0</xdr:rowOff>
    </xdr:to>
    <xdr:sp macro="" textlink="">
      <xdr:nvSpPr>
        <xdr:cNvPr id="21" name="WordArt 4">
          <a:extLst>
            <a:ext uri="{FF2B5EF4-FFF2-40B4-BE49-F238E27FC236}">
              <a16:creationId xmlns:a16="http://schemas.microsoft.com/office/drawing/2014/main" xmlns="" id="{81459DEA-9D76-45CE-BDF4-81AF0372DB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549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55</xdr:row>
      <xdr:rowOff>0</xdr:rowOff>
    </xdr:from>
    <xdr:to>
      <xdr:col>2</xdr:col>
      <xdr:colOff>927100</xdr:colOff>
      <xdr:row>55</xdr:row>
      <xdr:rowOff>0</xdr:rowOff>
    </xdr:to>
    <xdr:sp macro="" textlink="">
      <xdr:nvSpPr>
        <xdr:cNvPr id="22" name="WordArt 5">
          <a:extLst>
            <a:ext uri="{FF2B5EF4-FFF2-40B4-BE49-F238E27FC236}">
              <a16:creationId xmlns:a16="http://schemas.microsoft.com/office/drawing/2014/main" xmlns="" id="{624729D2-8DF4-4A1F-81DD-B716B527FB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549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55</xdr:row>
      <xdr:rowOff>0</xdr:rowOff>
    </xdr:from>
    <xdr:to>
      <xdr:col>2</xdr:col>
      <xdr:colOff>927100</xdr:colOff>
      <xdr:row>55</xdr:row>
      <xdr:rowOff>0</xdr:rowOff>
    </xdr:to>
    <xdr:sp macro="" textlink="">
      <xdr:nvSpPr>
        <xdr:cNvPr id="23" name="WordArt 6">
          <a:extLst>
            <a:ext uri="{FF2B5EF4-FFF2-40B4-BE49-F238E27FC236}">
              <a16:creationId xmlns:a16="http://schemas.microsoft.com/office/drawing/2014/main" xmlns="" id="{47F5FD22-5A67-4347-97FF-99B8B3BFE3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549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55</xdr:row>
      <xdr:rowOff>0</xdr:rowOff>
    </xdr:from>
    <xdr:to>
      <xdr:col>2</xdr:col>
      <xdr:colOff>927100</xdr:colOff>
      <xdr:row>55</xdr:row>
      <xdr:rowOff>0</xdr:rowOff>
    </xdr:to>
    <xdr:sp macro="" textlink="">
      <xdr:nvSpPr>
        <xdr:cNvPr id="24" name="WordArt 7">
          <a:extLst>
            <a:ext uri="{FF2B5EF4-FFF2-40B4-BE49-F238E27FC236}">
              <a16:creationId xmlns:a16="http://schemas.microsoft.com/office/drawing/2014/main" xmlns="" id="{9FE5668F-D2DD-4BC4-97DC-7D34227EB4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549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55</xdr:row>
      <xdr:rowOff>0</xdr:rowOff>
    </xdr:from>
    <xdr:to>
      <xdr:col>2</xdr:col>
      <xdr:colOff>927100</xdr:colOff>
      <xdr:row>55</xdr:row>
      <xdr:rowOff>0</xdr:rowOff>
    </xdr:to>
    <xdr:sp macro="" textlink="">
      <xdr:nvSpPr>
        <xdr:cNvPr id="25" name="WordArt 8">
          <a:extLst>
            <a:ext uri="{FF2B5EF4-FFF2-40B4-BE49-F238E27FC236}">
              <a16:creationId xmlns:a16="http://schemas.microsoft.com/office/drawing/2014/main" xmlns="" id="{2542EB31-A665-4F7F-BC26-3842A7BD5C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549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55</xdr:row>
      <xdr:rowOff>0</xdr:rowOff>
    </xdr:from>
    <xdr:to>
      <xdr:col>2</xdr:col>
      <xdr:colOff>927100</xdr:colOff>
      <xdr:row>55</xdr:row>
      <xdr:rowOff>0</xdr:rowOff>
    </xdr:to>
    <xdr:sp macro="" textlink="">
      <xdr:nvSpPr>
        <xdr:cNvPr id="26" name="WordArt 1">
          <a:extLst>
            <a:ext uri="{FF2B5EF4-FFF2-40B4-BE49-F238E27FC236}">
              <a16:creationId xmlns:a16="http://schemas.microsoft.com/office/drawing/2014/main" xmlns="" id="{58C4B8D1-DDDF-4E08-8870-DE7F529038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549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55</xdr:row>
      <xdr:rowOff>0</xdr:rowOff>
    </xdr:from>
    <xdr:to>
      <xdr:col>2</xdr:col>
      <xdr:colOff>927100</xdr:colOff>
      <xdr:row>55</xdr:row>
      <xdr:rowOff>0</xdr:rowOff>
    </xdr:to>
    <xdr:sp macro="" textlink="">
      <xdr:nvSpPr>
        <xdr:cNvPr id="27" name="WordArt 2">
          <a:extLst>
            <a:ext uri="{FF2B5EF4-FFF2-40B4-BE49-F238E27FC236}">
              <a16:creationId xmlns:a16="http://schemas.microsoft.com/office/drawing/2014/main" xmlns="" id="{F155EDDD-9850-4B75-A5FE-D579202E93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549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55</xdr:row>
      <xdr:rowOff>0</xdr:rowOff>
    </xdr:from>
    <xdr:to>
      <xdr:col>2</xdr:col>
      <xdr:colOff>927100</xdr:colOff>
      <xdr:row>55</xdr:row>
      <xdr:rowOff>0</xdr:rowOff>
    </xdr:to>
    <xdr:sp macro="" textlink="">
      <xdr:nvSpPr>
        <xdr:cNvPr id="28" name="WordArt 3">
          <a:extLst>
            <a:ext uri="{FF2B5EF4-FFF2-40B4-BE49-F238E27FC236}">
              <a16:creationId xmlns:a16="http://schemas.microsoft.com/office/drawing/2014/main" xmlns="" id="{BD7318AA-A1C7-4937-BEDD-7909350A2C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549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55</xdr:row>
      <xdr:rowOff>0</xdr:rowOff>
    </xdr:from>
    <xdr:to>
      <xdr:col>2</xdr:col>
      <xdr:colOff>927100</xdr:colOff>
      <xdr:row>55</xdr:row>
      <xdr:rowOff>0</xdr:rowOff>
    </xdr:to>
    <xdr:sp macro="" textlink="">
      <xdr:nvSpPr>
        <xdr:cNvPr id="29" name="WordArt 4">
          <a:extLst>
            <a:ext uri="{FF2B5EF4-FFF2-40B4-BE49-F238E27FC236}">
              <a16:creationId xmlns:a16="http://schemas.microsoft.com/office/drawing/2014/main" xmlns="" id="{DCC55E13-7111-42CA-9B89-72543A091D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549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55</xdr:row>
      <xdr:rowOff>0</xdr:rowOff>
    </xdr:from>
    <xdr:to>
      <xdr:col>2</xdr:col>
      <xdr:colOff>927100</xdr:colOff>
      <xdr:row>55</xdr:row>
      <xdr:rowOff>0</xdr:rowOff>
    </xdr:to>
    <xdr:sp macro="" textlink="">
      <xdr:nvSpPr>
        <xdr:cNvPr id="30" name="WordArt 5">
          <a:extLst>
            <a:ext uri="{FF2B5EF4-FFF2-40B4-BE49-F238E27FC236}">
              <a16:creationId xmlns:a16="http://schemas.microsoft.com/office/drawing/2014/main" xmlns="" id="{6E61AE78-F011-4864-AE1A-030D13F292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549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55</xdr:row>
      <xdr:rowOff>0</xdr:rowOff>
    </xdr:from>
    <xdr:to>
      <xdr:col>2</xdr:col>
      <xdr:colOff>927100</xdr:colOff>
      <xdr:row>55</xdr:row>
      <xdr:rowOff>0</xdr:rowOff>
    </xdr:to>
    <xdr:sp macro="" textlink="">
      <xdr:nvSpPr>
        <xdr:cNvPr id="31" name="WordArt 6">
          <a:extLst>
            <a:ext uri="{FF2B5EF4-FFF2-40B4-BE49-F238E27FC236}">
              <a16:creationId xmlns:a16="http://schemas.microsoft.com/office/drawing/2014/main" xmlns="" id="{46EC1E30-D83C-47BE-A25D-014CAE7A98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549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55</xdr:row>
      <xdr:rowOff>0</xdr:rowOff>
    </xdr:from>
    <xdr:to>
      <xdr:col>2</xdr:col>
      <xdr:colOff>927100</xdr:colOff>
      <xdr:row>55</xdr:row>
      <xdr:rowOff>0</xdr:rowOff>
    </xdr:to>
    <xdr:sp macro="" textlink="">
      <xdr:nvSpPr>
        <xdr:cNvPr id="32" name="WordArt 7">
          <a:extLst>
            <a:ext uri="{FF2B5EF4-FFF2-40B4-BE49-F238E27FC236}">
              <a16:creationId xmlns:a16="http://schemas.microsoft.com/office/drawing/2014/main" xmlns="" id="{84F56B0A-5BB1-4133-A81F-62ADF665DF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549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55</xdr:row>
      <xdr:rowOff>0</xdr:rowOff>
    </xdr:from>
    <xdr:to>
      <xdr:col>2</xdr:col>
      <xdr:colOff>927100</xdr:colOff>
      <xdr:row>55</xdr:row>
      <xdr:rowOff>0</xdr:rowOff>
    </xdr:to>
    <xdr:sp macro="" textlink="">
      <xdr:nvSpPr>
        <xdr:cNvPr id="33" name="WordArt 8">
          <a:extLst>
            <a:ext uri="{FF2B5EF4-FFF2-40B4-BE49-F238E27FC236}">
              <a16:creationId xmlns:a16="http://schemas.microsoft.com/office/drawing/2014/main" xmlns="" id="{30A7B5F3-1271-492E-BCD0-135CA7FDD0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549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21</xdr:row>
      <xdr:rowOff>0</xdr:rowOff>
    </xdr:from>
    <xdr:to>
      <xdr:col>2</xdr:col>
      <xdr:colOff>927100</xdr:colOff>
      <xdr:row>21</xdr:row>
      <xdr:rowOff>0</xdr:rowOff>
    </xdr:to>
    <xdr:sp macro="" textlink="">
      <xdr:nvSpPr>
        <xdr:cNvPr id="34" name="WordArt 1">
          <a:extLst>
            <a:ext uri="{FF2B5EF4-FFF2-40B4-BE49-F238E27FC236}">
              <a16:creationId xmlns:a16="http://schemas.microsoft.com/office/drawing/2014/main" xmlns="" id="{1821D6C6-A19A-4F1E-B17B-99F2B7B2D3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6143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21</xdr:row>
      <xdr:rowOff>0</xdr:rowOff>
    </xdr:from>
    <xdr:to>
      <xdr:col>2</xdr:col>
      <xdr:colOff>927100</xdr:colOff>
      <xdr:row>21</xdr:row>
      <xdr:rowOff>0</xdr:rowOff>
    </xdr:to>
    <xdr:sp macro="" textlink="">
      <xdr:nvSpPr>
        <xdr:cNvPr id="35" name="WordArt 2">
          <a:extLst>
            <a:ext uri="{FF2B5EF4-FFF2-40B4-BE49-F238E27FC236}">
              <a16:creationId xmlns:a16="http://schemas.microsoft.com/office/drawing/2014/main" xmlns="" id="{387FE670-F20B-4884-9345-0685A26395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6143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21</xdr:row>
      <xdr:rowOff>0</xdr:rowOff>
    </xdr:from>
    <xdr:to>
      <xdr:col>2</xdr:col>
      <xdr:colOff>927100</xdr:colOff>
      <xdr:row>21</xdr:row>
      <xdr:rowOff>0</xdr:rowOff>
    </xdr:to>
    <xdr:sp macro="" textlink="">
      <xdr:nvSpPr>
        <xdr:cNvPr id="36" name="WordArt 3">
          <a:extLst>
            <a:ext uri="{FF2B5EF4-FFF2-40B4-BE49-F238E27FC236}">
              <a16:creationId xmlns:a16="http://schemas.microsoft.com/office/drawing/2014/main" xmlns="" id="{52124CA6-3FFD-43C7-9EDA-2E9DFE71AE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6143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21</xdr:row>
      <xdr:rowOff>0</xdr:rowOff>
    </xdr:from>
    <xdr:to>
      <xdr:col>2</xdr:col>
      <xdr:colOff>927100</xdr:colOff>
      <xdr:row>21</xdr:row>
      <xdr:rowOff>0</xdr:rowOff>
    </xdr:to>
    <xdr:sp macro="" textlink="">
      <xdr:nvSpPr>
        <xdr:cNvPr id="37" name="WordArt 4">
          <a:extLst>
            <a:ext uri="{FF2B5EF4-FFF2-40B4-BE49-F238E27FC236}">
              <a16:creationId xmlns:a16="http://schemas.microsoft.com/office/drawing/2014/main" xmlns="" id="{2A1B6765-F7BF-4B97-BD87-4D356F22ED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6143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21</xdr:row>
      <xdr:rowOff>0</xdr:rowOff>
    </xdr:from>
    <xdr:to>
      <xdr:col>2</xdr:col>
      <xdr:colOff>927100</xdr:colOff>
      <xdr:row>21</xdr:row>
      <xdr:rowOff>0</xdr:rowOff>
    </xdr:to>
    <xdr:sp macro="" textlink="">
      <xdr:nvSpPr>
        <xdr:cNvPr id="38" name="WordArt 5">
          <a:extLst>
            <a:ext uri="{FF2B5EF4-FFF2-40B4-BE49-F238E27FC236}">
              <a16:creationId xmlns:a16="http://schemas.microsoft.com/office/drawing/2014/main" xmlns="" id="{8E71DF89-2A0F-4627-83F1-643D4CE2A9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6143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21</xdr:row>
      <xdr:rowOff>0</xdr:rowOff>
    </xdr:from>
    <xdr:to>
      <xdr:col>2</xdr:col>
      <xdr:colOff>927100</xdr:colOff>
      <xdr:row>21</xdr:row>
      <xdr:rowOff>0</xdr:rowOff>
    </xdr:to>
    <xdr:sp macro="" textlink="">
      <xdr:nvSpPr>
        <xdr:cNvPr id="39" name="WordArt 6">
          <a:extLst>
            <a:ext uri="{FF2B5EF4-FFF2-40B4-BE49-F238E27FC236}">
              <a16:creationId xmlns:a16="http://schemas.microsoft.com/office/drawing/2014/main" xmlns="" id="{8131FEA8-3B4F-42F4-A1F4-F174795997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6143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21</xdr:row>
      <xdr:rowOff>0</xdr:rowOff>
    </xdr:from>
    <xdr:to>
      <xdr:col>2</xdr:col>
      <xdr:colOff>927100</xdr:colOff>
      <xdr:row>21</xdr:row>
      <xdr:rowOff>0</xdr:rowOff>
    </xdr:to>
    <xdr:sp macro="" textlink="">
      <xdr:nvSpPr>
        <xdr:cNvPr id="40" name="WordArt 7">
          <a:extLst>
            <a:ext uri="{FF2B5EF4-FFF2-40B4-BE49-F238E27FC236}">
              <a16:creationId xmlns:a16="http://schemas.microsoft.com/office/drawing/2014/main" xmlns="" id="{9E518A40-645A-457B-912C-152A406138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6143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21</xdr:row>
      <xdr:rowOff>0</xdr:rowOff>
    </xdr:from>
    <xdr:to>
      <xdr:col>2</xdr:col>
      <xdr:colOff>927100</xdr:colOff>
      <xdr:row>21</xdr:row>
      <xdr:rowOff>0</xdr:rowOff>
    </xdr:to>
    <xdr:sp macro="" textlink="">
      <xdr:nvSpPr>
        <xdr:cNvPr id="41" name="WordArt 8">
          <a:extLst>
            <a:ext uri="{FF2B5EF4-FFF2-40B4-BE49-F238E27FC236}">
              <a16:creationId xmlns:a16="http://schemas.microsoft.com/office/drawing/2014/main" xmlns="" id="{B7BF75B0-80E1-4434-976E-6ED724B105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6143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3</xdr:row>
      <xdr:rowOff>0</xdr:rowOff>
    </xdr:from>
    <xdr:to>
      <xdr:col>18</xdr:col>
      <xdr:colOff>927100</xdr:colOff>
      <xdr:row>3</xdr:row>
      <xdr:rowOff>0</xdr:rowOff>
    </xdr:to>
    <xdr:sp macro="" textlink="">
      <xdr:nvSpPr>
        <xdr:cNvPr id="42" name="WordArt 1">
          <a:extLst>
            <a:ext uri="{FF2B5EF4-FFF2-40B4-BE49-F238E27FC236}">
              <a16:creationId xmlns:a16="http://schemas.microsoft.com/office/drawing/2014/main" xmlns="" id="{DAEBF1DC-92C7-4261-A912-ABA3ECFEED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638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3</xdr:row>
      <xdr:rowOff>0</xdr:rowOff>
    </xdr:from>
    <xdr:to>
      <xdr:col>18</xdr:col>
      <xdr:colOff>927100</xdr:colOff>
      <xdr:row>3</xdr:row>
      <xdr:rowOff>0</xdr:rowOff>
    </xdr:to>
    <xdr:sp macro="" textlink="">
      <xdr:nvSpPr>
        <xdr:cNvPr id="43" name="WordArt 2">
          <a:extLst>
            <a:ext uri="{FF2B5EF4-FFF2-40B4-BE49-F238E27FC236}">
              <a16:creationId xmlns:a16="http://schemas.microsoft.com/office/drawing/2014/main" xmlns="" id="{904716F1-B24D-430B-AAD7-84B93FA82E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638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3</xdr:row>
      <xdr:rowOff>0</xdr:rowOff>
    </xdr:from>
    <xdr:to>
      <xdr:col>18</xdr:col>
      <xdr:colOff>927100</xdr:colOff>
      <xdr:row>3</xdr:row>
      <xdr:rowOff>0</xdr:rowOff>
    </xdr:to>
    <xdr:sp macro="" textlink="">
      <xdr:nvSpPr>
        <xdr:cNvPr id="44" name="WordArt 3">
          <a:extLst>
            <a:ext uri="{FF2B5EF4-FFF2-40B4-BE49-F238E27FC236}">
              <a16:creationId xmlns:a16="http://schemas.microsoft.com/office/drawing/2014/main" xmlns="" id="{B25E85E3-8AF3-4561-9EDF-E2B87FDD48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638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3</xdr:row>
      <xdr:rowOff>0</xdr:rowOff>
    </xdr:from>
    <xdr:to>
      <xdr:col>18</xdr:col>
      <xdr:colOff>927100</xdr:colOff>
      <xdr:row>3</xdr:row>
      <xdr:rowOff>0</xdr:rowOff>
    </xdr:to>
    <xdr:sp macro="" textlink="">
      <xdr:nvSpPr>
        <xdr:cNvPr id="45" name="WordArt 4">
          <a:extLst>
            <a:ext uri="{FF2B5EF4-FFF2-40B4-BE49-F238E27FC236}">
              <a16:creationId xmlns:a16="http://schemas.microsoft.com/office/drawing/2014/main" xmlns="" id="{F600F352-8AEA-4F83-9246-A860196F89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638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3</xdr:row>
      <xdr:rowOff>0</xdr:rowOff>
    </xdr:from>
    <xdr:to>
      <xdr:col>18</xdr:col>
      <xdr:colOff>927100</xdr:colOff>
      <xdr:row>3</xdr:row>
      <xdr:rowOff>0</xdr:rowOff>
    </xdr:to>
    <xdr:sp macro="" textlink="">
      <xdr:nvSpPr>
        <xdr:cNvPr id="46" name="WordArt 5">
          <a:extLst>
            <a:ext uri="{FF2B5EF4-FFF2-40B4-BE49-F238E27FC236}">
              <a16:creationId xmlns:a16="http://schemas.microsoft.com/office/drawing/2014/main" xmlns="" id="{DA73F1E0-A690-4343-AAA7-44727443C2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638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3</xdr:row>
      <xdr:rowOff>0</xdr:rowOff>
    </xdr:from>
    <xdr:to>
      <xdr:col>18</xdr:col>
      <xdr:colOff>927100</xdr:colOff>
      <xdr:row>3</xdr:row>
      <xdr:rowOff>0</xdr:rowOff>
    </xdr:to>
    <xdr:sp macro="" textlink="">
      <xdr:nvSpPr>
        <xdr:cNvPr id="47" name="WordArt 6">
          <a:extLst>
            <a:ext uri="{FF2B5EF4-FFF2-40B4-BE49-F238E27FC236}">
              <a16:creationId xmlns:a16="http://schemas.microsoft.com/office/drawing/2014/main" xmlns="" id="{B8EF3DBC-10D4-4F3F-B628-63029D0906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638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3</xdr:row>
      <xdr:rowOff>0</xdr:rowOff>
    </xdr:from>
    <xdr:to>
      <xdr:col>18</xdr:col>
      <xdr:colOff>927100</xdr:colOff>
      <xdr:row>3</xdr:row>
      <xdr:rowOff>0</xdr:rowOff>
    </xdr:to>
    <xdr:sp macro="" textlink="">
      <xdr:nvSpPr>
        <xdr:cNvPr id="48" name="WordArt 7">
          <a:extLst>
            <a:ext uri="{FF2B5EF4-FFF2-40B4-BE49-F238E27FC236}">
              <a16:creationId xmlns:a16="http://schemas.microsoft.com/office/drawing/2014/main" xmlns="" id="{41DD3686-693B-4621-B184-C9377C773F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638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3</xdr:row>
      <xdr:rowOff>0</xdr:rowOff>
    </xdr:from>
    <xdr:to>
      <xdr:col>18</xdr:col>
      <xdr:colOff>927100</xdr:colOff>
      <xdr:row>3</xdr:row>
      <xdr:rowOff>0</xdr:rowOff>
    </xdr:to>
    <xdr:sp macro="" textlink="">
      <xdr:nvSpPr>
        <xdr:cNvPr id="49" name="WordArt 8">
          <a:extLst>
            <a:ext uri="{FF2B5EF4-FFF2-40B4-BE49-F238E27FC236}">
              <a16:creationId xmlns:a16="http://schemas.microsoft.com/office/drawing/2014/main" xmlns="" id="{66F0ECC2-738C-4EA4-893F-A2B254DC54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638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3</xdr:row>
      <xdr:rowOff>0</xdr:rowOff>
    </xdr:from>
    <xdr:to>
      <xdr:col>18</xdr:col>
      <xdr:colOff>927100</xdr:colOff>
      <xdr:row>3</xdr:row>
      <xdr:rowOff>0</xdr:rowOff>
    </xdr:to>
    <xdr:sp macro="" textlink="">
      <xdr:nvSpPr>
        <xdr:cNvPr id="50" name="WordArt 1">
          <a:extLst>
            <a:ext uri="{FF2B5EF4-FFF2-40B4-BE49-F238E27FC236}">
              <a16:creationId xmlns:a16="http://schemas.microsoft.com/office/drawing/2014/main" xmlns="" id="{DA2D1245-1193-43C1-A5ED-95DE0D09CC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638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3</xdr:row>
      <xdr:rowOff>0</xdr:rowOff>
    </xdr:from>
    <xdr:to>
      <xdr:col>18</xdr:col>
      <xdr:colOff>927100</xdr:colOff>
      <xdr:row>3</xdr:row>
      <xdr:rowOff>0</xdr:rowOff>
    </xdr:to>
    <xdr:sp macro="" textlink="">
      <xdr:nvSpPr>
        <xdr:cNvPr id="51" name="WordArt 2">
          <a:extLst>
            <a:ext uri="{FF2B5EF4-FFF2-40B4-BE49-F238E27FC236}">
              <a16:creationId xmlns:a16="http://schemas.microsoft.com/office/drawing/2014/main" xmlns="" id="{843AE064-2BB9-4400-A1CC-D55BFAE933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638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3</xdr:row>
      <xdr:rowOff>0</xdr:rowOff>
    </xdr:from>
    <xdr:to>
      <xdr:col>18</xdr:col>
      <xdr:colOff>927100</xdr:colOff>
      <xdr:row>3</xdr:row>
      <xdr:rowOff>0</xdr:rowOff>
    </xdr:to>
    <xdr:sp macro="" textlink="">
      <xdr:nvSpPr>
        <xdr:cNvPr id="52" name="WordArt 3">
          <a:extLst>
            <a:ext uri="{FF2B5EF4-FFF2-40B4-BE49-F238E27FC236}">
              <a16:creationId xmlns:a16="http://schemas.microsoft.com/office/drawing/2014/main" xmlns="" id="{9E9CCAC4-2C9F-474A-A932-7926DAB0C4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638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3</xdr:row>
      <xdr:rowOff>0</xdr:rowOff>
    </xdr:from>
    <xdr:to>
      <xdr:col>18</xdr:col>
      <xdr:colOff>927100</xdr:colOff>
      <xdr:row>3</xdr:row>
      <xdr:rowOff>0</xdr:rowOff>
    </xdr:to>
    <xdr:sp macro="" textlink="">
      <xdr:nvSpPr>
        <xdr:cNvPr id="53" name="WordArt 4">
          <a:extLst>
            <a:ext uri="{FF2B5EF4-FFF2-40B4-BE49-F238E27FC236}">
              <a16:creationId xmlns:a16="http://schemas.microsoft.com/office/drawing/2014/main" xmlns="" id="{FF798CDB-05D0-44D7-A5D6-EC9AA2923B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638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3</xdr:row>
      <xdr:rowOff>0</xdr:rowOff>
    </xdr:from>
    <xdr:to>
      <xdr:col>18</xdr:col>
      <xdr:colOff>927100</xdr:colOff>
      <xdr:row>3</xdr:row>
      <xdr:rowOff>0</xdr:rowOff>
    </xdr:to>
    <xdr:sp macro="" textlink="">
      <xdr:nvSpPr>
        <xdr:cNvPr id="54" name="WordArt 5">
          <a:extLst>
            <a:ext uri="{FF2B5EF4-FFF2-40B4-BE49-F238E27FC236}">
              <a16:creationId xmlns:a16="http://schemas.microsoft.com/office/drawing/2014/main" xmlns="" id="{78CF7EBE-54EB-47C5-89EC-5CCC1619E9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638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3</xdr:row>
      <xdr:rowOff>0</xdr:rowOff>
    </xdr:from>
    <xdr:to>
      <xdr:col>18</xdr:col>
      <xdr:colOff>927100</xdr:colOff>
      <xdr:row>3</xdr:row>
      <xdr:rowOff>0</xdr:rowOff>
    </xdr:to>
    <xdr:sp macro="" textlink="">
      <xdr:nvSpPr>
        <xdr:cNvPr id="55" name="WordArt 6">
          <a:extLst>
            <a:ext uri="{FF2B5EF4-FFF2-40B4-BE49-F238E27FC236}">
              <a16:creationId xmlns:a16="http://schemas.microsoft.com/office/drawing/2014/main" xmlns="" id="{E279B463-90A1-4021-AE8B-0B94B8DE3D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638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3</xdr:row>
      <xdr:rowOff>0</xdr:rowOff>
    </xdr:from>
    <xdr:to>
      <xdr:col>18</xdr:col>
      <xdr:colOff>927100</xdr:colOff>
      <xdr:row>3</xdr:row>
      <xdr:rowOff>0</xdr:rowOff>
    </xdr:to>
    <xdr:sp macro="" textlink="">
      <xdr:nvSpPr>
        <xdr:cNvPr id="56" name="WordArt 7">
          <a:extLst>
            <a:ext uri="{FF2B5EF4-FFF2-40B4-BE49-F238E27FC236}">
              <a16:creationId xmlns:a16="http://schemas.microsoft.com/office/drawing/2014/main" xmlns="" id="{F64E9FC2-8B7D-4645-B21A-E5B3EA8423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638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3</xdr:row>
      <xdr:rowOff>0</xdr:rowOff>
    </xdr:from>
    <xdr:to>
      <xdr:col>18</xdr:col>
      <xdr:colOff>927100</xdr:colOff>
      <xdr:row>3</xdr:row>
      <xdr:rowOff>0</xdr:rowOff>
    </xdr:to>
    <xdr:sp macro="" textlink="">
      <xdr:nvSpPr>
        <xdr:cNvPr id="57" name="WordArt 8">
          <a:extLst>
            <a:ext uri="{FF2B5EF4-FFF2-40B4-BE49-F238E27FC236}">
              <a16:creationId xmlns:a16="http://schemas.microsoft.com/office/drawing/2014/main" xmlns="" id="{00A8512B-5EF2-4CFC-A7DB-5A6B6C5FA2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638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5</xdr:row>
      <xdr:rowOff>0</xdr:rowOff>
    </xdr:from>
    <xdr:to>
      <xdr:col>18</xdr:col>
      <xdr:colOff>927100</xdr:colOff>
      <xdr:row>5</xdr:row>
      <xdr:rowOff>0</xdr:rowOff>
    </xdr:to>
    <xdr:sp macro="" textlink="">
      <xdr:nvSpPr>
        <xdr:cNvPr id="58" name="WordArt 1">
          <a:extLst>
            <a:ext uri="{FF2B5EF4-FFF2-40B4-BE49-F238E27FC236}">
              <a16:creationId xmlns:a16="http://schemas.microsoft.com/office/drawing/2014/main" xmlns="" id="{CC79DF89-BF4B-4B3A-B5BB-6FFB87B677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96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5</xdr:row>
      <xdr:rowOff>0</xdr:rowOff>
    </xdr:from>
    <xdr:to>
      <xdr:col>18</xdr:col>
      <xdr:colOff>927100</xdr:colOff>
      <xdr:row>5</xdr:row>
      <xdr:rowOff>0</xdr:rowOff>
    </xdr:to>
    <xdr:sp macro="" textlink="">
      <xdr:nvSpPr>
        <xdr:cNvPr id="59" name="WordArt 2">
          <a:extLst>
            <a:ext uri="{FF2B5EF4-FFF2-40B4-BE49-F238E27FC236}">
              <a16:creationId xmlns:a16="http://schemas.microsoft.com/office/drawing/2014/main" xmlns="" id="{F57E0764-31F9-4165-AA8E-C0015BBDCE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96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5</xdr:row>
      <xdr:rowOff>0</xdr:rowOff>
    </xdr:from>
    <xdr:to>
      <xdr:col>18</xdr:col>
      <xdr:colOff>927100</xdr:colOff>
      <xdr:row>5</xdr:row>
      <xdr:rowOff>0</xdr:rowOff>
    </xdr:to>
    <xdr:sp macro="" textlink="">
      <xdr:nvSpPr>
        <xdr:cNvPr id="60" name="WordArt 3">
          <a:extLst>
            <a:ext uri="{FF2B5EF4-FFF2-40B4-BE49-F238E27FC236}">
              <a16:creationId xmlns:a16="http://schemas.microsoft.com/office/drawing/2014/main" xmlns="" id="{FC33DCEC-2285-4D26-B835-8223DBB54A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96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5</xdr:row>
      <xdr:rowOff>0</xdr:rowOff>
    </xdr:from>
    <xdr:to>
      <xdr:col>18</xdr:col>
      <xdr:colOff>927100</xdr:colOff>
      <xdr:row>5</xdr:row>
      <xdr:rowOff>0</xdr:rowOff>
    </xdr:to>
    <xdr:sp macro="" textlink="">
      <xdr:nvSpPr>
        <xdr:cNvPr id="61" name="WordArt 4">
          <a:extLst>
            <a:ext uri="{FF2B5EF4-FFF2-40B4-BE49-F238E27FC236}">
              <a16:creationId xmlns:a16="http://schemas.microsoft.com/office/drawing/2014/main" xmlns="" id="{811FFD57-2B1A-47B4-8F48-49639B14DE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96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5</xdr:row>
      <xdr:rowOff>0</xdr:rowOff>
    </xdr:from>
    <xdr:to>
      <xdr:col>18</xdr:col>
      <xdr:colOff>927100</xdr:colOff>
      <xdr:row>5</xdr:row>
      <xdr:rowOff>0</xdr:rowOff>
    </xdr:to>
    <xdr:sp macro="" textlink="">
      <xdr:nvSpPr>
        <xdr:cNvPr id="62" name="WordArt 5">
          <a:extLst>
            <a:ext uri="{FF2B5EF4-FFF2-40B4-BE49-F238E27FC236}">
              <a16:creationId xmlns:a16="http://schemas.microsoft.com/office/drawing/2014/main" xmlns="" id="{55A963C9-EB85-43BC-97C3-503DD5B626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96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5</xdr:row>
      <xdr:rowOff>0</xdr:rowOff>
    </xdr:from>
    <xdr:to>
      <xdr:col>18</xdr:col>
      <xdr:colOff>927100</xdr:colOff>
      <xdr:row>5</xdr:row>
      <xdr:rowOff>0</xdr:rowOff>
    </xdr:to>
    <xdr:sp macro="" textlink="">
      <xdr:nvSpPr>
        <xdr:cNvPr id="63" name="WordArt 6">
          <a:extLst>
            <a:ext uri="{FF2B5EF4-FFF2-40B4-BE49-F238E27FC236}">
              <a16:creationId xmlns:a16="http://schemas.microsoft.com/office/drawing/2014/main" xmlns="" id="{C4C030DD-76C5-435D-A928-E210A031C1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96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5</xdr:row>
      <xdr:rowOff>0</xdr:rowOff>
    </xdr:from>
    <xdr:to>
      <xdr:col>18</xdr:col>
      <xdr:colOff>927100</xdr:colOff>
      <xdr:row>5</xdr:row>
      <xdr:rowOff>0</xdr:rowOff>
    </xdr:to>
    <xdr:sp macro="" textlink="">
      <xdr:nvSpPr>
        <xdr:cNvPr id="64" name="WordArt 7">
          <a:extLst>
            <a:ext uri="{FF2B5EF4-FFF2-40B4-BE49-F238E27FC236}">
              <a16:creationId xmlns:a16="http://schemas.microsoft.com/office/drawing/2014/main" xmlns="" id="{3A2EC839-310B-498B-A60C-C624FF4C3F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96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18</xdr:col>
      <xdr:colOff>927100</xdr:colOff>
      <xdr:row>5</xdr:row>
      <xdr:rowOff>0</xdr:rowOff>
    </xdr:from>
    <xdr:to>
      <xdr:col>18</xdr:col>
      <xdr:colOff>927100</xdr:colOff>
      <xdr:row>5</xdr:row>
      <xdr:rowOff>0</xdr:rowOff>
    </xdr:to>
    <xdr:sp macro="" textlink="">
      <xdr:nvSpPr>
        <xdr:cNvPr id="65" name="WordArt 8">
          <a:extLst>
            <a:ext uri="{FF2B5EF4-FFF2-40B4-BE49-F238E27FC236}">
              <a16:creationId xmlns:a16="http://schemas.microsoft.com/office/drawing/2014/main" xmlns="" id="{75D8B20A-A615-4813-8E0D-FD1EFC9448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96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3">
    <tabColor theme="5" tint="-0.249977111117893"/>
  </sheetPr>
  <dimension ref="A1:P122"/>
  <sheetViews>
    <sheetView zoomScaleNormal="100" workbookViewId="0">
      <selection activeCell="P2" sqref="P2:P26"/>
    </sheetView>
  </sheetViews>
  <sheetFormatPr defaultColWidth="9.140625" defaultRowHeight="12.75" customHeight="1"/>
  <cols>
    <col min="1" max="1" width="3.5703125" style="78" bestFit="1" customWidth="1"/>
    <col min="2" max="2" width="3.85546875" style="80" bestFit="1" customWidth="1"/>
    <col min="3" max="3" width="4.85546875" style="152" bestFit="1" customWidth="1"/>
    <col min="4" max="4" width="23" style="78" customWidth="1"/>
    <col min="5" max="5" width="4.28515625" style="89" bestFit="1" customWidth="1"/>
    <col min="6" max="6" width="26.7109375" style="78" bestFit="1" customWidth="1"/>
    <col min="7" max="7" width="10.42578125" style="78" bestFit="1" customWidth="1"/>
    <col min="8" max="8" width="4.140625" style="80" bestFit="1" customWidth="1"/>
    <col min="9" max="9" width="5" style="93" bestFit="1" customWidth="1"/>
    <col min="10" max="10" width="4.28515625" style="93" bestFit="1" customWidth="1"/>
    <col min="12" max="12" width="3.140625" style="152" customWidth="1"/>
    <col min="13" max="16384" width="9.140625" style="78"/>
  </cols>
  <sheetData>
    <row r="1" spans="1:16" s="82" customFormat="1" ht="12.75" customHeight="1">
      <c r="B1" s="85"/>
      <c r="C1" s="96"/>
      <c r="D1" s="84" t="s">
        <v>418</v>
      </c>
      <c r="E1" s="84"/>
      <c r="F1" s="84"/>
      <c r="G1" s="84"/>
      <c r="H1" s="85"/>
      <c r="I1" s="95"/>
      <c r="J1" s="95"/>
      <c r="L1" s="152"/>
    </row>
    <row r="2" spans="1:16" s="82" customFormat="1" ht="12">
      <c r="B2" s="95" t="s">
        <v>4</v>
      </c>
      <c r="C2" s="96" t="s">
        <v>166</v>
      </c>
      <c r="D2" s="95" t="s">
        <v>3</v>
      </c>
      <c r="E2" s="230" t="s">
        <v>1</v>
      </c>
      <c r="F2" s="95" t="s">
        <v>2</v>
      </c>
      <c r="G2" s="95" t="s">
        <v>1</v>
      </c>
      <c r="H2" s="99" t="s">
        <v>167</v>
      </c>
      <c r="I2" s="99" t="s">
        <v>229</v>
      </c>
      <c r="J2" s="99" t="s">
        <v>395</v>
      </c>
      <c r="L2" s="152"/>
      <c r="P2" s="364" t="s">
        <v>812</v>
      </c>
    </row>
    <row r="3" spans="1:16" s="94" customFormat="1" ht="12.75" customHeight="1">
      <c r="B3" s="339">
        <v>1</v>
      </c>
      <c r="C3" s="328">
        <v>179</v>
      </c>
      <c r="D3" s="53" t="s">
        <v>291</v>
      </c>
      <c r="E3" s="316" t="s">
        <v>70</v>
      </c>
      <c r="F3" s="316" t="s">
        <v>766</v>
      </c>
      <c r="G3" s="316" t="s">
        <v>15</v>
      </c>
      <c r="H3" s="329" t="s">
        <v>594</v>
      </c>
      <c r="I3" s="330" t="s">
        <v>605</v>
      </c>
      <c r="J3" s="330" t="s">
        <v>603</v>
      </c>
      <c r="L3" s="152"/>
      <c r="O3" s="94">
        <v>1</v>
      </c>
      <c r="P3" s="365" t="s">
        <v>15</v>
      </c>
    </row>
    <row r="4" spans="1:16" s="82" customFormat="1" ht="12.75" customHeight="1">
      <c r="A4" s="94"/>
      <c r="B4" s="339">
        <v>2</v>
      </c>
      <c r="C4" s="328">
        <v>178</v>
      </c>
      <c r="D4" s="53" t="s">
        <v>374</v>
      </c>
      <c r="E4" s="316" t="s">
        <v>100</v>
      </c>
      <c r="F4" s="316" t="s">
        <v>397</v>
      </c>
      <c r="G4" s="316" t="s">
        <v>30</v>
      </c>
      <c r="H4" s="329" t="s">
        <v>596</v>
      </c>
      <c r="I4" s="330" t="s">
        <v>605</v>
      </c>
      <c r="J4" s="330" t="s">
        <v>603</v>
      </c>
      <c r="L4" s="152"/>
      <c r="O4" s="82">
        <v>2</v>
      </c>
      <c r="P4" s="365" t="s">
        <v>30</v>
      </c>
    </row>
    <row r="5" spans="1:16" s="82" customFormat="1" ht="12.75" customHeight="1">
      <c r="A5" s="94"/>
      <c r="B5" s="339">
        <v>3</v>
      </c>
      <c r="C5" s="328">
        <v>176</v>
      </c>
      <c r="D5" s="53" t="s">
        <v>289</v>
      </c>
      <c r="E5" s="316" t="s">
        <v>226</v>
      </c>
      <c r="F5" s="316" t="s">
        <v>290</v>
      </c>
      <c r="G5" s="316" t="s">
        <v>0</v>
      </c>
      <c r="H5" s="329" t="s">
        <v>596</v>
      </c>
      <c r="I5" s="330" t="s">
        <v>605</v>
      </c>
      <c r="J5" s="330" t="s">
        <v>614</v>
      </c>
      <c r="L5" s="152"/>
      <c r="O5" s="94">
        <v>3</v>
      </c>
      <c r="P5" s="365" t="s">
        <v>0</v>
      </c>
    </row>
    <row r="6" spans="1:16" s="82" customFormat="1" ht="12.75" customHeight="1">
      <c r="A6" s="94"/>
      <c r="B6" s="339">
        <v>4</v>
      </c>
      <c r="C6" s="328">
        <v>171</v>
      </c>
      <c r="D6" s="53" t="s">
        <v>455</v>
      </c>
      <c r="E6" s="316" t="s">
        <v>70</v>
      </c>
      <c r="F6" s="316" t="s">
        <v>744</v>
      </c>
      <c r="G6" s="316" t="s">
        <v>15</v>
      </c>
      <c r="H6" s="329" t="s">
        <v>594</v>
      </c>
      <c r="I6" s="330" t="s">
        <v>605</v>
      </c>
      <c r="J6" s="330" t="s">
        <v>603</v>
      </c>
      <c r="L6" s="152"/>
      <c r="O6" s="82">
        <v>4</v>
      </c>
      <c r="P6" s="365" t="s">
        <v>41</v>
      </c>
    </row>
    <row r="7" spans="1:16" s="82" customFormat="1" ht="12.75" customHeight="1">
      <c r="A7" s="94"/>
      <c r="B7" s="339">
        <v>5</v>
      </c>
      <c r="C7" s="328">
        <v>171</v>
      </c>
      <c r="D7" s="53" t="s">
        <v>288</v>
      </c>
      <c r="E7" s="316" t="s">
        <v>70</v>
      </c>
      <c r="F7" s="316" t="s">
        <v>746</v>
      </c>
      <c r="G7" s="316" t="s">
        <v>15</v>
      </c>
      <c r="H7" s="329" t="s">
        <v>594</v>
      </c>
      <c r="I7" s="330" t="s">
        <v>605</v>
      </c>
      <c r="J7" s="330" t="s">
        <v>614</v>
      </c>
      <c r="L7" s="152"/>
      <c r="O7" s="94">
        <v>5</v>
      </c>
      <c r="P7" s="365" t="s">
        <v>40</v>
      </c>
    </row>
    <row r="8" spans="1:16" s="82" customFormat="1" ht="12.75" customHeight="1">
      <c r="A8" s="94"/>
      <c r="B8" s="339">
        <v>6</v>
      </c>
      <c r="C8" s="328">
        <v>171</v>
      </c>
      <c r="D8" s="53" t="s">
        <v>293</v>
      </c>
      <c r="E8" s="316" t="s">
        <v>109</v>
      </c>
      <c r="F8" s="316" t="s">
        <v>372</v>
      </c>
      <c r="G8" s="316" t="s">
        <v>41</v>
      </c>
      <c r="H8" s="329" t="s">
        <v>595</v>
      </c>
      <c r="I8" s="330" t="s">
        <v>605</v>
      </c>
      <c r="J8" s="330" t="s">
        <v>614</v>
      </c>
      <c r="L8" s="152"/>
      <c r="O8" s="82">
        <v>6</v>
      </c>
      <c r="P8" s="365" t="s">
        <v>32</v>
      </c>
    </row>
    <row r="9" spans="1:16" s="82" customFormat="1" ht="12.75" customHeight="1">
      <c r="A9" s="94"/>
      <c r="B9" s="339">
        <v>7</v>
      </c>
      <c r="C9" s="328">
        <v>170</v>
      </c>
      <c r="D9" s="53" t="s">
        <v>454</v>
      </c>
      <c r="E9" s="316" t="s">
        <v>70</v>
      </c>
      <c r="F9" s="316" t="s">
        <v>81</v>
      </c>
      <c r="G9" s="316" t="s">
        <v>15</v>
      </c>
      <c r="H9" s="329" t="s">
        <v>594</v>
      </c>
      <c r="I9" s="330" t="s">
        <v>605</v>
      </c>
      <c r="J9" s="330" t="s">
        <v>603</v>
      </c>
      <c r="L9" s="152"/>
      <c r="O9" s="94">
        <v>7</v>
      </c>
      <c r="P9" s="365" t="s">
        <v>12</v>
      </c>
    </row>
    <row r="10" spans="1:16" s="82" customFormat="1" ht="12.75" customHeight="1">
      <c r="A10" s="94"/>
      <c r="B10" s="339">
        <v>8</v>
      </c>
      <c r="C10" s="328">
        <v>166</v>
      </c>
      <c r="D10" s="53" t="s">
        <v>457</v>
      </c>
      <c r="E10" s="316" t="s">
        <v>227</v>
      </c>
      <c r="F10" s="316" t="s">
        <v>769</v>
      </c>
      <c r="G10" s="316" t="s">
        <v>40</v>
      </c>
      <c r="H10" s="329" t="s">
        <v>595</v>
      </c>
      <c r="I10" s="330" t="s">
        <v>605</v>
      </c>
      <c r="J10" s="330" t="s">
        <v>603</v>
      </c>
      <c r="L10" s="152"/>
      <c r="O10" s="82">
        <v>8</v>
      </c>
      <c r="P10" s="365" t="s">
        <v>43</v>
      </c>
    </row>
    <row r="11" spans="1:16" s="82" customFormat="1" ht="12.75" customHeight="1">
      <c r="A11" s="94"/>
      <c r="B11" s="339">
        <v>9</v>
      </c>
      <c r="C11" s="327">
        <v>165</v>
      </c>
      <c r="D11" s="19" t="s">
        <v>287</v>
      </c>
      <c r="E11" s="83" t="s">
        <v>100</v>
      </c>
      <c r="F11" s="83" t="s">
        <v>67</v>
      </c>
      <c r="G11" s="83" t="s">
        <v>30</v>
      </c>
      <c r="H11" s="80" t="s">
        <v>596</v>
      </c>
      <c r="I11" s="198" t="s">
        <v>605</v>
      </c>
      <c r="J11" s="198" t="s">
        <v>612</v>
      </c>
      <c r="L11" s="152"/>
      <c r="O11" s="94">
        <v>9</v>
      </c>
      <c r="P11" s="365" t="s">
        <v>39</v>
      </c>
    </row>
    <row r="12" spans="1:16" s="82" customFormat="1" ht="12.75" customHeight="1">
      <c r="A12" s="94"/>
      <c r="B12" s="339">
        <v>10</v>
      </c>
      <c r="C12" s="327">
        <v>159</v>
      </c>
      <c r="D12" s="19" t="s">
        <v>460</v>
      </c>
      <c r="E12" s="83" t="s">
        <v>100</v>
      </c>
      <c r="F12" s="83" t="s">
        <v>397</v>
      </c>
      <c r="G12" s="83" t="s">
        <v>30</v>
      </c>
      <c r="H12" s="80" t="s">
        <v>596</v>
      </c>
      <c r="I12" s="198" t="s">
        <v>605</v>
      </c>
      <c r="J12" s="198" t="s">
        <v>603</v>
      </c>
      <c r="L12" s="152"/>
      <c r="O12" s="82">
        <v>10</v>
      </c>
      <c r="P12" s="365" t="s">
        <v>28</v>
      </c>
    </row>
    <row r="13" spans="1:16" s="82" customFormat="1" ht="12.75" customHeight="1">
      <c r="A13" s="94"/>
      <c r="B13" s="339">
        <v>11</v>
      </c>
      <c r="C13" s="327">
        <v>156</v>
      </c>
      <c r="D13" s="19" t="s">
        <v>461</v>
      </c>
      <c r="E13" s="83" t="s">
        <v>105</v>
      </c>
      <c r="F13" s="83" t="s">
        <v>717</v>
      </c>
      <c r="G13" s="83" t="s">
        <v>32</v>
      </c>
      <c r="H13" s="80" t="s">
        <v>595</v>
      </c>
      <c r="I13" s="198" t="s">
        <v>605</v>
      </c>
      <c r="J13" s="198" t="s">
        <v>614</v>
      </c>
      <c r="L13" s="152"/>
      <c r="O13" s="94">
        <v>11</v>
      </c>
      <c r="P13" s="365" t="s">
        <v>335</v>
      </c>
    </row>
    <row r="14" spans="1:16" s="82" customFormat="1" ht="12.75" customHeight="1">
      <c r="A14" s="94"/>
      <c r="B14" s="339">
        <v>12</v>
      </c>
      <c r="C14" s="327">
        <v>140</v>
      </c>
      <c r="D14" s="19" t="s">
        <v>458</v>
      </c>
      <c r="E14" s="83" t="s">
        <v>94</v>
      </c>
      <c r="F14" s="83" t="s">
        <v>758</v>
      </c>
      <c r="G14" s="83" t="s">
        <v>12</v>
      </c>
      <c r="H14" s="80" t="s">
        <v>596</v>
      </c>
      <c r="I14" s="198" t="s">
        <v>605</v>
      </c>
      <c r="J14" s="198" t="s">
        <v>603</v>
      </c>
      <c r="L14" s="152"/>
      <c r="O14" s="82">
        <v>12</v>
      </c>
      <c r="P14" s="365" t="s">
        <v>221</v>
      </c>
    </row>
    <row r="15" spans="1:16" s="82" customFormat="1" ht="12.75" customHeight="1">
      <c r="A15" s="94"/>
      <c r="B15" s="339">
        <v>13</v>
      </c>
      <c r="C15" s="327">
        <v>135</v>
      </c>
      <c r="D15" s="19" t="s">
        <v>464</v>
      </c>
      <c r="E15" s="83" t="s">
        <v>109</v>
      </c>
      <c r="F15" s="83" t="s">
        <v>372</v>
      </c>
      <c r="G15" s="83" t="s">
        <v>41</v>
      </c>
      <c r="H15" s="80" t="s">
        <v>595</v>
      </c>
      <c r="I15" s="198" t="s">
        <v>605</v>
      </c>
      <c r="J15" s="198" t="s">
        <v>614</v>
      </c>
      <c r="L15" s="152"/>
      <c r="O15" s="94">
        <v>13</v>
      </c>
      <c r="P15" s="365" t="s">
        <v>34</v>
      </c>
    </row>
    <row r="16" spans="1:16" s="82" customFormat="1" ht="12.75" customHeight="1">
      <c r="A16" s="94"/>
      <c r="B16" s="339">
        <v>14</v>
      </c>
      <c r="C16" s="327">
        <v>121</v>
      </c>
      <c r="D16" s="19" t="s">
        <v>462</v>
      </c>
      <c r="E16" s="83" t="s">
        <v>226</v>
      </c>
      <c r="F16" s="83" t="s">
        <v>290</v>
      </c>
      <c r="G16" s="83" t="s">
        <v>0</v>
      </c>
      <c r="H16" s="80" t="s">
        <v>596</v>
      </c>
      <c r="I16" s="198" t="s">
        <v>605</v>
      </c>
      <c r="J16" s="198" t="s">
        <v>614</v>
      </c>
      <c r="L16" s="152"/>
      <c r="O16" s="82">
        <v>14</v>
      </c>
      <c r="P16" s="365" t="s">
        <v>48</v>
      </c>
    </row>
    <row r="17" spans="1:16" s="82" customFormat="1" ht="12.75" customHeight="1">
      <c r="A17" s="94"/>
      <c r="B17" s="339">
        <v>15</v>
      </c>
      <c r="C17" s="327">
        <v>120</v>
      </c>
      <c r="D17" s="19" t="s">
        <v>463</v>
      </c>
      <c r="E17" s="83" t="s">
        <v>70</v>
      </c>
      <c r="F17" s="83" t="s">
        <v>746</v>
      </c>
      <c r="G17" s="83" t="s">
        <v>15</v>
      </c>
      <c r="H17" s="80" t="s">
        <v>594</v>
      </c>
      <c r="I17" s="198" t="s">
        <v>605</v>
      </c>
      <c r="J17" s="198" t="s">
        <v>614</v>
      </c>
      <c r="L17" s="152"/>
      <c r="O17" s="94">
        <v>15</v>
      </c>
      <c r="P17" s="365" t="s">
        <v>178</v>
      </c>
    </row>
    <row r="18" spans="1:16" s="82" customFormat="1" ht="12.75" customHeight="1">
      <c r="A18" s="94"/>
      <c r="B18" s="339">
        <v>16</v>
      </c>
      <c r="C18" s="327">
        <v>118</v>
      </c>
      <c r="D18" s="19" t="s">
        <v>465</v>
      </c>
      <c r="E18" s="83" t="s">
        <v>93</v>
      </c>
      <c r="F18" s="83" t="s">
        <v>616</v>
      </c>
      <c r="G18" s="83" t="s">
        <v>43</v>
      </c>
      <c r="H18" s="80" t="s">
        <v>597</v>
      </c>
      <c r="I18" s="198" t="s">
        <v>605</v>
      </c>
      <c r="J18" s="198" t="s">
        <v>603</v>
      </c>
      <c r="L18" s="152"/>
      <c r="O18" s="82">
        <v>16</v>
      </c>
      <c r="P18" s="365" t="s">
        <v>29</v>
      </c>
    </row>
    <row r="19" spans="1:16" ht="12.75" customHeight="1">
      <c r="A19" s="94"/>
      <c r="B19" s="339">
        <v>17</v>
      </c>
      <c r="C19" s="327">
        <v>117</v>
      </c>
      <c r="D19" s="19" t="s">
        <v>466</v>
      </c>
      <c r="E19" s="83" t="s">
        <v>93</v>
      </c>
      <c r="F19" s="83" t="s">
        <v>616</v>
      </c>
      <c r="G19" s="83" t="s">
        <v>43</v>
      </c>
      <c r="H19" s="80" t="s">
        <v>597</v>
      </c>
      <c r="I19" s="198" t="s">
        <v>605</v>
      </c>
      <c r="J19" s="198" t="s">
        <v>603</v>
      </c>
      <c r="O19" s="94">
        <v>17</v>
      </c>
      <c r="P19" s="365" t="s">
        <v>187</v>
      </c>
    </row>
    <row r="20" spans="1:16" ht="12.75" customHeight="1">
      <c r="A20" s="94"/>
      <c r="B20" s="339">
        <v>18</v>
      </c>
      <c r="C20" s="327">
        <v>116</v>
      </c>
      <c r="D20" s="19" t="s">
        <v>472</v>
      </c>
      <c r="E20" s="83" t="s">
        <v>226</v>
      </c>
      <c r="F20" s="83" t="s">
        <v>290</v>
      </c>
      <c r="G20" s="83" t="s">
        <v>0</v>
      </c>
      <c r="H20" s="80" t="s">
        <v>596</v>
      </c>
      <c r="I20" s="198" t="s">
        <v>605</v>
      </c>
      <c r="J20" s="198" t="s">
        <v>612</v>
      </c>
      <c r="O20" s="82">
        <v>18</v>
      </c>
      <c r="P20" s="365" t="s">
        <v>611</v>
      </c>
    </row>
    <row r="21" spans="1:16" ht="12.75" customHeight="1">
      <c r="A21" s="94"/>
      <c r="B21" s="339">
        <v>19</v>
      </c>
      <c r="C21" s="327">
        <v>116</v>
      </c>
      <c r="D21" s="19" t="s">
        <v>470</v>
      </c>
      <c r="E21" s="83" t="s">
        <v>94</v>
      </c>
      <c r="F21" s="83" t="s">
        <v>758</v>
      </c>
      <c r="G21" s="83" t="s">
        <v>12</v>
      </c>
      <c r="H21" s="80" t="s">
        <v>596</v>
      </c>
      <c r="I21" s="198" t="s">
        <v>605</v>
      </c>
      <c r="J21" s="198" t="s">
        <v>603</v>
      </c>
      <c r="O21" s="94">
        <v>19</v>
      </c>
      <c r="P21" s="365" t="s">
        <v>201</v>
      </c>
    </row>
    <row r="22" spans="1:16" ht="12.75" customHeight="1">
      <c r="A22" s="94"/>
      <c r="B22" s="339">
        <v>20</v>
      </c>
      <c r="C22" s="327">
        <v>116</v>
      </c>
      <c r="D22" s="19" t="s">
        <v>398</v>
      </c>
      <c r="E22" s="83" t="s">
        <v>102</v>
      </c>
      <c r="F22" s="83" t="s">
        <v>724</v>
      </c>
      <c r="G22" s="83" t="s">
        <v>39</v>
      </c>
      <c r="H22" s="80" t="s">
        <v>597</v>
      </c>
      <c r="I22" s="198" t="s">
        <v>605</v>
      </c>
      <c r="J22" s="198" t="s">
        <v>612</v>
      </c>
      <c r="O22" s="82">
        <v>20</v>
      </c>
      <c r="P22" s="365" t="s">
        <v>44</v>
      </c>
    </row>
    <row r="23" spans="1:16" ht="12.75" customHeight="1">
      <c r="A23" s="94"/>
      <c r="B23" s="339">
        <v>21</v>
      </c>
      <c r="C23" s="327">
        <v>116</v>
      </c>
      <c r="D23" s="19" t="s">
        <v>373</v>
      </c>
      <c r="E23" s="83" t="s">
        <v>102</v>
      </c>
      <c r="F23" s="83" t="s">
        <v>724</v>
      </c>
      <c r="G23" s="83" t="s">
        <v>39</v>
      </c>
      <c r="H23" s="80" t="s">
        <v>597</v>
      </c>
      <c r="I23" s="198" t="s">
        <v>605</v>
      </c>
      <c r="J23" s="198" t="s">
        <v>614</v>
      </c>
      <c r="O23" s="94">
        <v>21</v>
      </c>
      <c r="P23" s="365" t="s">
        <v>53</v>
      </c>
    </row>
    <row r="24" spans="1:16" ht="12.75" customHeight="1">
      <c r="A24" s="94"/>
      <c r="B24" s="339">
        <v>22</v>
      </c>
      <c r="C24" s="327">
        <v>116</v>
      </c>
      <c r="D24" s="19" t="s">
        <v>471</v>
      </c>
      <c r="E24" s="83" t="s">
        <v>70</v>
      </c>
      <c r="F24" s="83" t="s">
        <v>744</v>
      </c>
      <c r="G24" s="83" t="s">
        <v>15</v>
      </c>
      <c r="H24" s="80" t="s">
        <v>594</v>
      </c>
      <c r="I24" s="198" t="s">
        <v>605</v>
      </c>
      <c r="J24" s="198" t="s">
        <v>603</v>
      </c>
      <c r="O24" s="82">
        <v>22</v>
      </c>
      <c r="P24" s="365" t="s">
        <v>409</v>
      </c>
    </row>
    <row r="25" spans="1:16" ht="12.75" customHeight="1">
      <c r="A25" s="94"/>
      <c r="B25" s="339">
        <v>23</v>
      </c>
      <c r="C25" s="327">
        <v>116</v>
      </c>
      <c r="D25" s="19" t="s">
        <v>467</v>
      </c>
      <c r="E25" s="83" t="s">
        <v>70</v>
      </c>
      <c r="F25" s="83" t="s">
        <v>746</v>
      </c>
      <c r="G25" s="83" t="s">
        <v>15</v>
      </c>
      <c r="H25" s="80" t="s">
        <v>594</v>
      </c>
      <c r="I25" s="198" t="s">
        <v>605</v>
      </c>
      <c r="J25" s="198" t="s">
        <v>614</v>
      </c>
      <c r="O25" s="94">
        <v>23</v>
      </c>
      <c r="P25" s="365" t="s">
        <v>33</v>
      </c>
    </row>
    <row r="26" spans="1:16" ht="12.75" customHeight="1">
      <c r="A26" s="94"/>
      <c r="B26" s="339">
        <v>24</v>
      </c>
      <c r="C26" s="327">
        <v>116</v>
      </c>
      <c r="D26" s="19" t="s">
        <v>473</v>
      </c>
      <c r="E26" s="83" t="s">
        <v>69</v>
      </c>
      <c r="F26" s="83" t="s">
        <v>240</v>
      </c>
      <c r="G26" s="83" t="s">
        <v>28</v>
      </c>
      <c r="H26" s="80" t="s">
        <v>597</v>
      </c>
      <c r="I26" s="198" t="s">
        <v>605</v>
      </c>
      <c r="J26" s="198" t="s">
        <v>614</v>
      </c>
      <c r="O26" s="82">
        <v>24</v>
      </c>
      <c r="P26" s="365" t="s">
        <v>7</v>
      </c>
    </row>
    <row r="27" spans="1:16" ht="12.75" customHeight="1">
      <c r="A27" s="94"/>
      <c r="B27" s="339">
        <v>25</v>
      </c>
      <c r="C27" s="327">
        <v>108</v>
      </c>
      <c r="D27" s="19" t="s">
        <v>477</v>
      </c>
      <c r="E27" s="83" t="s">
        <v>93</v>
      </c>
      <c r="F27" s="83" t="s">
        <v>616</v>
      </c>
      <c r="G27" s="83" t="s">
        <v>43</v>
      </c>
      <c r="H27" s="80" t="s">
        <v>597</v>
      </c>
      <c r="I27" s="198" t="s">
        <v>605</v>
      </c>
      <c r="J27" s="198" t="s">
        <v>614</v>
      </c>
      <c r="P27" s="366"/>
    </row>
    <row r="28" spans="1:16" ht="12.75" customHeight="1">
      <c r="A28" s="94"/>
      <c r="B28" s="339">
        <v>26</v>
      </c>
      <c r="C28" s="327">
        <v>108</v>
      </c>
      <c r="D28" s="19" t="s">
        <v>481</v>
      </c>
      <c r="E28" s="83" t="s">
        <v>100</v>
      </c>
      <c r="F28" s="83" t="s">
        <v>629</v>
      </c>
      <c r="G28" s="83" t="s">
        <v>30</v>
      </c>
      <c r="H28" s="80" t="s">
        <v>596</v>
      </c>
      <c r="I28" s="198" t="s">
        <v>605</v>
      </c>
      <c r="J28" s="198" t="s">
        <v>614</v>
      </c>
      <c r="P28" s="366"/>
    </row>
    <row r="29" spans="1:16" ht="12.75" customHeight="1">
      <c r="A29" s="94"/>
      <c r="B29" s="339">
        <v>27</v>
      </c>
      <c r="C29" s="327">
        <v>108</v>
      </c>
      <c r="D29" s="19" t="s">
        <v>480</v>
      </c>
      <c r="E29" s="83" t="s">
        <v>70</v>
      </c>
      <c r="F29" s="83" t="s">
        <v>746</v>
      </c>
      <c r="G29" s="83" t="s">
        <v>15</v>
      </c>
      <c r="H29" s="80" t="s">
        <v>594</v>
      </c>
      <c r="I29" s="198" t="s">
        <v>605</v>
      </c>
      <c r="J29" s="198" t="s">
        <v>614</v>
      </c>
      <c r="P29" s="366"/>
    </row>
    <row r="30" spans="1:16" ht="12.75" customHeight="1">
      <c r="A30" s="94"/>
      <c r="B30" s="339">
        <v>28</v>
      </c>
      <c r="C30" s="327">
        <v>108</v>
      </c>
      <c r="D30" s="19" t="s">
        <v>475</v>
      </c>
      <c r="E30" s="83" t="s">
        <v>105</v>
      </c>
      <c r="F30" s="83" t="s">
        <v>717</v>
      </c>
      <c r="G30" s="83" t="s">
        <v>32</v>
      </c>
      <c r="H30" s="80" t="s">
        <v>595</v>
      </c>
      <c r="I30" s="198" t="s">
        <v>605</v>
      </c>
      <c r="J30" s="198" t="s">
        <v>614</v>
      </c>
      <c r="P30" s="366"/>
    </row>
    <row r="31" spans="1:16" ht="12.75" customHeight="1">
      <c r="A31" s="94"/>
      <c r="B31" s="339">
        <v>29</v>
      </c>
      <c r="C31" s="327">
        <v>108</v>
      </c>
      <c r="D31" s="19" t="s">
        <v>474</v>
      </c>
      <c r="E31" s="83" t="s">
        <v>69</v>
      </c>
      <c r="F31" s="83" t="s">
        <v>240</v>
      </c>
      <c r="G31" s="83" t="s">
        <v>28</v>
      </c>
      <c r="H31" s="80" t="s">
        <v>597</v>
      </c>
      <c r="I31" s="198" t="s">
        <v>605</v>
      </c>
      <c r="J31" s="198" t="s">
        <v>614</v>
      </c>
      <c r="P31" s="366"/>
    </row>
    <row r="32" spans="1:16" ht="12.75" customHeight="1">
      <c r="A32" s="94"/>
      <c r="B32" s="339">
        <v>30</v>
      </c>
      <c r="C32" s="327">
        <v>28</v>
      </c>
      <c r="D32" s="19" t="s">
        <v>546</v>
      </c>
      <c r="E32" s="83" t="s">
        <v>70</v>
      </c>
      <c r="F32" s="83" t="s">
        <v>746</v>
      </c>
      <c r="G32" s="83" t="s">
        <v>15</v>
      </c>
      <c r="H32" s="80" t="s">
        <v>594</v>
      </c>
      <c r="I32" s="198" t="s">
        <v>605</v>
      </c>
      <c r="J32" s="198" t="s">
        <v>614</v>
      </c>
      <c r="P32" s="366"/>
    </row>
    <row r="33" spans="1:16" ht="12.75" customHeight="1">
      <c r="A33" s="94"/>
      <c r="B33" s="339">
        <v>31</v>
      </c>
      <c r="C33" s="327">
        <v>24</v>
      </c>
      <c r="D33" s="19" t="s">
        <v>550</v>
      </c>
      <c r="E33" s="83" t="s">
        <v>69</v>
      </c>
      <c r="F33" s="83" t="s">
        <v>240</v>
      </c>
      <c r="G33" s="83" t="s">
        <v>28</v>
      </c>
      <c r="H33" s="80" t="s">
        <v>597</v>
      </c>
      <c r="I33" s="198" t="s">
        <v>605</v>
      </c>
      <c r="J33" s="198" t="s">
        <v>1</v>
      </c>
      <c r="P33" s="366"/>
    </row>
    <row r="34" spans="1:16" ht="12.75" customHeight="1">
      <c r="A34" s="94"/>
      <c r="B34" s="339">
        <v>32</v>
      </c>
      <c r="C34" s="327">
        <v>21</v>
      </c>
      <c r="D34" s="19" t="s">
        <v>554</v>
      </c>
      <c r="E34" s="83" t="s">
        <v>334</v>
      </c>
      <c r="F34" s="83" t="s">
        <v>715</v>
      </c>
      <c r="G34" s="83" t="s">
        <v>335</v>
      </c>
      <c r="H34" s="80" t="s">
        <v>597</v>
      </c>
      <c r="I34" s="198" t="s">
        <v>605</v>
      </c>
      <c r="J34" s="198" t="s">
        <v>613</v>
      </c>
      <c r="P34" s="366"/>
    </row>
    <row r="35" spans="1:16" ht="12.75" customHeight="1">
      <c r="A35" s="94"/>
      <c r="B35" s="339">
        <v>33</v>
      </c>
      <c r="C35" s="327">
        <v>20</v>
      </c>
      <c r="D35" s="19" t="s">
        <v>555</v>
      </c>
      <c r="E35" s="83" t="s">
        <v>227</v>
      </c>
      <c r="F35" s="83" t="s">
        <v>769</v>
      </c>
      <c r="G35" s="83" t="s">
        <v>40</v>
      </c>
      <c r="H35" s="80" t="s">
        <v>595</v>
      </c>
      <c r="I35" s="198" t="s">
        <v>605</v>
      </c>
      <c r="J35" s="198" t="s">
        <v>603</v>
      </c>
      <c r="P35" s="366"/>
    </row>
    <row r="36" spans="1:16" ht="12.75" customHeight="1">
      <c r="A36" s="94"/>
      <c r="B36" s="339">
        <v>34</v>
      </c>
      <c r="C36" s="327">
        <v>19</v>
      </c>
      <c r="D36" s="19" t="s">
        <v>556</v>
      </c>
      <c r="E36" s="83" t="s">
        <v>771</v>
      </c>
      <c r="F36" s="83" t="s">
        <v>772</v>
      </c>
      <c r="G36" s="83" t="s">
        <v>221</v>
      </c>
      <c r="H36" s="80" t="s">
        <v>597</v>
      </c>
      <c r="I36" s="198" t="s">
        <v>605</v>
      </c>
      <c r="J36" s="198" t="s">
        <v>614</v>
      </c>
      <c r="P36" s="366"/>
    </row>
    <row r="37" spans="1:16" ht="12.75" customHeight="1">
      <c r="A37" s="94"/>
      <c r="B37" s="339">
        <v>35</v>
      </c>
      <c r="C37" s="327">
        <v>18</v>
      </c>
      <c r="D37" s="19" t="s">
        <v>558</v>
      </c>
      <c r="E37" s="83" t="s">
        <v>93</v>
      </c>
      <c r="F37" s="83" t="s">
        <v>751</v>
      </c>
      <c r="G37" s="83" t="s">
        <v>43</v>
      </c>
      <c r="H37" s="80" t="s">
        <v>597</v>
      </c>
      <c r="I37" s="198" t="s">
        <v>605</v>
      </c>
      <c r="J37" s="198" t="s">
        <v>755</v>
      </c>
      <c r="P37" s="366"/>
    </row>
    <row r="38" spans="1:16" ht="12.75" customHeight="1">
      <c r="A38" s="94"/>
      <c r="B38" s="339">
        <v>36</v>
      </c>
      <c r="C38" s="327">
        <v>16</v>
      </c>
      <c r="D38" s="19" t="s">
        <v>568</v>
      </c>
      <c r="E38" s="83" t="s">
        <v>226</v>
      </c>
      <c r="F38" s="83" t="s">
        <v>290</v>
      </c>
      <c r="G38" s="83" t="s">
        <v>0</v>
      </c>
      <c r="H38" s="80" t="s">
        <v>596</v>
      </c>
      <c r="I38" s="198" t="s">
        <v>605</v>
      </c>
      <c r="J38" s="198" t="s">
        <v>614</v>
      </c>
      <c r="P38" s="366"/>
    </row>
    <row r="39" spans="1:16" ht="12.75" customHeight="1">
      <c r="A39" s="94"/>
      <c r="B39" s="339">
        <v>37</v>
      </c>
      <c r="C39" s="327">
        <v>16</v>
      </c>
      <c r="D39" s="19" t="s">
        <v>560</v>
      </c>
      <c r="E39" s="83" t="s">
        <v>104</v>
      </c>
      <c r="F39" s="83" t="s">
        <v>561</v>
      </c>
      <c r="G39" s="83" t="s">
        <v>34</v>
      </c>
      <c r="H39" s="80" t="s">
        <v>595</v>
      </c>
      <c r="I39" s="198" t="s">
        <v>605</v>
      </c>
      <c r="J39" s="198" t="s">
        <v>614</v>
      </c>
      <c r="P39" s="366"/>
    </row>
    <row r="40" spans="1:16" ht="12.75" customHeight="1">
      <c r="A40" s="94"/>
      <c r="B40" s="339">
        <v>38</v>
      </c>
      <c r="C40" s="327">
        <v>8</v>
      </c>
      <c r="D40" s="19" t="s">
        <v>575</v>
      </c>
      <c r="E40" s="83" t="s">
        <v>226</v>
      </c>
      <c r="F40" s="83" t="s">
        <v>290</v>
      </c>
      <c r="G40" s="83" t="s">
        <v>0</v>
      </c>
      <c r="H40" s="80" t="s">
        <v>596</v>
      </c>
      <c r="I40" s="198" t="s">
        <v>605</v>
      </c>
      <c r="J40" s="198" t="s">
        <v>1</v>
      </c>
      <c r="P40" s="366"/>
    </row>
    <row r="41" spans="1:16" ht="12.75" customHeight="1">
      <c r="A41" s="94"/>
      <c r="B41" s="339">
        <v>39</v>
      </c>
      <c r="C41" s="327">
        <v>8</v>
      </c>
      <c r="D41" s="19" t="s">
        <v>576</v>
      </c>
      <c r="E41" s="83" t="s">
        <v>94</v>
      </c>
      <c r="F41" s="83" t="s">
        <v>577</v>
      </c>
      <c r="G41" s="83" t="s">
        <v>12</v>
      </c>
      <c r="H41" s="80" t="s">
        <v>596</v>
      </c>
      <c r="I41" s="198" t="s">
        <v>605</v>
      </c>
      <c r="J41" s="198" t="s">
        <v>755</v>
      </c>
      <c r="P41" s="366"/>
    </row>
    <row r="42" spans="1:16" ht="12.75" customHeight="1">
      <c r="A42" s="94"/>
      <c r="B42" s="339">
        <v>40</v>
      </c>
      <c r="C42" s="327" t="s">
        <v>230</v>
      </c>
      <c r="D42" s="19" t="s">
        <v>618</v>
      </c>
      <c r="E42" s="83" t="s">
        <v>93</v>
      </c>
      <c r="F42" s="83" t="s">
        <v>751</v>
      </c>
      <c r="G42" s="83" t="s">
        <v>43</v>
      </c>
      <c r="H42" s="80" t="s">
        <v>597</v>
      </c>
      <c r="I42" s="198" t="s">
        <v>605</v>
      </c>
      <c r="J42" s="198" t="s">
        <v>614</v>
      </c>
      <c r="P42" s="366"/>
    </row>
    <row r="43" spans="1:16" ht="12.75" customHeight="1">
      <c r="A43" s="94"/>
      <c r="B43" s="339">
        <v>41</v>
      </c>
      <c r="C43" s="327" t="s">
        <v>230</v>
      </c>
      <c r="D43" s="19" t="s">
        <v>619</v>
      </c>
      <c r="E43" s="83" t="s">
        <v>93</v>
      </c>
      <c r="F43" s="83" t="s">
        <v>751</v>
      </c>
      <c r="G43" s="83" t="s">
        <v>43</v>
      </c>
      <c r="H43" s="80" t="s">
        <v>597</v>
      </c>
      <c r="I43" s="198" t="s">
        <v>605</v>
      </c>
      <c r="J43" s="198" t="s">
        <v>1</v>
      </c>
      <c r="P43" s="366"/>
    </row>
    <row r="44" spans="1:16" ht="12.75" customHeight="1">
      <c r="A44" s="94"/>
      <c r="B44" s="339">
        <v>42</v>
      </c>
      <c r="C44" s="327" t="s">
        <v>230</v>
      </c>
      <c r="D44" s="19" t="s">
        <v>752</v>
      </c>
      <c r="E44" s="83" t="s">
        <v>93</v>
      </c>
      <c r="F44" s="83" t="s">
        <v>751</v>
      </c>
      <c r="G44" s="83" t="s">
        <v>43</v>
      </c>
      <c r="H44" s="80" t="s">
        <v>597</v>
      </c>
      <c r="I44" s="198" t="s">
        <v>605</v>
      </c>
      <c r="J44" s="198" t="s">
        <v>1</v>
      </c>
      <c r="P44" s="366"/>
    </row>
    <row r="45" spans="1:16" ht="12.75" customHeight="1">
      <c r="A45" s="94"/>
      <c r="B45" s="339">
        <v>43</v>
      </c>
      <c r="C45" s="327" t="s">
        <v>230</v>
      </c>
      <c r="D45" s="19" t="s">
        <v>617</v>
      </c>
      <c r="E45" s="83" t="s">
        <v>93</v>
      </c>
      <c r="F45" s="83" t="s">
        <v>616</v>
      </c>
      <c r="G45" s="83" t="s">
        <v>43</v>
      </c>
      <c r="H45" s="80" t="s">
        <v>597</v>
      </c>
      <c r="I45" s="198" t="s">
        <v>605</v>
      </c>
      <c r="J45" s="198" t="s">
        <v>603</v>
      </c>
      <c r="P45" s="366"/>
    </row>
    <row r="46" spans="1:16" ht="12.75" customHeight="1">
      <c r="A46" s="94"/>
      <c r="B46" s="339">
        <v>44</v>
      </c>
      <c r="C46" s="327" t="s">
        <v>230</v>
      </c>
      <c r="D46" s="19" t="s">
        <v>726</v>
      </c>
      <c r="E46" s="83" t="s">
        <v>226</v>
      </c>
      <c r="F46" s="83" t="s">
        <v>290</v>
      </c>
      <c r="G46" s="83" t="s">
        <v>0</v>
      </c>
      <c r="H46" s="80" t="s">
        <v>596</v>
      </c>
      <c r="I46" s="198" t="s">
        <v>605</v>
      </c>
      <c r="J46" s="198" t="s">
        <v>614</v>
      </c>
      <c r="P46" s="366"/>
    </row>
    <row r="47" spans="1:16" ht="12.75" customHeight="1">
      <c r="A47" s="94"/>
      <c r="B47" s="339">
        <v>45</v>
      </c>
      <c r="C47" s="327" t="s">
        <v>230</v>
      </c>
      <c r="D47" s="19" t="s">
        <v>622</v>
      </c>
      <c r="E47" s="83" t="s">
        <v>226</v>
      </c>
      <c r="F47" s="83" t="s">
        <v>290</v>
      </c>
      <c r="G47" s="83" t="s">
        <v>0</v>
      </c>
      <c r="H47" s="80" t="s">
        <v>596</v>
      </c>
      <c r="I47" s="198" t="s">
        <v>605</v>
      </c>
      <c r="J47" s="198" t="s">
        <v>612</v>
      </c>
      <c r="L47" s="19"/>
      <c r="P47" s="366"/>
    </row>
    <row r="48" spans="1:16" ht="12.75" customHeight="1">
      <c r="A48" s="94"/>
      <c r="B48" s="339">
        <v>46</v>
      </c>
      <c r="C48" s="327" t="s">
        <v>230</v>
      </c>
      <c r="D48" s="19" t="s">
        <v>620</v>
      </c>
      <c r="E48" s="83" t="s">
        <v>226</v>
      </c>
      <c r="F48" s="83" t="s">
        <v>290</v>
      </c>
      <c r="G48" s="83" t="s">
        <v>0</v>
      </c>
      <c r="H48" s="80" t="s">
        <v>596</v>
      </c>
      <c r="I48" s="198" t="s">
        <v>605</v>
      </c>
      <c r="J48" s="198" t="s">
        <v>614</v>
      </c>
      <c r="P48" s="366"/>
    </row>
    <row r="49" spans="1:16" ht="12.75" customHeight="1">
      <c r="A49" s="94"/>
      <c r="B49" s="339">
        <v>47</v>
      </c>
      <c r="C49" s="327" t="s">
        <v>230</v>
      </c>
      <c r="D49" s="19" t="s">
        <v>731</v>
      </c>
      <c r="E49" s="83" t="s">
        <v>226</v>
      </c>
      <c r="F49" s="83" t="s">
        <v>290</v>
      </c>
      <c r="G49" s="83" t="s">
        <v>0</v>
      </c>
      <c r="H49" s="80" t="s">
        <v>596</v>
      </c>
      <c r="I49" s="198" t="s">
        <v>605</v>
      </c>
      <c r="J49" s="198" t="s">
        <v>614</v>
      </c>
      <c r="P49" s="366"/>
    </row>
    <row r="50" spans="1:16" ht="12.75" customHeight="1">
      <c r="A50" s="94"/>
      <c r="B50" s="339">
        <v>48</v>
      </c>
      <c r="C50" s="327" t="s">
        <v>230</v>
      </c>
      <c r="D50" s="19" t="s">
        <v>621</v>
      </c>
      <c r="E50" s="83" t="s">
        <v>226</v>
      </c>
      <c r="F50" s="83" t="s">
        <v>290</v>
      </c>
      <c r="G50" s="83" t="s">
        <v>0</v>
      </c>
      <c r="H50" s="80" t="s">
        <v>596</v>
      </c>
      <c r="I50" s="198" t="s">
        <v>605</v>
      </c>
      <c r="J50" s="198" t="s">
        <v>1</v>
      </c>
      <c r="P50" s="366"/>
    </row>
    <row r="51" spans="1:16" ht="12.75" customHeight="1">
      <c r="A51" s="94"/>
      <c r="B51" s="339">
        <v>49</v>
      </c>
      <c r="C51" s="327" t="s">
        <v>230</v>
      </c>
      <c r="D51" s="19" t="s">
        <v>718</v>
      </c>
      <c r="E51" s="83" t="s">
        <v>94</v>
      </c>
      <c r="F51" s="83" t="s">
        <v>719</v>
      </c>
      <c r="G51" s="83" t="s">
        <v>12</v>
      </c>
      <c r="H51" s="80" t="s">
        <v>596</v>
      </c>
      <c r="I51" s="198" t="s">
        <v>605</v>
      </c>
      <c r="J51" s="198" t="s">
        <v>1</v>
      </c>
      <c r="P51" s="366"/>
    </row>
    <row r="52" spans="1:16" ht="12.75" customHeight="1">
      <c r="A52" s="94"/>
      <c r="B52" s="339">
        <v>50</v>
      </c>
      <c r="C52" s="327" t="s">
        <v>230</v>
      </c>
      <c r="D52" s="19" t="s">
        <v>732</v>
      </c>
      <c r="E52" s="83" t="s">
        <v>94</v>
      </c>
      <c r="F52" s="83" t="s">
        <v>721</v>
      </c>
      <c r="G52" s="83" t="s">
        <v>12</v>
      </c>
      <c r="H52" s="80" t="s">
        <v>596</v>
      </c>
      <c r="I52" s="198" t="s">
        <v>605</v>
      </c>
      <c r="J52" s="198" t="s">
        <v>1</v>
      </c>
      <c r="P52" s="366"/>
    </row>
    <row r="53" spans="1:16" ht="12.75" customHeight="1">
      <c r="A53" s="94"/>
      <c r="B53" s="339">
        <v>51</v>
      </c>
      <c r="C53" s="327" t="s">
        <v>230</v>
      </c>
      <c r="D53" s="19" t="s">
        <v>759</v>
      </c>
      <c r="E53" s="83" t="s">
        <v>94</v>
      </c>
      <c r="F53" s="83" t="s">
        <v>758</v>
      </c>
      <c r="G53" s="83" t="s">
        <v>12</v>
      </c>
      <c r="H53" s="80" t="s">
        <v>596</v>
      </c>
      <c r="I53" s="198" t="s">
        <v>605</v>
      </c>
      <c r="J53" s="198" t="s">
        <v>603</v>
      </c>
      <c r="P53" s="366"/>
    </row>
    <row r="54" spans="1:16" ht="12.75" customHeight="1">
      <c r="A54" s="94"/>
      <c r="B54" s="339">
        <v>52</v>
      </c>
      <c r="C54" s="327" t="s">
        <v>230</v>
      </c>
      <c r="D54" s="19" t="s">
        <v>760</v>
      </c>
      <c r="E54" s="83" t="s">
        <v>97</v>
      </c>
      <c r="F54" s="83" t="s">
        <v>713</v>
      </c>
      <c r="G54" s="83" t="s">
        <v>48</v>
      </c>
      <c r="H54" s="80" t="s">
        <v>596</v>
      </c>
      <c r="I54" s="198" t="s">
        <v>605</v>
      </c>
      <c r="J54" s="198" t="s">
        <v>1</v>
      </c>
      <c r="P54" s="366"/>
    </row>
    <row r="55" spans="1:16" ht="12.75" customHeight="1">
      <c r="A55" s="94"/>
      <c r="B55" s="339">
        <v>53</v>
      </c>
      <c r="C55" s="327" t="s">
        <v>230</v>
      </c>
      <c r="D55" s="19" t="s">
        <v>623</v>
      </c>
      <c r="E55" s="83" t="s">
        <v>97</v>
      </c>
      <c r="F55" s="83" t="s">
        <v>713</v>
      </c>
      <c r="G55" s="83" t="s">
        <v>48</v>
      </c>
      <c r="H55" s="80" t="s">
        <v>596</v>
      </c>
      <c r="I55" s="198" t="s">
        <v>605</v>
      </c>
      <c r="J55" s="198" t="s">
        <v>1</v>
      </c>
      <c r="P55" s="366"/>
    </row>
    <row r="56" spans="1:16" ht="12.75" customHeight="1">
      <c r="A56" s="94"/>
      <c r="B56" s="339">
        <v>54</v>
      </c>
      <c r="C56" s="327" t="s">
        <v>230</v>
      </c>
      <c r="D56" s="19" t="s">
        <v>627</v>
      </c>
      <c r="E56" s="83" t="s">
        <v>606</v>
      </c>
      <c r="F56" s="83" t="s">
        <v>625</v>
      </c>
      <c r="G56" s="83" t="s">
        <v>178</v>
      </c>
      <c r="H56" s="80" t="s">
        <v>595</v>
      </c>
      <c r="I56" s="198" t="s">
        <v>605</v>
      </c>
      <c r="J56" s="198" t="s">
        <v>1</v>
      </c>
      <c r="P56" s="366"/>
    </row>
    <row r="57" spans="1:16" ht="12.75" customHeight="1">
      <c r="A57" s="94"/>
      <c r="B57" s="339">
        <v>55</v>
      </c>
      <c r="C57" s="327" t="s">
        <v>230</v>
      </c>
      <c r="D57" s="19" t="s">
        <v>628</v>
      </c>
      <c r="E57" s="83" t="s">
        <v>606</v>
      </c>
      <c r="F57" s="83" t="s">
        <v>625</v>
      </c>
      <c r="G57" s="83" t="s">
        <v>178</v>
      </c>
      <c r="H57" s="80" t="s">
        <v>595</v>
      </c>
      <c r="I57" s="198" t="s">
        <v>605</v>
      </c>
      <c r="J57" s="198" t="s">
        <v>614</v>
      </c>
      <c r="P57" s="366"/>
    </row>
    <row r="58" spans="1:16" ht="12.75" customHeight="1">
      <c r="A58" s="94"/>
      <c r="B58" s="339">
        <v>56</v>
      </c>
      <c r="C58" s="327" t="s">
        <v>230</v>
      </c>
      <c r="D58" s="19" t="s">
        <v>624</v>
      </c>
      <c r="E58" s="83" t="s">
        <v>606</v>
      </c>
      <c r="F58" s="83" t="s">
        <v>625</v>
      </c>
      <c r="G58" s="83" t="s">
        <v>178</v>
      </c>
      <c r="H58" s="80" t="s">
        <v>595</v>
      </c>
      <c r="I58" s="198" t="s">
        <v>605</v>
      </c>
      <c r="J58" s="198" t="s">
        <v>614</v>
      </c>
      <c r="P58" s="366"/>
    </row>
    <row r="59" spans="1:16" ht="12.75" customHeight="1">
      <c r="A59" s="94"/>
      <c r="B59" s="339">
        <v>57</v>
      </c>
      <c r="C59" s="327" t="s">
        <v>230</v>
      </c>
      <c r="D59" s="19" t="s">
        <v>626</v>
      </c>
      <c r="E59" s="83" t="s">
        <v>606</v>
      </c>
      <c r="F59" s="83" t="s">
        <v>625</v>
      </c>
      <c r="G59" s="83" t="s">
        <v>178</v>
      </c>
      <c r="H59" s="80" t="s">
        <v>595</v>
      </c>
      <c r="I59" s="198" t="s">
        <v>605</v>
      </c>
      <c r="J59" s="198" t="s">
        <v>1</v>
      </c>
      <c r="P59" s="366"/>
    </row>
    <row r="60" spans="1:16" ht="12.75" customHeight="1">
      <c r="A60" s="94"/>
      <c r="B60" s="339">
        <v>58</v>
      </c>
      <c r="C60" s="327" t="s">
        <v>230</v>
      </c>
      <c r="D60" s="19" t="s">
        <v>745</v>
      </c>
      <c r="E60" s="83" t="s">
        <v>99</v>
      </c>
      <c r="F60" s="83" t="s">
        <v>67</v>
      </c>
      <c r="G60" s="83" t="s">
        <v>29</v>
      </c>
      <c r="H60" s="80" t="s">
        <v>594</v>
      </c>
      <c r="I60" s="198" t="s">
        <v>605</v>
      </c>
      <c r="J60" s="198" t="s">
        <v>1</v>
      </c>
      <c r="P60" s="366"/>
    </row>
    <row r="61" spans="1:16" ht="12.75" customHeight="1">
      <c r="A61" s="94"/>
      <c r="B61" s="339">
        <v>59</v>
      </c>
      <c r="C61" s="327" t="s">
        <v>230</v>
      </c>
      <c r="D61" s="19" t="s">
        <v>761</v>
      </c>
      <c r="E61" s="83" t="s">
        <v>100</v>
      </c>
      <c r="F61" s="83" t="s">
        <v>397</v>
      </c>
      <c r="G61" s="83" t="s">
        <v>30</v>
      </c>
      <c r="H61" s="80" t="s">
        <v>596</v>
      </c>
      <c r="I61" s="198" t="s">
        <v>605</v>
      </c>
      <c r="J61" s="198" t="s">
        <v>614</v>
      </c>
      <c r="P61" s="366"/>
    </row>
    <row r="62" spans="1:16" ht="12.75" customHeight="1">
      <c r="A62" s="94"/>
      <c r="B62" s="339">
        <v>60</v>
      </c>
      <c r="C62" s="327" t="s">
        <v>230</v>
      </c>
      <c r="D62" s="19" t="s">
        <v>762</v>
      </c>
      <c r="E62" s="83" t="s">
        <v>100</v>
      </c>
      <c r="F62" s="83" t="s">
        <v>763</v>
      </c>
      <c r="G62" s="83" t="s">
        <v>30</v>
      </c>
      <c r="H62" s="80" t="s">
        <v>596</v>
      </c>
      <c r="I62" s="198" t="s">
        <v>605</v>
      </c>
      <c r="J62" s="198" t="s">
        <v>1</v>
      </c>
      <c r="P62" s="366"/>
    </row>
    <row r="63" spans="1:16" ht="12.75" customHeight="1">
      <c r="A63" s="94"/>
      <c r="B63" s="339">
        <v>61</v>
      </c>
      <c r="C63" s="327" t="s">
        <v>230</v>
      </c>
      <c r="D63" s="19" t="s">
        <v>716</v>
      </c>
      <c r="E63" s="83" t="s">
        <v>334</v>
      </c>
      <c r="F63" s="83" t="s">
        <v>715</v>
      </c>
      <c r="G63" s="83" t="s">
        <v>335</v>
      </c>
      <c r="H63" s="80" t="s">
        <v>597</v>
      </c>
      <c r="I63" s="198" t="s">
        <v>605</v>
      </c>
      <c r="J63" s="198" t="s">
        <v>614</v>
      </c>
      <c r="P63" s="366"/>
    </row>
    <row r="64" spans="1:16" ht="12.75" customHeight="1">
      <c r="A64" s="94"/>
      <c r="B64" s="339">
        <v>62</v>
      </c>
      <c r="C64" s="327" t="s">
        <v>230</v>
      </c>
      <c r="D64" s="19" t="s">
        <v>631</v>
      </c>
      <c r="E64" s="83" t="s">
        <v>585</v>
      </c>
      <c r="F64" s="83" t="s">
        <v>490</v>
      </c>
      <c r="G64" s="83" t="s">
        <v>187</v>
      </c>
      <c r="H64" s="80" t="s">
        <v>594</v>
      </c>
      <c r="I64" s="198" t="s">
        <v>605</v>
      </c>
      <c r="J64" s="198" t="s">
        <v>1</v>
      </c>
      <c r="P64" s="366"/>
    </row>
    <row r="65" spans="1:16" ht="12.75" customHeight="1">
      <c r="A65" s="94"/>
      <c r="B65" s="339">
        <v>63</v>
      </c>
      <c r="C65" s="327" t="s">
        <v>230</v>
      </c>
      <c r="D65" s="19" t="s">
        <v>632</v>
      </c>
      <c r="E65" s="83" t="s">
        <v>585</v>
      </c>
      <c r="F65" s="83" t="s">
        <v>490</v>
      </c>
      <c r="G65" s="83" t="s">
        <v>187</v>
      </c>
      <c r="H65" s="80" t="s">
        <v>594</v>
      </c>
      <c r="I65" s="198" t="s">
        <v>605</v>
      </c>
      <c r="J65" s="198" t="s">
        <v>1</v>
      </c>
      <c r="P65" s="366"/>
    </row>
    <row r="66" spans="1:16" ht="12.75" customHeight="1">
      <c r="A66" s="94"/>
      <c r="B66" s="339">
        <v>64</v>
      </c>
      <c r="C66" s="327" t="s">
        <v>230</v>
      </c>
      <c r="D66" s="19" t="s">
        <v>633</v>
      </c>
      <c r="E66" s="83" t="s">
        <v>585</v>
      </c>
      <c r="F66" s="83" t="s">
        <v>490</v>
      </c>
      <c r="G66" s="83" t="s">
        <v>187</v>
      </c>
      <c r="H66" s="80" t="s">
        <v>594</v>
      </c>
      <c r="I66" s="198" t="s">
        <v>605</v>
      </c>
      <c r="J66" s="198" t="s">
        <v>614</v>
      </c>
      <c r="P66" s="366"/>
    </row>
    <row r="67" spans="1:16" ht="12.75" customHeight="1">
      <c r="A67" s="94"/>
      <c r="B67" s="339">
        <v>65</v>
      </c>
      <c r="C67" s="327" t="s">
        <v>230</v>
      </c>
      <c r="D67" s="19" t="s">
        <v>634</v>
      </c>
      <c r="E67" s="83" t="s">
        <v>585</v>
      </c>
      <c r="F67" s="83" t="s">
        <v>490</v>
      </c>
      <c r="G67" s="83" t="s">
        <v>187</v>
      </c>
      <c r="H67" s="80" t="s">
        <v>594</v>
      </c>
      <c r="I67" s="198" t="s">
        <v>605</v>
      </c>
      <c r="J67" s="198" t="s">
        <v>614</v>
      </c>
      <c r="P67" s="366"/>
    </row>
    <row r="68" spans="1:16" ht="12.75" customHeight="1">
      <c r="A68" s="94"/>
      <c r="B68" s="339">
        <v>66</v>
      </c>
      <c r="C68" s="327" t="s">
        <v>230</v>
      </c>
      <c r="D68" s="19" t="s">
        <v>635</v>
      </c>
      <c r="E68" s="83" t="s">
        <v>610</v>
      </c>
      <c r="F68" s="83" t="s">
        <v>736</v>
      </c>
      <c r="G68" s="83" t="s">
        <v>611</v>
      </c>
      <c r="H68" s="80" t="s">
        <v>597</v>
      </c>
      <c r="I68" s="198" t="s">
        <v>605</v>
      </c>
      <c r="J68" s="198" t="s">
        <v>614</v>
      </c>
      <c r="P68" s="366"/>
    </row>
    <row r="69" spans="1:16" ht="12.75" customHeight="1">
      <c r="A69" s="94"/>
      <c r="B69" s="339">
        <v>67</v>
      </c>
      <c r="C69" s="327" t="s">
        <v>230</v>
      </c>
      <c r="D69" s="19" t="s">
        <v>735</v>
      </c>
      <c r="E69" s="83" t="s">
        <v>610</v>
      </c>
      <c r="F69" s="83" t="s">
        <v>736</v>
      </c>
      <c r="G69" s="83" t="s">
        <v>611</v>
      </c>
      <c r="H69" s="80" t="s">
        <v>597</v>
      </c>
      <c r="I69" s="198" t="s">
        <v>605</v>
      </c>
      <c r="J69" s="198" t="s">
        <v>614</v>
      </c>
      <c r="P69" s="366"/>
    </row>
    <row r="70" spans="1:16" ht="12.75" customHeight="1">
      <c r="A70" s="94"/>
      <c r="B70" s="339">
        <v>68</v>
      </c>
      <c r="C70" s="327" t="s">
        <v>230</v>
      </c>
      <c r="D70" s="19" t="s">
        <v>636</v>
      </c>
      <c r="E70" s="83" t="s">
        <v>610</v>
      </c>
      <c r="F70" s="83" t="s">
        <v>637</v>
      </c>
      <c r="G70" s="83" t="s">
        <v>611</v>
      </c>
      <c r="H70" s="80" t="s">
        <v>614</v>
      </c>
      <c r="I70" s="198" t="s">
        <v>605</v>
      </c>
      <c r="J70" s="198" t="s">
        <v>614</v>
      </c>
      <c r="P70" s="366"/>
    </row>
    <row r="71" spans="1:16" ht="12.75" customHeight="1">
      <c r="A71" s="94"/>
      <c r="B71" s="339">
        <v>69</v>
      </c>
      <c r="C71" s="327" t="s">
        <v>230</v>
      </c>
      <c r="D71" s="19" t="s">
        <v>638</v>
      </c>
      <c r="E71" s="83" t="s">
        <v>610</v>
      </c>
      <c r="F71" s="83" t="s">
        <v>637</v>
      </c>
      <c r="G71" s="83" t="s">
        <v>611</v>
      </c>
      <c r="H71" s="80" t="s">
        <v>597</v>
      </c>
      <c r="I71" s="198" t="s">
        <v>605</v>
      </c>
      <c r="J71" s="198" t="s">
        <v>1</v>
      </c>
      <c r="P71" s="366"/>
    </row>
    <row r="72" spans="1:16" ht="12.75" customHeight="1">
      <c r="A72" s="94"/>
      <c r="B72" s="339">
        <v>70</v>
      </c>
      <c r="C72" s="327" t="s">
        <v>230</v>
      </c>
      <c r="D72" s="19" t="s">
        <v>639</v>
      </c>
      <c r="E72" s="83" t="s">
        <v>610</v>
      </c>
      <c r="F72" s="83" t="s">
        <v>637</v>
      </c>
      <c r="G72" s="83" t="s">
        <v>611</v>
      </c>
      <c r="H72" s="80" t="s">
        <v>597</v>
      </c>
      <c r="I72" s="198" t="s">
        <v>605</v>
      </c>
      <c r="J72" s="198" t="s">
        <v>614</v>
      </c>
      <c r="P72" s="366"/>
    </row>
    <row r="73" spans="1:16" ht="12.75" customHeight="1">
      <c r="A73" s="94"/>
      <c r="B73" s="339">
        <v>71</v>
      </c>
      <c r="C73" s="327" t="s">
        <v>230</v>
      </c>
      <c r="D73" s="19" t="s">
        <v>640</v>
      </c>
      <c r="E73" s="83" t="s">
        <v>610</v>
      </c>
      <c r="F73" s="83" t="s">
        <v>637</v>
      </c>
      <c r="G73" s="83" t="s">
        <v>611</v>
      </c>
      <c r="H73" s="80" t="s">
        <v>597</v>
      </c>
      <c r="I73" s="198" t="s">
        <v>605</v>
      </c>
      <c r="J73" s="198" t="s">
        <v>1</v>
      </c>
      <c r="P73" s="366"/>
    </row>
    <row r="74" spans="1:16" ht="12.75" customHeight="1">
      <c r="A74" s="94"/>
      <c r="B74" s="339">
        <v>72</v>
      </c>
      <c r="C74" s="327" t="s">
        <v>230</v>
      </c>
      <c r="D74" s="19" t="s">
        <v>641</v>
      </c>
      <c r="E74" s="83" t="s">
        <v>104</v>
      </c>
      <c r="F74" s="83" t="s">
        <v>561</v>
      </c>
      <c r="G74" s="83" t="s">
        <v>34</v>
      </c>
      <c r="H74" s="80" t="s">
        <v>595</v>
      </c>
      <c r="I74" s="198" t="s">
        <v>605</v>
      </c>
      <c r="J74" s="198" t="s">
        <v>614</v>
      </c>
      <c r="P74" s="366"/>
    </row>
    <row r="75" spans="1:16" ht="12.75" customHeight="1">
      <c r="A75" s="94"/>
      <c r="B75" s="339">
        <v>73</v>
      </c>
      <c r="C75" s="327" t="s">
        <v>230</v>
      </c>
      <c r="D75" s="19" t="s">
        <v>764</v>
      </c>
      <c r="E75" s="83" t="s">
        <v>70</v>
      </c>
      <c r="F75" s="83" t="s">
        <v>81</v>
      </c>
      <c r="G75" s="83" t="s">
        <v>15</v>
      </c>
      <c r="H75" s="80" t="s">
        <v>594</v>
      </c>
      <c r="I75" s="198" t="s">
        <v>605</v>
      </c>
      <c r="J75" s="198" t="s">
        <v>603</v>
      </c>
      <c r="P75" s="366"/>
    </row>
    <row r="76" spans="1:16" ht="12.75" customHeight="1">
      <c r="A76" s="94"/>
      <c r="B76" s="339">
        <v>74</v>
      </c>
      <c r="C76" s="327" t="s">
        <v>230</v>
      </c>
      <c r="D76" s="19" t="s">
        <v>642</v>
      </c>
      <c r="E76" s="83" t="s">
        <v>70</v>
      </c>
      <c r="F76" s="83" t="s">
        <v>744</v>
      </c>
      <c r="G76" s="83" t="s">
        <v>15</v>
      </c>
      <c r="H76" s="80" t="s">
        <v>594</v>
      </c>
      <c r="I76" s="198" t="s">
        <v>605</v>
      </c>
      <c r="J76" s="198" t="s">
        <v>603</v>
      </c>
      <c r="P76" s="366"/>
    </row>
    <row r="77" spans="1:16" ht="12.75" customHeight="1">
      <c r="A77" s="94"/>
      <c r="B77" s="339">
        <v>75</v>
      </c>
      <c r="C77" s="327" t="s">
        <v>230</v>
      </c>
      <c r="D77" s="19" t="s">
        <v>767</v>
      </c>
      <c r="E77" s="83" t="s">
        <v>70</v>
      </c>
      <c r="F77" s="83" t="s">
        <v>766</v>
      </c>
      <c r="G77" s="83" t="s">
        <v>15</v>
      </c>
      <c r="H77" s="80" t="s">
        <v>594</v>
      </c>
      <c r="I77" s="198" t="s">
        <v>605</v>
      </c>
      <c r="J77" s="198" t="s">
        <v>603</v>
      </c>
      <c r="P77" s="366"/>
    </row>
    <row r="78" spans="1:16" ht="12.75" customHeight="1">
      <c r="A78" s="94"/>
      <c r="B78" s="339">
        <v>76</v>
      </c>
      <c r="C78" s="327" t="s">
        <v>230</v>
      </c>
      <c r="D78" s="19" t="s">
        <v>643</v>
      </c>
      <c r="E78" s="83" t="s">
        <v>105</v>
      </c>
      <c r="F78" s="83" t="s">
        <v>717</v>
      </c>
      <c r="G78" s="83" t="s">
        <v>32</v>
      </c>
      <c r="H78" s="80" t="s">
        <v>595</v>
      </c>
      <c r="I78" s="198" t="s">
        <v>605</v>
      </c>
      <c r="J78" s="198" t="s">
        <v>614</v>
      </c>
      <c r="P78" s="366"/>
    </row>
    <row r="79" spans="1:16" ht="12.75" customHeight="1">
      <c r="A79" s="94"/>
      <c r="B79" s="339">
        <v>77</v>
      </c>
      <c r="C79" s="327" t="s">
        <v>230</v>
      </c>
      <c r="D79" s="19" t="s">
        <v>645</v>
      </c>
      <c r="E79" s="83" t="s">
        <v>69</v>
      </c>
      <c r="F79" s="83" t="s">
        <v>240</v>
      </c>
      <c r="G79" s="83" t="s">
        <v>28</v>
      </c>
      <c r="H79" s="80" t="s">
        <v>597</v>
      </c>
      <c r="I79" s="198" t="s">
        <v>605</v>
      </c>
      <c r="J79" s="198" t="s">
        <v>614</v>
      </c>
      <c r="P79" s="366"/>
    </row>
    <row r="80" spans="1:16" ht="12.75" customHeight="1">
      <c r="A80" s="94"/>
      <c r="B80" s="339">
        <v>78</v>
      </c>
      <c r="C80" s="327" t="s">
        <v>230</v>
      </c>
      <c r="D80" s="19" t="s">
        <v>644</v>
      </c>
      <c r="E80" s="83" t="s">
        <v>69</v>
      </c>
      <c r="F80" s="83" t="s">
        <v>240</v>
      </c>
      <c r="G80" s="83" t="s">
        <v>28</v>
      </c>
      <c r="H80" s="80" t="s">
        <v>597</v>
      </c>
      <c r="I80" s="198" t="s">
        <v>605</v>
      </c>
      <c r="J80" s="198" t="s">
        <v>1</v>
      </c>
      <c r="P80" s="366"/>
    </row>
    <row r="81" spans="1:16" ht="12.75" customHeight="1">
      <c r="A81" s="94"/>
      <c r="B81" s="339">
        <v>79</v>
      </c>
      <c r="C81" s="327" t="s">
        <v>230</v>
      </c>
      <c r="D81" s="19" t="s">
        <v>646</v>
      </c>
      <c r="E81" s="83" t="s">
        <v>69</v>
      </c>
      <c r="F81" s="83" t="s">
        <v>240</v>
      </c>
      <c r="G81" s="83" t="s">
        <v>28</v>
      </c>
      <c r="H81" s="80" t="s">
        <v>597</v>
      </c>
      <c r="I81" s="198" t="s">
        <v>605</v>
      </c>
      <c r="J81" s="198" t="s">
        <v>615</v>
      </c>
      <c r="P81" s="366"/>
    </row>
    <row r="82" spans="1:16" ht="12.75" customHeight="1">
      <c r="A82" s="94"/>
      <c r="B82" s="339">
        <v>80</v>
      </c>
      <c r="C82" s="327" t="s">
        <v>230</v>
      </c>
      <c r="D82" s="19" t="s">
        <v>647</v>
      </c>
      <c r="E82" s="83" t="s">
        <v>69</v>
      </c>
      <c r="F82" s="83" t="s">
        <v>240</v>
      </c>
      <c r="G82" s="83" t="s">
        <v>28</v>
      </c>
      <c r="H82" s="80" t="s">
        <v>597</v>
      </c>
      <c r="I82" s="198" t="s">
        <v>605</v>
      </c>
      <c r="J82" s="198" t="s">
        <v>615</v>
      </c>
      <c r="P82" s="366"/>
    </row>
    <row r="83" spans="1:16" ht="12.75" customHeight="1">
      <c r="A83" s="94"/>
      <c r="B83" s="339">
        <v>81</v>
      </c>
      <c r="C83" s="327" t="s">
        <v>230</v>
      </c>
      <c r="D83" s="19" t="s">
        <v>738</v>
      </c>
      <c r="E83" s="83" t="s">
        <v>69</v>
      </c>
      <c r="F83" s="83" t="s">
        <v>240</v>
      </c>
      <c r="G83" s="83" t="s">
        <v>28</v>
      </c>
      <c r="H83" s="80" t="s">
        <v>597</v>
      </c>
      <c r="I83" s="198" t="s">
        <v>605</v>
      </c>
      <c r="J83" s="198" t="s">
        <v>615</v>
      </c>
      <c r="P83" s="366"/>
    </row>
    <row r="84" spans="1:16" ht="12.75" customHeight="1">
      <c r="A84" s="94"/>
      <c r="B84" s="339">
        <v>82</v>
      </c>
      <c r="C84" s="327" t="s">
        <v>230</v>
      </c>
      <c r="D84" s="19" t="s">
        <v>648</v>
      </c>
      <c r="E84" s="83" t="s">
        <v>608</v>
      </c>
      <c r="F84" s="83" t="s">
        <v>649</v>
      </c>
      <c r="G84" s="83" t="s">
        <v>201</v>
      </c>
      <c r="H84" s="80" t="s">
        <v>596</v>
      </c>
      <c r="I84" s="198" t="s">
        <v>605</v>
      </c>
      <c r="J84" s="198" t="s">
        <v>1</v>
      </c>
      <c r="P84" s="366"/>
    </row>
    <row r="85" spans="1:16" ht="12.75" customHeight="1">
      <c r="A85" s="94"/>
      <c r="B85" s="339">
        <v>83</v>
      </c>
      <c r="C85" s="327" t="s">
        <v>230</v>
      </c>
      <c r="D85" s="19" t="s">
        <v>650</v>
      </c>
      <c r="E85" s="83" t="s">
        <v>608</v>
      </c>
      <c r="F85" s="83" t="s">
        <v>649</v>
      </c>
      <c r="G85" s="83" t="s">
        <v>201</v>
      </c>
      <c r="H85" s="80" t="s">
        <v>596</v>
      </c>
      <c r="I85" s="198" t="s">
        <v>605</v>
      </c>
      <c r="J85" s="198" t="s">
        <v>1</v>
      </c>
      <c r="P85" s="366"/>
    </row>
    <row r="86" spans="1:16" ht="12.75" customHeight="1">
      <c r="A86" s="94"/>
      <c r="B86" s="339">
        <v>84</v>
      </c>
      <c r="C86" s="327" t="s">
        <v>230</v>
      </c>
      <c r="D86" s="19" t="s">
        <v>651</v>
      </c>
      <c r="E86" s="83" t="s">
        <v>608</v>
      </c>
      <c r="F86" s="83" t="s">
        <v>649</v>
      </c>
      <c r="G86" s="83" t="s">
        <v>201</v>
      </c>
      <c r="H86" s="80" t="s">
        <v>596</v>
      </c>
      <c r="I86" s="198" t="s">
        <v>605</v>
      </c>
      <c r="J86" s="198" t="s">
        <v>614</v>
      </c>
      <c r="P86" s="366"/>
    </row>
    <row r="87" spans="1:16" ht="12.75" customHeight="1">
      <c r="A87" s="94"/>
      <c r="B87" s="339">
        <v>85</v>
      </c>
      <c r="C87" s="327" t="s">
        <v>230</v>
      </c>
      <c r="D87" s="19" t="s">
        <v>652</v>
      </c>
      <c r="E87" s="83" t="s">
        <v>225</v>
      </c>
      <c r="F87" s="83" t="s">
        <v>750</v>
      </c>
      <c r="G87" s="83" t="s">
        <v>44</v>
      </c>
      <c r="H87" s="80" t="s">
        <v>594</v>
      </c>
      <c r="I87" s="198" t="s">
        <v>605</v>
      </c>
      <c r="J87" s="198" t="s">
        <v>614</v>
      </c>
      <c r="P87" s="366"/>
    </row>
    <row r="88" spans="1:16" ht="12.75" customHeight="1">
      <c r="A88" s="94"/>
      <c r="B88" s="339">
        <v>86</v>
      </c>
      <c r="C88" s="327" t="s">
        <v>230</v>
      </c>
      <c r="D88" s="19" t="s">
        <v>653</v>
      </c>
      <c r="E88" s="83" t="s">
        <v>225</v>
      </c>
      <c r="F88" s="83" t="s">
        <v>750</v>
      </c>
      <c r="G88" s="83" t="s">
        <v>44</v>
      </c>
      <c r="H88" s="80" t="s">
        <v>594</v>
      </c>
      <c r="I88" s="198" t="s">
        <v>605</v>
      </c>
      <c r="J88" s="198" t="s">
        <v>1</v>
      </c>
      <c r="P88" s="366"/>
    </row>
    <row r="89" spans="1:16" ht="12.75" customHeight="1">
      <c r="A89" s="94"/>
      <c r="B89" s="339">
        <v>87</v>
      </c>
      <c r="C89" s="327" t="s">
        <v>230</v>
      </c>
      <c r="D89" s="19" t="s">
        <v>654</v>
      </c>
      <c r="E89" s="83" t="s">
        <v>225</v>
      </c>
      <c r="F89" s="83" t="s">
        <v>750</v>
      </c>
      <c r="G89" s="83" t="s">
        <v>44</v>
      </c>
      <c r="H89" s="80" t="s">
        <v>594</v>
      </c>
      <c r="I89" s="198" t="s">
        <v>605</v>
      </c>
      <c r="J89" s="198" t="s">
        <v>614</v>
      </c>
      <c r="P89" s="366"/>
    </row>
    <row r="90" spans="1:16" ht="12.75" customHeight="1">
      <c r="A90" s="94"/>
      <c r="B90" s="339">
        <v>88</v>
      </c>
      <c r="C90" s="327" t="s">
        <v>230</v>
      </c>
      <c r="D90" s="19" t="s">
        <v>655</v>
      </c>
      <c r="E90" s="83" t="s">
        <v>225</v>
      </c>
      <c r="F90" s="83" t="s">
        <v>750</v>
      </c>
      <c r="G90" s="83" t="s">
        <v>44</v>
      </c>
      <c r="H90" s="80" t="s">
        <v>594</v>
      </c>
      <c r="I90" s="198" t="s">
        <v>605</v>
      </c>
      <c r="J90" s="198" t="s">
        <v>1</v>
      </c>
      <c r="P90" s="366"/>
    </row>
    <row r="91" spans="1:16" ht="12.75" customHeight="1">
      <c r="A91" s="94"/>
      <c r="B91" s="339">
        <v>89</v>
      </c>
      <c r="C91" s="327" t="s">
        <v>230</v>
      </c>
      <c r="D91" s="19" t="s">
        <v>656</v>
      </c>
      <c r="E91" s="83" t="s">
        <v>227</v>
      </c>
      <c r="F91" s="83" t="s">
        <v>294</v>
      </c>
      <c r="G91" s="83" t="s">
        <v>40</v>
      </c>
      <c r="H91" s="80" t="s">
        <v>595</v>
      </c>
      <c r="I91" s="198" t="s">
        <v>605</v>
      </c>
      <c r="J91" s="198" t="s">
        <v>1</v>
      </c>
      <c r="P91" s="366"/>
    </row>
    <row r="92" spans="1:16" ht="12.75" customHeight="1">
      <c r="A92" s="94"/>
      <c r="B92" s="339">
        <v>90</v>
      </c>
      <c r="C92" s="327" t="s">
        <v>230</v>
      </c>
      <c r="D92" s="19" t="s">
        <v>657</v>
      </c>
      <c r="E92" s="83" t="s">
        <v>227</v>
      </c>
      <c r="F92" s="83" t="s">
        <v>294</v>
      </c>
      <c r="G92" s="83" t="s">
        <v>40</v>
      </c>
      <c r="H92" s="80" t="s">
        <v>595</v>
      </c>
      <c r="I92" s="198" t="s">
        <v>605</v>
      </c>
      <c r="J92" s="198" t="s">
        <v>1</v>
      </c>
      <c r="P92" s="366"/>
    </row>
    <row r="93" spans="1:16" ht="12.75" customHeight="1">
      <c r="A93" s="94"/>
      <c r="B93" s="339">
        <v>91</v>
      </c>
      <c r="C93" s="327" t="s">
        <v>230</v>
      </c>
      <c r="D93" s="19" t="s">
        <v>749</v>
      </c>
      <c r="E93" s="83" t="s">
        <v>227</v>
      </c>
      <c r="F93" s="83" t="s">
        <v>294</v>
      </c>
      <c r="G93" s="83" t="s">
        <v>40</v>
      </c>
      <c r="H93" s="80" t="s">
        <v>595</v>
      </c>
      <c r="I93" s="198" t="s">
        <v>605</v>
      </c>
      <c r="J93" s="198" t="s">
        <v>614</v>
      </c>
      <c r="P93" s="366"/>
    </row>
    <row r="94" spans="1:16" ht="12.75" customHeight="1">
      <c r="A94" s="94"/>
      <c r="B94" s="339">
        <v>92</v>
      </c>
      <c r="C94" s="327" t="s">
        <v>230</v>
      </c>
      <c r="D94" s="19" t="s">
        <v>768</v>
      </c>
      <c r="E94" s="83" t="s">
        <v>227</v>
      </c>
      <c r="F94" s="83" t="s">
        <v>769</v>
      </c>
      <c r="G94" s="83" t="s">
        <v>40</v>
      </c>
      <c r="H94" s="80" t="s">
        <v>595</v>
      </c>
      <c r="I94" s="198" t="s">
        <v>605</v>
      </c>
      <c r="J94" s="198" t="s">
        <v>603</v>
      </c>
      <c r="P94" s="366"/>
    </row>
    <row r="95" spans="1:16" ht="12.75" customHeight="1">
      <c r="A95" s="94"/>
      <c r="B95" s="339">
        <v>93</v>
      </c>
      <c r="C95" s="327" t="s">
        <v>230</v>
      </c>
      <c r="D95" s="19" t="s">
        <v>770</v>
      </c>
      <c r="E95" s="83" t="s">
        <v>227</v>
      </c>
      <c r="F95" s="83" t="s">
        <v>769</v>
      </c>
      <c r="G95" s="83" t="s">
        <v>40</v>
      </c>
      <c r="H95" s="80" t="s">
        <v>595</v>
      </c>
      <c r="I95" s="198" t="s">
        <v>605</v>
      </c>
      <c r="J95" s="198" t="s">
        <v>612</v>
      </c>
      <c r="P95" s="366"/>
    </row>
    <row r="96" spans="1:16" ht="12.75" customHeight="1">
      <c r="A96" s="94"/>
      <c r="B96" s="339">
        <v>94</v>
      </c>
      <c r="C96" s="327" t="s">
        <v>230</v>
      </c>
      <c r="D96" s="19" t="s">
        <v>658</v>
      </c>
      <c r="E96" s="83" t="s">
        <v>108</v>
      </c>
      <c r="F96" s="83" t="s">
        <v>377</v>
      </c>
      <c r="G96" s="83" t="s">
        <v>53</v>
      </c>
      <c r="H96" s="80" t="s">
        <v>597</v>
      </c>
      <c r="I96" s="198" t="s">
        <v>605</v>
      </c>
      <c r="J96" s="198" t="s">
        <v>1</v>
      </c>
      <c r="P96" s="366"/>
    </row>
    <row r="97" spans="1:16" ht="12.75" customHeight="1">
      <c r="A97" s="94"/>
      <c r="B97" s="339">
        <v>95</v>
      </c>
      <c r="C97" s="327" t="s">
        <v>230</v>
      </c>
      <c r="D97" s="19" t="s">
        <v>659</v>
      </c>
      <c r="E97" s="83" t="s">
        <v>108</v>
      </c>
      <c r="F97" s="83" t="s">
        <v>377</v>
      </c>
      <c r="G97" s="83" t="s">
        <v>53</v>
      </c>
      <c r="H97" s="80" t="s">
        <v>597</v>
      </c>
      <c r="I97" s="198" t="s">
        <v>605</v>
      </c>
      <c r="J97" s="198" t="s">
        <v>1</v>
      </c>
      <c r="P97" s="366"/>
    </row>
    <row r="98" spans="1:16" ht="12.75" customHeight="1">
      <c r="A98" s="94"/>
      <c r="B98" s="339">
        <v>96</v>
      </c>
      <c r="C98" s="327" t="s">
        <v>230</v>
      </c>
      <c r="D98" s="19" t="s">
        <v>773</v>
      </c>
      <c r="E98" s="83" t="s">
        <v>771</v>
      </c>
      <c r="F98" s="83" t="s">
        <v>772</v>
      </c>
      <c r="G98" s="83" t="s">
        <v>221</v>
      </c>
      <c r="H98" s="80" t="s">
        <v>597</v>
      </c>
      <c r="I98" s="198" t="s">
        <v>605</v>
      </c>
      <c r="J98" s="198" t="s">
        <v>614</v>
      </c>
      <c r="P98" s="366"/>
    </row>
    <row r="99" spans="1:16" ht="12.75" customHeight="1">
      <c r="A99" s="94"/>
      <c r="B99" s="339">
        <v>97</v>
      </c>
      <c r="C99" s="327" t="s">
        <v>230</v>
      </c>
      <c r="D99" s="19" t="s">
        <v>774</v>
      </c>
      <c r="E99" s="83" t="s">
        <v>771</v>
      </c>
      <c r="F99" s="83" t="s">
        <v>772</v>
      </c>
      <c r="G99" s="83" t="s">
        <v>221</v>
      </c>
      <c r="H99" s="80" t="s">
        <v>597</v>
      </c>
      <c r="I99" s="198" t="s">
        <v>605</v>
      </c>
      <c r="J99" s="198" t="s">
        <v>1</v>
      </c>
      <c r="P99" s="366"/>
    </row>
    <row r="100" spans="1:16" ht="12.75" customHeight="1">
      <c r="A100" s="94"/>
      <c r="B100" s="339">
        <v>98</v>
      </c>
      <c r="C100" s="327" t="s">
        <v>230</v>
      </c>
      <c r="D100" s="19" t="s">
        <v>775</v>
      </c>
      <c r="E100" s="83" t="s">
        <v>771</v>
      </c>
      <c r="F100" s="83" t="s">
        <v>772</v>
      </c>
      <c r="G100" s="83" t="s">
        <v>221</v>
      </c>
      <c r="H100" s="80" t="s">
        <v>597</v>
      </c>
      <c r="I100" s="198" t="s">
        <v>605</v>
      </c>
      <c r="J100" s="198" t="s">
        <v>1</v>
      </c>
      <c r="P100" s="366"/>
    </row>
    <row r="101" spans="1:16" ht="12.75" customHeight="1">
      <c r="A101" s="94"/>
      <c r="B101" s="339">
        <v>99</v>
      </c>
      <c r="C101" s="327" t="s">
        <v>230</v>
      </c>
      <c r="D101" s="19" t="s">
        <v>776</v>
      </c>
      <c r="E101" s="83" t="s">
        <v>593</v>
      </c>
      <c r="F101" s="83" t="s">
        <v>408</v>
      </c>
      <c r="G101" s="83" t="s">
        <v>409</v>
      </c>
      <c r="H101" s="80" t="s">
        <v>597</v>
      </c>
      <c r="I101" s="198" t="s">
        <v>605</v>
      </c>
      <c r="J101" s="198" t="s">
        <v>603</v>
      </c>
      <c r="P101" s="366"/>
    </row>
    <row r="102" spans="1:16" ht="12.75" customHeight="1">
      <c r="A102" s="94"/>
      <c r="B102" s="339">
        <v>100</v>
      </c>
      <c r="C102" s="327" t="s">
        <v>230</v>
      </c>
      <c r="D102" s="19" t="s">
        <v>777</v>
      </c>
      <c r="E102" s="83" t="s">
        <v>593</v>
      </c>
      <c r="F102" s="83" t="s">
        <v>408</v>
      </c>
      <c r="G102" s="83" t="s">
        <v>409</v>
      </c>
      <c r="H102" s="80" t="s">
        <v>597</v>
      </c>
      <c r="I102" s="198" t="s">
        <v>605</v>
      </c>
      <c r="J102" s="198" t="s">
        <v>603</v>
      </c>
      <c r="P102" s="366"/>
    </row>
    <row r="103" spans="1:16" ht="12.75" customHeight="1">
      <c r="A103" s="94"/>
      <c r="B103" s="339">
        <v>101</v>
      </c>
      <c r="C103" s="327" t="s">
        <v>230</v>
      </c>
      <c r="D103" s="19" t="s">
        <v>660</v>
      </c>
      <c r="E103" s="83" t="s">
        <v>607</v>
      </c>
      <c r="F103" s="83" t="s">
        <v>661</v>
      </c>
      <c r="G103" s="83" t="s">
        <v>33</v>
      </c>
      <c r="H103" s="80" t="s">
        <v>596</v>
      </c>
      <c r="I103" s="198" t="s">
        <v>605</v>
      </c>
      <c r="J103" s="198" t="s">
        <v>614</v>
      </c>
      <c r="P103" s="366"/>
    </row>
    <row r="104" spans="1:16" ht="12.75" customHeight="1">
      <c r="A104" s="94"/>
      <c r="B104" s="339">
        <v>102</v>
      </c>
      <c r="C104" s="327" t="s">
        <v>230</v>
      </c>
      <c r="D104" s="19" t="s">
        <v>662</v>
      </c>
      <c r="E104" s="83" t="s">
        <v>607</v>
      </c>
      <c r="F104" s="83" t="s">
        <v>661</v>
      </c>
      <c r="G104" s="83" t="s">
        <v>33</v>
      </c>
      <c r="H104" s="80" t="s">
        <v>596</v>
      </c>
      <c r="I104" s="198" t="s">
        <v>605</v>
      </c>
      <c r="J104" s="198" t="s">
        <v>1</v>
      </c>
      <c r="P104" s="366"/>
    </row>
    <row r="105" spans="1:16" ht="12.75" customHeight="1">
      <c r="A105" s="94"/>
      <c r="B105" s="339">
        <v>103</v>
      </c>
      <c r="C105" s="327" t="s">
        <v>230</v>
      </c>
      <c r="D105" s="19" t="s">
        <v>663</v>
      </c>
      <c r="E105" s="83" t="s">
        <v>607</v>
      </c>
      <c r="F105" s="83" t="s">
        <v>661</v>
      </c>
      <c r="G105" s="83" t="s">
        <v>33</v>
      </c>
      <c r="H105" s="80" t="s">
        <v>596</v>
      </c>
      <c r="I105" s="198" t="s">
        <v>605</v>
      </c>
      <c r="J105" s="198" t="s">
        <v>1</v>
      </c>
      <c r="P105" s="366"/>
    </row>
    <row r="106" spans="1:16" ht="12.75" customHeight="1">
      <c r="A106" s="94"/>
      <c r="B106" s="339">
        <v>104</v>
      </c>
      <c r="C106" s="327" t="s">
        <v>230</v>
      </c>
      <c r="D106" s="19" t="s">
        <v>664</v>
      </c>
      <c r="E106" s="83" t="s">
        <v>111</v>
      </c>
      <c r="F106" s="83" t="s">
        <v>239</v>
      </c>
      <c r="G106" s="83" t="s">
        <v>7</v>
      </c>
      <c r="H106" s="80" t="s">
        <v>594</v>
      </c>
      <c r="I106" s="198" t="s">
        <v>605</v>
      </c>
      <c r="J106" s="198" t="s">
        <v>614</v>
      </c>
      <c r="P106" s="366"/>
    </row>
    <row r="107" spans="1:16" ht="12.75" customHeight="1">
      <c r="I107" s="80"/>
      <c r="J107" s="80"/>
      <c r="K107" s="94"/>
    </row>
    <row r="108" spans="1:16" ht="12.75" customHeight="1">
      <c r="I108" s="80"/>
      <c r="J108" s="80"/>
      <c r="K108" s="82"/>
    </row>
    <row r="109" spans="1:16" ht="12.75" customHeight="1">
      <c r="K109" s="82"/>
    </row>
    <row r="110" spans="1:16" ht="12.75" customHeight="1">
      <c r="K110" s="82"/>
    </row>
    <row r="111" spans="1:16" ht="12.75" customHeight="1">
      <c r="K111" s="82"/>
    </row>
    <row r="112" spans="1:16" ht="12.75" customHeight="1">
      <c r="K112" s="82"/>
    </row>
    <row r="113" spans="11:11" ht="12.75" customHeight="1">
      <c r="K113" s="82"/>
    </row>
    <row r="114" spans="11:11" ht="12.75" customHeight="1">
      <c r="K114" s="82"/>
    </row>
    <row r="115" spans="11:11" ht="12.75" customHeight="1">
      <c r="K115" s="82"/>
    </row>
    <row r="116" spans="11:11" ht="12.75" customHeight="1">
      <c r="K116" s="82"/>
    </row>
    <row r="117" spans="11:11" ht="12.75" customHeight="1">
      <c r="K117" s="82"/>
    </row>
    <row r="118" spans="11:11" ht="12.75" customHeight="1">
      <c r="K118" s="82"/>
    </row>
    <row r="119" spans="11:11" ht="12.75" customHeight="1">
      <c r="K119" s="82"/>
    </row>
    <row r="120" spans="11:11" ht="12.75" customHeight="1">
      <c r="K120" s="82"/>
    </row>
    <row r="121" spans="11:11" ht="12.75" customHeight="1">
      <c r="K121" s="82"/>
    </row>
    <row r="122" spans="11:11" ht="12.75" customHeight="1">
      <c r="K122" s="82"/>
    </row>
  </sheetData>
  <sortState ref="D3:K106">
    <sortCondition descending="1" ref="K3:K106"/>
  </sortState>
  <phoneticPr fontId="69" type="noConversion"/>
  <conditionalFormatting sqref="D1">
    <cfRule type="duplicateValues" dxfId="281" priority="1170"/>
    <cfRule type="duplicateValues" dxfId="280" priority="1171"/>
    <cfRule type="duplicateValues" dxfId="279" priority="1172"/>
    <cfRule type="duplicateValues" dxfId="278" priority="1173"/>
    <cfRule type="duplicateValues" dxfId="277" priority="1174"/>
    <cfRule type="duplicateValues" dxfId="276" priority="1175"/>
    <cfRule type="duplicateValues" dxfId="275" priority="1176"/>
    <cfRule type="duplicateValues" dxfId="274" priority="1177"/>
    <cfRule type="duplicateValues" dxfId="273" priority="1178"/>
  </conditionalFormatting>
  <conditionalFormatting sqref="D3:D21 D42:D106">
    <cfRule type="duplicateValues" dxfId="272" priority="13774"/>
    <cfRule type="duplicateValues" dxfId="271" priority="13775"/>
    <cfRule type="duplicateValues" dxfId="270" priority="13776"/>
  </conditionalFormatting>
  <conditionalFormatting sqref="D3:D21 D42:D1048576">
    <cfRule type="duplicateValues" dxfId="269" priority="13795"/>
  </conditionalFormatting>
  <conditionalFormatting sqref="D22:D41">
    <cfRule type="duplicateValues" dxfId="268" priority="13798"/>
    <cfRule type="duplicateValues" dxfId="267" priority="13799"/>
    <cfRule type="duplicateValues" dxfId="266" priority="13800"/>
    <cfRule type="duplicateValues" dxfId="265" priority="13801"/>
  </conditionalFormatting>
  <conditionalFormatting sqref="D107:D1048576">
    <cfRule type="duplicateValues" dxfId="264" priority="13802"/>
    <cfRule type="duplicateValues" dxfId="263" priority="13803"/>
    <cfRule type="duplicateValues" dxfId="262" priority="13804"/>
    <cfRule type="duplicateValues" dxfId="261" priority="13805"/>
    <cfRule type="duplicateValues" dxfId="260" priority="13806"/>
  </conditionalFormatting>
  <printOptions horizontalCentered="1"/>
  <pageMargins left="0.11811023622047245" right="0.11811023622047245" top="0.35433070866141736" bottom="0.15748031496062992" header="0" footer="0"/>
  <pageSetup paperSize="9" scale="1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ayfa2"/>
  <dimension ref="B1:AC129"/>
  <sheetViews>
    <sheetView topLeftCell="A43" zoomScaleNormal="100" workbookViewId="0">
      <selection activeCell="C64" sqref="C64:E64"/>
    </sheetView>
  </sheetViews>
  <sheetFormatPr defaultColWidth="9.140625" defaultRowHeight="12.75" customHeight="1"/>
  <cols>
    <col min="1" max="1" width="1.5703125" style="13" customWidth="1"/>
    <col min="2" max="2" width="3.7109375" style="216" customWidth="1"/>
    <col min="3" max="3" width="27.85546875" style="191" bestFit="1" customWidth="1"/>
    <col min="4" max="4" width="22.42578125" style="12" customWidth="1"/>
    <col min="5" max="5" width="10.85546875" style="12" customWidth="1"/>
    <col min="6" max="6" width="4.140625" style="218" customWidth="1"/>
    <col min="7" max="7" width="5.140625" style="266" customWidth="1"/>
    <col min="8" max="8" width="5" style="218" customWidth="1"/>
    <col min="9" max="9" width="4.42578125" style="212" customWidth="1"/>
    <col min="10" max="10" width="7.5703125" style="212" customWidth="1"/>
    <col min="11" max="11" width="2.5703125" style="214" customWidth="1"/>
    <col min="12" max="12" width="3.7109375" style="217" customWidth="1"/>
    <col min="13" max="13" width="21.85546875" style="214" customWidth="1"/>
    <col min="14" max="14" width="22.42578125" style="214" customWidth="1"/>
    <col min="15" max="15" width="10.85546875" style="214" customWidth="1"/>
    <col min="16" max="16" width="3.28515625" style="270" customWidth="1"/>
    <col min="17" max="17" width="4.140625" style="214" customWidth="1"/>
    <col min="18" max="18" width="3.7109375" style="214" customWidth="1"/>
    <col min="19" max="19" width="22.5703125" style="13" customWidth="1"/>
    <col min="20" max="20" width="30.5703125" style="13" customWidth="1"/>
    <col min="21" max="21" width="14.5703125" style="13" customWidth="1"/>
    <col min="22" max="22" width="5" style="13" bestFit="1" customWidth="1"/>
    <col min="23" max="23" width="5.28515625" style="13" customWidth="1"/>
    <col min="24" max="24" width="3.7109375" style="165" bestFit="1" customWidth="1"/>
    <col min="25" max="25" width="21.28515625" style="13" bestFit="1" customWidth="1"/>
    <col min="26" max="26" width="24.42578125" style="13" bestFit="1" customWidth="1"/>
    <col min="27" max="27" width="12.7109375" style="13" customWidth="1"/>
    <col min="28" max="28" width="3.28515625" style="191" customWidth="1"/>
    <col min="29" max="29" width="3" style="191" customWidth="1"/>
    <col min="30" max="16384" width="9.140625" style="13"/>
  </cols>
  <sheetData>
    <row r="1" spans="2:29" s="262" customFormat="1" ht="24" customHeight="1">
      <c r="B1" s="203"/>
      <c r="C1" s="163" t="s">
        <v>396</v>
      </c>
      <c r="D1" s="253" t="s">
        <v>2</v>
      </c>
      <c r="E1" s="253" t="s">
        <v>150</v>
      </c>
      <c r="F1" s="254" t="s">
        <v>449</v>
      </c>
      <c r="G1" s="74" t="s">
        <v>366</v>
      </c>
      <c r="H1" s="254" t="s">
        <v>367</v>
      </c>
      <c r="I1" s="206" t="s">
        <v>368</v>
      </c>
      <c r="J1" s="206" t="s">
        <v>222</v>
      </c>
      <c r="K1" s="255"/>
      <c r="L1" s="256"/>
      <c r="M1" s="257" t="s">
        <v>450</v>
      </c>
      <c r="N1" s="258" t="s">
        <v>451</v>
      </c>
      <c r="O1" s="259"/>
      <c r="P1" s="260"/>
      <c r="Q1" s="261"/>
      <c r="R1" s="360" t="s">
        <v>452</v>
      </c>
      <c r="S1" s="360"/>
      <c r="T1" s="360"/>
      <c r="U1" s="360"/>
      <c r="V1" s="360"/>
      <c r="X1" s="163"/>
      <c r="Y1" s="127" t="s">
        <v>484</v>
      </c>
      <c r="Z1" s="127"/>
      <c r="AA1" s="127"/>
      <c r="AB1" s="127"/>
    </row>
    <row r="2" spans="2:29" ht="12.75" customHeight="1">
      <c r="B2" s="216" t="str">
        <f>UPPER(TRIM(C2))</f>
        <v>ASİYE TUĞÇE KENAR</v>
      </c>
      <c r="C2" s="190" t="s">
        <v>339</v>
      </c>
      <c r="D2" s="263" t="s">
        <v>241</v>
      </c>
      <c r="E2" s="264" t="s">
        <v>40</v>
      </c>
      <c r="F2" s="265"/>
      <c r="G2" s="266">
        <v>100</v>
      </c>
      <c r="H2" s="164">
        <v>26</v>
      </c>
      <c r="I2" s="275">
        <v>45</v>
      </c>
      <c r="J2" s="267">
        <f t="shared" ref="J2:J33" si="0">H2+I2+F2+G2</f>
        <v>171</v>
      </c>
      <c r="L2" s="210" t="s">
        <v>6</v>
      </c>
      <c r="M2" s="268" t="s">
        <v>276</v>
      </c>
      <c r="N2" s="269" t="s">
        <v>262</v>
      </c>
      <c r="O2" s="268" t="s">
        <v>41</v>
      </c>
      <c r="P2" s="270">
        <v>32</v>
      </c>
      <c r="R2" s="271" t="s">
        <v>6</v>
      </c>
      <c r="S2" s="4" t="s">
        <v>276</v>
      </c>
      <c r="T2" s="4" t="s">
        <v>262</v>
      </c>
      <c r="U2" s="128" t="s">
        <v>41</v>
      </c>
      <c r="V2" s="37">
        <v>48</v>
      </c>
      <c r="W2" s="60"/>
      <c r="X2" s="90" t="s">
        <v>6</v>
      </c>
      <c r="AB2" s="15">
        <v>32</v>
      </c>
      <c r="AC2" s="13"/>
    </row>
    <row r="3" spans="2:29" ht="12.75" customHeight="1">
      <c r="B3" s="216" t="str">
        <f t="shared" ref="B3:B66" si="1">UPPER(TRIM(C3))</f>
        <v>ASMİN YAĞMAHAN</v>
      </c>
      <c r="C3" s="191" t="s">
        <v>350</v>
      </c>
      <c r="D3" s="12" t="s">
        <v>72</v>
      </c>
      <c r="E3" s="12" t="s">
        <v>36</v>
      </c>
      <c r="F3" s="265"/>
      <c r="G3" s="13"/>
      <c r="H3" s="274">
        <v>16</v>
      </c>
      <c r="I3" s="214"/>
      <c r="J3" s="210">
        <f t="shared" si="0"/>
        <v>16</v>
      </c>
      <c r="L3" s="210" t="s">
        <v>8</v>
      </c>
      <c r="M3" s="268" t="s">
        <v>340</v>
      </c>
      <c r="N3" s="269" t="s">
        <v>241</v>
      </c>
      <c r="O3" s="268" t="s">
        <v>40</v>
      </c>
      <c r="P3" s="270">
        <v>31</v>
      </c>
      <c r="R3" s="271" t="s">
        <v>8</v>
      </c>
      <c r="S3" s="4" t="s">
        <v>324</v>
      </c>
      <c r="T3" s="4" t="s">
        <v>485</v>
      </c>
      <c r="U3" s="128" t="s">
        <v>40</v>
      </c>
      <c r="V3" s="37">
        <v>47</v>
      </c>
      <c r="W3" s="60"/>
      <c r="X3" s="90" t="s">
        <v>8</v>
      </c>
      <c r="AB3" s="15">
        <v>31</v>
      </c>
      <c r="AC3" s="13"/>
    </row>
    <row r="4" spans="2:29" ht="12.75" customHeight="1">
      <c r="B4" s="216" t="str">
        <f t="shared" si="1"/>
        <v>ASYA NAZ EROL</v>
      </c>
      <c r="C4" s="190" t="s">
        <v>489</v>
      </c>
      <c r="D4" s="263" t="s">
        <v>490</v>
      </c>
      <c r="E4" s="264" t="s">
        <v>187</v>
      </c>
      <c r="F4" s="265"/>
      <c r="G4" s="266">
        <v>100</v>
      </c>
      <c r="H4" s="164">
        <v>21</v>
      </c>
      <c r="I4" s="275">
        <v>39</v>
      </c>
      <c r="J4" s="267">
        <f t="shared" si="0"/>
        <v>160</v>
      </c>
      <c r="L4" s="210" t="s">
        <v>9</v>
      </c>
      <c r="M4" s="268" t="s">
        <v>379</v>
      </c>
      <c r="N4" s="269" t="s">
        <v>402</v>
      </c>
      <c r="O4" s="268" t="s">
        <v>35</v>
      </c>
      <c r="P4" s="270">
        <v>30</v>
      </c>
      <c r="R4" s="271" t="s">
        <v>9</v>
      </c>
      <c r="S4" s="4" t="s">
        <v>379</v>
      </c>
      <c r="T4" s="4" t="s">
        <v>402</v>
      </c>
      <c r="U4" s="128" t="s">
        <v>35</v>
      </c>
      <c r="V4" s="37">
        <v>46</v>
      </c>
      <c r="W4" s="60"/>
      <c r="X4" s="90" t="s">
        <v>9</v>
      </c>
      <c r="AB4" s="15">
        <v>30</v>
      </c>
      <c r="AC4" s="13"/>
    </row>
    <row r="5" spans="2:29" ht="12.75" customHeight="1">
      <c r="B5" s="216" t="str">
        <f t="shared" si="1"/>
        <v>ASYA NAZ EROL</v>
      </c>
      <c r="C5" s="190" t="s">
        <v>489</v>
      </c>
      <c r="D5" s="12" t="s">
        <v>490</v>
      </c>
      <c r="E5" s="12" t="s">
        <v>187</v>
      </c>
      <c r="F5" s="265"/>
      <c r="G5" s="13"/>
      <c r="H5" s="274">
        <v>30</v>
      </c>
      <c r="I5" s="211"/>
      <c r="J5" s="210">
        <f t="shared" si="0"/>
        <v>30</v>
      </c>
      <c r="L5" s="210" t="s">
        <v>10</v>
      </c>
      <c r="M5" s="268" t="s">
        <v>376</v>
      </c>
      <c r="N5" s="269" t="s">
        <v>404</v>
      </c>
      <c r="O5" s="268" t="s">
        <v>15</v>
      </c>
      <c r="P5" s="270">
        <v>29</v>
      </c>
      <c r="R5" s="271" t="s">
        <v>10</v>
      </c>
      <c r="S5" s="4" t="s">
        <v>339</v>
      </c>
      <c r="T5" s="4" t="s">
        <v>241</v>
      </c>
      <c r="U5" s="128" t="s">
        <v>40</v>
      </c>
      <c r="V5" s="37">
        <v>45</v>
      </c>
      <c r="W5" s="60"/>
      <c r="X5" s="90" t="s">
        <v>10</v>
      </c>
      <c r="AB5" s="15">
        <v>29</v>
      </c>
      <c r="AC5" s="13"/>
    </row>
    <row r="6" spans="2:29" ht="12.75" customHeight="1">
      <c r="B6" s="216" t="str">
        <f t="shared" si="1"/>
        <v>ATİYE ÖZER</v>
      </c>
      <c r="C6" s="188" t="s">
        <v>506</v>
      </c>
      <c r="D6" s="12" t="s">
        <v>68</v>
      </c>
      <c r="E6" s="12" t="s">
        <v>43</v>
      </c>
      <c r="F6" s="265"/>
      <c r="G6" s="266">
        <v>100</v>
      </c>
      <c r="H6" s="164">
        <v>8</v>
      </c>
      <c r="I6" s="211"/>
      <c r="J6" s="210">
        <f t="shared" si="0"/>
        <v>108</v>
      </c>
      <c r="L6" s="210" t="s">
        <v>11</v>
      </c>
      <c r="M6" s="268" t="s">
        <v>324</v>
      </c>
      <c r="N6" s="269" t="s">
        <v>485</v>
      </c>
      <c r="O6" s="268" t="s">
        <v>40</v>
      </c>
      <c r="P6" s="270">
        <v>28</v>
      </c>
      <c r="R6" s="271" t="s">
        <v>11</v>
      </c>
      <c r="S6" s="4" t="s">
        <v>486</v>
      </c>
      <c r="T6" s="4" t="s">
        <v>377</v>
      </c>
      <c r="U6" s="128" t="s">
        <v>53</v>
      </c>
      <c r="V6" s="37">
        <v>44</v>
      </c>
      <c r="W6" s="60"/>
      <c r="X6" s="90" t="s">
        <v>11</v>
      </c>
      <c r="AB6" s="15">
        <v>28</v>
      </c>
      <c r="AC6" s="13"/>
    </row>
    <row r="7" spans="2:29" ht="12.75" customHeight="1">
      <c r="B7" s="216" t="str">
        <f t="shared" si="1"/>
        <v>AYBİGE FERİDE ÜSTÜNDAĞ</v>
      </c>
      <c r="C7" s="189" t="s">
        <v>276</v>
      </c>
      <c r="D7" s="263" t="s">
        <v>262</v>
      </c>
      <c r="E7" s="264" t="s">
        <v>41</v>
      </c>
      <c r="F7" s="265"/>
      <c r="G7" s="266">
        <v>100</v>
      </c>
      <c r="H7" s="164">
        <v>32</v>
      </c>
      <c r="I7" s="275">
        <v>48</v>
      </c>
      <c r="J7" s="267">
        <f t="shared" si="0"/>
        <v>180</v>
      </c>
      <c r="L7" s="210" t="s">
        <v>13</v>
      </c>
      <c r="M7" s="268" t="s">
        <v>486</v>
      </c>
      <c r="N7" s="269" t="s">
        <v>377</v>
      </c>
      <c r="O7" s="268" t="s">
        <v>53</v>
      </c>
      <c r="P7" s="270">
        <v>27</v>
      </c>
      <c r="R7" s="271" t="s">
        <v>13</v>
      </c>
      <c r="S7" s="4" t="s">
        <v>281</v>
      </c>
      <c r="T7" s="4" t="s">
        <v>397</v>
      </c>
      <c r="U7" s="128" t="s">
        <v>30</v>
      </c>
      <c r="V7" s="37">
        <v>43</v>
      </c>
      <c r="W7" s="60"/>
      <c r="X7" s="90" t="s">
        <v>13</v>
      </c>
      <c r="AB7" s="15">
        <v>27</v>
      </c>
      <c r="AC7" s="13"/>
    </row>
    <row r="8" spans="2:29" ht="12.75" customHeight="1">
      <c r="B8" s="216" t="str">
        <f t="shared" si="1"/>
        <v>AYŞE NAR ALPTEKİN</v>
      </c>
      <c r="C8" s="190" t="s">
        <v>376</v>
      </c>
      <c r="D8" s="263" t="s">
        <v>404</v>
      </c>
      <c r="E8" s="264" t="s">
        <v>15</v>
      </c>
      <c r="F8" s="265"/>
      <c r="G8" s="266">
        <v>100</v>
      </c>
      <c r="H8" s="164">
        <v>29</v>
      </c>
      <c r="I8" s="275">
        <v>41</v>
      </c>
      <c r="J8" s="267">
        <f t="shared" si="0"/>
        <v>170</v>
      </c>
      <c r="L8" s="210" t="s">
        <v>14</v>
      </c>
      <c r="M8" s="268" t="s">
        <v>339</v>
      </c>
      <c r="N8" s="269" t="s">
        <v>241</v>
      </c>
      <c r="O8" s="268" t="s">
        <v>40</v>
      </c>
      <c r="P8" s="270">
        <v>26</v>
      </c>
      <c r="R8" s="271" t="s">
        <v>14</v>
      </c>
      <c r="S8" s="4" t="s">
        <v>340</v>
      </c>
      <c r="T8" s="4" t="s">
        <v>241</v>
      </c>
      <c r="U8" s="128" t="s">
        <v>40</v>
      </c>
      <c r="V8" s="37">
        <v>42</v>
      </c>
      <c r="W8" s="60"/>
      <c r="X8" s="90" t="s">
        <v>14</v>
      </c>
      <c r="AB8" s="15">
        <v>26</v>
      </c>
      <c r="AC8" s="13"/>
    </row>
    <row r="9" spans="2:29" ht="12.75" customHeight="1">
      <c r="B9" s="216" t="str">
        <f t="shared" si="1"/>
        <v>BERAY ZEYNEP ÇALIŞKAN</v>
      </c>
      <c r="C9" s="190" t="s">
        <v>508</v>
      </c>
      <c r="D9" s="12" t="s">
        <v>337</v>
      </c>
      <c r="E9" s="12" t="s">
        <v>50</v>
      </c>
      <c r="F9" s="265"/>
      <c r="G9" s="266">
        <v>100</v>
      </c>
      <c r="H9" s="164">
        <v>8</v>
      </c>
      <c r="I9" s="210"/>
      <c r="J9" s="210">
        <f t="shared" si="0"/>
        <v>108</v>
      </c>
      <c r="L9" s="210" t="s">
        <v>16</v>
      </c>
      <c r="M9" s="268" t="s">
        <v>487</v>
      </c>
      <c r="N9" s="269" t="s">
        <v>372</v>
      </c>
      <c r="O9" s="268" t="s">
        <v>41</v>
      </c>
      <c r="P9" s="270">
        <v>25</v>
      </c>
      <c r="R9" s="271" t="s">
        <v>16</v>
      </c>
      <c r="S9" s="4" t="s">
        <v>376</v>
      </c>
      <c r="T9" s="4" t="s">
        <v>404</v>
      </c>
      <c r="U9" s="128" t="s">
        <v>15</v>
      </c>
      <c r="V9" s="37">
        <v>41</v>
      </c>
      <c r="W9" s="60"/>
      <c r="X9" s="90" t="s">
        <v>16</v>
      </c>
      <c r="AB9" s="15">
        <v>25</v>
      </c>
      <c r="AC9" s="13"/>
    </row>
    <row r="10" spans="2:29" ht="12.75" customHeight="1">
      <c r="B10" s="216" t="str">
        <f t="shared" si="1"/>
        <v>BEREN BOZKURT</v>
      </c>
      <c r="C10" s="190" t="s">
        <v>500</v>
      </c>
      <c r="D10" s="263" t="s">
        <v>68</v>
      </c>
      <c r="E10" s="264" t="s">
        <v>43</v>
      </c>
      <c r="F10" s="265"/>
      <c r="G10" s="266">
        <v>100</v>
      </c>
      <c r="H10" s="164">
        <v>16</v>
      </c>
      <c r="I10" s="210"/>
      <c r="J10" s="210">
        <f t="shared" si="0"/>
        <v>116</v>
      </c>
      <c r="L10" s="210" t="s">
        <v>17</v>
      </c>
      <c r="M10" s="268" t="s">
        <v>280</v>
      </c>
      <c r="N10" s="269" t="s">
        <v>397</v>
      </c>
      <c r="O10" s="268" t="s">
        <v>30</v>
      </c>
      <c r="P10" s="270">
        <v>24</v>
      </c>
      <c r="R10" s="271" t="s">
        <v>17</v>
      </c>
      <c r="S10" s="4" t="s">
        <v>488</v>
      </c>
      <c r="T10" s="4" t="s">
        <v>244</v>
      </c>
      <c r="U10" s="128" t="s">
        <v>39</v>
      </c>
      <c r="V10" s="37">
        <v>40</v>
      </c>
      <c r="W10" s="60"/>
      <c r="X10" s="90" t="s">
        <v>17</v>
      </c>
      <c r="AB10" s="15">
        <v>24</v>
      </c>
      <c r="AC10" s="13"/>
    </row>
    <row r="11" spans="2:29" ht="12.75" customHeight="1">
      <c r="B11" s="216" t="str">
        <f t="shared" si="1"/>
        <v>BEREN GÜNER</v>
      </c>
      <c r="C11" s="190" t="s">
        <v>513</v>
      </c>
      <c r="D11" s="263" t="s">
        <v>245</v>
      </c>
      <c r="E11" s="264" t="s">
        <v>15</v>
      </c>
      <c r="F11" s="265"/>
      <c r="G11" s="13"/>
      <c r="H11" s="274">
        <v>27</v>
      </c>
      <c r="I11" s="211"/>
      <c r="J11" s="210">
        <f t="shared" si="0"/>
        <v>27</v>
      </c>
      <c r="L11" s="210" t="s">
        <v>19</v>
      </c>
      <c r="M11" s="268" t="s">
        <v>281</v>
      </c>
      <c r="N11" s="269" t="s">
        <v>397</v>
      </c>
      <c r="O11" s="268" t="s">
        <v>30</v>
      </c>
      <c r="P11" s="270">
        <v>23</v>
      </c>
      <c r="R11" s="271" t="s">
        <v>19</v>
      </c>
      <c r="S11" s="4" t="s">
        <v>489</v>
      </c>
      <c r="T11" s="4" t="s">
        <v>490</v>
      </c>
      <c r="U11" s="128" t="s">
        <v>187</v>
      </c>
      <c r="V11" s="37">
        <v>39</v>
      </c>
      <c r="W11" s="60"/>
      <c r="X11" s="90" t="s">
        <v>19</v>
      </c>
      <c r="AB11" s="15">
        <v>23</v>
      </c>
      <c r="AC11" s="13"/>
    </row>
    <row r="12" spans="2:29" ht="12.75" customHeight="1">
      <c r="B12" s="216" t="str">
        <f t="shared" si="1"/>
        <v>BEREN SU ZER</v>
      </c>
      <c r="C12" s="15" t="s">
        <v>516</v>
      </c>
      <c r="D12" s="13" t="s">
        <v>517</v>
      </c>
      <c r="E12" s="13" t="s">
        <v>30</v>
      </c>
      <c r="F12" s="265"/>
      <c r="G12" s="13"/>
      <c r="H12" s="274">
        <v>24</v>
      </c>
      <c r="I12" s="211"/>
      <c r="J12" s="210">
        <f t="shared" si="0"/>
        <v>24</v>
      </c>
      <c r="L12" s="210" t="s">
        <v>20</v>
      </c>
      <c r="M12" s="268" t="s">
        <v>488</v>
      </c>
      <c r="N12" s="269" t="s">
        <v>244</v>
      </c>
      <c r="O12" s="268" t="s">
        <v>39</v>
      </c>
      <c r="P12" s="270">
        <v>22</v>
      </c>
      <c r="R12" s="271" t="s">
        <v>20</v>
      </c>
      <c r="S12" s="4" t="s">
        <v>280</v>
      </c>
      <c r="T12" s="4" t="s">
        <v>397</v>
      </c>
      <c r="U12" s="128" t="s">
        <v>30</v>
      </c>
      <c r="V12" s="37">
        <v>38</v>
      </c>
      <c r="W12" s="60"/>
      <c r="X12" s="90" t="s">
        <v>20</v>
      </c>
      <c r="AB12" s="15">
        <v>22</v>
      </c>
      <c r="AC12" s="13"/>
    </row>
    <row r="13" spans="2:29" ht="12.75" customHeight="1">
      <c r="B13" s="216" t="str">
        <f t="shared" si="1"/>
        <v>BURCU AL</v>
      </c>
      <c r="C13" s="190" t="s">
        <v>501</v>
      </c>
      <c r="D13" s="12" t="s">
        <v>294</v>
      </c>
      <c r="E13" s="12" t="s">
        <v>40</v>
      </c>
      <c r="F13" s="265"/>
      <c r="G13" s="266">
        <v>100</v>
      </c>
      <c r="H13" s="164">
        <v>16</v>
      </c>
      <c r="I13" s="210"/>
      <c r="J13" s="210">
        <f t="shared" si="0"/>
        <v>116</v>
      </c>
      <c r="L13" s="210" t="s">
        <v>21</v>
      </c>
      <c r="M13" s="268" t="s">
        <v>489</v>
      </c>
      <c r="N13" s="269" t="s">
        <v>490</v>
      </c>
      <c r="O13" s="268" t="s">
        <v>187</v>
      </c>
      <c r="P13" s="270">
        <v>21</v>
      </c>
      <c r="R13" s="271" t="s">
        <v>21</v>
      </c>
      <c r="S13" s="4" t="s">
        <v>487</v>
      </c>
      <c r="T13" s="4" t="s">
        <v>372</v>
      </c>
      <c r="U13" s="128" t="s">
        <v>41</v>
      </c>
      <c r="V13" s="37">
        <v>37</v>
      </c>
      <c r="W13" s="60"/>
      <c r="X13" s="90" t="s">
        <v>21</v>
      </c>
      <c r="AB13" s="15">
        <v>21</v>
      </c>
      <c r="AC13" s="13"/>
    </row>
    <row r="14" spans="2:29" ht="12.75" customHeight="1">
      <c r="B14" s="216" t="str">
        <f t="shared" si="1"/>
        <v>BURCU ASEL TUNCER</v>
      </c>
      <c r="C14" s="188" t="s">
        <v>280</v>
      </c>
      <c r="D14" s="263" t="s">
        <v>397</v>
      </c>
      <c r="E14" s="264" t="s">
        <v>30</v>
      </c>
      <c r="F14" s="265"/>
      <c r="G14" s="266">
        <v>100</v>
      </c>
      <c r="H14" s="164">
        <v>24</v>
      </c>
      <c r="I14" s="275">
        <v>38</v>
      </c>
      <c r="J14" s="267">
        <f t="shared" si="0"/>
        <v>162</v>
      </c>
      <c r="L14" s="210" t="s">
        <v>22</v>
      </c>
      <c r="M14" s="268" t="s">
        <v>493</v>
      </c>
      <c r="N14" s="269" t="s">
        <v>45</v>
      </c>
      <c r="O14" s="268" t="s">
        <v>12</v>
      </c>
      <c r="P14" s="270">
        <v>20</v>
      </c>
      <c r="R14" s="271" t="s">
        <v>22</v>
      </c>
      <c r="S14" s="4" t="s">
        <v>491</v>
      </c>
      <c r="T14" s="4" t="s">
        <v>492</v>
      </c>
      <c r="U14" s="128" t="s">
        <v>43</v>
      </c>
      <c r="V14" s="37">
        <v>36</v>
      </c>
      <c r="W14" s="60"/>
      <c r="X14" s="90" t="s">
        <v>22</v>
      </c>
      <c r="AB14" s="15">
        <v>20</v>
      </c>
      <c r="AC14" s="13"/>
    </row>
    <row r="15" spans="2:29" ht="12.75" customHeight="1">
      <c r="B15" s="216" t="str">
        <f t="shared" si="1"/>
        <v>BUSE BAYAR</v>
      </c>
      <c r="C15" s="15" t="s">
        <v>531</v>
      </c>
      <c r="D15" s="13" t="s">
        <v>490</v>
      </c>
      <c r="E15" s="13" t="s">
        <v>187</v>
      </c>
      <c r="F15" s="265"/>
      <c r="G15" s="13"/>
      <c r="H15" s="274">
        <v>16</v>
      </c>
      <c r="I15" s="214"/>
      <c r="J15" s="210">
        <f t="shared" si="0"/>
        <v>16</v>
      </c>
      <c r="L15" s="210" t="s">
        <v>23</v>
      </c>
      <c r="M15" s="268" t="s">
        <v>407</v>
      </c>
      <c r="N15" s="269" t="s">
        <v>408</v>
      </c>
      <c r="O15" s="268" t="s">
        <v>409</v>
      </c>
      <c r="P15" s="270">
        <v>19</v>
      </c>
      <c r="R15" s="271" t="s">
        <v>23</v>
      </c>
      <c r="S15" s="4" t="s">
        <v>344</v>
      </c>
      <c r="T15" s="4" t="s">
        <v>485</v>
      </c>
      <c r="U15" s="128" t="s">
        <v>40</v>
      </c>
      <c r="V15" s="37">
        <v>35</v>
      </c>
      <c r="W15" s="60"/>
      <c r="X15" s="90" t="s">
        <v>23</v>
      </c>
      <c r="AB15" s="15">
        <v>19</v>
      </c>
      <c r="AC15" s="13"/>
    </row>
    <row r="16" spans="2:29" ht="12.75" customHeight="1">
      <c r="B16" s="216" t="str">
        <f t="shared" si="1"/>
        <v>CEYDA DÖKMECİ</v>
      </c>
      <c r="C16" s="188" t="s">
        <v>340</v>
      </c>
      <c r="D16" s="12" t="s">
        <v>241</v>
      </c>
      <c r="E16" s="12" t="s">
        <v>40</v>
      </c>
      <c r="F16" s="265"/>
      <c r="G16" s="266">
        <v>100</v>
      </c>
      <c r="H16" s="164">
        <v>31</v>
      </c>
      <c r="I16" s="275">
        <v>42</v>
      </c>
      <c r="J16" s="267">
        <f t="shared" si="0"/>
        <v>173</v>
      </c>
      <c r="L16" s="210" t="s">
        <v>24</v>
      </c>
      <c r="M16" s="268" t="s">
        <v>494</v>
      </c>
      <c r="N16" s="269" t="s">
        <v>406</v>
      </c>
      <c r="O16" s="268" t="s">
        <v>51</v>
      </c>
      <c r="P16" s="270">
        <v>18</v>
      </c>
      <c r="R16" s="271" t="s">
        <v>24</v>
      </c>
      <c r="S16" s="18"/>
      <c r="T16" s="18"/>
      <c r="U16" s="128"/>
      <c r="V16" s="37">
        <v>34</v>
      </c>
      <c r="W16" s="60"/>
      <c r="X16" s="90" t="s">
        <v>24</v>
      </c>
      <c r="AB16" s="15">
        <v>18</v>
      </c>
      <c r="AC16" s="13"/>
    </row>
    <row r="17" spans="2:29" ht="12.75" customHeight="1">
      <c r="B17" s="216" t="str">
        <f t="shared" si="1"/>
        <v>DAMLANUR ALPAR</v>
      </c>
      <c r="C17" s="190" t="s">
        <v>509</v>
      </c>
      <c r="D17" s="12" t="s">
        <v>510</v>
      </c>
      <c r="E17" s="12" t="s">
        <v>36</v>
      </c>
      <c r="F17" s="265"/>
      <c r="G17" s="266">
        <v>100</v>
      </c>
      <c r="H17" s="164">
        <v>8</v>
      </c>
      <c r="I17" s="210"/>
      <c r="J17" s="210">
        <f t="shared" si="0"/>
        <v>108</v>
      </c>
      <c r="L17" s="210" t="s">
        <v>25</v>
      </c>
      <c r="M17" s="268" t="s">
        <v>495</v>
      </c>
      <c r="N17" s="269" t="s">
        <v>469</v>
      </c>
      <c r="O17" s="268" t="s">
        <v>37</v>
      </c>
      <c r="P17" s="270">
        <v>17</v>
      </c>
      <c r="R17" s="271" t="s">
        <v>25</v>
      </c>
      <c r="S17" s="18"/>
      <c r="T17" s="18"/>
      <c r="U17" s="128"/>
      <c r="V17" s="37">
        <v>33</v>
      </c>
      <c r="W17" s="60"/>
      <c r="X17" s="90" t="s">
        <v>25</v>
      </c>
      <c r="AB17" s="15">
        <v>17</v>
      </c>
      <c r="AC17" s="13"/>
    </row>
    <row r="18" spans="2:29" ht="12.75" customHeight="1">
      <c r="B18" s="216" t="str">
        <f t="shared" si="1"/>
        <v>DEFNE TURAN</v>
      </c>
      <c r="C18" s="190" t="s">
        <v>520</v>
      </c>
      <c r="D18" s="12" t="s">
        <v>239</v>
      </c>
      <c r="E18" s="12" t="s">
        <v>7</v>
      </c>
      <c r="F18" s="265"/>
      <c r="G18" s="13"/>
      <c r="H18" s="274">
        <v>21</v>
      </c>
      <c r="I18" s="211"/>
      <c r="J18" s="210">
        <f t="shared" si="0"/>
        <v>21</v>
      </c>
      <c r="L18" s="210" t="s">
        <v>26</v>
      </c>
      <c r="M18" s="268" t="s">
        <v>496</v>
      </c>
      <c r="N18" s="269" t="s">
        <v>497</v>
      </c>
      <c r="O18" s="268" t="s">
        <v>332</v>
      </c>
      <c r="P18" s="270">
        <v>16</v>
      </c>
      <c r="X18" s="90" t="s">
        <v>26</v>
      </c>
      <c r="AB18" s="15">
        <v>16</v>
      </c>
      <c r="AC18" s="13"/>
    </row>
    <row r="19" spans="2:29" ht="12.75" customHeight="1">
      <c r="B19" s="216" t="str">
        <f t="shared" si="1"/>
        <v>DEFNE ÜZÜMCÜ</v>
      </c>
      <c r="C19" s="188" t="s">
        <v>324</v>
      </c>
      <c r="D19" s="12" t="s">
        <v>485</v>
      </c>
      <c r="E19" s="12" t="s">
        <v>40</v>
      </c>
      <c r="F19" s="265"/>
      <c r="G19" s="266">
        <v>100</v>
      </c>
      <c r="H19" s="164">
        <v>28</v>
      </c>
      <c r="I19" s="275">
        <v>47</v>
      </c>
      <c r="J19" s="267">
        <f t="shared" si="0"/>
        <v>175</v>
      </c>
      <c r="L19" s="210" t="s">
        <v>26</v>
      </c>
      <c r="M19" s="268" t="s">
        <v>498</v>
      </c>
      <c r="N19" s="269" t="s">
        <v>499</v>
      </c>
      <c r="O19" s="268" t="s">
        <v>55</v>
      </c>
      <c r="P19" s="270">
        <v>16</v>
      </c>
      <c r="X19" s="90" t="s">
        <v>26</v>
      </c>
      <c r="AB19" s="15">
        <v>16</v>
      </c>
      <c r="AC19" s="13"/>
    </row>
    <row r="20" spans="2:29" ht="12.75" customHeight="1">
      <c r="B20" s="216" t="str">
        <f t="shared" si="1"/>
        <v>DERİN MÜLAZIM</v>
      </c>
      <c r="C20" s="190" t="s">
        <v>281</v>
      </c>
      <c r="D20" s="12" t="s">
        <v>397</v>
      </c>
      <c r="E20" s="12" t="s">
        <v>30</v>
      </c>
      <c r="F20" s="265"/>
      <c r="G20" s="266">
        <v>100</v>
      </c>
      <c r="H20" s="164">
        <v>23</v>
      </c>
      <c r="I20" s="275">
        <v>43</v>
      </c>
      <c r="J20" s="267">
        <f t="shared" si="0"/>
        <v>166</v>
      </c>
      <c r="L20" s="210" t="s">
        <v>26</v>
      </c>
      <c r="M20" s="268" t="s">
        <v>501</v>
      </c>
      <c r="N20" s="269" t="s">
        <v>294</v>
      </c>
      <c r="O20" s="268" t="s">
        <v>40</v>
      </c>
      <c r="P20" s="270">
        <v>16</v>
      </c>
      <c r="X20" s="90" t="s">
        <v>26</v>
      </c>
      <c r="AB20" s="15">
        <v>16</v>
      </c>
      <c r="AC20" s="13"/>
    </row>
    <row r="21" spans="2:29" ht="12.75" customHeight="1">
      <c r="B21" s="216" t="str">
        <f t="shared" si="1"/>
        <v>ECE MASAL KAYA</v>
      </c>
      <c r="C21" s="190" t="s">
        <v>518</v>
      </c>
      <c r="D21" s="263" t="s">
        <v>492</v>
      </c>
      <c r="E21" s="264" t="s">
        <v>43</v>
      </c>
      <c r="F21" s="265"/>
      <c r="G21" s="13"/>
      <c r="H21" s="274">
        <v>23</v>
      </c>
      <c r="I21" s="211"/>
      <c r="J21" s="210">
        <f t="shared" si="0"/>
        <v>23</v>
      </c>
      <c r="L21" s="210" t="s">
        <v>26</v>
      </c>
      <c r="M21" s="268" t="s">
        <v>502</v>
      </c>
      <c r="N21" s="269" t="s">
        <v>490</v>
      </c>
      <c r="O21" s="268" t="s">
        <v>187</v>
      </c>
      <c r="P21" s="270">
        <v>16</v>
      </c>
      <c r="X21" s="90" t="s">
        <v>26</v>
      </c>
      <c r="AB21" s="15">
        <v>16</v>
      </c>
      <c r="AC21" s="13"/>
    </row>
    <row r="22" spans="2:29" ht="12.75" customHeight="1">
      <c r="B22" s="216" t="str">
        <f t="shared" si="1"/>
        <v>EDA DURU ÖNER</v>
      </c>
      <c r="C22" s="189" t="s">
        <v>494</v>
      </c>
      <c r="D22" s="263" t="s">
        <v>406</v>
      </c>
      <c r="E22" s="264" t="s">
        <v>51</v>
      </c>
      <c r="F22" s="265"/>
      <c r="G22" s="266">
        <v>100</v>
      </c>
      <c r="H22" s="164">
        <v>18</v>
      </c>
      <c r="I22" s="210"/>
      <c r="J22" s="267">
        <f t="shared" si="0"/>
        <v>118</v>
      </c>
      <c r="L22" s="210" t="s">
        <v>26</v>
      </c>
      <c r="M22" s="268" t="s">
        <v>503</v>
      </c>
      <c r="N22" s="269" t="s">
        <v>290</v>
      </c>
      <c r="O22" s="268" t="s">
        <v>0</v>
      </c>
      <c r="P22" s="270">
        <v>16</v>
      </c>
      <c r="X22" s="90" t="s">
        <v>26</v>
      </c>
      <c r="AB22" s="15">
        <v>16</v>
      </c>
      <c r="AC22" s="13"/>
    </row>
    <row r="23" spans="2:29" ht="12.75" customHeight="1">
      <c r="B23" s="216" t="str">
        <f t="shared" si="1"/>
        <v>EDA KUMSAL GÜLER</v>
      </c>
      <c r="C23" s="190" t="s">
        <v>405</v>
      </c>
      <c r="D23" s="12" t="s">
        <v>406</v>
      </c>
      <c r="E23" s="12" t="s">
        <v>51</v>
      </c>
      <c r="F23" s="265"/>
      <c r="G23" s="266">
        <v>100</v>
      </c>
      <c r="H23" s="164">
        <v>8</v>
      </c>
      <c r="I23" s="210"/>
      <c r="J23" s="210">
        <f t="shared" si="0"/>
        <v>108</v>
      </c>
      <c r="L23" s="210" t="s">
        <v>26</v>
      </c>
      <c r="M23" s="268" t="s">
        <v>491</v>
      </c>
      <c r="N23" s="269" t="s">
        <v>492</v>
      </c>
      <c r="O23" s="268" t="s">
        <v>43</v>
      </c>
      <c r="P23" s="270">
        <v>16</v>
      </c>
      <c r="X23" s="90" t="s">
        <v>26</v>
      </c>
      <c r="AB23" s="15">
        <v>16</v>
      </c>
      <c r="AC23" s="13"/>
    </row>
    <row r="24" spans="2:29" ht="12.75" customHeight="1">
      <c r="B24" s="216" t="str">
        <f t="shared" si="1"/>
        <v>ELA TOPRAK TOKATLI</v>
      </c>
      <c r="C24" s="190" t="s">
        <v>519</v>
      </c>
      <c r="D24" s="12" t="s">
        <v>294</v>
      </c>
      <c r="E24" s="12" t="s">
        <v>40</v>
      </c>
      <c r="F24" s="265"/>
      <c r="G24" s="13"/>
      <c r="H24" s="274">
        <v>22</v>
      </c>
      <c r="I24" s="211"/>
      <c r="J24" s="210">
        <f t="shared" si="0"/>
        <v>22</v>
      </c>
      <c r="L24" s="210" t="s">
        <v>26</v>
      </c>
      <c r="M24" s="268" t="s">
        <v>504</v>
      </c>
      <c r="N24" s="269" t="s">
        <v>241</v>
      </c>
      <c r="O24" s="268" t="s">
        <v>40</v>
      </c>
      <c r="P24" s="270">
        <v>16</v>
      </c>
      <c r="X24" s="90" t="s">
        <v>26</v>
      </c>
      <c r="AB24" s="15">
        <v>16</v>
      </c>
      <c r="AC24" s="13"/>
    </row>
    <row r="25" spans="2:29" ht="12.75" customHeight="1">
      <c r="B25" s="216" t="str">
        <f t="shared" si="1"/>
        <v>ELÇİN KOYULHİSARLI</v>
      </c>
      <c r="C25" s="15" t="s">
        <v>526</v>
      </c>
      <c r="D25" s="13" t="s">
        <v>235</v>
      </c>
      <c r="E25" s="13" t="s">
        <v>50</v>
      </c>
      <c r="F25" s="265"/>
      <c r="G25" s="13"/>
      <c r="H25" s="274">
        <v>17</v>
      </c>
      <c r="I25" s="214"/>
      <c r="J25" s="210">
        <f t="shared" si="0"/>
        <v>17</v>
      </c>
      <c r="L25" s="210" t="s">
        <v>26</v>
      </c>
      <c r="M25" s="268" t="s">
        <v>500</v>
      </c>
      <c r="N25" s="269" t="s">
        <v>68</v>
      </c>
      <c r="O25" s="268" t="s">
        <v>43</v>
      </c>
      <c r="P25" s="270">
        <v>16</v>
      </c>
      <c r="X25" s="90" t="s">
        <v>26</v>
      </c>
      <c r="AB25" s="15">
        <v>16</v>
      </c>
      <c r="AC25" s="13"/>
    </row>
    <row r="26" spans="2:29" ht="12.75" customHeight="1">
      <c r="B26" s="216" t="str">
        <f t="shared" si="1"/>
        <v>ELİF DEVECİ</v>
      </c>
      <c r="C26" s="191" t="s">
        <v>538</v>
      </c>
      <c r="D26" s="12" t="s">
        <v>539</v>
      </c>
      <c r="E26" s="12" t="s">
        <v>162</v>
      </c>
      <c r="F26" s="265"/>
      <c r="G26" s="13"/>
      <c r="H26" s="274">
        <v>8</v>
      </c>
      <c r="I26" s="214"/>
      <c r="J26" s="210">
        <f t="shared" si="0"/>
        <v>8</v>
      </c>
      <c r="L26" s="210" t="s">
        <v>27</v>
      </c>
      <c r="M26" s="273" t="s">
        <v>505</v>
      </c>
      <c r="N26" s="269" t="s">
        <v>404</v>
      </c>
      <c r="O26" s="268" t="s">
        <v>15</v>
      </c>
      <c r="P26" s="270">
        <v>8</v>
      </c>
      <c r="X26" s="90" t="s">
        <v>27</v>
      </c>
      <c r="AB26" s="15">
        <v>8</v>
      </c>
      <c r="AC26" s="13"/>
    </row>
    <row r="27" spans="2:29" ht="12.75" customHeight="1">
      <c r="B27" s="216" t="str">
        <f t="shared" si="1"/>
        <v>ELİF NAZ ÇAKIR</v>
      </c>
      <c r="C27" s="191" t="s">
        <v>535</v>
      </c>
      <c r="D27" s="12" t="s">
        <v>401</v>
      </c>
      <c r="E27" s="12" t="s">
        <v>207</v>
      </c>
      <c r="F27" s="265"/>
      <c r="G27" s="13"/>
      <c r="H27" s="274">
        <v>8</v>
      </c>
      <c r="I27" s="214"/>
      <c r="J27" s="210">
        <f t="shared" si="0"/>
        <v>8</v>
      </c>
      <c r="L27" s="210" t="s">
        <v>27</v>
      </c>
      <c r="M27" s="273" t="s">
        <v>507</v>
      </c>
      <c r="N27" s="269" t="s">
        <v>241</v>
      </c>
      <c r="O27" s="268" t="s">
        <v>40</v>
      </c>
      <c r="P27" s="270">
        <v>8</v>
      </c>
      <c r="X27" s="90" t="s">
        <v>27</v>
      </c>
      <c r="AB27" s="15">
        <v>8</v>
      </c>
      <c r="AC27" s="13"/>
    </row>
    <row r="28" spans="2:29" ht="12.75" customHeight="1">
      <c r="B28" s="216" t="str">
        <f t="shared" si="1"/>
        <v>EYLÜL ECE BECER</v>
      </c>
      <c r="C28" s="15" t="s">
        <v>525</v>
      </c>
      <c r="D28" s="13" t="s">
        <v>517</v>
      </c>
      <c r="E28" s="13" t="s">
        <v>30</v>
      </c>
      <c r="F28" s="265"/>
      <c r="G28" s="13"/>
      <c r="H28" s="274">
        <v>18</v>
      </c>
      <c r="I28" s="214"/>
      <c r="J28" s="210">
        <f t="shared" si="0"/>
        <v>18</v>
      </c>
      <c r="L28" s="210" t="s">
        <v>27</v>
      </c>
      <c r="M28" s="273" t="s">
        <v>405</v>
      </c>
      <c r="N28" s="269" t="s">
        <v>406</v>
      </c>
      <c r="O28" s="268" t="s">
        <v>51</v>
      </c>
      <c r="P28" s="270">
        <v>8</v>
      </c>
      <c r="X28" s="90" t="s">
        <v>27</v>
      </c>
      <c r="AB28" s="15">
        <v>8</v>
      </c>
      <c r="AC28" s="13"/>
    </row>
    <row r="29" spans="2:29" ht="12.75" customHeight="1">
      <c r="B29" s="216" t="str">
        <f t="shared" si="1"/>
        <v>EYLÜL YALÇINKAYA</v>
      </c>
      <c r="C29" s="190" t="s">
        <v>493</v>
      </c>
      <c r="D29" s="12" t="s">
        <v>45</v>
      </c>
      <c r="E29" s="12" t="s">
        <v>12</v>
      </c>
      <c r="F29" s="265"/>
      <c r="G29" s="266">
        <v>100</v>
      </c>
      <c r="H29" s="164">
        <v>20</v>
      </c>
      <c r="I29" s="275"/>
      <c r="J29" s="267">
        <f t="shared" si="0"/>
        <v>120</v>
      </c>
      <c r="L29" s="210" t="s">
        <v>27</v>
      </c>
      <c r="M29" s="273" t="s">
        <v>511</v>
      </c>
      <c r="N29" s="269" t="s">
        <v>290</v>
      </c>
      <c r="O29" s="268" t="s">
        <v>0</v>
      </c>
      <c r="P29" s="270">
        <v>8</v>
      </c>
      <c r="X29" s="90" t="s">
        <v>27</v>
      </c>
      <c r="AB29" s="15">
        <v>8</v>
      </c>
      <c r="AC29" s="13"/>
    </row>
    <row r="30" spans="2:29" ht="12.75" customHeight="1">
      <c r="B30" s="216" t="str">
        <f t="shared" si="1"/>
        <v>FATMA BETÜL KELEŞ</v>
      </c>
      <c r="C30" s="191" t="s">
        <v>542</v>
      </c>
      <c r="D30" s="12" t="s">
        <v>62</v>
      </c>
      <c r="E30" s="12" t="s">
        <v>15</v>
      </c>
      <c r="F30" s="265"/>
      <c r="G30" s="13"/>
      <c r="H30" s="274">
        <v>8</v>
      </c>
      <c r="I30" s="214"/>
      <c r="J30" s="210">
        <f t="shared" si="0"/>
        <v>8</v>
      </c>
      <c r="L30" s="210" t="s">
        <v>27</v>
      </c>
      <c r="M30" s="273" t="s">
        <v>508</v>
      </c>
      <c r="N30" s="269" t="s">
        <v>337</v>
      </c>
      <c r="O30" s="268" t="s">
        <v>50</v>
      </c>
      <c r="P30" s="270">
        <v>8</v>
      </c>
      <c r="X30" s="90" t="s">
        <v>27</v>
      </c>
      <c r="AB30" s="15">
        <v>8</v>
      </c>
      <c r="AC30" s="13"/>
    </row>
    <row r="31" spans="2:29" ht="12.75" customHeight="1">
      <c r="B31" s="216" t="str">
        <f t="shared" si="1"/>
        <v>FERİDE MELİKE HAMAL</v>
      </c>
      <c r="C31" s="15" t="s">
        <v>498</v>
      </c>
      <c r="D31" s="13" t="s">
        <v>499</v>
      </c>
      <c r="E31" s="13" t="s">
        <v>55</v>
      </c>
      <c r="F31" s="265"/>
      <c r="G31" s="266">
        <v>100</v>
      </c>
      <c r="H31" s="164">
        <v>16</v>
      </c>
      <c r="I31" s="210"/>
      <c r="J31" s="210">
        <f t="shared" si="0"/>
        <v>116</v>
      </c>
      <c r="L31" s="210" t="s">
        <v>27</v>
      </c>
      <c r="M31" s="273" t="s">
        <v>509</v>
      </c>
      <c r="N31" s="269" t="s">
        <v>510</v>
      </c>
      <c r="O31" s="268" t="s">
        <v>36</v>
      </c>
      <c r="P31" s="270">
        <v>8</v>
      </c>
      <c r="X31" s="90" t="s">
        <v>27</v>
      </c>
      <c r="AB31" s="15">
        <v>8</v>
      </c>
      <c r="AC31" s="13"/>
    </row>
    <row r="32" spans="2:29" ht="12.75" customHeight="1">
      <c r="B32" s="216" t="str">
        <f t="shared" si="1"/>
        <v>GÜLER TUĞBA GEÇMEZ</v>
      </c>
      <c r="C32" s="189" t="s">
        <v>488</v>
      </c>
      <c r="D32" s="263" t="s">
        <v>244</v>
      </c>
      <c r="E32" s="264" t="s">
        <v>39</v>
      </c>
      <c r="F32" s="265"/>
      <c r="G32" s="266">
        <v>100</v>
      </c>
      <c r="H32" s="164">
        <v>22</v>
      </c>
      <c r="I32" s="275">
        <v>40</v>
      </c>
      <c r="J32" s="267">
        <f t="shared" si="0"/>
        <v>162</v>
      </c>
      <c r="L32" s="210" t="s">
        <v>27</v>
      </c>
      <c r="M32" s="273" t="s">
        <v>512</v>
      </c>
      <c r="N32" s="269" t="s">
        <v>254</v>
      </c>
      <c r="O32" s="268" t="s">
        <v>15</v>
      </c>
      <c r="P32" s="270">
        <v>8</v>
      </c>
      <c r="X32" s="90" t="s">
        <v>27</v>
      </c>
      <c r="AB32" s="15">
        <v>8</v>
      </c>
      <c r="AC32" s="13"/>
    </row>
    <row r="33" spans="2:29" ht="12.75" customHeight="1">
      <c r="B33" s="216" t="str">
        <f t="shared" si="1"/>
        <v>GÜLER TUĞBA GEÇMEZ</v>
      </c>
      <c r="C33" s="190" t="s">
        <v>488</v>
      </c>
      <c r="D33" s="263" t="s">
        <v>244</v>
      </c>
      <c r="E33" s="264" t="s">
        <v>39</v>
      </c>
      <c r="F33" s="265"/>
      <c r="G33" s="13"/>
      <c r="H33" s="274">
        <v>32</v>
      </c>
      <c r="I33" s="211"/>
      <c r="J33" s="210">
        <f t="shared" si="0"/>
        <v>32</v>
      </c>
      <c r="L33" s="210" t="s">
        <v>27</v>
      </c>
      <c r="M33" s="273" t="s">
        <v>506</v>
      </c>
      <c r="N33" s="269" t="s">
        <v>68</v>
      </c>
      <c r="O33" s="268" t="s">
        <v>43</v>
      </c>
      <c r="P33" s="270">
        <v>8</v>
      </c>
      <c r="X33" s="90" t="s">
        <v>27</v>
      </c>
      <c r="AB33" s="15">
        <v>8</v>
      </c>
      <c r="AC33" s="13"/>
    </row>
    <row r="34" spans="2:29" ht="12.75" customHeight="1">
      <c r="B34" s="216" t="str">
        <f t="shared" si="1"/>
        <v>HAFSA TORBALI</v>
      </c>
      <c r="C34" s="190" t="s">
        <v>504</v>
      </c>
      <c r="D34" s="263" t="s">
        <v>241</v>
      </c>
      <c r="E34" s="264" t="s">
        <v>40</v>
      </c>
      <c r="F34" s="265"/>
      <c r="G34" s="266">
        <v>100</v>
      </c>
      <c r="H34" s="164">
        <v>16</v>
      </c>
      <c r="I34" s="210"/>
      <c r="J34" s="210">
        <f t="shared" ref="J34:J65" si="2">H34+I34+F34+G34</f>
        <v>116</v>
      </c>
      <c r="L34" s="214"/>
      <c r="X34" s="13"/>
      <c r="AB34" s="15"/>
      <c r="AC34" s="13"/>
    </row>
    <row r="35" spans="2:29" ht="12.75" customHeight="1">
      <c r="B35" s="216" t="str">
        <f t="shared" si="1"/>
        <v>HAVİN MUTLU</v>
      </c>
      <c r="C35" s="190" t="s">
        <v>486</v>
      </c>
      <c r="D35" s="263" t="s">
        <v>377</v>
      </c>
      <c r="E35" s="264" t="s">
        <v>53</v>
      </c>
      <c r="F35" s="265"/>
      <c r="G35" s="266">
        <v>100</v>
      </c>
      <c r="H35" s="164">
        <v>27</v>
      </c>
      <c r="I35" s="275">
        <v>44</v>
      </c>
      <c r="J35" s="267">
        <f t="shared" si="2"/>
        <v>171</v>
      </c>
      <c r="L35" s="214"/>
      <c r="X35" s="13"/>
      <c r="AB35" s="15"/>
      <c r="AC35" s="13"/>
    </row>
    <row r="36" spans="2:29" ht="12.75" customHeight="1">
      <c r="B36" s="216" t="str">
        <f t="shared" si="1"/>
        <v>HİRA MAYSA BALCI</v>
      </c>
      <c r="C36" s="15" t="s">
        <v>527</v>
      </c>
      <c r="D36" s="13" t="s">
        <v>490</v>
      </c>
      <c r="E36" s="13" t="s">
        <v>187</v>
      </c>
      <c r="F36" s="265"/>
      <c r="G36" s="13"/>
      <c r="H36" s="274">
        <v>16</v>
      </c>
      <c r="I36" s="214"/>
      <c r="J36" s="210">
        <f t="shared" si="2"/>
        <v>16</v>
      </c>
      <c r="L36" s="214"/>
      <c r="X36" s="13"/>
      <c r="AB36" s="15"/>
      <c r="AC36" s="13"/>
    </row>
    <row r="37" spans="2:29" ht="12.75" customHeight="1">
      <c r="B37" s="216" t="str">
        <f t="shared" si="1"/>
        <v>İLKİM EYLÜL YEKREK</v>
      </c>
      <c r="C37" s="190" t="s">
        <v>487</v>
      </c>
      <c r="D37" s="12" t="s">
        <v>372</v>
      </c>
      <c r="E37" s="12" t="s">
        <v>41</v>
      </c>
      <c r="F37" s="265"/>
      <c r="G37" s="266">
        <v>100</v>
      </c>
      <c r="H37" s="164">
        <v>25</v>
      </c>
      <c r="I37" s="275">
        <v>37</v>
      </c>
      <c r="J37" s="267">
        <f t="shared" si="2"/>
        <v>162</v>
      </c>
      <c r="L37" s="214"/>
      <c r="X37" s="13"/>
      <c r="AB37" s="15"/>
      <c r="AC37" s="13"/>
    </row>
    <row r="38" spans="2:29" ht="12.75" customHeight="1">
      <c r="B38" s="216" t="str">
        <f t="shared" si="1"/>
        <v>İPEK ÖZTÜRK</v>
      </c>
      <c r="C38" s="191" t="s">
        <v>543</v>
      </c>
      <c r="D38" s="12" t="s">
        <v>482</v>
      </c>
      <c r="E38" s="12" t="s">
        <v>30</v>
      </c>
      <c r="F38" s="265"/>
      <c r="G38" s="13"/>
      <c r="H38" s="274">
        <v>8</v>
      </c>
      <c r="I38" s="214"/>
      <c r="J38" s="210">
        <f t="shared" si="2"/>
        <v>8</v>
      </c>
      <c r="L38" s="214"/>
      <c r="X38" s="13"/>
      <c r="AB38" s="15"/>
      <c r="AC38" s="13"/>
    </row>
    <row r="39" spans="2:29" ht="12.75" customHeight="1">
      <c r="B39" s="216" t="str">
        <f t="shared" si="1"/>
        <v>MİRAY ADA METE</v>
      </c>
      <c r="C39" s="15" t="s">
        <v>523</v>
      </c>
      <c r="D39" s="13" t="s">
        <v>524</v>
      </c>
      <c r="E39" s="13" t="s">
        <v>39</v>
      </c>
      <c r="F39" s="265"/>
      <c r="G39" s="13"/>
      <c r="H39" s="274">
        <v>19</v>
      </c>
      <c r="J39" s="210">
        <f t="shared" si="2"/>
        <v>19</v>
      </c>
      <c r="L39" s="214"/>
      <c r="X39" s="13"/>
      <c r="AB39" s="15"/>
      <c r="AC39" s="13"/>
    </row>
    <row r="40" spans="2:29" ht="12.75" customHeight="1">
      <c r="B40" s="216" t="str">
        <f t="shared" si="1"/>
        <v>NAZENİN YAĞMUR GÜLTAŞ</v>
      </c>
      <c r="C40" s="191" t="s">
        <v>533</v>
      </c>
      <c r="D40" s="12" t="s">
        <v>534</v>
      </c>
      <c r="E40" s="12" t="s">
        <v>29</v>
      </c>
      <c r="F40" s="265"/>
      <c r="G40" s="13"/>
      <c r="H40" s="274">
        <v>16</v>
      </c>
      <c r="I40" s="214"/>
      <c r="J40" s="210">
        <f t="shared" si="2"/>
        <v>16</v>
      </c>
      <c r="L40" s="214"/>
      <c r="X40" s="13"/>
      <c r="AB40" s="15"/>
      <c r="AC40" s="13"/>
    </row>
    <row r="41" spans="2:29" ht="12.75" customHeight="1">
      <c r="B41" s="216" t="str">
        <f t="shared" si="1"/>
        <v>NİHAN BERA KOÇER</v>
      </c>
      <c r="C41" s="190" t="s">
        <v>407</v>
      </c>
      <c r="D41" s="263" t="s">
        <v>408</v>
      </c>
      <c r="E41" s="264" t="s">
        <v>409</v>
      </c>
      <c r="F41" s="265"/>
      <c r="G41" s="266">
        <v>100</v>
      </c>
      <c r="H41" s="164">
        <v>19</v>
      </c>
      <c r="I41" s="210"/>
      <c r="J41" s="267">
        <f t="shared" si="2"/>
        <v>119</v>
      </c>
      <c r="L41" s="214"/>
      <c r="X41" s="13"/>
      <c r="AB41" s="15"/>
      <c r="AC41" s="13"/>
    </row>
    <row r="42" spans="2:29" ht="12.75" customHeight="1">
      <c r="B42" s="216" t="str">
        <f t="shared" si="1"/>
        <v>NİSANUR EROL</v>
      </c>
      <c r="C42" s="191" t="s">
        <v>540</v>
      </c>
      <c r="D42" s="12" t="s">
        <v>541</v>
      </c>
      <c r="E42" s="12" t="s">
        <v>28</v>
      </c>
      <c r="F42" s="265"/>
      <c r="G42" s="13"/>
      <c r="H42" s="274">
        <v>8</v>
      </c>
      <c r="I42" s="214"/>
      <c r="J42" s="210">
        <f t="shared" si="2"/>
        <v>8</v>
      </c>
      <c r="L42" s="214"/>
      <c r="X42" s="13"/>
      <c r="AB42" s="15"/>
      <c r="AC42" s="13"/>
    </row>
    <row r="43" spans="2:29" ht="12.75" customHeight="1">
      <c r="B43" s="216" t="str">
        <f t="shared" si="1"/>
        <v>ÖYKÜ DENİZ ERKOÇ</v>
      </c>
      <c r="C43" s="15" t="s">
        <v>530</v>
      </c>
      <c r="D43" s="13" t="s">
        <v>517</v>
      </c>
      <c r="E43" s="13" t="s">
        <v>30</v>
      </c>
      <c r="F43" s="265"/>
      <c r="G43" s="13"/>
      <c r="H43" s="274">
        <v>16</v>
      </c>
      <c r="I43" s="214"/>
      <c r="J43" s="210">
        <f t="shared" si="2"/>
        <v>16</v>
      </c>
      <c r="L43" s="214"/>
      <c r="X43" s="13"/>
      <c r="AB43" s="15"/>
      <c r="AC43" s="13"/>
    </row>
    <row r="44" spans="2:29" ht="12.75" customHeight="1">
      <c r="B44" s="216" t="str">
        <f t="shared" si="1"/>
        <v>ÖYKÜ SAYAR</v>
      </c>
      <c r="C44" s="15" t="s">
        <v>507</v>
      </c>
      <c r="D44" s="13" t="s">
        <v>241</v>
      </c>
      <c r="E44" s="13" t="s">
        <v>40</v>
      </c>
      <c r="F44" s="265"/>
      <c r="G44" s="266">
        <v>100</v>
      </c>
      <c r="H44" s="164">
        <v>8</v>
      </c>
      <c r="I44" s="210"/>
      <c r="J44" s="210">
        <f t="shared" si="2"/>
        <v>108</v>
      </c>
      <c r="L44" s="214"/>
      <c r="X44" s="13"/>
      <c r="AB44" s="15"/>
      <c r="AC44" s="13"/>
    </row>
    <row r="45" spans="2:29" ht="12.75" customHeight="1">
      <c r="B45" s="216" t="str">
        <f t="shared" si="1"/>
        <v>ÖYKÜ SAYAR</v>
      </c>
      <c r="C45" s="188" t="s">
        <v>507</v>
      </c>
      <c r="D45" s="263" t="s">
        <v>241</v>
      </c>
      <c r="E45" s="264" t="s">
        <v>40</v>
      </c>
      <c r="F45" s="265"/>
      <c r="G45" s="13"/>
      <c r="H45" s="274">
        <v>28</v>
      </c>
      <c r="I45" s="211"/>
      <c r="J45" s="210">
        <f t="shared" si="2"/>
        <v>28</v>
      </c>
      <c r="L45" s="214"/>
      <c r="X45" s="13"/>
      <c r="AB45" s="15"/>
      <c r="AC45" s="13"/>
    </row>
    <row r="46" spans="2:29" ht="12.75" customHeight="1">
      <c r="B46" s="216" t="str">
        <f t="shared" si="1"/>
        <v>PELİN BALIK</v>
      </c>
      <c r="C46" s="191" t="s">
        <v>544</v>
      </c>
      <c r="D46" s="12" t="s">
        <v>72</v>
      </c>
      <c r="E46" s="12" t="s">
        <v>36</v>
      </c>
      <c r="F46" s="265"/>
      <c r="G46" s="13"/>
      <c r="H46" s="274">
        <v>8</v>
      </c>
      <c r="I46" s="214"/>
      <c r="J46" s="210">
        <f t="shared" si="2"/>
        <v>8</v>
      </c>
      <c r="L46" s="214"/>
      <c r="X46" s="13"/>
      <c r="AB46" s="15"/>
      <c r="AC46" s="13"/>
    </row>
    <row r="47" spans="2:29" ht="12.75" customHeight="1">
      <c r="B47" s="216" t="str">
        <f t="shared" si="1"/>
        <v>SELEN NAZ EKER</v>
      </c>
      <c r="C47" s="15" t="s">
        <v>491</v>
      </c>
      <c r="D47" s="13" t="s">
        <v>492</v>
      </c>
      <c r="E47" s="13" t="s">
        <v>43</v>
      </c>
      <c r="F47" s="265"/>
      <c r="G47" s="266">
        <v>100</v>
      </c>
      <c r="H47" s="164">
        <v>16</v>
      </c>
      <c r="I47" s="275">
        <v>36</v>
      </c>
      <c r="J47" s="210">
        <f t="shared" si="2"/>
        <v>152</v>
      </c>
      <c r="L47" s="214"/>
      <c r="X47" s="13"/>
      <c r="AB47" s="15"/>
      <c r="AC47" s="13"/>
    </row>
    <row r="48" spans="2:29" ht="12.75" customHeight="1">
      <c r="B48" s="216" t="str">
        <f t="shared" si="1"/>
        <v>SELEN NAZ EKER</v>
      </c>
      <c r="C48" s="15" t="s">
        <v>491</v>
      </c>
      <c r="D48" s="13" t="s">
        <v>492</v>
      </c>
      <c r="E48" s="13" t="s">
        <v>43</v>
      </c>
      <c r="F48" s="265"/>
      <c r="G48" s="13"/>
      <c r="H48" s="274">
        <v>29</v>
      </c>
      <c r="I48" s="211"/>
      <c r="J48" s="210">
        <f t="shared" si="2"/>
        <v>29</v>
      </c>
      <c r="L48" s="214"/>
      <c r="X48" s="13"/>
      <c r="AB48" s="15"/>
      <c r="AC48" s="13"/>
    </row>
    <row r="49" spans="2:29" ht="12.75" customHeight="1">
      <c r="B49" s="216" t="str">
        <f t="shared" si="1"/>
        <v>SERRA HAS</v>
      </c>
      <c r="C49" s="188" t="s">
        <v>521</v>
      </c>
      <c r="D49" s="263" t="s">
        <v>522</v>
      </c>
      <c r="E49" s="264" t="s">
        <v>43</v>
      </c>
      <c r="F49" s="265"/>
      <c r="G49" s="13"/>
      <c r="H49" s="274">
        <v>20</v>
      </c>
      <c r="I49" s="211"/>
      <c r="J49" s="210">
        <f t="shared" si="2"/>
        <v>20</v>
      </c>
      <c r="L49" s="214"/>
      <c r="X49" s="13"/>
      <c r="AB49" s="15"/>
      <c r="AC49" s="13"/>
    </row>
    <row r="50" spans="2:29" ht="12.75" customHeight="1">
      <c r="B50" s="216" t="str">
        <f t="shared" si="1"/>
        <v>ŞİLA ULUDAĞ</v>
      </c>
      <c r="C50" s="15" t="s">
        <v>514</v>
      </c>
      <c r="D50" s="13" t="s">
        <v>515</v>
      </c>
      <c r="E50" s="13" t="s">
        <v>335</v>
      </c>
      <c r="F50" s="265"/>
      <c r="G50" s="13"/>
      <c r="H50" s="274">
        <v>25</v>
      </c>
      <c r="I50" s="211"/>
      <c r="J50" s="210">
        <f t="shared" si="2"/>
        <v>25</v>
      </c>
      <c r="L50" s="214"/>
      <c r="X50" s="13"/>
      <c r="AB50" s="15"/>
      <c r="AC50" s="13"/>
    </row>
    <row r="51" spans="2:29" ht="12.75" customHeight="1">
      <c r="B51" s="216" t="str">
        <f t="shared" si="1"/>
        <v>TALYA BÜYÜKÖZER</v>
      </c>
      <c r="C51" s="189" t="s">
        <v>495</v>
      </c>
      <c r="D51" s="263" t="s">
        <v>469</v>
      </c>
      <c r="E51" s="264" t="s">
        <v>37</v>
      </c>
      <c r="F51" s="265"/>
      <c r="G51" s="266">
        <v>100</v>
      </c>
      <c r="H51" s="164">
        <v>17</v>
      </c>
      <c r="I51" s="210"/>
      <c r="J51" s="210">
        <f t="shared" si="2"/>
        <v>117</v>
      </c>
      <c r="L51" s="214"/>
      <c r="X51" s="13"/>
      <c r="AB51" s="15"/>
      <c r="AC51" s="13"/>
    </row>
    <row r="52" spans="2:29" ht="12.75" customHeight="1">
      <c r="B52" s="216" t="str">
        <f t="shared" si="1"/>
        <v>UMAY ŞAHİN</v>
      </c>
      <c r="C52" s="15" t="s">
        <v>512</v>
      </c>
      <c r="D52" s="13" t="s">
        <v>254</v>
      </c>
      <c r="E52" s="13" t="s">
        <v>15</v>
      </c>
      <c r="F52" s="265"/>
      <c r="G52" s="266">
        <v>100</v>
      </c>
      <c r="H52" s="164">
        <v>8</v>
      </c>
      <c r="I52" s="210"/>
      <c r="J52" s="210">
        <f t="shared" si="2"/>
        <v>108</v>
      </c>
      <c r="L52" s="214"/>
      <c r="X52" s="13"/>
      <c r="AB52" s="15"/>
      <c r="AC52" s="13"/>
    </row>
    <row r="53" spans="2:29" ht="12.75" customHeight="1">
      <c r="B53" s="216" t="str">
        <f t="shared" si="1"/>
        <v>YAĞMUR DİLARA TUTAM</v>
      </c>
      <c r="C53" s="15" t="s">
        <v>529</v>
      </c>
      <c r="D53" s="13" t="s">
        <v>372</v>
      </c>
      <c r="E53" s="13" t="s">
        <v>41</v>
      </c>
      <c r="F53" s="265"/>
      <c r="G53" s="13"/>
      <c r="H53" s="274">
        <v>16</v>
      </c>
      <c r="I53" s="214"/>
      <c r="J53" s="210">
        <f t="shared" si="2"/>
        <v>16</v>
      </c>
      <c r="L53" s="214"/>
      <c r="X53" s="13"/>
      <c r="AB53" s="15"/>
      <c r="AC53" s="13"/>
    </row>
    <row r="54" spans="2:29" ht="12.75" customHeight="1">
      <c r="B54" s="216" t="str">
        <f t="shared" si="1"/>
        <v>YAĞMUR YALÇINKAYA</v>
      </c>
      <c r="C54" s="15" t="s">
        <v>528</v>
      </c>
      <c r="D54" s="13" t="s">
        <v>45</v>
      </c>
      <c r="E54" s="13" t="s">
        <v>12</v>
      </c>
      <c r="F54" s="265"/>
      <c r="G54" s="13"/>
      <c r="H54" s="274">
        <v>16</v>
      </c>
      <c r="I54" s="214"/>
      <c r="J54" s="210">
        <f t="shared" si="2"/>
        <v>16</v>
      </c>
      <c r="L54" s="214"/>
      <c r="X54" s="13"/>
      <c r="AB54" s="15"/>
      <c r="AC54" s="13"/>
    </row>
    <row r="55" spans="2:29" ht="12.75" customHeight="1">
      <c r="B55" s="216" t="str">
        <f t="shared" si="1"/>
        <v>YAREN YAĞMAHAN</v>
      </c>
      <c r="C55" s="191" t="s">
        <v>545</v>
      </c>
      <c r="D55" s="12" t="s">
        <v>72</v>
      </c>
      <c r="E55" s="12" t="s">
        <v>36</v>
      </c>
      <c r="F55" s="265"/>
      <c r="G55" s="13"/>
      <c r="H55" s="274">
        <v>8</v>
      </c>
      <c r="I55" s="214"/>
      <c r="J55" s="210">
        <f t="shared" si="2"/>
        <v>8</v>
      </c>
      <c r="L55" s="214"/>
      <c r="X55" s="13"/>
      <c r="AB55" s="15"/>
      <c r="AC55" s="13"/>
    </row>
    <row r="56" spans="2:29" ht="12.75" customHeight="1">
      <c r="B56" s="216" t="str">
        <f t="shared" si="1"/>
        <v>ZEHRA HİLAL ÖLMEZ</v>
      </c>
      <c r="C56" s="15" t="s">
        <v>344</v>
      </c>
      <c r="D56" s="13" t="s">
        <v>485</v>
      </c>
      <c r="E56" s="13" t="s">
        <v>40</v>
      </c>
      <c r="F56" s="265"/>
      <c r="G56" s="266">
        <v>100</v>
      </c>
      <c r="H56" s="164"/>
      <c r="I56" s="275">
        <v>35</v>
      </c>
      <c r="J56" s="272">
        <f t="shared" si="2"/>
        <v>135</v>
      </c>
      <c r="L56" s="214"/>
      <c r="X56" s="13"/>
      <c r="AB56" s="15"/>
      <c r="AC56" s="13"/>
    </row>
    <row r="57" spans="2:29" ht="12.75" customHeight="1">
      <c r="B57" s="216" t="str">
        <f t="shared" si="1"/>
        <v>ZEHRA HİLAL ÖLMEZ</v>
      </c>
      <c r="C57" s="190" t="s">
        <v>344</v>
      </c>
      <c r="D57" s="12" t="s">
        <v>485</v>
      </c>
      <c r="E57" s="12" t="s">
        <v>40</v>
      </c>
      <c r="F57" s="265"/>
      <c r="G57" s="13"/>
      <c r="H57" s="274">
        <v>31</v>
      </c>
      <c r="I57" s="211"/>
      <c r="J57" s="210">
        <f t="shared" si="2"/>
        <v>31</v>
      </c>
      <c r="L57" s="214"/>
      <c r="X57" s="13"/>
      <c r="AB57" s="15"/>
      <c r="AC57" s="13"/>
    </row>
    <row r="58" spans="2:29" ht="12.75" customHeight="1">
      <c r="B58" s="216" t="str">
        <f t="shared" si="1"/>
        <v>ZEHRA NUR AKCAN</v>
      </c>
      <c r="C58" s="191" t="s">
        <v>536</v>
      </c>
      <c r="D58" s="12" t="s">
        <v>537</v>
      </c>
      <c r="E58" s="12" t="s">
        <v>56</v>
      </c>
      <c r="F58" s="265"/>
      <c r="G58" s="13"/>
      <c r="H58" s="274">
        <v>8</v>
      </c>
      <c r="I58" s="214"/>
      <c r="J58" s="210">
        <f t="shared" si="2"/>
        <v>8</v>
      </c>
      <c r="L58" s="214"/>
      <c r="X58" s="13"/>
      <c r="AB58" s="15"/>
      <c r="AC58" s="13"/>
    </row>
    <row r="59" spans="2:29" ht="12.75" customHeight="1">
      <c r="B59" s="216" t="str">
        <f t="shared" si="1"/>
        <v>ZEYNEP BUSE SAÇAN</v>
      </c>
      <c r="C59" s="15" t="s">
        <v>496</v>
      </c>
      <c r="D59" s="13" t="s">
        <v>497</v>
      </c>
      <c r="E59" s="13" t="s">
        <v>332</v>
      </c>
      <c r="F59" s="265"/>
      <c r="G59" s="266">
        <v>100</v>
      </c>
      <c r="H59" s="164">
        <v>16</v>
      </c>
      <c r="I59" s="210"/>
      <c r="J59" s="210">
        <f t="shared" si="2"/>
        <v>116</v>
      </c>
      <c r="L59" s="214"/>
      <c r="X59" s="13"/>
      <c r="AB59" s="15"/>
      <c r="AC59" s="13"/>
    </row>
    <row r="60" spans="2:29" ht="12.75" customHeight="1">
      <c r="B60" s="216" t="str">
        <f t="shared" si="1"/>
        <v>ZEYNEP ELA ÇELİK</v>
      </c>
      <c r="C60" s="15" t="s">
        <v>532</v>
      </c>
      <c r="D60" s="13" t="s">
        <v>482</v>
      </c>
      <c r="E60" s="13" t="s">
        <v>30</v>
      </c>
      <c r="F60" s="265"/>
      <c r="G60" s="13"/>
      <c r="H60" s="274">
        <v>16</v>
      </c>
      <c r="I60" s="214"/>
      <c r="J60" s="210">
        <f t="shared" si="2"/>
        <v>16</v>
      </c>
      <c r="L60" s="214"/>
      <c r="X60" s="13"/>
      <c r="AB60" s="15"/>
      <c r="AC60" s="13"/>
    </row>
    <row r="61" spans="2:29" ht="12.75" customHeight="1">
      <c r="B61" s="216" t="str">
        <f t="shared" si="1"/>
        <v>ZEYNEP ELİF ÜNSAL</v>
      </c>
      <c r="C61" s="15" t="s">
        <v>511</v>
      </c>
      <c r="D61" s="13" t="s">
        <v>290</v>
      </c>
      <c r="E61" s="13" t="s">
        <v>0</v>
      </c>
      <c r="F61" s="265"/>
      <c r="G61" s="266">
        <v>100</v>
      </c>
      <c r="H61" s="164">
        <v>8</v>
      </c>
      <c r="I61" s="210"/>
      <c r="J61" s="210">
        <f t="shared" si="2"/>
        <v>108</v>
      </c>
      <c r="L61" s="214"/>
      <c r="X61" s="13"/>
      <c r="AB61" s="15"/>
      <c r="AC61" s="13"/>
    </row>
    <row r="62" spans="2:29" ht="12.75" customHeight="1">
      <c r="B62" s="216" t="str">
        <f t="shared" si="1"/>
        <v>ZEYNEP ER</v>
      </c>
      <c r="C62" s="49" t="s">
        <v>502</v>
      </c>
      <c r="D62" s="12" t="s">
        <v>490</v>
      </c>
      <c r="E62" s="14" t="s">
        <v>187</v>
      </c>
      <c r="F62" s="265"/>
      <c r="G62" s="266">
        <v>100</v>
      </c>
      <c r="H62" s="164">
        <v>16</v>
      </c>
      <c r="I62" s="210"/>
      <c r="J62" s="210">
        <f t="shared" si="2"/>
        <v>116</v>
      </c>
      <c r="L62" s="214"/>
      <c r="X62" s="13"/>
      <c r="AB62" s="15"/>
      <c r="AC62" s="13"/>
    </row>
    <row r="63" spans="2:29" ht="12.75" customHeight="1">
      <c r="B63" s="216" t="str">
        <f t="shared" si="1"/>
        <v>ZEYNEP KALKAN</v>
      </c>
      <c r="C63" s="190" t="s">
        <v>379</v>
      </c>
      <c r="D63" s="12" t="s">
        <v>402</v>
      </c>
      <c r="E63" s="12" t="s">
        <v>35</v>
      </c>
      <c r="F63" s="265"/>
      <c r="G63" s="266">
        <v>100</v>
      </c>
      <c r="H63" s="164">
        <v>30</v>
      </c>
      <c r="I63" s="275">
        <v>46</v>
      </c>
      <c r="J63" s="267">
        <f t="shared" si="2"/>
        <v>176</v>
      </c>
      <c r="L63" s="214"/>
      <c r="X63" s="13"/>
      <c r="AB63" s="15"/>
      <c r="AC63" s="13"/>
    </row>
    <row r="64" spans="2:29" ht="12.75" customHeight="1">
      <c r="B64" s="216" t="str">
        <f t="shared" si="1"/>
        <v>ZEYNEP ÖZÇELİK</v>
      </c>
      <c r="C64" s="190" t="s">
        <v>505</v>
      </c>
      <c r="D64" s="12" t="s">
        <v>404</v>
      </c>
      <c r="E64" s="12" t="s">
        <v>15</v>
      </c>
      <c r="F64" s="265"/>
      <c r="G64" s="266">
        <v>100</v>
      </c>
      <c r="H64" s="164">
        <v>8</v>
      </c>
      <c r="I64" s="210"/>
      <c r="J64" s="210">
        <f t="shared" si="2"/>
        <v>108</v>
      </c>
      <c r="L64" s="214"/>
      <c r="X64" s="13"/>
      <c r="AB64" s="15"/>
      <c r="AC64" s="13"/>
    </row>
    <row r="65" spans="2:29" ht="12.75" customHeight="1">
      <c r="B65" s="216" t="str">
        <f t="shared" si="1"/>
        <v>ZÜMRA KALKAN</v>
      </c>
      <c r="C65" s="188" t="s">
        <v>503</v>
      </c>
      <c r="D65" s="263" t="s">
        <v>290</v>
      </c>
      <c r="E65" s="264" t="s">
        <v>0</v>
      </c>
      <c r="F65" s="265"/>
      <c r="G65" s="266">
        <v>100</v>
      </c>
      <c r="H65" s="164">
        <v>16</v>
      </c>
      <c r="I65" s="210"/>
      <c r="J65" s="210">
        <f t="shared" si="2"/>
        <v>116</v>
      </c>
      <c r="L65" s="214"/>
      <c r="X65" s="13"/>
      <c r="AB65" s="15"/>
      <c r="AC65" s="13"/>
    </row>
    <row r="66" spans="2:29" ht="12.75" customHeight="1">
      <c r="B66" s="216" t="str">
        <f t="shared" si="1"/>
        <v>ZÜMRA KALKAN</v>
      </c>
      <c r="C66" s="15" t="s">
        <v>503</v>
      </c>
      <c r="D66" s="13" t="s">
        <v>290</v>
      </c>
      <c r="E66" s="13" t="s">
        <v>0</v>
      </c>
      <c r="F66" s="265"/>
      <c r="G66" s="13"/>
      <c r="H66" s="274">
        <v>26</v>
      </c>
      <c r="I66" s="211"/>
      <c r="J66" s="210">
        <f t="shared" ref="J66" si="3">H66+I66+F66+G66</f>
        <v>26</v>
      </c>
      <c r="L66" s="214"/>
      <c r="X66" s="13"/>
      <c r="AB66" s="15"/>
      <c r="AC66" s="13"/>
    </row>
    <row r="67" spans="2:29" ht="12.75" customHeight="1">
      <c r="B67" s="216" t="str">
        <f t="shared" ref="B67:B85" si="4">UPPER(TRIM(C67))</f>
        <v/>
      </c>
      <c r="F67" s="265"/>
      <c r="H67" s="164"/>
      <c r="I67" s="214"/>
      <c r="J67" s="210"/>
      <c r="L67" s="214"/>
      <c r="X67" s="13"/>
      <c r="AB67" s="15"/>
      <c r="AC67" s="13"/>
    </row>
    <row r="68" spans="2:29" ht="12.75" customHeight="1">
      <c r="B68" s="216" t="str">
        <f t="shared" si="4"/>
        <v/>
      </c>
      <c r="F68" s="265"/>
      <c r="H68" s="164"/>
      <c r="I68" s="214"/>
      <c r="J68" s="210"/>
      <c r="L68" s="214"/>
      <c r="X68" s="13"/>
      <c r="AB68" s="15"/>
      <c r="AC68" s="13"/>
    </row>
    <row r="69" spans="2:29" ht="12.75" customHeight="1">
      <c r="B69" s="216" t="str">
        <f t="shared" si="4"/>
        <v/>
      </c>
      <c r="F69" s="265"/>
      <c r="H69" s="164"/>
      <c r="I69" s="214"/>
      <c r="J69" s="210"/>
      <c r="L69" s="214"/>
      <c r="X69" s="13"/>
      <c r="AB69" s="15"/>
      <c r="AC69" s="13"/>
    </row>
    <row r="70" spans="2:29" ht="12.75" customHeight="1">
      <c r="B70" s="216" t="str">
        <f t="shared" si="4"/>
        <v/>
      </c>
      <c r="F70" s="265"/>
      <c r="H70" s="164"/>
      <c r="I70" s="214"/>
      <c r="J70" s="267"/>
      <c r="L70" s="214"/>
      <c r="P70" s="214"/>
      <c r="X70" s="13"/>
      <c r="AB70" s="13"/>
      <c r="AC70" s="13"/>
    </row>
    <row r="71" spans="2:29" ht="12.75" customHeight="1">
      <c r="B71" s="216" t="str">
        <f t="shared" si="4"/>
        <v/>
      </c>
      <c r="F71" s="13"/>
      <c r="G71" s="13"/>
      <c r="H71" s="13"/>
      <c r="I71" s="214"/>
      <c r="J71" s="267"/>
      <c r="L71" s="214"/>
      <c r="P71" s="214"/>
      <c r="X71" s="13"/>
      <c r="AB71" s="13"/>
      <c r="AC71" s="13"/>
    </row>
    <row r="72" spans="2:29" ht="12.75" customHeight="1">
      <c r="B72" s="216" t="str">
        <f t="shared" si="4"/>
        <v/>
      </c>
      <c r="F72" s="13"/>
      <c r="G72" s="13"/>
      <c r="H72" s="13"/>
      <c r="I72" s="214"/>
      <c r="J72" s="267"/>
      <c r="L72" s="214"/>
      <c r="P72" s="214"/>
      <c r="X72" s="13"/>
      <c r="AB72" s="13"/>
      <c r="AC72" s="13"/>
    </row>
    <row r="73" spans="2:29" ht="12.75" customHeight="1">
      <c r="B73" s="216" t="str">
        <f t="shared" si="4"/>
        <v/>
      </c>
      <c r="F73" s="13"/>
      <c r="G73" s="13"/>
      <c r="H73" s="13"/>
      <c r="I73" s="214"/>
      <c r="J73" s="267"/>
      <c r="L73" s="214"/>
      <c r="P73" s="214"/>
      <c r="X73" s="13"/>
      <c r="AB73" s="13"/>
      <c r="AC73" s="13"/>
    </row>
    <row r="74" spans="2:29" ht="12.75" customHeight="1">
      <c r="B74" s="216" t="str">
        <f t="shared" si="4"/>
        <v/>
      </c>
      <c r="F74" s="13"/>
      <c r="G74" s="13"/>
      <c r="H74" s="13"/>
      <c r="I74" s="214"/>
      <c r="J74" s="267"/>
      <c r="L74" s="214"/>
      <c r="P74" s="214"/>
      <c r="X74" s="13"/>
      <c r="AB74" s="13"/>
      <c r="AC74" s="13"/>
    </row>
    <row r="75" spans="2:29" ht="12.75" customHeight="1">
      <c r="B75" s="216" t="str">
        <f t="shared" si="4"/>
        <v/>
      </c>
      <c r="F75" s="13"/>
      <c r="G75" s="13"/>
      <c r="H75" s="13"/>
      <c r="I75" s="214"/>
      <c r="J75" s="267"/>
      <c r="L75" s="214"/>
      <c r="P75" s="214"/>
      <c r="X75" s="13"/>
      <c r="AB75" s="13"/>
      <c r="AC75" s="13"/>
    </row>
    <row r="76" spans="2:29" ht="12.75" customHeight="1">
      <c r="B76" s="216" t="str">
        <f t="shared" si="4"/>
        <v/>
      </c>
      <c r="F76" s="13"/>
      <c r="G76" s="13"/>
      <c r="H76" s="13"/>
      <c r="I76" s="214"/>
      <c r="J76" s="267"/>
      <c r="L76" s="214"/>
      <c r="P76" s="214"/>
      <c r="X76" s="13"/>
      <c r="AB76" s="13"/>
      <c r="AC76" s="13"/>
    </row>
    <row r="77" spans="2:29" ht="12.75" customHeight="1">
      <c r="B77" s="216" t="str">
        <f t="shared" si="4"/>
        <v/>
      </c>
      <c r="F77" s="13"/>
      <c r="G77" s="13"/>
      <c r="H77" s="13"/>
      <c r="I77" s="214"/>
      <c r="J77" s="267"/>
      <c r="L77" s="214"/>
      <c r="P77" s="214"/>
      <c r="X77" s="13"/>
      <c r="AB77" s="13"/>
      <c r="AC77" s="13"/>
    </row>
    <row r="78" spans="2:29" ht="12.75" customHeight="1">
      <c r="B78" s="216" t="str">
        <f t="shared" si="4"/>
        <v/>
      </c>
      <c r="F78" s="13"/>
      <c r="G78" s="13"/>
      <c r="H78" s="13"/>
      <c r="I78" s="214"/>
      <c r="J78" s="267"/>
      <c r="L78" s="214"/>
      <c r="P78" s="214"/>
      <c r="X78" s="13"/>
      <c r="AB78" s="13"/>
      <c r="AC78" s="13"/>
    </row>
    <row r="79" spans="2:29" ht="12.75" customHeight="1">
      <c r="B79" s="216" t="str">
        <f t="shared" si="4"/>
        <v/>
      </c>
      <c r="F79" s="13"/>
      <c r="G79" s="13"/>
      <c r="H79" s="13"/>
      <c r="I79" s="214"/>
      <c r="J79" s="267"/>
      <c r="L79" s="214"/>
      <c r="P79" s="214"/>
      <c r="X79" s="13"/>
      <c r="AB79" s="13"/>
      <c r="AC79" s="13"/>
    </row>
    <row r="80" spans="2:29" ht="12.75" customHeight="1">
      <c r="B80" s="216" t="str">
        <f t="shared" si="4"/>
        <v/>
      </c>
      <c r="F80" s="13"/>
      <c r="G80" s="13"/>
      <c r="H80" s="13"/>
      <c r="I80" s="214"/>
      <c r="J80" s="267"/>
      <c r="L80" s="214"/>
      <c r="P80" s="214"/>
      <c r="X80" s="13"/>
      <c r="AB80" s="13"/>
      <c r="AC80" s="13"/>
    </row>
    <row r="81" spans="2:29" ht="12.75" customHeight="1">
      <c r="B81" s="216" t="str">
        <f t="shared" si="4"/>
        <v/>
      </c>
      <c r="F81" s="13"/>
      <c r="G81" s="13"/>
      <c r="H81" s="13"/>
      <c r="I81" s="214"/>
      <c r="J81" s="267"/>
      <c r="L81" s="214"/>
      <c r="P81" s="214"/>
      <c r="X81" s="13"/>
      <c r="AB81" s="13"/>
      <c r="AC81" s="13"/>
    </row>
    <row r="82" spans="2:29" ht="12.75" customHeight="1">
      <c r="B82" s="216" t="str">
        <f t="shared" si="4"/>
        <v/>
      </c>
      <c r="F82" s="13"/>
      <c r="G82" s="13"/>
      <c r="H82" s="13"/>
      <c r="I82" s="214"/>
      <c r="J82" s="267"/>
      <c r="L82" s="214"/>
      <c r="P82" s="214"/>
      <c r="X82" s="13"/>
      <c r="AB82" s="13"/>
      <c r="AC82" s="13"/>
    </row>
    <row r="83" spans="2:29" ht="12.75" customHeight="1">
      <c r="B83" s="216" t="str">
        <f t="shared" si="4"/>
        <v/>
      </c>
      <c r="F83" s="13"/>
      <c r="G83" s="13"/>
      <c r="H83" s="13"/>
      <c r="I83" s="214"/>
      <c r="J83" s="267"/>
      <c r="L83" s="214"/>
      <c r="P83" s="214"/>
      <c r="X83" s="13"/>
      <c r="AB83" s="13"/>
      <c r="AC83" s="13"/>
    </row>
    <row r="84" spans="2:29" ht="12.75" customHeight="1">
      <c r="B84" s="216" t="str">
        <f t="shared" si="4"/>
        <v/>
      </c>
      <c r="F84" s="13"/>
      <c r="G84" s="13"/>
      <c r="H84" s="13"/>
      <c r="I84" s="214"/>
      <c r="J84" s="267"/>
      <c r="L84" s="214"/>
      <c r="P84" s="214"/>
      <c r="X84" s="13"/>
      <c r="AB84" s="13"/>
      <c r="AC84" s="13"/>
    </row>
    <row r="85" spans="2:29" ht="12.75" customHeight="1">
      <c r="B85" s="216" t="str">
        <f t="shared" si="4"/>
        <v/>
      </c>
      <c r="F85" s="13"/>
      <c r="G85" s="13"/>
      <c r="H85" s="13"/>
      <c r="I85" s="214"/>
      <c r="J85" s="267"/>
      <c r="L85" s="214"/>
      <c r="P85" s="214"/>
      <c r="X85" s="13"/>
      <c r="AB85" s="13"/>
      <c r="AC85" s="13"/>
    </row>
    <row r="86" spans="2:29" ht="12.75" customHeight="1">
      <c r="B86" s="216" t="e">
        <f>UPPER(TRIM(#REF!))</f>
        <v>#REF!</v>
      </c>
      <c r="F86" s="13"/>
      <c r="G86" s="13"/>
      <c r="H86" s="13"/>
      <c r="I86" s="214"/>
      <c r="J86" s="267"/>
      <c r="L86" s="214"/>
      <c r="P86" s="214"/>
      <c r="X86" s="13"/>
      <c r="AB86" s="13"/>
      <c r="AC86" s="13"/>
    </row>
    <row r="87" spans="2:29" ht="12.75" customHeight="1">
      <c r="B87" s="216" t="e">
        <f>UPPER(TRIM(#REF!))</f>
        <v>#REF!</v>
      </c>
      <c r="F87" s="13"/>
      <c r="G87" s="13"/>
      <c r="H87" s="13"/>
      <c r="I87" s="214"/>
      <c r="J87" s="267"/>
      <c r="L87" s="214"/>
      <c r="P87" s="214"/>
      <c r="X87" s="13"/>
      <c r="AB87" s="13"/>
      <c r="AC87" s="13"/>
    </row>
    <row r="88" spans="2:29" ht="12.75" customHeight="1">
      <c r="B88" s="13"/>
      <c r="F88" s="13"/>
      <c r="G88" s="13"/>
      <c r="H88" s="13"/>
      <c r="I88" s="214"/>
      <c r="J88" s="267"/>
      <c r="L88" s="214"/>
      <c r="P88" s="214"/>
      <c r="X88" s="13"/>
      <c r="AB88" s="13"/>
      <c r="AC88" s="13"/>
    </row>
    <row r="89" spans="2:29" ht="12.75" customHeight="1">
      <c r="B89" s="13"/>
      <c r="F89" s="13"/>
      <c r="G89" s="13"/>
      <c r="H89" s="13"/>
      <c r="I89" s="214"/>
      <c r="J89" s="267"/>
      <c r="L89" s="214"/>
      <c r="P89" s="214"/>
      <c r="X89" s="13"/>
      <c r="AB89" s="13"/>
      <c r="AC89" s="13"/>
    </row>
    <row r="90" spans="2:29" ht="12.75" customHeight="1">
      <c r="B90" s="13"/>
      <c r="F90" s="13"/>
      <c r="G90" s="13"/>
      <c r="H90" s="13"/>
      <c r="I90" s="214"/>
      <c r="J90" s="267"/>
      <c r="L90" s="214"/>
      <c r="P90" s="214"/>
      <c r="X90" s="13"/>
      <c r="AB90" s="13"/>
      <c r="AC90" s="13"/>
    </row>
    <row r="91" spans="2:29" ht="12.75" customHeight="1">
      <c r="B91" s="13"/>
      <c r="F91" s="13"/>
      <c r="G91" s="13"/>
      <c r="H91" s="13"/>
      <c r="I91" s="214"/>
      <c r="J91" s="267"/>
      <c r="L91" s="214"/>
      <c r="P91" s="214"/>
      <c r="X91" s="13"/>
      <c r="AB91" s="13"/>
      <c r="AC91" s="13"/>
    </row>
    <row r="92" spans="2:29" ht="12.75" customHeight="1">
      <c r="B92" s="13"/>
      <c r="F92" s="13"/>
      <c r="G92" s="13"/>
      <c r="H92" s="13"/>
      <c r="I92" s="214"/>
      <c r="J92" s="267"/>
      <c r="L92" s="214"/>
      <c r="P92" s="214"/>
      <c r="X92" s="13"/>
      <c r="AB92" s="13"/>
      <c r="AC92" s="13"/>
    </row>
    <row r="93" spans="2:29" ht="12.75" customHeight="1">
      <c r="B93" s="13"/>
      <c r="F93" s="13"/>
      <c r="G93" s="13"/>
      <c r="H93" s="13"/>
      <c r="I93" s="214"/>
      <c r="J93" s="267"/>
      <c r="L93" s="214"/>
      <c r="P93" s="214"/>
      <c r="X93" s="13"/>
      <c r="AB93" s="13"/>
      <c r="AC93" s="13"/>
    </row>
    <row r="94" spans="2:29" ht="12.75" customHeight="1">
      <c r="B94" s="13"/>
      <c r="F94" s="13"/>
      <c r="G94" s="13"/>
      <c r="H94" s="13"/>
      <c r="I94" s="214"/>
      <c r="J94" s="267"/>
      <c r="L94" s="214"/>
      <c r="P94" s="214"/>
      <c r="X94" s="13"/>
      <c r="AB94" s="13"/>
      <c r="AC94" s="13"/>
    </row>
    <row r="95" spans="2:29" ht="12.75" customHeight="1">
      <c r="B95" s="13"/>
      <c r="F95" s="13"/>
      <c r="G95" s="13"/>
      <c r="H95" s="13"/>
      <c r="I95" s="214"/>
      <c r="J95" s="267"/>
      <c r="L95" s="214"/>
      <c r="P95" s="214"/>
      <c r="X95" s="13"/>
      <c r="AB95" s="13"/>
      <c r="AC95" s="13"/>
    </row>
    <row r="96" spans="2:29" ht="12.75" customHeight="1">
      <c r="B96" s="13"/>
      <c r="F96" s="13"/>
      <c r="G96" s="13"/>
      <c r="H96" s="13"/>
      <c r="I96" s="214"/>
      <c r="J96" s="267"/>
      <c r="L96" s="214"/>
      <c r="P96" s="214"/>
      <c r="X96" s="13"/>
      <c r="AB96" s="13"/>
      <c r="AC96" s="13"/>
    </row>
    <row r="97" spans="2:29" ht="12.75" customHeight="1">
      <c r="B97" s="13"/>
      <c r="F97" s="13"/>
      <c r="G97" s="13"/>
      <c r="H97" s="13"/>
      <c r="I97" s="214"/>
      <c r="J97" s="267"/>
      <c r="L97" s="214"/>
      <c r="P97" s="214"/>
      <c r="X97" s="13"/>
      <c r="AB97" s="13"/>
      <c r="AC97" s="13"/>
    </row>
    <row r="98" spans="2:29" ht="12.75" customHeight="1">
      <c r="I98" s="214"/>
      <c r="J98" s="267"/>
    </row>
    <row r="99" spans="2:29" ht="12.75" customHeight="1">
      <c r="I99" s="214"/>
      <c r="J99" s="267"/>
    </row>
    <row r="100" spans="2:29" ht="12.75" customHeight="1">
      <c r="I100" s="214"/>
      <c r="J100" s="267"/>
    </row>
    <row r="101" spans="2:29" ht="12.75" customHeight="1">
      <c r="I101" s="214"/>
      <c r="J101" s="267"/>
    </row>
    <row r="102" spans="2:29" ht="12.75" customHeight="1">
      <c r="I102" s="214"/>
      <c r="J102" s="267"/>
    </row>
    <row r="103" spans="2:29" ht="12.75" customHeight="1">
      <c r="I103" s="214"/>
      <c r="J103" s="267"/>
    </row>
    <row r="104" spans="2:29" ht="12.75" customHeight="1">
      <c r="I104" s="214"/>
      <c r="J104" s="267"/>
    </row>
    <row r="105" spans="2:29" ht="12.75" customHeight="1">
      <c r="I105" s="214"/>
      <c r="J105" s="267"/>
    </row>
    <row r="106" spans="2:29" ht="12.75" customHeight="1">
      <c r="I106" s="214"/>
      <c r="J106" s="267"/>
    </row>
    <row r="107" spans="2:29" ht="12.75" customHeight="1">
      <c r="I107" s="214"/>
      <c r="J107" s="267"/>
    </row>
    <row r="108" spans="2:29" ht="12.75" customHeight="1">
      <c r="I108" s="214"/>
      <c r="J108" s="267"/>
    </row>
    <row r="109" spans="2:29" ht="12.75" customHeight="1">
      <c r="I109" s="214"/>
      <c r="J109" s="267"/>
    </row>
    <row r="110" spans="2:29" ht="12.75" customHeight="1">
      <c r="I110" s="214"/>
      <c r="J110" s="267"/>
    </row>
    <row r="111" spans="2:29" ht="12.75" customHeight="1">
      <c r="I111" s="214"/>
      <c r="J111" s="267"/>
    </row>
    <row r="112" spans="2:29" ht="12.75" customHeight="1">
      <c r="I112" s="214"/>
      <c r="J112" s="267"/>
    </row>
    <row r="113" spans="9:10" s="13" customFormat="1" ht="12.75" customHeight="1">
      <c r="I113" s="214"/>
      <c r="J113" s="267"/>
    </row>
    <row r="114" spans="9:10" s="13" customFormat="1" ht="12.75" customHeight="1">
      <c r="I114" s="214"/>
      <c r="J114" s="267"/>
    </row>
    <row r="115" spans="9:10" s="13" customFormat="1" ht="12.75" customHeight="1">
      <c r="I115" s="214"/>
      <c r="J115" s="267"/>
    </row>
    <row r="116" spans="9:10" s="13" customFormat="1" ht="12.75" customHeight="1">
      <c r="I116" s="214"/>
      <c r="J116" s="267"/>
    </row>
    <row r="117" spans="9:10" s="13" customFormat="1" ht="12.75" customHeight="1">
      <c r="I117" s="214"/>
      <c r="J117" s="267"/>
    </row>
    <row r="118" spans="9:10" s="13" customFormat="1" ht="12.75" customHeight="1">
      <c r="I118" s="214"/>
      <c r="J118" s="267"/>
    </row>
    <row r="119" spans="9:10" s="13" customFormat="1" ht="12.75" customHeight="1">
      <c r="I119" s="214"/>
      <c r="J119" s="267"/>
    </row>
    <row r="120" spans="9:10" s="13" customFormat="1" ht="12.75" customHeight="1">
      <c r="I120" s="214"/>
      <c r="J120" s="267"/>
    </row>
    <row r="121" spans="9:10" s="13" customFormat="1" ht="12.75" customHeight="1">
      <c r="I121" s="214"/>
      <c r="J121" s="267"/>
    </row>
    <row r="122" spans="9:10" s="13" customFormat="1" ht="12.75" customHeight="1">
      <c r="I122" s="214"/>
      <c r="J122" s="267"/>
    </row>
    <row r="123" spans="9:10" s="13" customFormat="1" ht="12.75" customHeight="1">
      <c r="I123" s="214"/>
      <c r="J123" s="267"/>
    </row>
    <row r="124" spans="9:10" s="13" customFormat="1" ht="12.75" customHeight="1">
      <c r="I124" s="214"/>
      <c r="J124" s="267"/>
    </row>
    <row r="125" spans="9:10" s="13" customFormat="1" ht="12.75" customHeight="1">
      <c r="I125" s="214"/>
      <c r="J125" s="267"/>
    </row>
    <row r="126" spans="9:10" s="13" customFormat="1" ht="12.75" customHeight="1">
      <c r="I126" s="214"/>
      <c r="J126" s="267"/>
    </row>
    <row r="127" spans="9:10" s="13" customFormat="1" ht="12.75" customHeight="1">
      <c r="I127" s="214"/>
      <c r="J127" s="267"/>
    </row>
    <row r="128" spans="9:10" s="13" customFormat="1" ht="12.75" customHeight="1">
      <c r="I128" s="214"/>
      <c r="J128" s="267"/>
    </row>
    <row r="129" spans="9:10" s="13" customFormat="1" ht="12.75" customHeight="1">
      <c r="I129" s="214"/>
      <c r="J129" s="267"/>
    </row>
  </sheetData>
  <sortState ref="C2:J66">
    <sortCondition ref="C2:C66"/>
    <sortCondition descending="1" ref="G2:G66"/>
  </sortState>
  <mergeCells count="1">
    <mergeCell ref="R1:V1"/>
  </mergeCells>
  <conditionalFormatting sqref="C33:C44">
    <cfRule type="duplicateValues" dxfId="10" priority="3"/>
  </conditionalFormatting>
  <conditionalFormatting sqref="C45:C47">
    <cfRule type="duplicateValues" dxfId="9" priority="11"/>
  </conditionalFormatting>
  <conditionalFormatting sqref="C48:C1048576 C1">
    <cfRule type="duplicateValues" dxfId="8" priority="6"/>
    <cfRule type="duplicateValues" dxfId="7" priority="7"/>
    <cfRule type="duplicateValues" dxfId="6" priority="8"/>
    <cfRule type="duplicateValues" dxfId="5" priority="9"/>
  </conditionalFormatting>
  <conditionalFormatting sqref="C48:C1048576 C1:C44">
    <cfRule type="duplicateValues" dxfId="4" priority="10"/>
  </conditionalFormatting>
  <conditionalFormatting sqref="D2:E32">
    <cfRule type="containsErrors" dxfId="3" priority="4">
      <formula>ISERROR(D2)</formula>
    </cfRule>
  </conditionalFormatting>
  <conditionalFormatting sqref="I1:I1048576">
    <cfRule type="duplicateValues" dxfId="2" priority="1"/>
  </conditionalFormatting>
  <conditionalFormatting sqref="I2:I15">
    <cfRule type="duplicateValues" dxfId="1" priority="2"/>
  </conditionalFormatting>
  <conditionalFormatting sqref="N2:O33">
    <cfRule type="containsErrors" dxfId="0" priority="5">
      <formula>ISERROR(N2)</formula>
    </cfRule>
  </conditionalFormatting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ayfa13"/>
  <dimension ref="B1:G31"/>
  <sheetViews>
    <sheetView zoomScaleNormal="100" workbookViewId="0">
      <selection activeCell="D6" sqref="D6"/>
    </sheetView>
  </sheetViews>
  <sheetFormatPr defaultColWidth="14.5703125" defaultRowHeight="15"/>
  <cols>
    <col min="1" max="1" width="4.7109375" customWidth="1"/>
  </cols>
  <sheetData>
    <row r="1" spans="2:7">
      <c r="B1" s="361" t="s">
        <v>410</v>
      </c>
      <c r="C1" s="361"/>
      <c r="D1" s="361"/>
      <c r="E1" s="361"/>
    </row>
    <row r="2" spans="2:7" ht="15.75" thickBot="1">
      <c r="B2" s="219"/>
    </row>
    <row r="3" spans="2:7" ht="26.25" thickBot="1">
      <c r="B3" s="220" t="s">
        <v>411</v>
      </c>
      <c r="C3" s="221" t="s">
        <v>412</v>
      </c>
      <c r="D3" s="222" t="s">
        <v>413</v>
      </c>
      <c r="E3" s="223" t="s">
        <v>414</v>
      </c>
    </row>
    <row r="4" spans="2:7">
      <c r="B4" s="224" t="s">
        <v>52</v>
      </c>
      <c r="C4" s="225" t="s">
        <v>169</v>
      </c>
      <c r="D4" s="225" t="s">
        <v>170</v>
      </c>
      <c r="E4" s="225" t="s">
        <v>171</v>
      </c>
    </row>
    <row r="5" spans="2:7">
      <c r="B5" s="224" t="s">
        <v>172</v>
      </c>
      <c r="C5" s="225" t="s">
        <v>173</v>
      </c>
      <c r="D5" s="225" t="s">
        <v>0</v>
      </c>
      <c r="E5" s="225" t="s">
        <v>174</v>
      </c>
    </row>
    <row r="6" spans="2:7">
      <c r="B6" s="224" t="s">
        <v>49</v>
      </c>
      <c r="C6" s="225" t="s">
        <v>37</v>
      </c>
      <c r="D6" s="225" t="s">
        <v>12</v>
      </c>
      <c r="E6" s="225" t="s">
        <v>175</v>
      </c>
    </row>
    <row r="7" spans="2:7">
      <c r="B7" s="224" t="s">
        <v>168</v>
      </c>
      <c r="C7" s="225" t="s">
        <v>165</v>
      </c>
      <c r="D7" s="225" t="s">
        <v>176</v>
      </c>
      <c r="E7" s="225" t="s">
        <v>177</v>
      </c>
    </row>
    <row r="8" spans="2:7">
      <c r="B8" s="224" t="s">
        <v>29</v>
      </c>
      <c r="C8" s="225" t="s">
        <v>178</v>
      </c>
      <c r="D8" s="225" t="s">
        <v>179</v>
      </c>
      <c r="E8" s="225" t="s">
        <v>180</v>
      </c>
      <c r="G8" s="226"/>
    </row>
    <row r="9" spans="2:7">
      <c r="B9" s="224" t="s">
        <v>181</v>
      </c>
      <c r="C9" s="225" t="s">
        <v>55</v>
      </c>
      <c r="D9" s="225" t="s">
        <v>48</v>
      </c>
      <c r="E9" s="225" t="s">
        <v>182</v>
      </c>
    </row>
    <row r="10" spans="2:7">
      <c r="B10" s="224" t="s">
        <v>183</v>
      </c>
      <c r="C10" s="225" t="s">
        <v>34</v>
      </c>
      <c r="D10" s="225" t="s">
        <v>184</v>
      </c>
      <c r="E10" s="225" t="s">
        <v>185</v>
      </c>
    </row>
    <row r="11" spans="2:7">
      <c r="B11" s="224" t="s">
        <v>51</v>
      </c>
      <c r="C11" s="225" t="s">
        <v>32</v>
      </c>
      <c r="D11" s="225" t="s">
        <v>30</v>
      </c>
      <c r="E11" s="225" t="s">
        <v>186</v>
      </c>
    </row>
    <row r="12" spans="2:7">
      <c r="B12" s="224" t="s">
        <v>187</v>
      </c>
      <c r="C12" s="225" t="s">
        <v>188</v>
      </c>
      <c r="D12" s="225" t="s">
        <v>78</v>
      </c>
      <c r="E12" s="225" t="s">
        <v>189</v>
      </c>
    </row>
    <row r="13" spans="2:7">
      <c r="B13" s="224" t="s">
        <v>15</v>
      </c>
      <c r="C13" s="225" t="s">
        <v>40</v>
      </c>
      <c r="D13" s="225" t="s">
        <v>79</v>
      </c>
      <c r="E13" s="225" t="s">
        <v>190</v>
      </c>
    </row>
    <row r="14" spans="2:7">
      <c r="B14" s="224" t="s">
        <v>191</v>
      </c>
      <c r="C14" s="225" t="s">
        <v>121</v>
      </c>
      <c r="D14" s="225" t="s">
        <v>47</v>
      </c>
      <c r="E14" s="225" t="s">
        <v>192</v>
      </c>
    </row>
    <row r="15" spans="2:7">
      <c r="B15" s="224" t="s">
        <v>44</v>
      </c>
      <c r="C15" s="225" t="s">
        <v>66</v>
      </c>
      <c r="D15" s="225" t="s">
        <v>193</v>
      </c>
      <c r="E15" s="225" t="s">
        <v>194</v>
      </c>
    </row>
    <row r="16" spans="2:7">
      <c r="B16" s="224" t="s">
        <v>31</v>
      </c>
      <c r="C16" s="225" t="s">
        <v>41</v>
      </c>
      <c r="D16" s="225" t="s">
        <v>195</v>
      </c>
      <c r="E16" s="225" t="s">
        <v>196</v>
      </c>
    </row>
    <row r="17" spans="2:5">
      <c r="B17" s="224" t="s">
        <v>50</v>
      </c>
      <c r="C17" s="225" t="s">
        <v>197</v>
      </c>
      <c r="D17" s="225" t="s">
        <v>198</v>
      </c>
      <c r="E17" s="225" t="s">
        <v>199</v>
      </c>
    </row>
    <row r="18" spans="2:5">
      <c r="B18" s="224" t="s">
        <v>18</v>
      </c>
      <c r="C18" s="225"/>
      <c r="D18" s="225" t="s">
        <v>46</v>
      </c>
      <c r="E18" s="225" t="s">
        <v>200</v>
      </c>
    </row>
    <row r="19" spans="2:5">
      <c r="B19" s="224" t="s">
        <v>7</v>
      </c>
      <c r="C19" s="225"/>
      <c r="D19" s="225" t="s">
        <v>201</v>
      </c>
      <c r="E19" s="225" t="s">
        <v>202</v>
      </c>
    </row>
    <row r="20" spans="2:5">
      <c r="B20" s="224" t="s">
        <v>92</v>
      </c>
      <c r="C20" s="225"/>
      <c r="D20" s="225" t="s">
        <v>162</v>
      </c>
      <c r="E20" s="225" t="s">
        <v>203</v>
      </c>
    </row>
    <row r="21" spans="2:5">
      <c r="B21" s="224"/>
      <c r="C21" s="225"/>
      <c r="D21" s="225" t="s">
        <v>33</v>
      </c>
      <c r="E21" s="225" t="s">
        <v>204</v>
      </c>
    </row>
    <row r="22" spans="2:5">
      <c r="B22" s="224"/>
      <c r="C22" s="225"/>
      <c r="D22" s="225" t="s">
        <v>205</v>
      </c>
      <c r="E22" s="225" t="s">
        <v>206</v>
      </c>
    </row>
    <row r="23" spans="2:5">
      <c r="B23" s="224"/>
      <c r="C23" s="225"/>
      <c r="D23" s="225" t="s">
        <v>207</v>
      </c>
      <c r="E23" s="225" t="s">
        <v>208</v>
      </c>
    </row>
    <row r="24" spans="2:5">
      <c r="B24" s="224"/>
      <c r="C24" s="225"/>
      <c r="D24" s="225" t="s">
        <v>209</v>
      </c>
      <c r="E24" s="225" t="s">
        <v>210</v>
      </c>
    </row>
    <row r="25" spans="2:5">
      <c r="B25" s="224"/>
      <c r="C25" s="225"/>
      <c r="D25" s="225" t="s">
        <v>211</v>
      </c>
      <c r="E25" s="225" t="s">
        <v>212</v>
      </c>
    </row>
    <row r="26" spans="2:5">
      <c r="B26" s="224"/>
      <c r="C26" s="225"/>
      <c r="D26" s="225" t="s">
        <v>213</v>
      </c>
      <c r="E26" s="225" t="s">
        <v>214</v>
      </c>
    </row>
    <row r="27" spans="2:5">
      <c r="B27" s="224"/>
      <c r="C27" s="225"/>
      <c r="D27" s="225" t="s">
        <v>215</v>
      </c>
      <c r="E27" s="225" t="s">
        <v>216</v>
      </c>
    </row>
    <row r="28" spans="2:5">
      <c r="B28" s="224"/>
      <c r="C28" s="225"/>
      <c r="D28" s="227"/>
      <c r="E28" s="225" t="s">
        <v>217</v>
      </c>
    </row>
    <row r="29" spans="2:5" ht="15.75" thickBot="1">
      <c r="B29" s="228"/>
      <c r="C29" s="229"/>
      <c r="D29" s="229"/>
      <c r="E29" s="229" t="s">
        <v>218</v>
      </c>
    </row>
    <row r="31" spans="2:5">
      <c r="B31" t="s">
        <v>415</v>
      </c>
      <c r="C31" t="s">
        <v>416</v>
      </c>
      <c r="D31" t="s">
        <v>417</v>
      </c>
      <c r="E31" s="226" t="s">
        <v>165</v>
      </c>
    </row>
  </sheetData>
  <mergeCells count="1">
    <mergeCell ref="B1:E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B1:G33"/>
  <sheetViews>
    <sheetView workbookViewId="0">
      <selection activeCell="F3" sqref="F3:F32"/>
    </sheetView>
  </sheetViews>
  <sheetFormatPr defaultRowHeight="15"/>
  <cols>
    <col min="1" max="1" width="4" customWidth="1"/>
    <col min="2" max="2" width="12.140625" customWidth="1"/>
    <col min="3" max="3" width="6" customWidth="1"/>
  </cols>
  <sheetData>
    <row r="1" spans="2:7" ht="15.75" thickBot="1"/>
    <row r="2" spans="2:7" ht="15.75" thickBot="1">
      <c r="B2" s="362" t="s">
        <v>725</v>
      </c>
      <c r="C2" s="363"/>
    </row>
    <row r="3" spans="2:7">
      <c r="B3" s="153" t="s">
        <v>325</v>
      </c>
      <c r="C3" s="154">
        <v>115</v>
      </c>
      <c r="F3">
        <v>1</v>
      </c>
      <c r="G3" s="365" t="s">
        <v>43</v>
      </c>
    </row>
    <row r="4" spans="2:7">
      <c r="B4" s="155" t="s">
        <v>326</v>
      </c>
      <c r="C4" s="156">
        <v>104</v>
      </c>
      <c r="F4">
        <v>2</v>
      </c>
      <c r="G4" s="365" t="s">
        <v>0</v>
      </c>
    </row>
    <row r="5" spans="2:7" ht="15.75" thickBot="1">
      <c r="B5" s="157" t="s">
        <v>5</v>
      </c>
      <c r="C5" s="158">
        <f>SUM(C3:C4)</f>
        <v>219</v>
      </c>
      <c r="F5">
        <v>3</v>
      </c>
      <c r="G5" s="365" t="s">
        <v>12</v>
      </c>
    </row>
    <row r="6" spans="2:7">
      <c r="F6">
        <v>4</v>
      </c>
      <c r="G6" s="369" t="s">
        <v>37</v>
      </c>
    </row>
    <row r="7" spans="2:7">
      <c r="F7">
        <v>5</v>
      </c>
      <c r="G7" s="365" t="s">
        <v>48</v>
      </c>
    </row>
    <row r="8" spans="2:7">
      <c r="F8">
        <v>6</v>
      </c>
      <c r="G8" s="365" t="s">
        <v>178</v>
      </c>
    </row>
    <row r="9" spans="2:7">
      <c r="F9">
        <v>7</v>
      </c>
      <c r="G9" s="365" t="s">
        <v>29</v>
      </c>
    </row>
    <row r="10" spans="2:7">
      <c r="F10">
        <v>8</v>
      </c>
      <c r="G10" s="365" t="s">
        <v>30</v>
      </c>
    </row>
    <row r="11" spans="2:7">
      <c r="F11">
        <v>9</v>
      </c>
      <c r="G11" s="365" t="s">
        <v>335</v>
      </c>
    </row>
    <row r="12" spans="2:7">
      <c r="F12">
        <v>10</v>
      </c>
      <c r="G12" s="369" t="s">
        <v>51</v>
      </c>
    </row>
    <row r="13" spans="2:7">
      <c r="F13">
        <v>11</v>
      </c>
      <c r="G13" s="365" t="s">
        <v>187</v>
      </c>
    </row>
    <row r="14" spans="2:7">
      <c r="F14">
        <v>12</v>
      </c>
      <c r="G14" s="365" t="s">
        <v>39</v>
      </c>
    </row>
    <row r="15" spans="2:7">
      <c r="F15">
        <v>13</v>
      </c>
      <c r="G15" s="365" t="s">
        <v>611</v>
      </c>
    </row>
    <row r="16" spans="2:7">
      <c r="F16">
        <v>14</v>
      </c>
      <c r="G16" s="368" t="s">
        <v>35</v>
      </c>
    </row>
    <row r="17" spans="6:7">
      <c r="F17">
        <v>15</v>
      </c>
      <c r="G17" s="365" t="s">
        <v>34</v>
      </c>
    </row>
    <row r="18" spans="6:7">
      <c r="F18">
        <v>16</v>
      </c>
      <c r="G18" s="365" t="s">
        <v>15</v>
      </c>
    </row>
    <row r="19" spans="6:7">
      <c r="F19">
        <v>17</v>
      </c>
      <c r="G19" s="365" t="s">
        <v>32</v>
      </c>
    </row>
    <row r="20" spans="6:7">
      <c r="F20">
        <v>18</v>
      </c>
      <c r="G20" s="365" t="s">
        <v>28</v>
      </c>
    </row>
    <row r="21" spans="6:7">
      <c r="F21">
        <v>19</v>
      </c>
      <c r="G21" s="365" t="s">
        <v>201</v>
      </c>
    </row>
    <row r="22" spans="6:7">
      <c r="F22">
        <v>20</v>
      </c>
      <c r="G22" s="365" t="s">
        <v>44</v>
      </c>
    </row>
    <row r="23" spans="6:7">
      <c r="F23">
        <v>21</v>
      </c>
      <c r="G23" s="365" t="s">
        <v>40</v>
      </c>
    </row>
    <row r="24" spans="6:7">
      <c r="F24">
        <v>22</v>
      </c>
      <c r="G24" s="365" t="s">
        <v>53</v>
      </c>
    </row>
    <row r="25" spans="6:7">
      <c r="F25">
        <v>23</v>
      </c>
      <c r="G25" s="365" t="s">
        <v>221</v>
      </c>
    </row>
    <row r="26" spans="6:7">
      <c r="F26">
        <v>24</v>
      </c>
      <c r="G26" s="365" t="s">
        <v>41</v>
      </c>
    </row>
    <row r="27" spans="6:7">
      <c r="F27">
        <v>25</v>
      </c>
      <c r="G27" s="365" t="s">
        <v>409</v>
      </c>
    </row>
    <row r="28" spans="6:7">
      <c r="F28">
        <v>26</v>
      </c>
      <c r="G28" s="365" t="s">
        <v>33</v>
      </c>
    </row>
    <row r="29" spans="6:7">
      <c r="F29">
        <v>27</v>
      </c>
      <c r="G29" s="369" t="s">
        <v>50</v>
      </c>
    </row>
    <row r="30" spans="6:7">
      <c r="F30">
        <v>28</v>
      </c>
      <c r="G30" s="369" t="s">
        <v>207</v>
      </c>
    </row>
    <row r="31" spans="6:7">
      <c r="F31">
        <v>29</v>
      </c>
      <c r="G31" s="369" t="s">
        <v>209</v>
      </c>
    </row>
    <row r="32" spans="6:7">
      <c r="F32">
        <v>30</v>
      </c>
      <c r="G32" s="365" t="s">
        <v>7</v>
      </c>
    </row>
    <row r="33" spans="7:7">
      <c r="G33" s="364"/>
    </row>
  </sheetData>
  <sortState ref="G3:G33">
    <sortCondition ref="G3"/>
  </sortState>
  <mergeCells count="1"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5">
    <tabColor theme="5" tint="-0.249977111117893"/>
  </sheetPr>
  <dimension ref="A1:O118"/>
  <sheetViews>
    <sheetView zoomScaleNormal="100" workbookViewId="0">
      <selection activeCell="O3" sqref="O3:O28"/>
    </sheetView>
  </sheetViews>
  <sheetFormatPr defaultColWidth="9.140625" defaultRowHeight="12.75" customHeight="1"/>
  <cols>
    <col min="1" max="1" width="3.85546875" style="1" bestFit="1" customWidth="1"/>
    <col min="2" max="2" width="4.7109375" style="338" bestFit="1" customWidth="1"/>
    <col min="3" max="3" width="5.42578125" style="332" bestFit="1" customWidth="1"/>
    <col min="4" max="4" width="20" style="194" customWidth="1"/>
    <col min="5" max="5" width="4.85546875" style="4" bestFit="1" customWidth="1"/>
    <col min="6" max="6" width="25.140625" style="1" customWidth="1"/>
    <col min="7" max="7" width="10" style="1" customWidth="1"/>
    <col min="8" max="8" width="5" style="81" customWidth="1"/>
    <col min="9" max="10" width="3.28515625" style="3" customWidth="1"/>
    <col min="11" max="11" width="9.140625" style="336"/>
    <col min="12" max="16384" width="9.140625" style="1"/>
  </cols>
  <sheetData>
    <row r="1" spans="1:15" s="17" customFormat="1" ht="12.75" customHeight="1">
      <c r="B1" s="103"/>
      <c r="C1" s="324"/>
      <c r="D1" s="353" t="s">
        <v>419</v>
      </c>
      <c r="E1" s="353"/>
      <c r="F1" s="353"/>
      <c r="G1" s="86"/>
      <c r="H1" s="325"/>
      <c r="I1" s="326"/>
      <c r="J1" s="326"/>
    </row>
    <row r="2" spans="1:15" s="17" customFormat="1" ht="12.75" customHeight="1">
      <c r="B2" s="106" t="s">
        <v>4</v>
      </c>
      <c r="C2" s="324" t="s">
        <v>166</v>
      </c>
      <c r="D2" s="87" t="s">
        <v>3</v>
      </c>
      <c r="E2" s="2" t="s">
        <v>1</v>
      </c>
      <c r="F2" s="323" t="s">
        <v>2</v>
      </c>
      <c r="G2" s="323" t="s">
        <v>1</v>
      </c>
      <c r="H2" s="88" t="s">
        <v>167</v>
      </c>
      <c r="I2" s="88" t="s">
        <v>229</v>
      </c>
      <c r="J2" s="88" t="s">
        <v>395</v>
      </c>
    </row>
    <row r="3" spans="1:15" s="16" customFormat="1" ht="12.75" customHeight="1">
      <c r="B3" s="337">
        <v>1</v>
      </c>
      <c r="C3" s="333">
        <v>180</v>
      </c>
      <c r="D3" s="29" t="s">
        <v>276</v>
      </c>
      <c r="E3" s="334" t="s">
        <v>109</v>
      </c>
      <c r="F3" s="334" t="s">
        <v>262</v>
      </c>
      <c r="G3" s="334" t="s">
        <v>41</v>
      </c>
      <c r="H3" s="335" t="s">
        <v>595</v>
      </c>
      <c r="I3" s="101" t="s">
        <v>599</v>
      </c>
      <c r="J3" s="101" t="s">
        <v>612</v>
      </c>
      <c r="K3" s="336"/>
      <c r="N3" s="16">
        <v>1</v>
      </c>
      <c r="O3" s="369" t="s">
        <v>43</v>
      </c>
    </row>
    <row r="4" spans="1:15" s="17" customFormat="1" ht="12.75" customHeight="1">
      <c r="A4" s="16"/>
      <c r="B4" s="337">
        <v>2</v>
      </c>
      <c r="C4" s="333">
        <v>176</v>
      </c>
      <c r="D4" s="29" t="s">
        <v>379</v>
      </c>
      <c r="E4" s="334" t="s">
        <v>103</v>
      </c>
      <c r="F4" s="334" t="s">
        <v>783</v>
      </c>
      <c r="G4" s="334" t="s">
        <v>35</v>
      </c>
      <c r="H4" s="335" t="s">
        <v>597</v>
      </c>
      <c r="I4" s="101" t="s">
        <v>599</v>
      </c>
      <c r="J4" s="101" t="s">
        <v>612</v>
      </c>
      <c r="K4" s="336"/>
      <c r="N4" s="17">
        <v>2</v>
      </c>
      <c r="O4" s="369" t="s">
        <v>0</v>
      </c>
    </row>
    <row r="5" spans="1:15" s="17" customFormat="1" ht="12.75" customHeight="1">
      <c r="A5" s="16"/>
      <c r="B5" s="337">
        <v>3</v>
      </c>
      <c r="C5" s="333">
        <v>175</v>
      </c>
      <c r="D5" s="29" t="s">
        <v>324</v>
      </c>
      <c r="E5" s="334" t="s">
        <v>227</v>
      </c>
      <c r="F5" s="334" t="s">
        <v>485</v>
      </c>
      <c r="G5" s="334" t="s">
        <v>40</v>
      </c>
      <c r="H5" s="335" t="s">
        <v>595</v>
      </c>
      <c r="I5" s="101" t="s">
        <v>599</v>
      </c>
      <c r="J5" s="101" t="s">
        <v>603</v>
      </c>
      <c r="K5" s="336"/>
      <c r="N5" s="16">
        <v>3</v>
      </c>
      <c r="O5" s="369" t="s">
        <v>12</v>
      </c>
    </row>
    <row r="6" spans="1:15" s="17" customFormat="1" ht="12.75" customHeight="1">
      <c r="A6" s="16"/>
      <c r="B6" s="337">
        <v>4</v>
      </c>
      <c r="C6" s="333">
        <v>173</v>
      </c>
      <c r="D6" s="29" t="s">
        <v>340</v>
      </c>
      <c r="E6" s="334" t="s">
        <v>227</v>
      </c>
      <c r="F6" s="334" t="s">
        <v>769</v>
      </c>
      <c r="G6" s="334" t="s">
        <v>40</v>
      </c>
      <c r="H6" s="335" t="s">
        <v>595</v>
      </c>
      <c r="I6" s="101" t="s">
        <v>599</v>
      </c>
      <c r="J6" s="101" t="s">
        <v>603</v>
      </c>
      <c r="K6" s="336"/>
      <c r="N6" s="17">
        <v>4</v>
      </c>
      <c r="O6" s="369" t="s">
        <v>37</v>
      </c>
    </row>
    <row r="7" spans="1:15" s="17" customFormat="1" ht="12.75" customHeight="1">
      <c r="A7" s="16"/>
      <c r="B7" s="337">
        <v>5</v>
      </c>
      <c r="C7" s="333">
        <v>171</v>
      </c>
      <c r="D7" s="29" t="s">
        <v>339</v>
      </c>
      <c r="E7" s="334" t="s">
        <v>227</v>
      </c>
      <c r="F7" s="334" t="s">
        <v>769</v>
      </c>
      <c r="G7" s="334" t="s">
        <v>40</v>
      </c>
      <c r="H7" s="335" t="s">
        <v>595</v>
      </c>
      <c r="I7" s="101" t="s">
        <v>599</v>
      </c>
      <c r="J7" s="101" t="s">
        <v>603</v>
      </c>
      <c r="K7" s="336"/>
      <c r="N7" s="16">
        <v>5</v>
      </c>
      <c r="O7" s="369" t="s">
        <v>48</v>
      </c>
    </row>
    <row r="8" spans="1:15" s="17" customFormat="1" ht="12.75" customHeight="1">
      <c r="A8" s="16"/>
      <c r="B8" s="337">
        <v>6</v>
      </c>
      <c r="C8" s="333">
        <v>171</v>
      </c>
      <c r="D8" s="29" t="s">
        <v>486</v>
      </c>
      <c r="E8" s="334" t="s">
        <v>108</v>
      </c>
      <c r="F8" s="334" t="s">
        <v>377</v>
      </c>
      <c r="G8" s="334" t="s">
        <v>53</v>
      </c>
      <c r="H8" s="335" t="s">
        <v>597</v>
      </c>
      <c r="I8" s="101" t="s">
        <v>599</v>
      </c>
      <c r="J8" s="101" t="s">
        <v>614</v>
      </c>
      <c r="K8" s="336"/>
      <c r="N8" s="17">
        <v>6</v>
      </c>
      <c r="O8" s="369" t="s">
        <v>178</v>
      </c>
    </row>
    <row r="9" spans="1:15" s="17" customFormat="1" ht="12.75" customHeight="1">
      <c r="A9" s="16"/>
      <c r="B9" s="337">
        <v>7</v>
      </c>
      <c r="C9" s="333">
        <v>170</v>
      </c>
      <c r="D9" s="29" t="s">
        <v>376</v>
      </c>
      <c r="E9" s="334" t="s">
        <v>70</v>
      </c>
      <c r="F9" s="334" t="s">
        <v>404</v>
      </c>
      <c r="G9" s="334" t="s">
        <v>15</v>
      </c>
      <c r="H9" s="335" t="s">
        <v>594</v>
      </c>
      <c r="I9" s="101" t="s">
        <v>599</v>
      </c>
      <c r="J9" s="101" t="s">
        <v>613</v>
      </c>
      <c r="K9" s="336"/>
      <c r="N9" s="16">
        <v>7</v>
      </c>
      <c r="O9" s="369" t="s">
        <v>29</v>
      </c>
    </row>
    <row r="10" spans="1:15" s="17" customFormat="1" ht="12.75" customHeight="1">
      <c r="A10" s="16"/>
      <c r="B10" s="337">
        <v>8</v>
      </c>
      <c r="C10" s="333">
        <v>166</v>
      </c>
      <c r="D10" s="29" t="s">
        <v>281</v>
      </c>
      <c r="E10" s="334" t="s">
        <v>100</v>
      </c>
      <c r="F10" s="334" t="s">
        <v>397</v>
      </c>
      <c r="G10" s="334" t="s">
        <v>30</v>
      </c>
      <c r="H10" s="335" t="s">
        <v>596</v>
      </c>
      <c r="I10" s="101" t="s">
        <v>599</v>
      </c>
      <c r="J10" s="101" t="s">
        <v>603</v>
      </c>
      <c r="K10" s="336"/>
      <c r="N10" s="17">
        <v>8</v>
      </c>
      <c r="O10" s="368" t="s">
        <v>30</v>
      </c>
    </row>
    <row r="11" spans="1:15" s="17" customFormat="1" ht="12.75" customHeight="1">
      <c r="A11" s="16"/>
      <c r="B11" s="337">
        <v>9</v>
      </c>
      <c r="C11" s="331">
        <v>162</v>
      </c>
      <c r="D11" s="23" t="s">
        <v>280</v>
      </c>
      <c r="E11" s="12" t="s">
        <v>100</v>
      </c>
      <c r="F11" s="12" t="s">
        <v>397</v>
      </c>
      <c r="G11" s="12" t="s">
        <v>30</v>
      </c>
      <c r="H11" s="81" t="s">
        <v>596</v>
      </c>
      <c r="I11" s="81" t="s">
        <v>599</v>
      </c>
      <c r="J11" s="81" t="s">
        <v>603</v>
      </c>
      <c r="K11" s="336"/>
      <c r="N11" s="16">
        <v>9</v>
      </c>
      <c r="O11" s="369" t="s">
        <v>335</v>
      </c>
    </row>
    <row r="12" spans="1:15" s="17" customFormat="1" ht="12.75" customHeight="1">
      <c r="A12" s="16"/>
      <c r="B12" s="337">
        <v>10</v>
      </c>
      <c r="C12" s="331">
        <v>162</v>
      </c>
      <c r="D12" s="23" t="s">
        <v>488</v>
      </c>
      <c r="E12" s="12" t="s">
        <v>102</v>
      </c>
      <c r="F12" s="12" t="s">
        <v>723</v>
      </c>
      <c r="G12" s="12" t="s">
        <v>39</v>
      </c>
      <c r="H12" s="81" t="s">
        <v>597</v>
      </c>
      <c r="I12" s="81" t="s">
        <v>599</v>
      </c>
      <c r="J12" s="81" t="s">
        <v>614</v>
      </c>
      <c r="K12" s="336"/>
      <c r="N12" s="17">
        <v>10</v>
      </c>
      <c r="O12" s="369" t="s">
        <v>51</v>
      </c>
    </row>
    <row r="13" spans="1:15" s="17" customFormat="1" ht="12.75" customHeight="1">
      <c r="A13" s="16"/>
      <c r="B13" s="337">
        <v>11</v>
      </c>
      <c r="C13" s="331">
        <v>162</v>
      </c>
      <c r="D13" s="23" t="s">
        <v>487</v>
      </c>
      <c r="E13" s="12" t="s">
        <v>109</v>
      </c>
      <c r="F13" s="12" t="s">
        <v>372</v>
      </c>
      <c r="G13" s="12" t="s">
        <v>41</v>
      </c>
      <c r="H13" s="81" t="s">
        <v>595</v>
      </c>
      <c r="I13" s="81" t="s">
        <v>599</v>
      </c>
      <c r="J13" s="81" t="s">
        <v>614</v>
      </c>
      <c r="K13" s="336"/>
      <c r="N13" s="16">
        <v>11</v>
      </c>
      <c r="O13" s="369" t="s">
        <v>187</v>
      </c>
    </row>
    <row r="14" spans="1:15" s="17" customFormat="1" ht="12.75" customHeight="1">
      <c r="A14" s="16"/>
      <c r="B14" s="337">
        <v>12</v>
      </c>
      <c r="C14" s="331">
        <v>160</v>
      </c>
      <c r="D14" s="23" t="s">
        <v>489</v>
      </c>
      <c r="E14" s="12" t="s">
        <v>585</v>
      </c>
      <c r="F14" s="12" t="s">
        <v>490</v>
      </c>
      <c r="G14" s="12" t="s">
        <v>187</v>
      </c>
      <c r="H14" s="81" t="s">
        <v>594</v>
      </c>
      <c r="I14" s="81" t="s">
        <v>599</v>
      </c>
      <c r="J14" s="81" t="s">
        <v>613</v>
      </c>
      <c r="K14" s="336"/>
      <c r="N14" s="17">
        <v>12</v>
      </c>
      <c r="O14" s="369" t="s">
        <v>39</v>
      </c>
    </row>
    <row r="15" spans="1:15" ht="12.75" customHeight="1">
      <c r="A15" s="16"/>
      <c r="B15" s="337">
        <v>13</v>
      </c>
      <c r="C15" s="331">
        <v>152</v>
      </c>
      <c r="D15" s="23" t="s">
        <v>491</v>
      </c>
      <c r="E15" s="12" t="s">
        <v>93</v>
      </c>
      <c r="F15" s="12" t="s">
        <v>751</v>
      </c>
      <c r="G15" s="12" t="s">
        <v>43</v>
      </c>
      <c r="H15" s="81" t="s">
        <v>597</v>
      </c>
      <c r="I15" s="81" t="s">
        <v>599</v>
      </c>
      <c r="J15" s="81" t="s">
        <v>614</v>
      </c>
      <c r="N15" s="16">
        <v>13</v>
      </c>
      <c r="O15" s="369" t="s">
        <v>611</v>
      </c>
    </row>
    <row r="16" spans="1:15" ht="12.75" customHeight="1">
      <c r="A16" s="16"/>
      <c r="B16" s="337">
        <v>14</v>
      </c>
      <c r="C16" s="331">
        <v>135</v>
      </c>
      <c r="D16" s="23" t="s">
        <v>344</v>
      </c>
      <c r="E16" s="12" t="s">
        <v>227</v>
      </c>
      <c r="F16" s="12" t="s">
        <v>485</v>
      </c>
      <c r="G16" s="12" t="s">
        <v>40</v>
      </c>
      <c r="H16" s="81" t="s">
        <v>595</v>
      </c>
      <c r="I16" s="81" t="s">
        <v>599</v>
      </c>
      <c r="J16" s="81" t="s">
        <v>603</v>
      </c>
      <c r="N16" s="17">
        <v>14</v>
      </c>
      <c r="O16" s="368" t="s">
        <v>35</v>
      </c>
    </row>
    <row r="17" spans="1:15" ht="12.75" customHeight="1">
      <c r="A17" s="16"/>
      <c r="B17" s="337">
        <v>15</v>
      </c>
      <c r="C17" s="331">
        <v>119</v>
      </c>
      <c r="D17" s="23" t="s">
        <v>407</v>
      </c>
      <c r="E17" s="12" t="s">
        <v>593</v>
      </c>
      <c r="F17" s="12" t="s">
        <v>408</v>
      </c>
      <c r="G17" s="12" t="s">
        <v>409</v>
      </c>
      <c r="H17" s="81" t="s">
        <v>597</v>
      </c>
      <c r="I17" s="81" t="s">
        <v>599</v>
      </c>
      <c r="J17" s="81" t="s">
        <v>603</v>
      </c>
      <c r="N17" s="16">
        <v>15</v>
      </c>
      <c r="O17" s="368" t="s">
        <v>15</v>
      </c>
    </row>
    <row r="18" spans="1:15" ht="12.75" customHeight="1">
      <c r="A18" s="16"/>
      <c r="B18" s="337">
        <v>16</v>
      </c>
      <c r="C18" s="331">
        <v>118</v>
      </c>
      <c r="D18" s="23" t="s">
        <v>494</v>
      </c>
      <c r="E18" s="12" t="s">
        <v>582</v>
      </c>
      <c r="F18" s="12" t="s">
        <v>722</v>
      </c>
      <c r="G18" s="12" t="s">
        <v>51</v>
      </c>
      <c r="H18" s="81" t="s">
        <v>594</v>
      </c>
      <c r="I18" s="81" t="s">
        <v>599</v>
      </c>
      <c r="J18" s="81" t="s">
        <v>614</v>
      </c>
      <c r="N18" s="17">
        <v>16</v>
      </c>
      <c r="O18" s="369" t="s">
        <v>28</v>
      </c>
    </row>
    <row r="19" spans="1:15" ht="12.75" customHeight="1">
      <c r="A19" s="16"/>
      <c r="B19" s="337">
        <v>17</v>
      </c>
      <c r="C19" s="331">
        <v>117</v>
      </c>
      <c r="D19" s="23" t="s">
        <v>495</v>
      </c>
      <c r="E19" s="12" t="s">
        <v>95</v>
      </c>
      <c r="F19" s="12" t="s">
        <v>38</v>
      </c>
      <c r="G19" s="12" t="s">
        <v>37</v>
      </c>
      <c r="H19" s="81" t="s">
        <v>595</v>
      </c>
      <c r="I19" s="81" t="s">
        <v>599</v>
      </c>
      <c r="J19" s="81" t="s">
        <v>614</v>
      </c>
      <c r="N19" s="16">
        <v>17</v>
      </c>
      <c r="O19" s="369" t="s">
        <v>44</v>
      </c>
    </row>
    <row r="20" spans="1:15" ht="12.75" customHeight="1">
      <c r="A20" s="16"/>
      <c r="B20" s="337">
        <v>18</v>
      </c>
      <c r="C20" s="331">
        <v>116</v>
      </c>
      <c r="D20" s="23" t="s">
        <v>503</v>
      </c>
      <c r="E20" s="12" t="s">
        <v>226</v>
      </c>
      <c r="F20" s="12" t="s">
        <v>290</v>
      </c>
      <c r="G20" s="12" t="s">
        <v>0</v>
      </c>
      <c r="H20" s="81" t="s">
        <v>596</v>
      </c>
      <c r="I20" s="81" t="s">
        <v>599</v>
      </c>
      <c r="J20" s="81" t="s">
        <v>613</v>
      </c>
      <c r="N20" s="17">
        <v>18</v>
      </c>
      <c r="O20" s="368" t="s">
        <v>40</v>
      </c>
    </row>
    <row r="21" spans="1:15" ht="12.75" customHeight="1">
      <c r="A21" s="16"/>
      <c r="B21" s="337">
        <v>19</v>
      </c>
      <c r="C21" s="331">
        <v>116</v>
      </c>
      <c r="D21" s="23" t="s">
        <v>502</v>
      </c>
      <c r="E21" s="12" t="s">
        <v>585</v>
      </c>
      <c r="F21" s="12" t="s">
        <v>490</v>
      </c>
      <c r="G21" s="12" t="s">
        <v>187</v>
      </c>
      <c r="H21" s="81" t="s">
        <v>594</v>
      </c>
      <c r="I21" s="81" t="s">
        <v>599</v>
      </c>
      <c r="J21" s="81" t="s">
        <v>612</v>
      </c>
      <c r="N21" s="16">
        <v>19</v>
      </c>
      <c r="O21" s="368" t="s">
        <v>53</v>
      </c>
    </row>
    <row r="22" spans="1:15" ht="12.75" customHeight="1">
      <c r="A22" s="16"/>
      <c r="B22" s="337">
        <v>20</v>
      </c>
      <c r="C22" s="331">
        <v>116</v>
      </c>
      <c r="D22" s="23" t="s">
        <v>501</v>
      </c>
      <c r="E22" s="12" t="s">
        <v>227</v>
      </c>
      <c r="F22" s="12" t="s">
        <v>294</v>
      </c>
      <c r="G22" s="12" t="s">
        <v>40</v>
      </c>
      <c r="H22" s="81" t="s">
        <v>595</v>
      </c>
      <c r="I22" s="81" t="s">
        <v>599</v>
      </c>
      <c r="J22" s="81" t="s">
        <v>612</v>
      </c>
      <c r="N22" s="17">
        <v>20</v>
      </c>
      <c r="O22" s="368" t="s">
        <v>41</v>
      </c>
    </row>
    <row r="23" spans="1:15" ht="12.75" customHeight="1">
      <c r="A23" s="16"/>
      <c r="B23" s="337">
        <v>21</v>
      </c>
      <c r="C23" s="331">
        <v>108</v>
      </c>
      <c r="D23" s="23" t="s">
        <v>506</v>
      </c>
      <c r="E23" s="12" t="s">
        <v>93</v>
      </c>
      <c r="F23" s="12" t="s">
        <v>616</v>
      </c>
      <c r="G23" s="12" t="s">
        <v>43</v>
      </c>
      <c r="H23" s="81" t="s">
        <v>597</v>
      </c>
      <c r="I23" s="81" t="s">
        <v>599</v>
      </c>
      <c r="J23" s="81" t="s">
        <v>603</v>
      </c>
      <c r="N23" s="16">
        <v>21</v>
      </c>
      <c r="O23" s="369" t="s">
        <v>409</v>
      </c>
    </row>
    <row r="24" spans="1:15" ht="12.75" customHeight="1">
      <c r="A24" s="16"/>
      <c r="B24" s="337">
        <v>22</v>
      </c>
      <c r="C24" s="331">
        <v>108</v>
      </c>
      <c r="D24" s="23" t="s">
        <v>511</v>
      </c>
      <c r="E24" s="12" t="s">
        <v>226</v>
      </c>
      <c r="F24" s="12" t="s">
        <v>290</v>
      </c>
      <c r="G24" s="12" t="s">
        <v>0</v>
      </c>
      <c r="H24" s="81" t="s">
        <v>596</v>
      </c>
      <c r="I24" s="81" t="s">
        <v>599</v>
      </c>
      <c r="J24" s="81" t="s">
        <v>614</v>
      </c>
      <c r="N24" s="17">
        <v>22</v>
      </c>
      <c r="O24" s="369" t="s">
        <v>33</v>
      </c>
    </row>
    <row r="25" spans="1:15" ht="12.75" customHeight="1">
      <c r="A25" s="16"/>
      <c r="B25" s="337">
        <v>23</v>
      </c>
      <c r="C25" s="331">
        <v>108</v>
      </c>
      <c r="D25" s="23" t="s">
        <v>405</v>
      </c>
      <c r="E25" s="12" t="s">
        <v>582</v>
      </c>
      <c r="F25" s="12" t="s">
        <v>722</v>
      </c>
      <c r="G25" s="12" t="s">
        <v>51</v>
      </c>
      <c r="H25" s="81" t="s">
        <v>594</v>
      </c>
      <c r="I25" s="81" t="s">
        <v>599</v>
      </c>
      <c r="J25" s="81" t="s">
        <v>614</v>
      </c>
      <c r="N25" s="16">
        <v>23</v>
      </c>
      <c r="O25" s="369" t="s">
        <v>50</v>
      </c>
    </row>
    <row r="26" spans="1:15" ht="12.75" customHeight="1">
      <c r="A26" s="16"/>
      <c r="B26" s="337">
        <v>24</v>
      </c>
      <c r="C26" s="331">
        <v>108</v>
      </c>
      <c r="D26" s="23" t="s">
        <v>512</v>
      </c>
      <c r="E26" s="12" t="s">
        <v>70</v>
      </c>
      <c r="F26" s="12" t="s">
        <v>81</v>
      </c>
      <c r="G26" s="12" t="s">
        <v>15</v>
      </c>
      <c r="H26" s="81" t="s">
        <v>594</v>
      </c>
      <c r="I26" s="81" t="s">
        <v>599</v>
      </c>
      <c r="J26" s="81" t="s">
        <v>603</v>
      </c>
      <c r="N26" s="17">
        <v>24</v>
      </c>
      <c r="O26" s="369" t="s">
        <v>207</v>
      </c>
    </row>
    <row r="27" spans="1:15" ht="12.75" customHeight="1">
      <c r="A27" s="16"/>
      <c r="B27" s="337">
        <v>25</v>
      </c>
      <c r="C27" s="331">
        <v>108</v>
      </c>
      <c r="D27" s="23" t="s">
        <v>505</v>
      </c>
      <c r="E27" s="12" t="s">
        <v>70</v>
      </c>
      <c r="F27" s="12" t="s">
        <v>404</v>
      </c>
      <c r="G27" s="12" t="s">
        <v>15</v>
      </c>
      <c r="H27" s="81" t="s">
        <v>594</v>
      </c>
      <c r="I27" s="81" t="s">
        <v>599</v>
      </c>
      <c r="J27" s="81" t="s">
        <v>612</v>
      </c>
      <c r="N27" s="16">
        <v>25</v>
      </c>
      <c r="O27" s="369" t="s">
        <v>209</v>
      </c>
    </row>
    <row r="28" spans="1:15" ht="12.75" customHeight="1">
      <c r="A28" s="16"/>
      <c r="B28" s="337">
        <v>26</v>
      </c>
      <c r="C28" s="331">
        <v>108</v>
      </c>
      <c r="D28" s="23" t="s">
        <v>508</v>
      </c>
      <c r="E28" s="12" t="s">
        <v>292</v>
      </c>
      <c r="F28" s="12" t="s">
        <v>337</v>
      </c>
      <c r="G28" s="12" t="s">
        <v>50</v>
      </c>
      <c r="H28" s="81" t="s">
        <v>594</v>
      </c>
      <c r="I28" s="81" t="s">
        <v>599</v>
      </c>
      <c r="J28" s="81" t="s">
        <v>614</v>
      </c>
      <c r="N28" s="17">
        <v>26</v>
      </c>
      <c r="O28" s="369" t="s">
        <v>7</v>
      </c>
    </row>
    <row r="29" spans="1:15" ht="12.75" customHeight="1">
      <c r="A29" s="16"/>
      <c r="B29" s="337">
        <v>27</v>
      </c>
      <c r="C29" s="331">
        <v>25</v>
      </c>
      <c r="D29" s="23" t="s">
        <v>514</v>
      </c>
      <c r="E29" s="12" t="s">
        <v>334</v>
      </c>
      <c r="F29" s="12" t="s">
        <v>715</v>
      </c>
      <c r="G29" s="12" t="s">
        <v>335</v>
      </c>
      <c r="H29" s="81" t="s">
        <v>597</v>
      </c>
      <c r="I29" s="81" t="s">
        <v>599</v>
      </c>
      <c r="J29" s="81" t="s">
        <v>613</v>
      </c>
      <c r="O29" s="367"/>
    </row>
    <row r="30" spans="1:15" ht="12.75" customHeight="1">
      <c r="A30" s="16"/>
      <c r="B30" s="337">
        <v>28</v>
      </c>
      <c r="C30" s="331">
        <v>24</v>
      </c>
      <c r="D30" s="23" t="s">
        <v>516</v>
      </c>
      <c r="E30" s="12" t="s">
        <v>100</v>
      </c>
      <c r="F30" s="12" t="s">
        <v>781</v>
      </c>
      <c r="G30" s="12" t="s">
        <v>30</v>
      </c>
      <c r="H30" s="81" t="s">
        <v>596</v>
      </c>
      <c r="I30" s="81" t="s">
        <v>599</v>
      </c>
      <c r="J30" s="81" t="s">
        <v>614</v>
      </c>
      <c r="O30"/>
    </row>
    <row r="31" spans="1:15" ht="12.75" customHeight="1">
      <c r="A31" s="16"/>
      <c r="B31" s="337">
        <v>29</v>
      </c>
      <c r="C31" s="331">
        <v>23</v>
      </c>
      <c r="D31" s="23" t="s">
        <v>518</v>
      </c>
      <c r="E31" s="12" t="s">
        <v>93</v>
      </c>
      <c r="F31" s="12" t="s">
        <v>751</v>
      </c>
      <c r="G31" s="12" t="s">
        <v>43</v>
      </c>
      <c r="H31" s="81" t="s">
        <v>597</v>
      </c>
      <c r="I31" s="81" t="s">
        <v>599</v>
      </c>
      <c r="J31" s="81" t="s">
        <v>614</v>
      </c>
      <c r="O31"/>
    </row>
    <row r="32" spans="1:15" ht="12.75" customHeight="1">
      <c r="A32" s="16"/>
      <c r="B32" s="337">
        <v>30</v>
      </c>
      <c r="C32" s="331">
        <v>22</v>
      </c>
      <c r="D32" s="23" t="s">
        <v>519</v>
      </c>
      <c r="E32" s="12" t="s">
        <v>227</v>
      </c>
      <c r="F32" s="12" t="s">
        <v>294</v>
      </c>
      <c r="G32" s="12" t="s">
        <v>40</v>
      </c>
      <c r="H32" s="81" t="s">
        <v>595</v>
      </c>
      <c r="I32" s="81" t="s">
        <v>599</v>
      </c>
      <c r="J32" s="81" t="s">
        <v>613</v>
      </c>
      <c r="O32"/>
    </row>
    <row r="33" spans="1:15" ht="12.75" customHeight="1">
      <c r="A33" s="16"/>
      <c r="B33" s="337">
        <v>31</v>
      </c>
      <c r="C33" s="331">
        <v>21</v>
      </c>
      <c r="D33" s="23" t="s">
        <v>520</v>
      </c>
      <c r="E33" s="12" t="s">
        <v>111</v>
      </c>
      <c r="F33" s="12" t="s">
        <v>239</v>
      </c>
      <c r="G33" s="12" t="s">
        <v>7</v>
      </c>
      <c r="H33" s="81" t="s">
        <v>594</v>
      </c>
      <c r="I33" s="81" t="s">
        <v>599</v>
      </c>
      <c r="J33" s="81" t="s">
        <v>613</v>
      </c>
      <c r="O33"/>
    </row>
    <row r="34" spans="1:15" ht="12.75" customHeight="1">
      <c r="A34" s="16"/>
      <c r="B34" s="337">
        <v>32</v>
      </c>
      <c r="C34" s="331">
        <v>20</v>
      </c>
      <c r="D34" s="23" t="s">
        <v>521</v>
      </c>
      <c r="E34" s="12" t="s">
        <v>93</v>
      </c>
      <c r="F34" s="12" t="s">
        <v>751</v>
      </c>
      <c r="G34" s="12" t="s">
        <v>43</v>
      </c>
      <c r="H34" s="81" t="s">
        <v>597</v>
      </c>
      <c r="I34" s="81" t="s">
        <v>599</v>
      </c>
      <c r="J34" s="81" t="s">
        <v>1</v>
      </c>
      <c r="O34"/>
    </row>
    <row r="35" spans="1:15" ht="12.75" customHeight="1">
      <c r="A35" s="16"/>
      <c r="B35" s="337">
        <v>33</v>
      </c>
      <c r="C35" s="331">
        <v>18</v>
      </c>
      <c r="D35" s="23" t="s">
        <v>525</v>
      </c>
      <c r="E35" s="12" t="s">
        <v>100</v>
      </c>
      <c r="F35" s="12" t="s">
        <v>781</v>
      </c>
      <c r="G35" s="12" t="s">
        <v>30</v>
      </c>
      <c r="H35" s="81" t="s">
        <v>596</v>
      </c>
      <c r="I35" s="81" t="s">
        <v>599</v>
      </c>
      <c r="J35" s="81" t="s">
        <v>614</v>
      </c>
      <c r="O35"/>
    </row>
    <row r="36" spans="1:15" ht="12.75" customHeight="1">
      <c r="A36" s="16"/>
      <c r="B36" s="337">
        <v>34</v>
      </c>
      <c r="C36" s="331">
        <v>16</v>
      </c>
      <c r="D36" s="23" t="s">
        <v>530</v>
      </c>
      <c r="E36" s="12" t="s">
        <v>100</v>
      </c>
      <c r="F36" s="12" t="s">
        <v>781</v>
      </c>
      <c r="G36" s="12" t="s">
        <v>30</v>
      </c>
      <c r="H36" s="81" t="s">
        <v>596</v>
      </c>
      <c r="I36" s="81" t="s">
        <v>599</v>
      </c>
      <c r="J36" s="81" t="s">
        <v>1</v>
      </c>
      <c r="O36"/>
    </row>
    <row r="37" spans="1:15" ht="12.75" customHeight="1">
      <c r="A37" s="16"/>
      <c r="B37" s="337">
        <v>35</v>
      </c>
      <c r="C37" s="331">
        <v>16</v>
      </c>
      <c r="D37" s="23" t="s">
        <v>531</v>
      </c>
      <c r="E37" s="12" t="s">
        <v>585</v>
      </c>
      <c r="F37" s="12" t="s">
        <v>490</v>
      </c>
      <c r="G37" s="12" t="s">
        <v>187</v>
      </c>
      <c r="H37" s="81" t="s">
        <v>594</v>
      </c>
      <c r="I37" s="81" t="s">
        <v>599</v>
      </c>
      <c r="J37" s="81" t="s">
        <v>614</v>
      </c>
      <c r="O37"/>
    </row>
    <row r="38" spans="1:15" ht="12.75" customHeight="1">
      <c r="A38" s="16"/>
      <c r="B38" s="337">
        <v>36</v>
      </c>
      <c r="C38" s="331">
        <v>8</v>
      </c>
      <c r="D38" s="23" t="s">
        <v>542</v>
      </c>
      <c r="E38" s="12" t="s">
        <v>70</v>
      </c>
      <c r="F38" s="12" t="s">
        <v>744</v>
      </c>
      <c r="G38" s="12" t="s">
        <v>15</v>
      </c>
      <c r="H38" s="81" t="s">
        <v>594</v>
      </c>
      <c r="I38" s="81" t="s">
        <v>599</v>
      </c>
      <c r="J38" s="81" t="s">
        <v>1</v>
      </c>
      <c r="O38"/>
    </row>
    <row r="39" spans="1:15" ht="12.75" customHeight="1">
      <c r="A39" s="16"/>
      <c r="B39" s="337">
        <v>37</v>
      </c>
      <c r="C39" s="331">
        <v>8</v>
      </c>
      <c r="D39" s="23" t="s">
        <v>535</v>
      </c>
      <c r="E39" s="12" t="s">
        <v>590</v>
      </c>
      <c r="F39" s="12" t="s">
        <v>401</v>
      </c>
      <c r="G39" s="12" t="s">
        <v>207</v>
      </c>
      <c r="H39" s="81" t="s">
        <v>596</v>
      </c>
      <c r="I39" s="81" t="s">
        <v>599</v>
      </c>
      <c r="J39" s="81" t="s">
        <v>614</v>
      </c>
      <c r="O39"/>
    </row>
    <row r="40" spans="1:15" ht="12.75" customHeight="1">
      <c r="A40" s="16"/>
      <c r="B40" s="337">
        <v>38</v>
      </c>
      <c r="C40" s="331" t="s">
        <v>230</v>
      </c>
      <c r="D40" s="23" t="s">
        <v>756</v>
      </c>
      <c r="E40" s="12" t="s">
        <v>93</v>
      </c>
      <c r="F40" s="12" t="s">
        <v>751</v>
      </c>
      <c r="G40" s="12" t="s">
        <v>43</v>
      </c>
      <c r="H40" s="81" t="s">
        <v>597</v>
      </c>
      <c r="I40" s="81" t="s">
        <v>599</v>
      </c>
      <c r="J40" s="81" t="s">
        <v>1</v>
      </c>
      <c r="O40"/>
    </row>
    <row r="41" spans="1:15" ht="12.75" customHeight="1">
      <c r="A41" s="16"/>
      <c r="B41" s="337">
        <v>39</v>
      </c>
      <c r="C41" s="331" t="s">
        <v>230</v>
      </c>
      <c r="D41" s="23" t="s">
        <v>665</v>
      </c>
      <c r="E41" s="12" t="s">
        <v>93</v>
      </c>
      <c r="F41" s="12" t="s">
        <v>616</v>
      </c>
      <c r="G41" s="12" t="s">
        <v>43</v>
      </c>
      <c r="H41" s="81" t="s">
        <v>597</v>
      </c>
      <c r="I41" s="81" t="s">
        <v>599</v>
      </c>
      <c r="J41" s="81" t="s">
        <v>603</v>
      </c>
      <c r="O41"/>
    </row>
    <row r="42" spans="1:15" ht="12.75" customHeight="1">
      <c r="A42" s="16"/>
      <c r="B42" s="337">
        <v>40</v>
      </c>
      <c r="C42" s="331" t="s">
        <v>230</v>
      </c>
      <c r="D42" s="23" t="s">
        <v>757</v>
      </c>
      <c r="E42" s="12" t="s">
        <v>93</v>
      </c>
      <c r="F42" s="12" t="s">
        <v>616</v>
      </c>
      <c r="G42" s="12" t="s">
        <v>43</v>
      </c>
      <c r="H42" s="81" t="s">
        <v>597</v>
      </c>
      <c r="I42" s="81" t="s">
        <v>599</v>
      </c>
      <c r="J42" s="81" t="s">
        <v>603</v>
      </c>
      <c r="O42"/>
    </row>
    <row r="43" spans="1:15" ht="12.75" customHeight="1">
      <c r="A43" s="16"/>
      <c r="B43" s="337">
        <v>41</v>
      </c>
      <c r="C43" s="331" t="s">
        <v>230</v>
      </c>
      <c r="D43" s="23" t="s">
        <v>667</v>
      </c>
      <c r="E43" s="12" t="s">
        <v>93</v>
      </c>
      <c r="F43" s="12" t="s">
        <v>616</v>
      </c>
      <c r="G43" s="12" t="s">
        <v>43</v>
      </c>
      <c r="H43" s="81" t="s">
        <v>597</v>
      </c>
      <c r="I43" s="81" t="s">
        <v>599</v>
      </c>
      <c r="J43" s="81" t="s">
        <v>614</v>
      </c>
      <c r="O43"/>
    </row>
    <row r="44" spans="1:15" ht="12.75" customHeight="1">
      <c r="A44" s="16"/>
      <c r="B44" s="337">
        <v>42</v>
      </c>
      <c r="C44" s="331" t="s">
        <v>230</v>
      </c>
      <c r="D44" s="23" t="s">
        <v>666</v>
      </c>
      <c r="E44" s="12" t="s">
        <v>93</v>
      </c>
      <c r="F44" s="12" t="s">
        <v>616</v>
      </c>
      <c r="G44" s="12" t="s">
        <v>43</v>
      </c>
      <c r="H44" s="81" t="s">
        <v>597</v>
      </c>
      <c r="I44" s="81" t="s">
        <v>599</v>
      </c>
      <c r="J44" s="81" t="s">
        <v>284</v>
      </c>
      <c r="O44"/>
    </row>
    <row r="45" spans="1:15" ht="12.75" customHeight="1">
      <c r="A45" s="16"/>
      <c r="B45" s="337">
        <v>43</v>
      </c>
      <c r="C45" s="331" t="s">
        <v>230</v>
      </c>
      <c r="D45" s="23" t="s">
        <v>727</v>
      </c>
      <c r="E45" s="12" t="s">
        <v>226</v>
      </c>
      <c r="F45" s="12" t="s">
        <v>290</v>
      </c>
      <c r="G45" s="12" t="s">
        <v>0</v>
      </c>
      <c r="H45" s="81" t="s">
        <v>596</v>
      </c>
      <c r="I45" s="81" t="s">
        <v>599</v>
      </c>
      <c r="J45" s="81" t="s">
        <v>614</v>
      </c>
      <c r="O45"/>
    </row>
    <row r="46" spans="1:15" ht="12.75" customHeight="1">
      <c r="A46" s="16"/>
      <c r="B46" s="337">
        <v>44</v>
      </c>
      <c r="C46" s="331" t="s">
        <v>230</v>
      </c>
      <c r="D46" s="23" t="s">
        <v>728</v>
      </c>
      <c r="E46" s="12" t="s">
        <v>226</v>
      </c>
      <c r="F46" s="12" t="s">
        <v>290</v>
      </c>
      <c r="G46" s="12" t="s">
        <v>0</v>
      </c>
      <c r="H46" s="81" t="s">
        <v>596</v>
      </c>
      <c r="I46" s="81" t="s">
        <v>599</v>
      </c>
      <c r="J46" s="81" t="s">
        <v>1</v>
      </c>
      <c r="O46"/>
    </row>
    <row r="47" spans="1:15" ht="12.75" customHeight="1">
      <c r="A47" s="16"/>
      <c r="B47" s="337">
        <v>45</v>
      </c>
      <c r="C47" s="331" t="s">
        <v>230</v>
      </c>
      <c r="D47" s="23" t="s">
        <v>729</v>
      </c>
      <c r="E47" s="12" t="s">
        <v>226</v>
      </c>
      <c r="F47" s="12" t="s">
        <v>290</v>
      </c>
      <c r="G47" s="12" t="s">
        <v>0</v>
      </c>
      <c r="H47" s="81" t="s">
        <v>596</v>
      </c>
      <c r="I47" s="81" t="s">
        <v>599</v>
      </c>
      <c r="J47" s="81" t="s">
        <v>614</v>
      </c>
      <c r="O47"/>
    </row>
    <row r="48" spans="1:15" ht="12.75" customHeight="1">
      <c r="A48" s="16"/>
      <c r="B48" s="337">
        <v>46</v>
      </c>
      <c r="C48" s="331" t="s">
        <v>230</v>
      </c>
      <c r="D48" s="23" t="s">
        <v>730</v>
      </c>
      <c r="E48" s="12" t="s">
        <v>226</v>
      </c>
      <c r="F48" s="12" t="s">
        <v>290</v>
      </c>
      <c r="G48" s="12" t="s">
        <v>0</v>
      </c>
      <c r="H48" s="81" t="s">
        <v>596</v>
      </c>
      <c r="I48" s="81" t="s">
        <v>599</v>
      </c>
      <c r="J48" s="81" t="s">
        <v>1</v>
      </c>
      <c r="O48"/>
    </row>
    <row r="49" spans="1:15" ht="12.75" customHeight="1">
      <c r="A49" s="16"/>
      <c r="B49" s="337">
        <v>47</v>
      </c>
      <c r="C49" s="331" t="s">
        <v>230</v>
      </c>
      <c r="D49" s="23" t="s">
        <v>720</v>
      </c>
      <c r="E49" s="12" t="s">
        <v>94</v>
      </c>
      <c r="F49" s="12" t="s">
        <v>721</v>
      </c>
      <c r="G49" s="12" t="s">
        <v>12</v>
      </c>
      <c r="H49" s="81" t="s">
        <v>596</v>
      </c>
      <c r="I49" s="81" t="s">
        <v>599</v>
      </c>
      <c r="J49" s="81" t="s">
        <v>614</v>
      </c>
      <c r="O49"/>
    </row>
    <row r="50" spans="1:15" ht="12.75" customHeight="1">
      <c r="A50" s="16"/>
      <c r="B50" s="337">
        <v>48</v>
      </c>
      <c r="C50" s="331" t="s">
        <v>230</v>
      </c>
      <c r="D50" s="23" t="s">
        <v>733</v>
      </c>
      <c r="E50" s="12" t="s">
        <v>94</v>
      </c>
      <c r="F50" s="12" t="s">
        <v>734</v>
      </c>
      <c r="G50" s="12" t="s">
        <v>12</v>
      </c>
      <c r="H50" s="81" t="s">
        <v>596</v>
      </c>
      <c r="I50" s="81" t="s">
        <v>599</v>
      </c>
      <c r="J50" s="81" t="s">
        <v>614</v>
      </c>
      <c r="O50"/>
    </row>
    <row r="51" spans="1:15" ht="12.75" customHeight="1">
      <c r="A51" s="16"/>
      <c r="B51" s="337">
        <v>49</v>
      </c>
      <c r="C51" s="331" t="s">
        <v>230</v>
      </c>
      <c r="D51" s="23" t="s">
        <v>668</v>
      </c>
      <c r="E51" s="12" t="s">
        <v>94</v>
      </c>
      <c r="F51" s="12" t="s">
        <v>714</v>
      </c>
      <c r="G51" s="12" t="s">
        <v>12</v>
      </c>
      <c r="H51" s="81" t="s">
        <v>596</v>
      </c>
      <c r="I51" s="81" t="s">
        <v>599</v>
      </c>
      <c r="J51" s="81" t="s">
        <v>614</v>
      </c>
      <c r="O51"/>
    </row>
    <row r="52" spans="1:15" ht="12.75" customHeight="1">
      <c r="A52" s="16"/>
      <c r="B52" s="337">
        <v>50</v>
      </c>
      <c r="C52" s="331" t="s">
        <v>230</v>
      </c>
      <c r="D52" s="23" t="s">
        <v>669</v>
      </c>
      <c r="E52" s="12" t="s">
        <v>94</v>
      </c>
      <c r="F52" s="12" t="s">
        <v>714</v>
      </c>
      <c r="G52" s="12" t="s">
        <v>12</v>
      </c>
      <c r="H52" s="81" t="s">
        <v>596</v>
      </c>
      <c r="I52" s="81" t="s">
        <v>599</v>
      </c>
      <c r="J52" s="81" t="s">
        <v>1</v>
      </c>
      <c r="O52"/>
    </row>
    <row r="53" spans="1:15" ht="12.75" customHeight="1">
      <c r="A53" s="16"/>
      <c r="B53" s="337">
        <v>51</v>
      </c>
      <c r="C53" s="331" t="s">
        <v>230</v>
      </c>
      <c r="D53" s="23" t="s">
        <v>670</v>
      </c>
      <c r="E53" s="12" t="s">
        <v>95</v>
      </c>
      <c r="F53" s="12" t="s">
        <v>38</v>
      </c>
      <c r="G53" s="12" t="s">
        <v>37</v>
      </c>
      <c r="H53" s="81" t="s">
        <v>595</v>
      </c>
      <c r="I53" s="81" t="s">
        <v>599</v>
      </c>
      <c r="J53" s="81" t="s">
        <v>614</v>
      </c>
      <c r="O53"/>
    </row>
    <row r="54" spans="1:15" ht="12.75" customHeight="1">
      <c r="A54" s="16"/>
      <c r="B54" s="337">
        <v>52</v>
      </c>
      <c r="C54" s="331" t="s">
        <v>230</v>
      </c>
      <c r="D54" s="23" t="s">
        <v>671</v>
      </c>
      <c r="E54" s="12" t="s">
        <v>95</v>
      </c>
      <c r="F54" s="12" t="s">
        <v>38</v>
      </c>
      <c r="G54" s="12" t="s">
        <v>37</v>
      </c>
      <c r="H54" s="81" t="s">
        <v>595</v>
      </c>
      <c r="I54" s="81" t="s">
        <v>599</v>
      </c>
      <c r="J54" s="81" t="s">
        <v>614</v>
      </c>
      <c r="O54"/>
    </row>
    <row r="55" spans="1:15" ht="12.75" customHeight="1">
      <c r="A55" s="16"/>
      <c r="B55" s="337">
        <v>53</v>
      </c>
      <c r="C55" s="331" t="s">
        <v>230</v>
      </c>
      <c r="D55" s="23" t="s">
        <v>673</v>
      </c>
      <c r="E55" s="12" t="s">
        <v>97</v>
      </c>
      <c r="F55" s="12" t="s">
        <v>713</v>
      </c>
      <c r="G55" s="12" t="s">
        <v>48</v>
      </c>
      <c r="H55" s="81" t="s">
        <v>596</v>
      </c>
      <c r="I55" s="81" t="s">
        <v>599</v>
      </c>
      <c r="J55" s="81" t="s">
        <v>614</v>
      </c>
      <c r="O55"/>
    </row>
    <row r="56" spans="1:15" ht="12.75" customHeight="1">
      <c r="A56" s="16"/>
      <c r="B56" s="337">
        <v>54</v>
      </c>
      <c r="C56" s="331" t="s">
        <v>230</v>
      </c>
      <c r="D56" s="23" t="s">
        <v>672</v>
      </c>
      <c r="E56" s="12" t="s">
        <v>97</v>
      </c>
      <c r="F56" s="12" t="s">
        <v>713</v>
      </c>
      <c r="G56" s="12" t="s">
        <v>48</v>
      </c>
      <c r="H56" s="81" t="s">
        <v>596</v>
      </c>
      <c r="I56" s="81" t="s">
        <v>599</v>
      </c>
      <c r="J56" s="81" t="s">
        <v>614</v>
      </c>
      <c r="O56"/>
    </row>
    <row r="57" spans="1:15" ht="12.75" customHeight="1">
      <c r="A57" s="16"/>
      <c r="B57" s="337">
        <v>55</v>
      </c>
      <c r="C57" s="331" t="s">
        <v>230</v>
      </c>
      <c r="D57" s="23" t="s">
        <v>675</v>
      </c>
      <c r="E57" s="12" t="s">
        <v>606</v>
      </c>
      <c r="F57" s="12" t="s">
        <v>625</v>
      </c>
      <c r="G57" s="12" t="s">
        <v>178</v>
      </c>
      <c r="H57" s="81" t="s">
        <v>595</v>
      </c>
      <c r="I57" s="81" t="s">
        <v>599</v>
      </c>
      <c r="J57" s="81" t="s">
        <v>1</v>
      </c>
      <c r="O57"/>
    </row>
    <row r="58" spans="1:15" ht="12.75" customHeight="1">
      <c r="A58" s="16"/>
      <c r="B58" s="337">
        <v>56</v>
      </c>
      <c r="C58" s="331" t="s">
        <v>230</v>
      </c>
      <c r="D58" s="23" t="s">
        <v>674</v>
      </c>
      <c r="E58" s="12" t="s">
        <v>606</v>
      </c>
      <c r="F58" s="12" t="s">
        <v>625</v>
      </c>
      <c r="G58" s="12" t="s">
        <v>178</v>
      </c>
      <c r="H58" s="81" t="s">
        <v>595</v>
      </c>
      <c r="I58" s="81" t="s">
        <v>599</v>
      </c>
      <c r="J58" s="81" t="s">
        <v>614</v>
      </c>
      <c r="O58"/>
    </row>
    <row r="59" spans="1:15" ht="12.75" customHeight="1">
      <c r="A59" s="16"/>
      <c r="B59" s="337">
        <v>57</v>
      </c>
      <c r="C59" s="331" t="s">
        <v>230</v>
      </c>
      <c r="D59" s="23" t="s">
        <v>741</v>
      </c>
      <c r="E59" s="12" t="s">
        <v>99</v>
      </c>
      <c r="F59" s="12" t="s">
        <v>67</v>
      </c>
      <c r="G59" s="12" t="s">
        <v>29</v>
      </c>
      <c r="H59" s="81" t="s">
        <v>594</v>
      </c>
      <c r="I59" s="81" t="s">
        <v>599</v>
      </c>
      <c r="J59" s="81" t="s">
        <v>1</v>
      </c>
      <c r="O59"/>
    </row>
    <row r="60" spans="1:15" ht="12.75" customHeight="1">
      <c r="A60" s="16"/>
      <c r="B60" s="337">
        <v>58</v>
      </c>
      <c r="C60" s="331" t="s">
        <v>230</v>
      </c>
      <c r="D60" s="23" t="s">
        <v>743</v>
      </c>
      <c r="E60" s="12" t="s">
        <v>99</v>
      </c>
      <c r="F60" s="12" t="s">
        <v>67</v>
      </c>
      <c r="G60" s="12" t="s">
        <v>29</v>
      </c>
      <c r="H60" s="81" t="s">
        <v>594</v>
      </c>
      <c r="I60" s="81" t="s">
        <v>599</v>
      </c>
      <c r="J60" s="81" t="s">
        <v>1</v>
      </c>
      <c r="O60"/>
    </row>
    <row r="61" spans="1:15" ht="12.75" customHeight="1">
      <c r="A61" s="16"/>
      <c r="B61" s="337">
        <v>59</v>
      </c>
      <c r="C61" s="331" t="s">
        <v>230</v>
      </c>
      <c r="D61" s="23" t="s">
        <v>778</v>
      </c>
      <c r="E61" s="12" t="s">
        <v>100</v>
      </c>
      <c r="F61" s="12" t="s">
        <v>397</v>
      </c>
      <c r="G61" s="12" t="s">
        <v>30</v>
      </c>
      <c r="H61" s="81" t="s">
        <v>596</v>
      </c>
      <c r="I61" s="81" t="s">
        <v>599</v>
      </c>
      <c r="J61" s="81" t="s">
        <v>603</v>
      </c>
      <c r="O61"/>
    </row>
    <row r="62" spans="1:15" ht="12.75" customHeight="1">
      <c r="A62" s="16"/>
      <c r="B62" s="337">
        <v>60</v>
      </c>
      <c r="C62" s="331" t="s">
        <v>230</v>
      </c>
      <c r="D62" s="23" t="s">
        <v>779</v>
      </c>
      <c r="E62" s="12" t="s">
        <v>100</v>
      </c>
      <c r="F62" s="12" t="s">
        <v>780</v>
      </c>
      <c r="G62" s="12" t="s">
        <v>30</v>
      </c>
      <c r="H62" s="81" t="s">
        <v>596</v>
      </c>
      <c r="I62" s="81" t="s">
        <v>599</v>
      </c>
      <c r="J62" s="81" t="s">
        <v>614</v>
      </c>
      <c r="O62"/>
    </row>
    <row r="63" spans="1:15" ht="12.75" customHeight="1">
      <c r="A63" s="16"/>
      <c r="B63" s="337">
        <v>61</v>
      </c>
      <c r="C63" s="331" t="s">
        <v>230</v>
      </c>
      <c r="D63" s="23" t="s">
        <v>782</v>
      </c>
      <c r="E63" s="12" t="s">
        <v>100</v>
      </c>
      <c r="F63" s="12" t="s">
        <v>781</v>
      </c>
      <c r="G63" s="12" t="s">
        <v>30</v>
      </c>
      <c r="H63" s="81" t="s">
        <v>596</v>
      </c>
      <c r="I63" s="81" t="s">
        <v>599</v>
      </c>
      <c r="J63" s="81" t="s">
        <v>1</v>
      </c>
      <c r="O63"/>
    </row>
    <row r="64" spans="1:15" ht="12.75" customHeight="1">
      <c r="A64" s="16"/>
      <c r="B64" s="337">
        <v>62</v>
      </c>
      <c r="C64" s="331" t="s">
        <v>230</v>
      </c>
      <c r="D64" s="23" t="s">
        <v>676</v>
      </c>
      <c r="E64" s="12" t="s">
        <v>582</v>
      </c>
      <c r="F64" s="12" t="s">
        <v>722</v>
      </c>
      <c r="G64" s="12" t="s">
        <v>51</v>
      </c>
      <c r="H64" s="81" t="s">
        <v>594</v>
      </c>
      <c r="I64" s="81" t="s">
        <v>599</v>
      </c>
      <c r="J64" s="81" t="s">
        <v>614</v>
      </c>
      <c r="O64"/>
    </row>
    <row r="65" spans="1:15" ht="12.75" customHeight="1">
      <c r="A65" s="16"/>
      <c r="B65" s="337">
        <v>63</v>
      </c>
      <c r="C65" s="331" t="s">
        <v>230</v>
      </c>
      <c r="D65" s="23" t="s">
        <v>788</v>
      </c>
      <c r="E65" s="12" t="s">
        <v>582</v>
      </c>
      <c r="F65" s="12" t="s">
        <v>722</v>
      </c>
      <c r="G65" s="12" t="s">
        <v>51</v>
      </c>
      <c r="H65" s="81" t="s">
        <v>594</v>
      </c>
      <c r="I65" s="81" t="s">
        <v>599</v>
      </c>
      <c r="J65" s="81" t="s">
        <v>1</v>
      </c>
      <c r="O65"/>
    </row>
    <row r="66" spans="1:15" ht="12.75" customHeight="1">
      <c r="A66" s="16"/>
      <c r="B66" s="337">
        <v>64</v>
      </c>
      <c r="C66" s="331" t="s">
        <v>230</v>
      </c>
      <c r="D66" s="23" t="s">
        <v>600</v>
      </c>
      <c r="E66" s="12" t="s">
        <v>585</v>
      </c>
      <c r="F66" s="12" t="s">
        <v>598</v>
      </c>
      <c r="G66" s="12" t="s">
        <v>187</v>
      </c>
      <c r="H66" s="81" t="s">
        <v>594</v>
      </c>
      <c r="I66" s="81" t="s">
        <v>599</v>
      </c>
      <c r="J66" s="81" t="s">
        <v>603</v>
      </c>
      <c r="O66"/>
    </row>
    <row r="67" spans="1:15" ht="12.75" customHeight="1">
      <c r="A67" s="16"/>
      <c r="B67" s="337">
        <v>65</v>
      </c>
      <c r="C67" s="331" t="s">
        <v>230</v>
      </c>
      <c r="D67" s="23" t="s">
        <v>601</v>
      </c>
      <c r="E67" s="12" t="s">
        <v>585</v>
      </c>
      <c r="F67" s="12" t="s">
        <v>598</v>
      </c>
      <c r="G67" s="12" t="s">
        <v>187</v>
      </c>
      <c r="H67" s="81" t="s">
        <v>594</v>
      </c>
      <c r="I67" s="81" t="s">
        <v>599</v>
      </c>
      <c r="J67" s="81" t="s">
        <v>603</v>
      </c>
      <c r="O67"/>
    </row>
    <row r="68" spans="1:15" ht="12.75" customHeight="1">
      <c r="A68" s="16"/>
      <c r="B68" s="337">
        <v>66</v>
      </c>
      <c r="C68" s="331" t="s">
        <v>230</v>
      </c>
      <c r="D68" s="23" t="s">
        <v>602</v>
      </c>
      <c r="E68" s="12" t="s">
        <v>585</v>
      </c>
      <c r="F68" s="12" t="s">
        <v>598</v>
      </c>
      <c r="G68" s="12" t="s">
        <v>187</v>
      </c>
      <c r="H68" s="81" t="s">
        <v>594</v>
      </c>
      <c r="I68" s="81" t="s">
        <v>599</v>
      </c>
      <c r="J68" s="81" t="s">
        <v>603</v>
      </c>
      <c r="O68"/>
    </row>
    <row r="69" spans="1:15" ht="12.75" customHeight="1">
      <c r="A69" s="16"/>
      <c r="B69" s="337">
        <v>67</v>
      </c>
      <c r="C69" s="331" t="s">
        <v>230</v>
      </c>
      <c r="D69" s="23" t="s">
        <v>677</v>
      </c>
      <c r="E69" s="12" t="s">
        <v>585</v>
      </c>
      <c r="F69" s="12" t="s">
        <v>678</v>
      </c>
      <c r="G69" s="12" t="s">
        <v>187</v>
      </c>
      <c r="H69" s="81" t="s">
        <v>594</v>
      </c>
      <c r="I69" s="81" t="s">
        <v>599</v>
      </c>
      <c r="J69" s="81" t="s">
        <v>614</v>
      </c>
      <c r="O69"/>
    </row>
    <row r="70" spans="1:15" ht="12.75" customHeight="1">
      <c r="A70" s="16"/>
      <c r="B70" s="337">
        <v>68</v>
      </c>
      <c r="C70" s="331" t="s">
        <v>230</v>
      </c>
      <c r="D70" s="23" t="s">
        <v>679</v>
      </c>
      <c r="E70" s="12" t="s">
        <v>585</v>
      </c>
      <c r="F70" s="12" t="s">
        <v>490</v>
      </c>
      <c r="G70" s="12" t="s">
        <v>187</v>
      </c>
      <c r="H70" s="81" t="s">
        <v>594</v>
      </c>
      <c r="I70" s="81" t="s">
        <v>599</v>
      </c>
      <c r="J70" s="81" t="s">
        <v>614</v>
      </c>
      <c r="O70"/>
    </row>
    <row r="71" spans="1:15" ht="12.75" customHeight="1">
      <c r="A71" s="16"/>
      <c r="B71" s="337">
        <v>69</v>
      </c>
      <c r="C71" s="331" t="s">
        <v>230</v>
      </c>
      <c r="D71" s="23" t="s">
        <v>680</v>
      </c>
      <c r="E71" s="12" t="s">
        <v>102</v>
      </c>
      <c r="F71" s="12" t="s">
        <v>723</v>
      </c>
      <c r="G71" s="12" t="s">
        <v>39</v>
      </c>
      <c r="H71" s="81" t="s">
        <v>597</v>
      </c>
      <c r="I71" s="81" t="s">
        <v>599</v>
      </c>
      <c r="J71" s="81" t="s">
        <v>614</v>
      </c>
      <c r="O71"/>
    </row>
    <row r="72" spans="1:15" ht="12.75" customHeight="1">
      <c r="A72" s="16"/>
      <c r="B72" s="337">
        <v>70</v>
      </c>
      <c r="C72" s="331" t="s">
        <v>230</v>
      </c>
      <c r="D72" s="23" t="s">
        <v>681</v>
      </c>
      <c r="E72" s="12" t="s">
        <v>610</v>
      </c>
      <c r="F72" s="12" t="s">
        <v>737</v>
      </c>
      <c r="G72" s="12" t="s">
        <v>611</v>
      </c>
      <c r="H72" s="81" t="s">
        <v>614</v>
      </c>
      <c r="I72" s="81" t="s">
        <v>599</v>
      </c>
      <c r="J72" s="81" t="s">
        <v>614</v>
      </c>
      <c r="O72"/>
    </row>
    <row r="73" spans="1:15" ht="12.75" customHeight="1">
      <c r="A73" s="16"/>
      <c r="B73" s="337">
        <v>71</v>
      </c>
      <c r="C73" s="331" t="s">
        <v>230</v>
      </c>
      <c r="D73" s="23" t="s">
        <v>682</v>
      </c>
      <c r="E73" s="12" t="s">
        <v>610</v>
      </c>
      <c r="F73" s="12" t="s">
        <v>637</v>
      </c>
      <c r="G73" s="12" t="s">
        <v>611</v>
      </c>
      <c r="H73" s="81" t="s">
        <v>614</v>
      </c>
      <c r="I73" s="81" t="s">
        <v>599</v>
      </c>
      <c r="J73" s="81" t="s">
        <v>614</v>
      </c>
      <c r="O73"/>
    </row>
    <row r="74" spans="1:15" ht="12.75" customHeight="1">
      <c r="A74" s="16"/>
      <c r="B74" s="337">
        <v>72</v>
      </c>
      <c r="C74" s="331" t="s">
        <v>230</v>
      </c>
      <c r="D74" s="23" t="s">
        <v>683</v>
      </c>
      <c r="E74" s="12" t="s">
        <v>610</v>
      </c>
      <c r="F74" s="12" t="s">
        <v>637</v>
      </c>
      <c r="G74" s="12" t="s">
        <v>611</v>
      </c>
      <c r="H74" s="81" t="s">
        <v>1</v>
      </c>
      <c r="I74" s="81" t="s">
        <v>599</v>
      </c>
      <c r="J74" s="81" t="s">
        <v>1</v>
      </c>
      <c r="O74"/>
    </row>
    <row r="75" spans="1:15" ht="12.75" customHeight="1">
      <c r="A75" s="16"/>
      <c r="B75" s="337">
        <v>73</v>
      </c>
      <c r="C75" s="331" t="s">
        <v>230</v>
      </c>
      <c r="D75" s="23" t="s">
        <v>684</v>
      </c>
      <c r="E75" s="12" t="s">
        <v>610</v>
      </c>
      <c r="F75" s="12" t="s">
        <v>637</v>
      </c>
      <c r="G75" s="12" t="s">
        <v>611</v>
      </c>
      <c r="H75" s="81" t="s">
        <v>1</v>
      </c>
      <c r="I75" s="81" t="s">
        <v>599</v>
      </c>
      <c r="J75" s="81" t="s">
        <v>1</v>
      </c>
      <c r="O75"/>
    </row>
    <row r="76" spans="1:15" ht="12.75" customHeight="1">
      <c r="A76" s="16"/>
      <c r="B76" s="337">
        <v>74</v>
      </c>
      <c r="C76" s="331" t="s">
        <v>230</v>
      </c>
      <c r="D76" s="23" t="s">
        <v>765</v>
      </c>
      <c r="E76" s="12" t="s">
        <v>70</v>
      </c>
      <c r="F76" s="12" t="s">
        <v>81</v>
      </c>
      <c r="G76" s="12" t="s">
        <v>15</v>
      </c>
      <c r="H76" s="81" t="s">
        <v>594</v>
      </c>
      <c r="I76" s="81" t="s">
        <v>599</v>
      </c>
      <c r="J76" s="81" t="s">
        <v>612</v>
      </c>
      <c r="O76"/>
    </row>
    <row r="77" spans="1:15" ht="12.75" customHeight="1">
      <c r="A77" s="16"/>
      <c r="B77" s="337">
        <v>75</v>
      </c>
      <c r="C77" s="331" t="s">
        <v>230</v>
      </c>
      <c r="D77" s="23" t="s">
        <v>685</v>
      </c>
      <c r="E77" s="12" t="s">
        <v>70</v>
      </c>
      <c r="F77" s="12" t="s">
        <v>744</v>
      </c>
      <c r="G77" s="12" t="s">
        <v>15</v>
      </c>
      <c r="H77" s="81" t="s">
        <v>594</v>
      </c>
      <c r="I77" s="81" t="s">
        <v>599</v>
      </c>
      <c r="J77" s="81" t="s">
        <v>614</v>
      </c>
      <c r="O77"/>
    </row>
    <row r="78" spans="1:15" ht="12.75" customHeight="1">
      <c r="A78" s="16"/>
      <c r="B78" s="337">
        <v>76</v>
      </c>
      <c r="C78" s="331" t="s">
        <v>230</v>
      </c>
      <c r="D78" s="23" t="s">
        <v>747</v>
      </c>
      <c r="E78" s="12" t="s">
        <v>70</v>
      </c>
      <c r="F78" s="12" t="s">
        <v>746</v>
      </c>
      <c r="G78" s="12" t="s">
        <v>15</v>
      </c>
      <c r="H78" s="81" t="s">
        <v>594</v>
      </c>
      <c r="I78" s="81" t="s">
        <v>599</v>
      </c>
      <c r="J78" s="81" t="s">
        <v>1</v>
      </c>
      <c r="O78"/>
    </row>
    <row r="79" spans="1:15" ht="12.75" customHeight="1">
      <c r="A79" s="16"/>
      <c r="B79" s="337">
        <v>77</v>
      </c>
      <c r="C79" s="331" t="s">
        <v>230</v>
      </c>
      <c r="D79" s="23" t="s">
        <v>748</v>
      </c>
      <c r="E79" s="12" t="s">
        <v>70</v>
      </c>
      <c r="F79" s="12" t="s">
        <v>746</v>
      </c>
      <c r="G79" s="12" t="s">
        <v>15</v>
      </c>
      <c r="H79" s="81" t="s">
        <v>594</v>
      </c>
      <c r="I79" s="81" t="s">
        <v>599</v>
      </c>
      <c r="J79" s="81" t="s">
        <v>614</v>
      </c>
      <c r="O79"/>
    </row>
    <row r="80" spans="1:15" ht="12.75" customHeight="1">
      <c r="A80" s="16"/>
      <c r="B80" s="337">
        <v>78</v>
      </c>
      <c r="C80" s="331" t="s">
        <v>230</v>
      </c>
      <c r="D80" s="23" t="s">
        <v>753</v>
      </c>
      <c r="E80" s="12" t="s">
        <v>70</v>
      </c>
      <c r="F80" s="12" t="s">
        <v>754</v>
      </c>
      <c r="G80" s="12" t="s">
        <v>15</v>
      </c>
      <c r="H80" s="81" t="s">
        <v>596</v>
      </c>
      <c r="I80" s="81" t="s">
        <v>599</v>
      </c>
      <c r="J80" s="81" t="s">
        <v>1</v>
      </c>
      <c r="O80"/>
    </row>
    <row r="81" spans="1:15" ht="12.75" customHeight="1">
      <c r="A81" s="16"/>
      <c r="B81" s="337">
        <v>79</v>
      </c>
      <c r="C81" s="331" t="s">
        <v>230</v>
      </c>
      <c r="D81" s="23" t="s">
        <v>248</v>
      </c>
      <c r="E81" s="12" t="s">
        <v>69</v>
      </c>
      <c r="F81" s="12" t="s">
        <v>541</v>
      </c>
      <c r="G81" s="12" t="s">
        <v>28</v>
      </c>
      <c r="H81" s="81" t="s">
        <v>597</v>
      </c>
      <c r="I81" s="81" t="s">
        <v>599</v>
      </c>
      <c r="J81" s="81" t="s">
        <v>615</v>
      </c>
      <c r="O81"/>
    </row>
    <row r="82" spans="1:15" ht="12.75" customHeight="1">
      <c r="A82" s="16"/>
      <c r="B82" s="337">
        <v>80</v>
      </c>
      <c r="C82" s="331" t="s">
        <v>230</v>
      </c>
      <c r="D82" s="23" t="s">
        <v>789</v>
      </c>
      <c r="E82" s="12" t="s">
        <v>69</v>
      </c>
      <c r="F82" s="12" t="s">
        <v>541</v>
      </c>
      <c r="G82" s="12" t="s">
        <v>28</v>
      </c>
      <c r="H82" s="81" t="s">
        <v>597</v>
      </c>
      <c r="I82" s="81" t="s">
        <v>599</v>
      </c>
      <c r="J82" s="81" t="s">
        <v>615</v>
      </c>
      <c r="O82"/>
    </row>
    <row r="83" spans="1:15" ht="12.75" customHeight="1">
      <c r="A83" s="16"/>
      <c r="B83" s="337">
        <v>81</v>
      </c>
      <c r="C83" s="331" t="s">
        <v>230</v>
      </c>
      <c r="D83" s="23" t="s">
        <v>790</v>
      </c>
      <c r="E83" s="12" t="s">
        <v>69</v>
      </c>
      <c r="F83" s="12" t="s">
        <v>541</v>
      </c>
      <c r="G83" s="12" t="s">
        <v>28</v>
      </c>
      <c r="H83" s="81" t="s">
        <v>597</v>
      </c>
      <c r="I83" s="81" t="s">
        <v>599</v>
      </c>
      <c r="J83" s="81" t="s">
        <v>615</v>
      </c>
      <c r="O83"/>
    </row>
    <row r="84" spans="1:15" ht="12.75" customHeight="1">
      <c r="A84" s="16"/>
      <c r="B84" s="337">
        <v>82</v>
      </c>
      <c r="C84" s="331" t="s">
        <v>230</v>
      </c>
      <c r="D84" s="23" t="s">
        <v>688</v>
      </c>
      <c r="E84" s="12" t="s">
        <v>69</v>
      </c>
      <c r="F84" s="12" t="s">
        <v>240</v>
      </c>
      <c r="G84" s="12" t="s">
        <v>28</v>
      </c>
      <c r="H84" s="81" t="s">
        <v>597</v>
      </c>
      <c r="I84" s="81" t="s">
        <v>599</v>
      </c>
      <c r="J84" s="81" t="s">
        <v>614</v>
      </c>
      <c r="O84"/>
    </row>
    <row r="85" spans="1:15" ht="12.75" customHeight="1">
      <c r="A85" s="16"/>
      <c r="B85" s="337">
        <v>83</v>
      </c>
      <c r="C85" s="331" t="s">
        <v>230</v>
      </c>
      <c r="D85" s="23" t="s">
        <v>689</v>
      </c>
      <c r="E85" s="12" t="s">
        <v>69</v>
      </c>
      <c r="F85" s="12" t="s">
        <v>240</v>
      </c>
      <c r="G85" s="12" t="s">
        <v>28</v>
      </c>
      <c r="H85" s="81" t="s">
        <v>597</v>
      </c>
      <c r="I85" s="81" t="s">
        <v>599</v>
      </c>
      <c r="J85" s="81" t="s">
        <v>615</v>
      </c>
      <c r="O85"/>
    </row>
    <row r="86" spans="1:15" ht="12.75" customHeight="1">
      <c r="A86" s="16"/>
      <c r="B86" s="337">
        <v>84</v>
      </c>
      <c r="C86" s="331" t="s">
        <v>230</v>
      </c>
      <c r="D86" s="23" t="s">
        <v>690</v>
      </c>
      <c r="E86" s="12" t="s">
        <v>69</v>
      </c>
      <c r="F86" s="12" t="s">
        <v>240</v>
      </c>
      <c r="G86" s="12" t="s">
        <v>28</v>
      </c>
      <c r="H86" s="81" t="s">
        <v>597</v>
      </c>
      <c r="I86" s="81" t="s">
        <v>599</v>
      </c>
      <c r="J86" s="81" t="s">
        <v>614</v>
      </c>
      <c r="O86"/>
    </row>
    <row r="87" spans="1:15" ht="12.75" customHeight="1">
      <c r="A87" s="16"/>
      <c r="B87" s="337">
        <v>85</v>
      </c>
      <c r="C87" s="331" t="s">
        <v>230</v>
      </c>
      <c r="D87" s="23" t="s">
        <v>687</v>
      </c>
      <c r="E87" s="12" t="s">
        <v>69</v>
      </c>
      <c r="F87" s="12" t="s">
        <v>240</v>
      </c>
      <c r="G87" s="12" t="s">
        <v>28</v>
      </c>
      <c r="H87" s="81" t="s">
        <v>597</v>
      </c>
      <c r="I87" s="81" t="s">
        <v>599</v>
      </c>
      <c r="J87" s="81" t="s">
        <v>615</v>
      </c>
      <c r="O87"/>
    </row>
    <row r="88" spans="1:15" ht="12.75" customHeight="1">
      <c r="A88" s="16"/>
      <c r="B88" s="337">
        <v>86</v>
      </c>
      <c r="C88" s="331" t="s">
        <v>230</v>
      </c>
      <c r="D88" s="23" t="s">
        <v>739</v>
      </c>
      <c r="E88" s="12" t="s">
        <v>69</v>
      </c>
      <c r="F88" s="12" t="s">
        <v>240</v>
      </c>
      <c r="G88" s="12" t="s">
        <v>28</v>
      </c>
      <c r="H88" s="81" t="s">
        <v>597</v>
      </c>
      <c r="I88" s="81" t="s">
        <v>599</v>
      </c>
      <c r="J88" s="81" t="s">
        <v>615</v>
      </c>
      <c r="O88"/>
    </row>
    <row r="89" spans="1:15" ht="12.75" customHeight="1">
      <c r="A89" s="16"/>
      <c r="B89" s="337">
        <v>87</v>
      </c>
      <c r="C89" s="331" t="s">
        <v>230</v>
      </c>
      <c r="D89" s="23" t="s">
        <v>691</v>
      </c>
      <c r="E89" s="12" t="s">
        <v>69</v>
      </c>
      <c r="F89" s="12" t="s">
        <v>240</v>
      </c>
      <c r="G89" s="12" t="s">
        <v>28</v>
      </c>
      <c r="H89" s="81" t="s">
        <v>597</v>
      </c>
      <c r="I89" s="81" t="s">
        <v>599</v>
      </c>
      <c r="J89" s="81" t="s">
        <v>615</v>
      </c>
      <c r="O89"/>
    </row>
    <row r="90" spans="1:15" ht="12.75" customHeight="1">
      <c r="A90" s="16"/>
      <c r="B90" s="337">
        <v>88</v>
      </c>
      <c r="C90" s="331" t="s">
        <v>230</v>
      </c>
      <c r="D90" s="23" t="s">
        <v>692</v>
      </c>
      <c r="E90" s="12" t="s">
        <v>69</v>
      </c>
      <c r="F90" s="12" t="s">
        <v>240</v>
      </c>
      <c r="G90" s="12" t="s">
        <v>28</v>
      </c>
      <c r="H90" s="81" t="s">
        <v>597</v>
      </c>
      <c r="I90" s="81" t="s">
        <v>599</v>
      </c>
      <c r="J90" s="81" t="s">
        <v>615</v>
      </c>
      <c r="O90"/>
    </row>
    <row r="91" spans="1:15" ht="12.75" customHeight="1">
      <c r="A91" s="16"/>
      <c r="B91" s="337">
        <v>89</v>
      </c>
      <c r="C91" s="331" t="s">
        <v>230</v>
      </c>
      <c r="D91" s="23" t="s">
        <v>740</v>
      </c>
      <c r="E91" s="12" t="s">
        <v>69</v>
      </c>
      <c r="F91" s="12" t="s">
        <v>240</v>
      </c>
      <c r="G91" s="12" t="s">
        <v>28</v>
      </c>
      <c r="H91" s="81" t="s">
        <v>597</v>
      </c>
      <c r="I91" s="81" t="s">
        <v>599</v>
      </c>
      <c r="J91" s="81" t="s">
        <v>1</v>
      </c>
      <c r="O91"/>
    </row>
    <row r="92" spans="1:15" ht="12.75" customHeight="1">
      <c r="A92" s="16"/>
      <c r="B92" s="337">
        <v>90</v>
      </c>
      <c r="C92" s="331" t="s">
        <v>230</v>
      </c>
      <c r="D92" s="23" t="s">
        <v>686</v>
      </c>
      <c r="E92" s="12" t="s">
        <v>69</v>
      </c>
      <c r="F92" s="12" t="s">
        <v>240</v>
      </c>
      <c r="G92" s="12" t="s">
        <v>28</v>
      </c>
      <c r="H92" s="81" t="s">
        <v>597</v>
      </c>
      <c r="I92" s="81" t="s">
        <v>599</v>
      </c>
      <c r="J92" s="81" t="s">
        <v>614</v>
      </c>
      <c r="O92"/>
    </row>
    <row r="93" spans="1:15" ht="12.75" customHeight="1">
      <c r="A93" s="16"/>
      <c r="B93" s="337">
        <v>91</v>
      </c>
      <c r="C93" s="331" t="s">
        <v>230</v>
      </c>
      <c r="D93" s="23" t="s">
        <v>694</v>
      </c>
      <c r="E93" s="12" t="s">
        <v>225</v>
      </c>
      <c r="F93" s="12" t="s">
        <v>750</v>
      </c>
      <c r="G93" s="12" t="s">
        <v>44</v>
      </c>
      <c r="H93" s="81" t="s">
        <v>594</v>
      </c>
      <c r="I93" s="81" t="s">
        <v>599</v>
      </c>
      <c r="J93" s="81" t="s">
        <v>614</v>
      </c>
      <c r="O93"/>
    </row>
    <row r="94" spans="1:15" ht="12.75" customHeight="1">
      <c r="A94" s="16"/>
      <c r="B94" s="337">
        <v>92</v>
      </c>
      <c r="C94" s="331" t="s">
        <v>230</v>
      </c>
      <c r="D94" s="23" t="s">
        <v>791</v>
      </c>
      <c r="E94" s="12" t="s">
        <v>225</v>
      </c>
      <c r="F94" s="12" t="s">
        <v>750</v>
      </c>
      <c r="G94" s="12" t="s">
        <v>44</v>
      </c>
      <c r="H94" s="81" t="s">
        <v>594</v>
      </c>
      <c r="I94" s="81" t="s">
        <v>599</v>
      </c>
      <c r="J94" s="81" t="s">
        <v>1</v>
      </c>
      <c r="O94"/>
    </row>
    <row r="95" spans="1:15" ht="12.75" customHeight="1">
      <c r="A95" s="16"/>
      <c r="B95" s="337">
        <v>93</v>
      </c>
      <c r="C95" s="331" t="s">
        <v>230</v>
      </c>
      <c r="D95" s="23" t="s">
        <v>693</v>
      </c>
      <c r="E95" s="12" t="s">
        <v>225</v>
      </c>
      <c r="F95" s="12" t="s">
        <v>750</v>
      </c>
      <c r="G95" s="12" t="s">
        <v>44</v>
      </c>
      <c r="H95" s="81" t="s">
        <v>594</v>
      </c>
      <c r="I95" s="81" t="s">
        <v>599</v>
      </c>
      <c r="J95" s="81" t="s">
        <v>614</v>
      </c>
      <c r="O95"/>
    </row>
    <row r="96" spans="1:15" ht="12.75" customHeight="1">
      <c r="A96" s="16"/>
      <c r="B96" s="337">
        <v>94</v>
      </c>
      <c r="C96" s="331" t="s">
        <v>230</v>
      </c>
      <c r="D96" s="23" t="s">
        <v>695</v>
      </c>
      <c r="E96" s="12" t="s">
        <v>227</v>
      </c>
      <c r="F96" s="12" t="s">
        <v>294</v>
      </c>
      <c r="G96" s="12" t="s">
        <v>40</v>
      </c>
      <c r="H96" s="81" t="s">
        <v>595</v>
      </c>
      <c r="I96" s="81" t="s">
        <v>599</v>
      </c>
      <c r="J96" s="81" t="s">
        <v>614</v>
      </c>
      <c r="O96"/>
    </row>
    <row r="97" spans="1:15" ht="12.75" customHeight="1">
      <c r="A97" s="16"/>
      <c r="B97" s="337">
        <v>95</v>
      </c>
      <c r="C97" s="331" t="s">
        <v>230</v>
      </c>
      <c r="D97" s="23" t="s">
        <v>784</v>
      </c>
      <c r="E97" s="12" t="s">
        <v>227</v>
      </c>
      <c r="F97" s="12" t="s">
        <v>485</v>
      </c>
      <c r="G97" s="12" t="s">
        <v>40</v>
      </c>
      <c r="H97" s="81" t="s">
        <v>595</v>
      </c>
      <c r="I97" s="81" t="s">
        <v>599</v>
      </c>
      <c r="J97" s="81" t="s">
        <v>603</v>
      </c>
      <c r="O97"/>
    </row>
    <row r="98" spans="1:15" ht="12.75" customHeight="1">
      <c r="A98" s="16"/>
      <c r="B98" s="337">
        <v>96</v>
      </c>
      <c r="C98" s="331" t="s">
        <v>230</v>
      </c>
      <c r="D98" s="23" t="s">
        <v>696</v>
      </c>
      <c r="E98" s="12" t="s">
        <v>108</v>
      </c>
      <c r="F98" s="12" t="s">
        <v>377</v>
      </c>
      <c r="G98" s="12" t="s">
        <v>53</v>
      </c>
      <c r="H98" s="81" t="s">
        <v>597</v>
      </c>
      <c r="I98" s="81" t="s">
        <v>599</v>
      </c>
      <c r="J98" s="81" t="s">
        <v>1</v>
      </c>
      <c r="O98"/>
    </row>
    <row r="99" spans="1:15" ht="12.75" customHeight="1">
      <c r="A99" s="16"/>
      <c r="B99" s="337">
        <v>97</v>
      </c>
      <c r="C99" s="331" t="s">
        <v>230</v>
      </c>
      <c r="D99" s="23" t="s">
        <v>697</v>
      </c>
      <c r="E99" s="12" t="s">
        <v>108</v>
      </c>
      <c r="F99" s="12" t="s">
        <v>377</v>
      </c>
      <c r="G99" s="12" t="s">
        <v>53</v>
      </c>
      <c r="H99" s="81" t="s">
        <v>597</v>
      </c>
      <c r="I99" s="81" t="s">
        <v>599</v>
      </c>
      <c r="J99" s="81" t="s">
        <v>1</v>
      </c>
      <c r="O99"/>
    </row>
    <row r="100" spans="1:15" ht="12.75" customHeight="1">
      <c r="A100" s="16"/>
      <c r="B100" s="337">
        <v>98</v>
      </c>
      <c r="C100" s="331" t="s">
        <v>230</v>
      </c>
      <c r="D100" s="23" t="s">
        <v>785</v>
      </c>
      <c r="E100" s="12" t="s">
        <v>109</v>
      </c>
      <c r="F100" s="12" t="s">
        <v>372</v>
      </c>
      <c r="G100" s="12" t="s">
        <v>41</v>
      </c>
      <c r="H100" s="81" t="s">
        <v>595</v>
      </c>
      <c r="I100" s="81" t="s">
        <v>599</v>
      </c>
      <c r="J100" s="81" t="s">
        <v>614</v>
      </c>
      <c r="O100"/>
    </row>
    <row r="101" spans="1:15" ht="12.75" customHeight="1">
      <c r="A101" s="16"/>
      <c r="B101" s="337">
        <v>99</v>
      </c>
      <c r="C101" s="331" t="s">
        <v>230</v>
      </c>
      <c r="D101" s="23" t="s">
        <v>786</v>
      </c>
      <c r="E101" s="12" t="s">
        <v>593</v>
      </c>
      <c r="F101" s="12" t="s">
        <v>408</v>
      </c>
      <c r="G101" s="12" t="s">
        <v>409</v>
      </c>
      <c r="H101" s="81" t="s">
        <v>597</v>
      </c>
      <c r="I101" s="81" t="s">
        <v>599</v>
      </c>
      <c r="J101" s="81" t="s">
        <v>603</v>
      </c>
      <c r="O101"/>
    </row>
    <row r="102" spans="1:15" ht="12.75" customHeight="1">
      <c r="A102" s="16"/>
      <c r="B102" s="337">
        <v>100</v>
      </c>
      <c r="C102" s="331" t="s">
        <v>230</v>
      </c>
      <c r="D102" s="23" t="s">
        <v>787</v>
      </c>
      <c r="E102" s="12" t="s">
        <v>593</v>
      </c>
      <c r="F102" s="12" t="s">
        <v>408</v>
      </c>
      <c r="G102" s="12" t="s">
        <v>409</v>
      </c>
      <c r="H102" s="81" t="s">
        <v>597</v>
      </c>
      <c r="I102" s="81" t="s">
        <v>599</v>
      </c>
      <c r="J102" s="81" t="s">
        <v>603</v>
      </c>
      <c r="O102"/>
    </row>
    <row r="103" spans="1:15" ht="12.75" customHeight="1">
      <c r="A103" s="16"/>
      <c r="B103" s="337">
        <v>101</v>
      </c>
      <c r="C103" s="331" t="s">
        <v>230</v>
      </c>
      <c r="D103" s="23" t="s">
        <v>698</v>
      </c>
      <c r="E103" s="12" t="s">
        <v>607</v>
      </c>
      <c r="F103" s="12" t="s">
        <v>661</v>
      </c>
      <c r="G103" s="12" t="s">
        <v>33</v>
      </c>
      <c r="H103" s="81" t="s">
        <v>596</v>
      </c>
      <c r="I103" s="81" t="s">
        <v>599</v>
      </c>
      <c r="J103" s="81" t="s">
        <v>614</v>
      </c>
      <c r="O103"/>
    </row>
    <row r="104" spans="1:15" ht="12.75" customHeight="1">
      <c r="A104" s="16"/>
      <c r="B104" s="337">
        <v>102</v>
      </c>
      <c r="C104" s="331" t="s">
        <v>230</v>
      </c>
      <c r="D104" s="23" t="s">
        <v>699</v>
      </c>
      <c r="E104" s="12" t="s">
        <v>607</v>
      </c>
      <c r="F104" s="12" t="s">
        <v>661</v>
      </c>
      <c r="G104" s="12" t="s">
        <v>33</v>
      </c>
      <c r="H104" s="81" t="s">
        <v>596</v>
      </c>
      <c r="I104" s="81" t="s">
        <v>599</v>
      </c>
      <c r="J104" s="81" t="s">
        <v>614</v>
      </c>
      <c r="O104"/>
    </row>
    <row r="105" spans="1:15" ht="12.75" customHeight="1">
      <c r="A105" s="16"/>
      <c r="B105" s="337">
        <v>103</v>
      </c>
      <c r="C105" s="331" t="s">
        <v>230</v>
      </c>
      <c r="D105" s="23" t="s">
        <v>700</v>
      </c>
      <c r="E105" s="12" t="s">
        <v>607</v>
      </c>
      <c r="F105" s="12" t="s">
        <v>661</v>
      </c>
      <c r="G105" s="12" t="s">
        <v>33</v>
      </c>
      <c r="H105" s="81" t="s">
        <v>596</v>
      </c>
      <c r="I105" s="81" t="s">
        <v>599</v>
      </c>
      <c r="J105" s="81" t="s">
        <v>614</v>
      </c>
      <c r="O105"/>
    </row>
    <row r="106" spans="1:15" ht="12.75" customHeight="1">
      <c r="A106" s="16"/>
      <c r="B106" s="337">
        <v>104</v>
      </c>
      <c r="C106" s="331" t="s">
        <v>230</v>
      </c>
      <c r="D106" s="23" t="s">
        <v>701</v>
      </c>
      <c r="E106" s="12" t="s">
        <v>607</v>
      </c>
      <c r="F106" s="12" t="s">
        <v>661</v>
      </c>
      <c r="G106" s="12" t="s">
        <v>33</v>
      </c>
      <c r="H106" s="81" t="s">
        <v>596</v>
      </c>
      <c r="I106" s="81" t="s">
        <v>599</v>
      </c>
      <c r="J106" s="81" t="s">
        <v>1</v>
      </c>
      <c r="O106"/>
    </row>
    <row r="107" spans="1:15" ht="12.75" customHeight="1">
      <c r="A107" s="16"/>
      <c r="B107" s="337">
        <v>105</v>
      </c>
      <c r="C107" s="331" t="s">
        <v>230</v>
      </c>
      <c r="D107" s="23" t="s">
        <v>702</v>
      </c>
      <c r="E107" s="12" t="s">
        <v>607</v>
      </c>
      <c r="F107" s="12" t="s">
        <v>661</v>
      </c>
      <c r="G107" s="12" t="s">
        <v>33</v>
      </c>
      <c r="H107" s="81" t="s">
        <v>596</v>
      </c>
      <c r="I107" s="81" t="s">
        <v>599</v>
      </c>
      <c r="J107" s="81" t="s">
        <v>1</v>
      </c>
      <c r="O107"/>
    </row>
    <row r="108" spans="1:15" ht="12.75" customHeight="1">
      <c r="A108" s="16"/>
      <c r="B108" s="337">
        <v>106</v>
      </c>
      <c r="C108" s="331" t="s">
        <v>230</v>
      </c>
      <c r="D108" s="23" t="s">
        <v>703</v>
      </c>
      <c r="E108" s="12" t="s">
        <v>292</v>
      </c>
      <c r="F108" s="12" t="s">
        <v>337</v>
      </c>
      <c r="G108" s="12" t="s">
        <v>50</v>
      </c>
      <c r="H108" s="81" t="s">
        <v>594</v>
      </c>
      <c r="I108" s="81" t="s">
        <v>599</v>
      </c>
      <c r="J108" s="81" t="s">
        <v>614</v>
      </c>
      <c r="O108"/>
    </row>
    <row r="109" spans="1:15" ht="12.75" customHeight="1">
      <c r="A109" s="16"/>
      <c r="B109" s="337">
        <v>107</v>
      </c>
      <c r="C109" s="331" t="s">
        <v>230</v>
      </c>
      <c r="D109" s="23" t="s">
        <v>704</v>
      </c>
      <c r="E109" s="12" t="s">
        <v>590</v>
      </c>
      <c r="F109" s="12" t="s">
        <v>401</v>
      </c>
      <c r="G109" s="12" t="s">
        <v>207</v>
      </c>
      <c r="H109" s="81" t="s">
        <v>596</v>
      </c>
      <c r="I109" s="81" t="s">
        <v>599</v>
      </c>
      <c r="J109" s="81" t="s">
        <v>614</v>
      </c>
      <c r="O109"/>
    </row>
    <row r="110" spans="1:15" ht="12.75" customHeight="1">
      <c r="A110" s="16"/>
      <c r="B110" s="337">
        <v>108</v>
      </c>
      <c r="C110" s="331" t="s">
        <v>230</v>
      </c>
      <c r="D110" s="23" t="s">
        <v>705</v>
      </c>
      <c r="E110" s="12" t="s">
        <v>590</v>
      </c>
      <c r="F110" s="12" t="s">
        <v>401</v>
      </c>
      <c r="G110" s="12" t="s">
        <v>207</v>
      </c>
      <c r="H110" s="81" t="s">
        <v>596</v>
      </c>
      <c r="I110" s="81" t="s">
        <v>599</v>
      </c>
      <c r="J110" s="81" t="s">
        <v>614</v>
      </c>
      <c r="O110"/>
    </row>
    <row r="111" spans="1:15" ht="12.75" customHeight="1">
      <c r="A111" s="16"/>
      <c r="B111" s="337">
        <v>109</v>
      </c>
      <c r="C111" s="331" t="s">
        <v>230</v>
      </c>
      <c r="D111" s="23" t="s">
        <v>706</v>
      </c>
      <c r="E111" s="12" t="s">
        <v>609</v>
      </c>
      <c r="F111" s="12" t="s">
        <v>630</v>
      </c>
      <c r="G111" s="12" t="s">
        <v>209</v>
      </c>
      <c r="H111" s="81" t="s">
        <v>597</v>
      </c>
      <c r="I111" s="81" t="s">
        <v>599</v>
      </c>
      <c r="J111" s="81" t="s">
        <v>1</v>
      </c>
      <c r="O111"/>
    </row>
    <row r="112" spans="1:15" ht="12.75" customHeight="1">
      <c r="A112" s="16"/>
      <c r="B112" s="337">
        <v>110</v>
      </c>
      <c r="C112" s="331" t="s">
        <v>230</v>
      </c>
      <c r="D112" s="23" t="s">
        <v>707</v>
      </c>
      <c r="E112" s="12" t="s">
        <v>609</v>
      </c>
      <c r="F112" s="12" t="s">
        <v>630</v>
      </c>
      <c r="G112" s="12" t="s">
        <v>209</v>
      </c>
      <c r="H112" s="81" t="s">
        <v>597</v>
      </c>
      <c r="I112" s="81" t="s">
        <v>599</v>
      </c>
      <c r="J112" s="81" t="s">
        <v>614</v>
      </c>
      <c r="O112"/>
    </row>
    <row r="113" spans="1:15" ht="12.75" customHeight="1">
      <c r="A113" s="16"/>
      <c r="B113" s="337">
        <v>111</v>
      </c>
      <c r="C113" s="331" t="s">
        <v>230</v>
      </c>
      <c r="D113" s="23" t="s">
        <v>709</v>
      </c>
      <c r="E113" s="12" t="s">
        <v>609</v>
      </c>
      <c r="F113" s="12" t="s">
        <v>742</v>
      </c>
      <c r="G113" s="12" t="s">
        <v>209</v>
      </c>
      <c r="H113" s="81" t="s">
        <v>597</v>
      </c>
      <c r="I113" s="81" t="s">
        <v>599</v>
      </c>
      <c r="J113" s="81" t="s">
        <v>614</v>
      </c>
      <c r="O113"/>
    </row>
    <row r="114" spans="1:15" ht="12.75" customHeight="1">
      <c r="A114" s="16"/>
      <c r="B114" s="337">
        <v>112</v>
      </c>
      <c r="C114" s="331" t="s">
        <v>230</v>
      </c>
      <c r="D114" s="23" t="s">
        <v>708</v>
      </c>
      <c r="E114" s="12" t="s">
        <v>609</v>
      </c>
      <c r="F114" s="12" t="s">
        <v>742</v>
      </c>
      <c r="G114" s="12" t="s">
        <v>209</v>
      </c>
      <c r="H114" s="81" t="s">
        <v>597</v>
      </c>
      <c r="I114" s="81" t="s">
        <v>599</v>
      </c>
      <c r="J114" s="81" t="s">
        <v>614</v>
      </c>
      <c r="O114"/>
    </row>
    <row r="115" spans="1:15" ht="12.75" customHeight="1">
      <c r="A115" s="16"/>
      <c r="B115" s="337">
        <v>113</v>
      </c>
      <c r="C115" s="331" t="s">
        <v>230</v>
      </c>
      <c r="D115" s="23" t="s">
        <v>710</v>
      </c>
      <c r="E115" s="12" t="s">
        <v>111</v>
      </c>
      <c r="F115" s="12" t="s">
        <v>239</v>
      </c>
      <c r="G115" s="12" t="s">
        <v>7</v>
      </c>
      <c r="H115" s="81" t="s">
        <v>594</v>
      </c>
      <c r="I115" s="81" t="s">
        <v>599</v>
      </c>
      <c r="J115" s="81" t="s">
        <v>603</v>
      </c>
      <c r="O115"/>
    </row>
    <row r="116" spans="1:15" ht="12.75" customHeight="1">
      <c r="A116" s="16"/>
      <c r="B116" s="337">
        <v>114</v>
      </c>
      <c r="C116" s="331" t="s">
        <v>230</v>
      </c>
      <c r="D116" s="23" t="s">
        <v>711</v>
      </c>
      <c r="E116" s="12" t="s">
        <v>111</v>
      </c>
      <c r="F116" s="12" t="s">
        <v>239</v>
      </c>
      <c r="G116" s="12" t="s">
        <v>7</v>
      </c>
      <c r="H116" s="81" t="s">
        <v>594</v>
      </c>
      <c r="I116" s="81" t="s">
        <v>599</v>
      </c>
      <c r="J116" s="81" t="s">
        <v>603</v>
      </c>
      <c r="O116"/>
    </row>
    <row r="117" spans="1:15" ht="12.75" customHeight="1">
      <c r="A117" s="16"/>
      <c r="B117" s="337">
        <v>115</v>
      </c>
      <c r="C117" s="331" t="s">
        <v>230</v>
      </c>
      <c r="D117" s="23" t="s">
        <v>712</v>
      </c>
      <c r="E117" s="12" t="s">
        <v>111</v>
      </c>
      <c r="F117" s="12" t="s">
        <v>239</v>
      </c>
      <c r="G117" s="12" t="s">
        <v>7</v>
      </c>
      <c r="H117" s="81" t="s">
        <v>594</v>
      </c>
      <c r="I117" s="81" t="s">
        <v>599</v>
      </c>
      <c r="J117" s="81" t="s">
        <v>614</v>
      </c>
      <c r="O117"/>
    </row>
    <row r="118" spans="1:15" ht="12.75" customHeight="1">
      <c r="O118"/>
    </row>
  </sheetData>
  <sortState ref="O3:O29">
    <sortCondition ref="O3"/>
  </sortState>
  <mergeCells count="1">
    <mergeCell ref="D1:F1"/>
  </mergeCells>
  <phoneticPr fontId="69" type="noConversion"/>
  <conditionalFormatting sqref="D1:D2 D40:D1048576 D11:D17">
    <cfRule type="duplicateValues" dxfId="259" priority="1484"/>
    <cfRule type="duplicateValues" dxfId="258" priority="1523"/>
    <cfRule type="duplicateValues" dxfId="257" priority="13791"/>
    <cfRule type="duplicateValues" dxfId="256" priority="13794"/>
    <cfRule type="duplicateValues" dxfId="255" priority="13795"/>
    <cfRule type="duplicateValues" dxfId="254" priority="13796"/>
    <cfRule type="duplicateValues" dxfId="253" priority="13797"/>
    <cfRule type="duplicateValues" dxfId="252" priority="13798"/>
  </conditionalFormatting>
  <conditionalFormatting sqref="D3:D10">
    <cfRule type="duplicateValues" dxfId="251" priority="1"/>
    <cfRule type="duplicateValues" dxfId="250" priority="2"/>
    <cfRule type="duplicateValues" dxfId="249" priority="3"/>
    <cfRule type="duplicateValues" dxfId="248" priority="4"/>
  </conditionalFormatting>
  <conditionalFormatting sqref="D18:D39">
    <cfRule type="duplicateValues" dxfId="247" priority="5"/>
    <cfRule type="duplicateValues" dxfId="246" priority="6"/>
    <cfRule type="duplicateValues" dxfId="245" priority="7"/>
    <cfRule type="duplicateValues" dxfId="244" priority="8"/>
    <cfRule type="duplicateValues" dxfId="243" priority="9"/>
    <cfRule type="duplicateValues" dxfId="242" priority="10"/>
    <cfRule type="duplicateValues" dxfId="241" priority="11"/>
    <cfRule type="duplicateValues" dxfId="240" priority="12"/>
  </conditionalFormatting>
  <printOptions horizontalCentered="1"/>
  <pageMargins left="0" right="0.11811023622047245" top="0.31496062992125984" bottom="0.15748031496062992" header="0.31496062992125984" footer="0.31496062992125984"/>
  <pageSetup paperSize="9" scale="1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8">
    <tabColor rgb="FFFF0000"/>
  </sheetPr>
  <dimension ref="A1:T217"/>
  <sheetViews>
    <sheetView zoomScaleNormal="100" workbookViewId="0">
      <selection sqref="A1:XFD1"/>
    </sheetView>
  </sheetViews>
  <sheetFormatPr defaultColWidth="9.140625" defaultRowHeight="12"/>
  <cols>
    <col min="1" max="1" width="3" style="197" bestFit="1" customWidth="1"/>
    <col min="2" max="2" width="4.140625" style="77" bestFit="1" customWidth="1"/>
    <col min="3" max="3" width="4" style="77" bestFit="1" customWidth="1"/>
    <col min="4" max="4" width="22.42578125" style="6" bestFit="1" customWidth="1"/>
    <col min="5" max="5" width="25.140625" style="6" customWidth="1"/>
    <col min="6" max="7" width="4.5703125" style="6" bestFit="1" customWidth="1"/>
    <col min="8" max="8" width="6.7109375" style="117" bestFit="1" customWidth="1"/>
    <col min="9" max="9" width="6.7109375" style="123" bestFit="1" customWidth="1"/>
    <col min="10" max="10" width="7.7109375" style="20" bestFit="1" customWidth="1"/>
    <col min="11" max="11" width="9.28515625" style="6" bestFit="1" customWidth="1"/>
    <col min="12" max="12" width="4.140625" style="77" bestFit="1" customWidth="1"/>
    <col min="13" max="13" width="7" style="77" bestFit="1" customWidth="1"/>
    <col min="14" max="14" width="23.140625" style="6" bestFit="1" customWidth="1"/>
    <col min="15" max="15" width="23" style="6" bestFit="1" customWidth="1"/>
    <col min="16" max="16" width="8" style="6" bestFit="1" customWidth="1"/>
    <col min="17" max="17" width="4.5703125" style="6" bestFit="1" customWidth="1"/>
    <col min="18" max="18" width="6.7109375" style="117" bestFit="1" customWidth="1"/>
    <col min="19" max="19" width="6.7109375" style="123" bestFit="1" customWidth="1"/>
    <col min="20" max="20" width="7.7109375" style="20" bestFit="1" customWidth="1"/>
    <col min="21" max="16384" width="9.140625" style="6"/>
  </cols>
  <sheetData>
    <row r="1" spans="1:20">
      <c r="B1" s="354" t="s">
        <v>389</v>
      </c>
      <c r="C1" s="354"/>
      <c r="D1" s="354"/>
      <c r="E1" s="354"/>
      <c r="F1" s="43"/>
      <c r="G1" s="43"/>
      <c r="H1" s="118"/>
      <c r="I1" s="121"/>
      <c r="J1" s="43"/>
      <c r="L1" s="354" t="s">
        <v>388</v>
      </c>
      <c r="M1" s="354"/>
      <c r="N1" s="354"/>
      <c r="O1" s="354"/>
      <c r="P1" s="354"/>
      <c r="Q1" s="43"/>
      <c r="R1" s="118"/>
      <c r="S1" s="121"/>
      <c r="T1" s="43"/>
    </row>
    <row r="2" spans="1:20" s="10" customFormat="1">
      <c r="A2" s="197"/>
      <c r="B2" s="119"/>
      <c r="C2" s="119"/>
      <c r="D2" s="120" t="s">
        <v>57</v>
      </c>
      <c r="E2" s="122" t="s">
        <v>58</v>
      </c>
      <c r="F2" s="120" t="s">
        <v>321</v>
      </c>
      <c r="G2" s="122" t="s">
        <v>322</v>
      </c>
      <c r="H2" s="120" t="s">
        <v>59</v>
      </c>
      <c r="I2" s="120" t="s">
        <v>60</v>
      </c>
      <c r="J2" s="124" t="s">
        <v>5</v>
      </c>
      <c r="L2" s="119" t="s">
        <v>4</v>
      </c>
      <c r="M2" s="124" t="s">
        <v>5</v>
      </c>
      <c r="N2" s="120" t="s">
        <v>57</v>
      </c>
      <c r="O2" s="120"/>
      <c r="P2" s="122" t="s">
        <v>58</v>
      </c>
      <c r="Q2" s="122"/>
      <c r="R2" s="120" t="s">
        <v>59</v>
      </c>
      <c r="S2" s="120" t="s">
        <v>60</v>
      </c>
    </row>
    <row r="3" spans="1:20">
      <c r="A3" s="197">
        <v>1</v>
      </c>
      <c r="B3" s="116"/>
      <c r="C3" s="116"/>
      <c r="D3" s="7" t="str">
        <f>IF(ISBLANK(B3),"",VLOOKUP(B3,ERK!$B$2:$D$87,2,FALSE))</f>
        <v/>
      </c>
      <c r="E3" s="7" t="str">
        <f>IF(ISBLANK(C3),"",VLOOKUP(C3,ERK!$B$2:$D$87,2,FALSE))</f>
        <v/>
      </c>
      <c r="F3" s="7" t="str">
        <f>IF(ISBLANK(B3),"",VLOOKUP(B3,ERK!$B$2:$E$87,3,FALSE))</f>
        <v/>
      </c>
      <c r="G3" s="7" t="str">
        <f>IF(ISBLANK(C3),"",VLOOKUP(C3,ERK!$B$2:$E$87,3,FALSE))</f>
        <v/>
      </c>
      <c r="H3" s="79" t="str">
        <f>IFERROR(VLOOKUP(D3,ERK!$D$2:K87,8,0),"")</f>
        <v/>
      </c>
      <c r="I3" s="100" t="str">
        <f>IFERROR(VLOOKUP(E3,ERK!$D$2:L87,8,0),"")</f>
        <v/>
      </c>
      <c r="J3" s="125" t="str">
        <f t="shared" ref="J3:J23" si="0">IF(SUM(H3:I3)&lt;=0,"",IFERROR(SUM(H3:I3,0),""))</f>
        <v/>
      </c>
      <c r="L3" s="116">
        <v>1</v>
      </c>
      <c r="M3" s="125"/>
      <c r="N3" s="7"/>
      <c r="O3" s="7"/>
      <c r="P3" s="7"/>
      <c r="Q3" s="7"/>
      <c r="R3" s="79"/>
      <c r="S3" s="100"/>
    </row>
    <row r="4" spans="1:20">
      <c r="A4" s="198">
        <v>2</v>
      </c>
      <c r="B4" s="116"/>
      <c r="C4" s="116"/>
      <c r="D4" s="7" t="str">
        <f>IF(ISBLANK(B4),"",VLOOKUP(B4,ERK!$B$2:$D$87,2,FALSE))</f>
        <v/>
      </c>
      <c r="E4" s="7" t="str">
        <f>IF(ISBLANK(C4),"",VLOOKUP(C4,ERK!$B$2:$D$87,2,FALSE))</f>
        <v/>
      </c>
      <c r="F4" s="7" t="str">
        <f>IF(ISBLANK(B4),"",VLOOKUP(B4,ERK!$B$2:$E$87,3,FALSE))</f>
        <v/>
      </c>
      <c r="G4" s="7" t="str">
        <f>IF(ISBLANK(C4),"",VLOOKUP(C4,ERK!$B$2:$E$87,3,FALSE))</f>
        <v/>
      </c>
      <c r="H4" s="79" t="str">
        <f>IFERROR(VLOOKUP(D4,ERK!$D$2:K87,8,0),"")</f>
        <v/>
      </c>
      <c r="I4" s="100" t="str">
        <f>IFERROR(VLOOKUP(E4,ERK!$D$2:L87,8,0),"")</f>
        <v/>
      </c>
      <c r="J4" s="125" t="str">
        <f t="shared" si="0"/>
        <v/>
      </c>
      <c r="L4" s="116">
        <v>2</v>
      </c>
      <c r="M4" s="125"/>
      <c r="N4" s="7"/>
      <c r="O4" s="7"/>
      <c r="P4" s="7"/>
      <c r="Q4" s="7"/>
      <c r="R4" s="79"/>
      <c r="S4" s="100"/>
    </row>
    <row r="5" spans="1:20">
      <c r="A5" s="197">
        <v>3</v>
      </c>
      <c r="B5" s="116"/>
      <c r="C5" s="116"/>
      <c r="D5" s="7" t="str">
        <f>IF(ISBLANK(B5),"",VLOOKUP(B5,ERK!$B$2:$D$87,2,FALSE))</f>
        <v/>
      </c>
      <c r="E5" s="7" t="str">
        <f>IF(ISBLANK(C5),"",VLOOKUP(C5,ERK!$B$2:$D$87,2,FALSE))</f>
        <v/>
      </c>
      <c r="F5" s="7" t="str">
        <f>IF(ISBLANK(B5),"",VLOOKUP(B5,ERK!$B$2:$E$87,3,FALSE))</f>
        <v/>
      </c>
      <c r="G5" s="7" t="str">
        <f>IF(ISBLANK(C5),"",VLOOKUP(C5,ERK!$B$2:$E$87,3,FALSE))</f>
        <v/>
      </c>
      <c r="H5" s="79" t="str">
        <f>IFERROR(VLOOKUP(D5,ERK!$D$2:K87,8,0),"")</f>
        <v/>
      </c>
      <c r="I5" s="100" t="str">
        <f>IFERROR(VLOOKUP(E5,ERK!$D$2:L87,8,0),"")</f>
        <v/>
      </c>
      <c r="J5" s="125" t="str">
        <f t="shared" si="0"/>
        <v/>
      </c>
      <c r="L5" s="116">
        <v>3</v>
      </c>
      <c r="M5" s="125"/>
      <c r="N5" s="7"/>
      <c r="O5" s="7"/>
      <c r="P5" s="7"/>
      <c r="Q5" s="7"/>
      <c r="R5" s="79"/>
      <c r="S5" s="100"/>
    </row>
    <row r="6" spans="1:20">
      <c r="A6" s="197">
        <v>4</v>
      </c>
      <c r="B6" s="116"/>
      <c r="C6" s="116"/>
      <c r="D6" s="7" t="str">
        <f>IF(ISBLANK(B6),"",VLOOKUP(B6,ERK!$B$2:$D$87,2,FALSE))</f>
        <v/>
      </c>
      <c r="E6" s="7" t="str">
        <f>IF(ISBLANK(C6),"",VLOOKUP(C6,ERK!$B$2:$D$87,2,FALSE))</f>
        <v/>
      </c>
      <c r="F6" s="7" t="str">
        <f>IF(ISBLANK(B6),"",VLOOKUP(B6,ERK!$B$2:$E$87,3,FALSE))</f>
        <v/>
      </c>
      <c r="G6" s="7" t="str">
        <f>IF(ISBLANK(C6),"",VLOOKUP(C6,ERK!$B$2:$E$87,3,FALSE))</f>
        <v/>
      </c>
      <c r="H6" s="79" t="str">
        <f>IFERROR(VLOOKUP(D6,ERK!$D$2:K87,8,0),"")</f>
        <v/>
      </c>
      <c r="I6" s="100" t="str">
        <f>IFERROR(VLOOKUP(E6,ERK!$D$2:L87,8,0),"")</f>
        <v/>
      </c>
      <c r="J6" s="125" t="str">
        <f t="shared" si="0"/>
        <v/>
      </c>
      <c r="L6" s="116">
        <v>4</v>
      </c>
      <c r="M6" s="125"/>
      <c r="N6" s="7"/>
      <c r="O6" s="7"/>
      <c r="P6" s="7"/>
      <c r="Q6" s="7"/>
      <c r="R6" s="79"/>
      <c r="S6" s="100"/>
    </row>
    <row r="7" spans="1:20">
      <c r="A7" s="197">
        <v>5</v>
      </c>
      <c r="B7" s="116"/>
      <c r="C7" s="116"/>
      <c r="D7" s="7" t="str">
        <f>IF(ISBLANK(B7),"",VLOOKUP(B7,ERK!$B$2:$D$87,2,FALSE))</f>
        <v/>
      </c>
      <c r="E7" s="150" t="str">
        <f>IF(ISBLANK(C7),"",VLOOKUP(C7,ERK!$B$2:$D$87,2,FALSE))</f>
        <v/>
      </c>
      <c r="F7" s="7" t="str">
        <f>IF(ISBLANK(B7),"",VLOOKUP(B7,ERK!$B$2:$E$87,3,FALSE))</f>
        <v/>
      </c>
      <c r="G7" s="7" t="str">
        <f>IF(ISBLANK(C7),"",VLOOKUP(C7,ERK!$B$2:$E$87,3,FALSE))</f>
        <v/>
      </c>
      <c r="H7" s="79" t="str">
        <f>IFERROR(VLOOKUP(D7,ERK!$D$2:K87,8,0),"")</f>
        <v/>
      </c>
      <c r="I7" s="100" t="str">
        <f>IFERROR(VLOOKUP(E7,ERK!$D$2:L87,8,0),"")</f>
        <v/>
      </c>
      <c r="J7" s="125" t="str">
        <f t="shared" si="0"/>
        <v/>
      </c>
      <c r="L7" s="116">
        <v>5</v>
      </c>
      <c r="M7" s="125"/>
      <c r="N7" s="7"/>
      <c r="O7" s="7"/>
      <c r="P7" s="7"/>
      <c r="Q7" s="7"/>
      <c r="R7" s="79"/>
      <c r="S7" s="100"/>
    </row>
    <row r="8" spans="1:20">
      <c r="A8" s="197">
        <v>6</v>
      </c>
      <c r="B8" s="116"/>
      <c r="C8" s="116"/>
      <c r="D8" s="7" t="str">
        <f>IF(ISBLANK(B8),"",VLOOKUP(B8,ERK!$B$2:$D$87,2,FALSE))</f>
        <v/>
      </c>
      <c r="E8" s="7" t="str">
        <f>IF(ISBLANK(C8),"",VLOOKUP(C8,ERK!$B$2:$D$87,2,FALSE))</f>
        <v/>
      </c>
      <c r="F8" s="7" t="str">
        <f>IF(ISBLANK(B8),"",VLOOKUP(B8,ERK!$B$2:$E$87,3,FALSE))</f>
        <v/>
      </c>
      <c r="G8" s="7" t="str">
        <f>IF(ISBLANK(C8),"",VLOOKUP(C8,ERK!$B$2:$E$87,3,FALSE))</f>
        <v/>
      </c>
      <c r="H8" s="79" t="str">
        <f>IFERROR(VLOOKUP(D8,ERK!$D$2:K87,8,0),"")</f>
        <v/>
      </c>
      <c r="I8" s="100" t="str">
        <f>IFERROR(VLOOKUP(E8,ERK!$D$2:L87,8,0),"")</f>
        <v/>
      </c>
      <c r="J8" s="125" t="str">
        <f t="shared" si="0"/>
        <v/>
      </c>
      <c r="L8" s="116">
        <v>6</v>
      </c>
      <c r="M8" s="125"/>
      <c r="N8" s="7"/>
      <c r="O8" s="7"/>
      <c r="P8" s="7"/>
      <c r="Q8" s="7"/>
      <c r="R8" s="79"/>
      <c r="S8" s="100"/>
    </row>
    <row r="9" spans="1:20">
      <c r="A9" s="197">
        <v>7</v>
      </c>
      <c r="B9" s="116"/>
      <c r="C9" s="116"/>
      <c r="D9" s="7" t="str">
        <f>IF(ISBLANK(B9),"",VLOOKUP(B9,ERK!$B$2:$D$87,2,FALSE))</f>
        <v/>
      </c>
      <c r="E9" s="150" t="str">
        <f>IF(ISBLANK(C9),"",VLOOKUP(C9,ERK!$B$2:$D$87,2,FALSE))</f>
        <v/>
      </c>
      <c r="F9" s="7" t="str">
        <f>IF(ISBLANK(B9),"",VLOOKUP(B9,ERK!$B$2:$E$87,3,FALSE))</f>
        <v/>
      </c>
      <c r="G9" s="7" t="str">
        <f>IF(ISBLANK(C9),"",VLOOKUP(C9,ERK!$B$2:$E$87,3,FALSE))</f>
        <v/>
      </c>
      <c r="H9" s="79" t="str">
        <f>IFERROR(VLOOKUP(D9,ERK!$D$2:K87,8,0),"")</f>
        <v/>
      </c>
      <c r="I9" s="100" t="str">
        <f>IFERROR(VLOOKUP(E9,ERK!$D$2:L87,8,0),"")</f>
        <v/>
      </c>
      <c r="J9" s="125" t="str">
        <f t="shared" si="0"/>
        <v/>
      </c>
      <c r="L9" s="116">
        <v>7</v>
      </c>
      <c r="M9" s="125"/>
      <c r="N9" s="7"/>
      <c r="O9" s="7"/>
      <c r="P9" s="7"/>
      <c r="Q9" s="7"/>
      <c r="R9" s="79"/>
      <c r="S9" s="100"/>
    </row>
    <row r="10" spans="1:20">
      <c r="A10" s="197">
        <v>8</v>
      </c>
      <c r="B10" s="116"/>
      <c r="C10" s="116"/>
      <c r="D10" s="7" t="str">
        <f>IF(ISBLANK(B10),"",VLOOKUP(B10,ERK!$B$2:$D$87,2,FALSE))</f>
        <v/>
      </c>
      <c r="E10" s="7" t="str">
        <f>IF(ISBLANK(C10),"",VLOOKUP(C10,ERK!$B$2:$D$87,2,FALSE))</f>
        <v/>
      </c>
      <c r="F10" s="7" t="str">
        <f>IF(ISBLANK(B10),"",VLOOKUP(B10,ERK!$B$2:$E$87,3,FALSE))</f>
        <v/>
      </c>
      <c r="G10" s="7" t="str">
        <f>IF(ISBLANK(C10),"",VLOOKUP(C10,ERK!$B$2:$E$87,3,FALSE))</f>
        <v/>
      </c>
      <c r="H10" s="79" t="str">
        <f>IFERROR(VLOOKUP(D10,ERK!$D$2:K87,8,0),"")</f>
        <v/>
      </c>
      <c r="I10" s="100" t="str">
        <f>IFERROR(VLOOKUP(E10,ERK!$D$2:L87,8,0),"")</f>
        <v/>
      </c>
      <c r="J10" s="125" t="str">
        <f t="shared" si="0"/>
        <v/>
      </c>
      <c r="L10" s="116">
        <v>8</v>
      </c>
      <c r="M10" s="125"/>
      <c r="N10" s="7"/>
      <c r="O10" s="7"/>
      <c r="P10" s="7"/>
      <c r="Q10" s="7"/>
      <c r="R10" s="79"/>
      <c r="S10" s="100"/>
    </row>
    <row r="11" spans="1:20">
      <c r="A11" s="197">
        <v>9</v>
      </c>
      <c r="B11" s="116"/>
      <c r="C11" s="116"/>
      <c r="D11" s="7" t="str">
        <f>IF(ISBLANK(B11),"",VLOOKUP(B11,ERK!$B$2:$D$87,2,FALSE))</f>
        <v/>
      </c>
      <c r="E11" s="7" t="str">
        <f>IF(ISBLANK(C11),"",VLOOKUP(C11,ERK!$B$2:$D$87,2,FALSE))</f>
        <v/>
      </c>
      <c r="F11" s="7" t="str">
        <f>IF(ISBLANK(B11),"",VLOOKUP(B11,ERK!$B$2:$E$87,3,FALSE))</f>
        <v/>
      </c>
      <c r="G11" s="7" t="str">
        <f>IF(ISBLANK(C11),"",VLOOKUP(C11,ERK!$B$2:$E$87,3,FALSE))</f>
        <v/>
      </c>
      <c r="H11" s="79" t="str">
        <f>IFERROR(VLOOKUP(D11,ERK!$D$2:K87,8,0),"")</f>
        <v/>
      </c>
      <c r="I11" s="100" t="str">
        <f>IFERROR(VLOOKUP(E11,ERK!$D$2:L87,8,0),"")</f>
        <v/>
      </c>
      <c r="J11" s="125" t="str">
        <f t="shared" si="0"/>
        <v/>
      </c>
      <c r="L11" s="116">
        <v>9</v>
      </c>
      <c r="M11" s="125"/>
      <c r="N11" s="7"/>
      <c r="O11" s="7"/>
      <c r="P11" s="7"/>
      <c r="Q11" s="7"/>
      <c r="R11" s="79"/>
      <c r="S11" s="100"/>
    </row>
    <row r="12" spans="1:20">
      <c r="A12" s="197">
        <v>10</v>
      </c>
      <c r="B12" s="116"/>
      <c r="C12" s="116"/>
      <c r="D12" s="7" t="str">
        <f>IF(ISBLANK(B12),"",VLOOKUP(B12,ERK!$B$2:$D$87,2,FALSE))</f>
        <v/>
      </c>
      <c r="E12" s="7" t="str">
        <f>IF(ISBLANK(C12),"",VLOOKUP(C12,ERK!$B$2:$D$87,2,FALSE))</f>
        <v/>
      </c>
      <c r="F12" s="7" t="str">
        <f>IF(ISBLANK(B12),"",VLOOKUP(B12,ERK!$B$2:$E$87,3,FALSE))</f>
        <v/>
      </c>
      <c r="G12" s="7" t="str">
        <f>IF(ISBLANK(C12),"",VLOOKUP(C12,ERK!$B$2:$E$87,3,FALSE))</f>
        <v/>
      </c>
      <c r="H12" s="79" t="str">
        <f>IFERROR(VLOOKUP(D12,ERK!$D$2:K87,8,0),"")</f>
        <v/>
      </c>
      <c r="I12" s="100" t="str">
        <f>IFERROR(VLOOKUP(E12,ERK!$D$2:L87,8,0),"")</f>
        <v/>
      </c>
      <c r="J12" s="125" t="str">
        <f t="shared" si="0"/>
        <v/>
      </c>
      <c r="L12" s="116">
        <v>10</v>
      </c>
      <c r="M12" s="125"/>
      <c r="N12" s="7"/>
      <c r="O12" s="7"/>
      <c r="P12" s="7"/>
      <c r="Q12" s="7"/>
      <c r="R12" s="79"/>
      <c r="S12" s="100"/>
    </row>
    <row r="13" spans="1:20">
      <c r="A13" s="197">
        <v>11</v>
      </c>
      <c r="B13" s="116"/>
      <c r="C13" s="116"/>
      <c r="D13" s="7" t="str">
        <f>IF(ISBLANK(B13),"",VLOOKUP(B13,ERK!$B$2:$D$87,2,FALSE))</f>
        <v/>
      </c>
      <c r="E13" s="7" t="str">
        <f>IF(ISBLANK(C13),"",VLOOKUP(C13,ERK!$B$2:$D$87,2,FALSE))</f>
        <v/>
      </c>
      <c r="F13" s="7" t="str">
        <f>IF(ISBLANK(B13),"",VLOOKUP(B13,ERK!$B$2:$E$87,3,FALSE))</f>
        <v/>
      </c>
      <c r="G13" s="7" t="str">
        <f>IF(ISBLANK(C13),"",VLOOKUP(C13,ERK!$B$2:$E$87,3,FALSE))</f>
        <v/>
      </c>
      <c r="H13" s="79" t="str">
        <f>IFERROR(VLOOKUP(D13,ERK!$D$2:K87,8,0),"")</f>
        <v/>
      </c>
      <c r="I13" s="100" t="str">
        <f>IFERROR(VLOOKUP(E13,ERK!$D$2:L87,8,0),"")</f>
        <v/>
      </c>
      <c r="J13" s="125" t="str">
        <f t="shared" si="0"/>
        <v/>
      </c>
      <c r="L13" s="116">
        <v>11</v>
      </c>
      <c r="M13" s="125"/>
      <c r="N13" s="7"/>
      <c r="O13" s="7"/>
      <c r="P13" s="7"/>
      <c r="Q13" s="7"/>
      <c r="R13" s="79"/>
      <c r="S13" s="100"/>
    </row>
    <row r="14" spans="1:20">
      <c r="A14" s="197">
        <v>12</v>
      </c>
      <c r="B14" s="116"/>
      <c r="C14" s="116"/>
      <c r="D14" s="7" t="str">
        <f>IF(ISBLANK(B14),"",VLOOKUP(B14,ERK!$B$2:$D$87,2,FALSE))</f>
        <v/>
      </c>
      <c r="E14" s="7" t="str">
        <f>IF(ISBLANK(C14),"",VLOOKUP(C14,ERK!$B$2:$D$87,2,FALSE))</f>
        <v/>
      </c>
      <c r="F14" s="7" t="str">
        <f>IF(ISBLANK(B14),"",VLOOKUP(B14,ERK!$B$2:$E$87,3,FALSE))</f>
        <v/>
      </c>
      <c r="G14" s="7" t="str">
        <f>IF(ISBLANK(C14),"",VLOOKUP(C14,ERK!$B$2:$E$87,3,FALSE))</f>
        <v/>
      </c>
      <c r="H14" s="79" t="str">
        <f>IFERROR(VLOOKUP(D14,ERK!$D$2:K87,8,0),"")</f>
        <v/>
      </c>
      <c r="I14" s="100" t="str">
        <f>IFERROR(VLOOKUP(E14,ERK!$D$2:L87,8,0),"")</f>
        <v/>
      </c>
      <c r="J14" s="125" t="str">
        <f t="shared" si="0"/>
        <v/>
      </c>
      <c r="L14" s="116">
        <v>12</v>
      </c>
      <c r="M14" s="125"/>
      <c r="N14" s="7"/>
      <c r="O14" s="7"/>
      <c r="P14" s="7"/>
      <c r="Q14" s="7"/>
      <c r="R14" s="79"/>
      <c r="S14" s="100"/>
    </row>
    <row r="15" spans="1:20">
      <c r="A15" s="197">
        <v>13</v>
      </c>
      <c r="B15" s="116"/>
      <c r="C15" s="116"/>
      <c r="D15" s="7" t="str">
        <f>IF(ISBLANK(B15),"",VLOOKUP(B15,ERK!$B$2:$D$87,2,FALSE))</f>
        <v/>
      </c>
      <c r="E15" s="7" t="str">
        <f>IF(ISBLANK(C15),"",VLOOKUP(C15,ERK!$B$2:$D$87,2,FALSE))</f>
        <v/>
      </c>
      <c r="F15" s="7" t="str">
        <f>IF(ISBLANK(B15),"",VLOOKUP(B15,ERK!$B$2:$E$87,3,FALSE))</f>
        <v/>
      </c>
      <c r="G15" s="7" t="str">
        <f>IF(ISBLANK(C15),"",VLOOKUP(C15,ERK!$B$2:$E$87,3,FALSE))</f>
        <v/>
      </c>
      <c r="H15" s="79" t="str">
        <f>IFERROR(VLOOKUP(D15,ERK!$D$2:K87,8,0),"")</f>
        <v/>
      </c>
      <c r="I15" s="100" t="str">
        <f>IFERROR(VLOOKUP(E15,ERK!$D$2:L87,8,0),"")</f>
        <v/>
      </c>
      <c r="J15" s="125" t="str">
        <f t="shared" si="0"/>
        <v/>
      </c>
      <c r="L15" s="116">
        <v>13</v>
      </c>
      <c r="M15" s="125"/>
      <c r="N15" s="7"/>
      <c r="O15" s="7"/>
      <c r="P15" s="7"/>
      <c r="Q15" s="7"/>
      <c r="R15" s="79"/>
      <c r="S15" s="100"/>
    </row>
    <row r="16" spans="1:20">
      <c r="A16" s="197">
        <v>14</v>
      </c>
      <c r="B16" s="116"/>
      <c r="C16" s="116"/>
      <c r="D16" s="7" t="str">
        <f>IF(ISBLANK(B16),"",VLOOKUP(B16,ERK!$B$2:$D$87,2,FALSE))</f>
        <v/>
      </c>
      <c r="E16" s="7" t="str">
        <f>IF(ISBLANK(C16),"",VLOOKUP(C16,ERK!$B$2:$D$87,2,FALSE))</f>
        <v/>
      </c>
      <c r="F16" s="7" t="str">
        <f>IF(ISBLANK(B16),"",VLOOKUP(B16,ERK!$B$2:$E$87,3,FALSE))</f>
        <v/>
      </c>
      <c r="G16" s="7" t="str">
        <f>IF(ISBLANK(C16),"",VLOOKUP(C16,ERK!$B$2:$E$87,3,FALSE))</f>
        <v/>
      </c>
      <c r="H16" s="79" t="str">
        <f>IFERROR(VLOOKUP(D16,ERK!$D$2:K87,8,0),"")</f>
        <v/>
      </c>
      <c r="I16" s="100" t="str">
        <f>IFERROR(VLOOKUP(E16,ERK!$D$2:L87,8,0),"")</f>
        <v/>
      </c>
      <c r="J16" s="125" t="str">
        <f t="shared" si="0"/>
        <v/>
      </c>
      <c r="L16" s="116">
        <v>14</v>
      </c>
      <c r="M16" s="125"/>
      <c r="N16" s="7"/>
      <c r="O16" s="7"/>
      <c r="P16" s="7"/>
      <c r="Q16" s="7"/>
      <c r="R16" s="79"/>
      <c r="S16" s="100"/>
    </row>
    <row r="17" spans="1:19">
      <c r="A17" s="197">
        <v>15</v>
      </c>
      <c r="B17" s="116"/>
      <c r="C17" s="116"/>
      <c r="D17" s="7" t="str">
        <f>IF(ISBLANK(B17),"",VLOOKUP(B17,ERK!$B$2:$D$87,2,FALSE))</f>
        <v/>
      </c>
      <c r="E17" s="7" t="str">
        <f>IF(ISBLANK(C17),"",VLOOKUP(C17,ERK!$B$2:$D$87,2,FALSE))</f>
        <v/>
      </c>
      <c r="F17" s="7" t="str">
        <f>IF(ISBLANK(B17),"",VLOOKUP(B17,ERK!$B$2:$E$87,3,FALSE))</f>
        <v/>
      </c>
      <c r="G17" s="7" t="str">
        <f>IF(ISBLANK(C17),"",VLOOKUP(C17,ERK!$B$2:$E$87,3,FALSE))</f>
        <v/>
      </c>
      <c r="H17" s="79" t="str">
        <f>IFERROR(VLOOKUP(D17,ERK!$D$2:K87,8,0),"")</f>
        <v/>
      </c>
      <c r="I17" s="100" t="str">
        <f>IFERROR(VLOOKUP(E17,ERK!$D$2:L87,8,0),"")</f>
        <v/>
      </c>
      <c r="J17" s="125" t="str">
        <f t="shared" si="0"/>
        <v/>
      </c>
      <c r="L17" s="116">
        <v>15</v>
      </c>
      <c r="M17" s="125"/>
      <c r="N17" s="7"/>
      <c r="O17" s="7"/>
      <c r="P17" s="7"/>
      <c r="Q17" s="7"/>
      <c r="R17" s="79"/>
      <c r="S17" s="100"/>
    </row>
    <row r="18" spans="1:19">
      <c r="A18" s="197">
        <v>16</v>
      </c>
      <c r="B18" s="116"/>
      <c r="C18" s="116"/>
      <c r="D18" s="7" t="str">
        <f>IF(ISBLANK(B18),"",VLOOKUP(B18,ERK!$B$2:$D$87,2,FALSE))</f>
        <v/>
      </c>
      <c r="E18" s="7" t="str">
        <f>IF(ISBLANK(C18),"",VLOOKUP(C18,ERK!$B$2:$D$87,2,FALSE))</f>
        <v/>
      </c>
      <c r="F18" s="7" t="str">
        <f>IF(ISBLANK(B18),"",VLOOKUP(B18,ERK!$B$2:$E$87,3,FALSE))</f>
        <v/>
      </c>
      <c r="G18" s="7" t="str">
        <f>IF(ISBLANK(C18),"",VLOOKUP(C18,ERK!$B$2:$E$87,3,FALSE))</f>
        <v/>
      </c>
      <c r="H18" s="79" t="str">
        <f>IFERROR(VLOOKUP(D18,ERK!$D$2:K87,8,0),"")</f>
        <v/>
      </c>
      <c r="I18" s="100" t="str">
        <f>IFERROR(VLOOKUP(E18,ERK!$D$2:L87,8,0),"")</f>
        <v/>
      </c>
      <c r="J18" s="125" t="str">
        <f t="shared" si="0"/>
        <v/>
      </c>
      <c r="L18" s="116">
        <v>16</v>
      </c>
      <c r="M18" s="125"/>
      <c r="N18" s="7"/>
      <c r="O18" s="7"/>
      <c r="P18" s="7"/>
      <c r="Q18" s="7"/>
      <c r="R18" s="79"/>
      <c r="S18" s="100"/>
    </row>
    <row r="19" spans="1:19">
      <c r="A19" s="197">
        <v>17</v>
      </c>
      <c r="B19" s="116"/>
      <c r="C19" s="116"/>
      <c r="D19" s="7" t="str">
        <f>IF(ISBLANK(B19),"",VLOOKUP(B19,ERK!$B$2:$D$87,2,FALSE))</f>
        <v/>
      </c>
      <c r="E19" s="7" t="str">
        <f>IF(ISBLANK(C19),"",VLOOKUP(C19,ERK!$B$2:$D$87,2,FALSE))</f>
        <v/>
      </c>
      <c r="F19" s="7" t="str">
        <f>IF(ISBLANK(B19),"",VLOOKUP(B19,ERK!$B$2:$E$87,3,FALSE))</f>
        <v/>
      </c>
      <c r="G19" s="7" t="str">
        <f>IF(ISBLANK(C19),"",VLOOKUP(C19,ERK!$B$2:$E$87,3,FALSE))</f>
        <v/>
      </c>
      <c r="H19" s="79" t="str">
        <f>IFERROR(VLOOKUP(D19,ERK!$D$2:K87,8,0),"")</f>
        <v/>
      </c>
      <c r="I19" s="100" t="str">
        <f>IFERROR(VLOOKUP(E19,ERK!$D$2:L87,8,0),"")</f>
        <v/>
      </c>
      <c r="J19" s="125" t="str">
        <f t="shared" si="0"/>
        <v/>
      </c>
      <c r="L19" s="116">
        <v>17</v>
      </c>
      <c r="M19" s="125"/>
      <c r="N19" s="7"/>
      <c r="O19" s="7"/>
      <c r="P19" s="7"/>
      <c r="Q19" s="7"/>
      <c r="R19" s="79"/>
      <c r="S19" s="100"/>
    </row>
    <row r="20" spans="1:19">
      <c r="A20" s="197">
        <v>18</v>
      </c>
      <c r="B20" s="116"/>
      <c r="C20" s="116"/>
      <c r="D20" s="7" t="str">
        <f>IF(ISBLANK(B20),"",VLOOKUP(B20,ERK!$B$2:$D$87,2,FALSE))</f>
        <v/>
      </c>
      <c r="E20" s="7" t="str">
        <f>IF(ISBLANK(C20),"",VLOOKUP(C20,ERK!$B$2:$D$87,2,FALSE))</f>
        <v/>
      </c>
      <c r="F20" s="7" t="str">
        <f>IF(ISBLANK(B20),"",VLOOKUP(B20,ERK!$B$2:$E$87,3,FALSE))</f>
        <v/>
      </c>
      <c r="G20" s="7" t="str">
        <f>IF(ISBLANK(C20),"",VLOOKUP(C20,ERK!$B$2:$E$87,3,FALSE))</f>
        <v/>
      </c>
      <c r="H20" s="79" t="str">
        <f>IFERROR(VLOOKUP(D20,ERK!$D$2:K87,8,0),"")</f>
        <v/>
      </c>
      <c r="I20" s="100" t="str">
        <f>IFERROR(VLOOKUP(E20,ERK!$D$2:L87,8,0),"")</f>
        <v/>
      </c>
      <c r="J20" s="125" t="str">
        <f t="shared" si="0"/>
        <v/>
      </c>
      <c r="L20" s="116">
        <v>18</v>
      </c>
      <c r="M20" s="125"/>
      <c r="N20" s="7"/>
      <c r="O20" s="7"/>
      <c r="P20" s="7"/>
      <c r="Q20" s="7"/>
      <c r="R20" s="79"/>
      <c r="S20" s="100"/>
    </row>
    <row r="21" spans="1:19">
      <c r="A21" s="197">
        <v>19</v>
      </c>
      <c r="B21" s="116"/>
      <c r="C21" s="116"/>
      <c r="D21" s="7" t="str">
        <f>IF(ISBLANK(B21),"",VLOOKUP(B21,ERK!$B$2:$D$87,2,FALSE))</f>
        <v/>
      </c>
      <c r="E21" s="7" t="str">
        <f>IF(ISBLANK(C21),"",VLOOKUP(C21,ERK!$B$2:$D$87,2,FALSE))</f>
        <v/>
      </c>
      <c r="F21" s="7" t="str">
        <f>IF(ISBLANK(B21),"",VLOOKUP(B21,ERK!$B$2:$E$87,3,FALSE))</f>
        <v/>
      </c>
      <c r="G21" s="7" t="str">
        <f>IF(ISBLANK(C21),"",VLOOKUP(C21,ERK!$B$2:$E$87,3,FALSE))</f>
        <v/>
      </c>
      <c r="H21" s="79" t="str">
        <f>IFERROR(VLOOKUP(D21,ERK!$D$2:K87,8,0),"")</f>
        <v/>
      </c>
      <c r="I21" s="100" t="str">
        <f>IFERROR(VLOOKUP(E21,ERK!$D$2:L87,8,0),"")</f>
        <v/>
      </c>
      <c r="J21" s="125" t="str">
        <f t="shared" si="0"/>
        <v/>
      </c>
      <c r="L21" s="116">
        <v>19</v>
      </c>
      <c r="M21" s="125"/>
      <c r="N21" s="7"/>
      <c r="O21" s="7"/>
      <c r="P21" s="7"/>
      <c r="Q21" s="7"/>
      <c r="R21" s="79"/>
      <c r="S21" s="100"/>
    </row>
    <row r="22" spans="1:19">
      <c r="A22" s="197">
        <v>20</v>
      </c>
      <c r="B22" s="116"/>
      <c r="C22" s="116"/>
      <c r="D22" s="7" t="str">
        <f>IF(ISBLANK(B22),"",VLOOKUP(B22,ERK!$B$2:$D$87,2,FALSE))</f>
        <v/>
      </c>
      <c r="E22" s="7" t="str">
        <f>IF(ISBLANK(C22),"",VLOOKUP(C22,ERK!$B$2:$D$87,2,FALSE))</f>
        <v/>
      </c>
      <c r="F22" s="7" t="str">
        <f>IF(ISBLANK(B22),"",VLOOKUP(B22,ERK!$B$2:$E$87,3,FALSE))</f>
        <v/>
      </c>
      <c r="G22" s="7" t="str">
        <f>IF(ISBLANK(C22),"",VLOOKUP(C22,ERK!$B$2:$E$87,3,FALSE))</f>
        <v/>
      </c>
      <c r="H22" s="79" t="str">
        <f>IFERROR(VLOOKUP(D22,ERK!$D$2:K87,8,0),"")</f>
        <v/>
      </c>
      <c r="I22" s="100" t="str">
        <f>IFERROR(VLOOKUP(E22,ERK!$D$2:L87,8,0),"")</f>
        <v/>
      </c>
      <c r="J22" s="125" t="str">
        <f t="shared" si="0"/>
        <v/>
      </c>
      <c r="L22" s="116">
        <v>20</v>
      </c>
      <c r="M22" s="125"/>
      <c r="N22" s="7"/>
      <c r="O22" s="7"/>
      <c r="P22" s="7"/>
      <c r="Q22" s="7"/>
      <c r="R22" s="79"/>
      <c r="S22" s="100"/>
    </row>
    <row r="23" spans="1:19">
      <c r="A23" s="197">
        <v>21</v>
      </c>
      <c r="B23" s="116"/>
      <c r="C23" s="116"/>
      <c r="D23" s="7" t="str">
        <f>IF(ISBLANK(B23),"",VLOOKUP(B23,ERK!$B$2:$D$87,2,FALSE))</f>
        <v/>
      </c>
      <c r="E23" s="7" t="str">
        <f>IF(ISBLANK(C23),"",VLOOKUP(C23,ERK!$B$2:$D$87,2,FALSE))</f>
        <v/>
      </c>
      <c r="F23" s="7" t="str">
        <f>IF(ISBLANK(B23),"",VLOOKUP(B23,ERK!$B$2:$E$87,3,FALSE))</f>
        <v/>
      </c>
      <c r="G23" s="7" t="str">
        <f>IF(ISBLANK(C23),"",VLOOKUP(C23,ERK!$B$2:$E$87,3,FALSE))</f>
        <v/>
      </c>
      <c r="H23" s="79" t="str">
        <f>IFERROR(VLOOKUP(D23,ERK!$D$2:K87,8,0),"")</f>
        <v/>
      </c>
      <c r="I23" s="100" t="str">
        <f>IFERROR(VLOOKUP(E23,ERK!$D$2:L87,8,0),"")</f>
        <v/>
      </c>
      <c r="J23" s="125" t="str">
        <f t="shared" si="0"/>
        <v/>
      </c>
      <c r="L23" s="116">
        <v>21</v>
      </c>
      <c r="M23" s="125"/>
      <c r="N23" s="7"/>
      <c r="O23" s="7"/>
      <c r="P23" s="7"/>
      <c r="Q23" s="7"/>
      <c r="R23" s="79"/>
      <c r="S23" s="100"/>
    </row>
    <row r="24" spans="1:19">
      <c r="A24" s="197">
        <v>22</v>
      </c>
      <c r="B24" s="116"/>
      <c r="C24" s="116"/>
      <c r="D24" s="7" t="str">
        <f>IF(ISBLANK(B24),"",VLOOKUP(B24,ERK!$B$2:$D$87,2,FALSE))</f>
        <v/>
      </c>
      <c r="E24" s="7" t="str">
        <f>IF(ISBLANK(C24),"",VLOOKUP(C24,ERK!$B$2:$D$87,2,FALSE))</f>
        <v/>
      </c>
      <c r="F24" s="7" t="str">
        <f>IF(ISBLANK(B24),"",VLOOKUP(B24,ERK!$B$2:$E$87,3,FALSE))</f>
        <v/>
      </c>
      <c r="G24" s="7" t="str">
        <f>IF(ISBLANK(C24),"",VLOOKUP(C24,ERK!$B$2:$E$87,3,FALSE))</f>
        <v/>
      </c>
      <c r="H24" s="79" t="str">
        <f>IFERROR(VLOOKUP(D24,ERK!$D$2:K87,8,0),"")</f>
        <v/>
      </c>
      <c r="I24" s="100" t="str">
        <f>IFERROR(VLOOKUP(E24,ERK!$D$2:L87,8,0),"")</f>
        <v/>
      </c>
      <c r="J24" s="125" t="str">
        <f t="shared" ref="J24:J33" si="1">IF(SUM(H24:I24)&lt;=0,"",IFERROR(SUM(H24:I24,0),""))</f>
        <v/>
      </c>
      <c r="L24" s="116">
        <v>22</v>
      </c>
      <c r="M24" s="125"/>
      <c r="N24" s="7"/>
      <c r="O24" s="7"/>
      <c r="P24" s="7"/>
      <c r="Q24" s="7"/>
      <c r="R24" s="79"/>
      <c r="S24" s="100"/>
    </row>
    <row r="25" spans="1:19">
      <c r="A25" s="197">
        <v>23</v>
      </c>
      <c r="B25" s="116"/>
      <c r="C25" s="116"/>
      <c r="D25" s="7" t="str">
        <f>IF(ISBLANK(B25),"",VLOOKUP(B25,ERK!$B$2:$D$87,2,FALSE))</f>
        <v/>
      </c>
      <c r="E25" s="7" t="str">
        <f>IF(ISBLANK(C25),"",VLOOKUP(C25,ERK!$B$2:$D$87,2,FALSE))</f>
        <v/>
      </c>
      <c r="F25" s="7" t="str">
        <f>IF(ISBLANK(B25),"",VLOOKUP(B25,ERK!$B$2:$E$87,3,FALSE))</f>
        <v/>
      </c>
      <c r="G25" s="7" t="str">
        <f>IF(ISBLANK(C25),"",VLOOKUP(C25,ERK!$B$2:$E$87,3,FALSE))</f>
        <v/>
      </c>
      <c r="H25" s="79" t="str">
        <f>IFERROR(VLOOKUP(D25,ERK!$D$2:K87,8,0),"")</f>
        <v/>
      </c>
      <c r="I25" s="100" t="str">
        <f>IFERROR(VLOOKUP(E25,ERK!$D$2:L87,8,0),"")</f>
        <v/>
      </c>
      <c r="J25" s="125" t="str">
        <f t="shared" si="1"/>
        <v/>
      </c>
      <c r="L25" s="116">
        <v>23</v>
      </c>
      <c r="M25" s="125"/>
      <c r="N25" s="7"/>
      <c r="O25" s="7"/>
      <c r="P25" s="7"/>
      <c r="Q25" s="7"/>
      <c r="R25" s="79"/>
      <c r="S25" s="100"/>
    </row>
    <row r="26" spans="1:19">
      <c r="A26" s="197">
        <v>24</v>
      </c>
      <c r="B26" s="116"/>
      <c r="C26" s="116"/>
      <c r="D26" s="7" t="str">
        <f>IF(ISBLANK(B26),"",VLOOKUP(B26,ERK!$B$2:$D$87,2,FALSE))</f>
        <v/>
      </c>
      <c r="E26" s="7" t="str">
        <f>IF(ISBLANK(C26),"",VLOOKUP(C26,ERK!$B$2:$D$87,2,FALSE))</f>
        <v/>
      </c>
      <c r="F26" s="7" t="str">
        <f>IF(ISBLANK(B26),"",VLOOKUP(B26,ERK!$B$2:$E$87,3,FALSE))</f>
        <v/>
      </c>
      <c r="G26" s="7" t="str">
        <f>IF(ISBLANK(C26),"",VLOOKUP(C26,ERK!$B$2:$E$87,3,FALSE))</f>
        <v/>
      </c>
      <c r="H26" s="79" t="str">
        <f>IFERROR(VLOOKUP(D26,ERK!$D$2:K87,8,0),"")</f>
        <v/>
      </c>
      <c r="I26" s="100" t="str">
        <f>IFERROR(VLOOKUP(E26,ERK!$D$2:L87,8,0),"")</f>
        <v/>
      </c>
      <c r="J26" s="125" t="str">
        <f t="shared" si="1"/>
        <v/>
      </c>
      <c r="L26" s="116">
        <v>24</v>
      </c>
      <c r="M26" s="125"/>
      <c r="N26" s="7"/>
      <c r="O26" s="7"/>
      <c r="P26" s="7"/>
      <c r="Q26" s="7"/>
      <c r="R26" s="79"/>
      <c r="S26" s="100"/>
    </row>
    <row r="27" spans="1:19">
      <c r="A27" s="197">
        <v>25</v>
      </c>
      <c r="B27" s="116"/>
      <c r="C27" s="116"/>
      <c r="D27" s="7" t="str">
        <f>IF(ISBLANK(B27),"",VLOOKUP(B27,ERK!$B$2:$D$87,2,FALSE))</f>
        <v/>
      </c>
      <c r="E27" s="7" t="str">
        <f>IF(ISBLANK(C27),"",VLOOKUP(C27,ERK!$B$2:$D$87,2,FALSE))</f>
        <v/>
      </c>
      <c r="F27" s="7" t="str">
        <f>IF(ISBLANK(B27),"",VLOOKUP(B27,ERK!$B$2:$E$87,3,FALSE))</f>
        <v/>
      </c>
      <c r="G27" s="7" t="str">
        <f>IF(ISBLANK(C27),"",VLOOKUP(C27,ERK!$B$2:$E$87,3,FALSE))</f>
        <v/>
      </c>
      <c r="H27" s="79" t="str">
        <f>IFERROR(VLOOKUP(D27,ERK!$D$2:K87,8,0),"")</f>
        <v/>
      </c>
      <c r="I27" s="100" t="str">
        <f>IFERROR(VLOOKUP(E27,ERK!$D$2:L87,8,0),"")</f>
        <v/>
      </c>
      <c r="J27" s="125" t="str">
        <f t="shared" si="1"/>
        <v/>
      </c>
      <c r="L27" s="116">
        <v>25</v>
      </c>
      <c r="M27" s="125"/>
      <c r="N27" s="7"/>
      <c r="O27" s="7"/>
      <c r="P27" s="7"/>
      <c r="Q27" s="7"/>
      <c r="R27" s="79"/>
      <c r="S27" s="100"/>
    </row>
    <row r="28" spans="1:19">
      <c r="A28" s="197">
        <v>26</v>
      </c>
      <c r="B28" s="116"/>
      <c r="C28" s="116"/>
      <c r="D28" s="7" t="str">
        <f>IF(ISBLANK(B28),"",VLOOKUP(B28,ERK!$B$2:$D$87,2,FALSE))</f>
        <v/>
      </c>
      <c r="E28" s="150" t="str">
        <f>IF(ISBLANK(C28),"",VLOOKUP(C28,ERK!$B$2:$D$87,2,FALSE))</f>
        <v/>
      </c>
      <c r="F28" s="7" t="str">
        <f>IF(ISBLANK(B28),"",VLOOKUP(B28,ERK!$B$2:$E$87,3,FALSE))</f>
        <v/>
      </c>
      <c r="G28" s="7" t="str">
        <f>IF(ISBLANK(C28),"",VLOOKUP(C28,ERK!$B$2:$E$87,3,FALSE))</f>
        <v/>
      </c>
      <c r="H28" s="79" t="str">
        <f>IFERROR(VLOOKUP(D28,ERK!$D$2:K87,8,0),"")</f>
        <v/>
      </c>
      <c r="I28" s="100" t="str">
        <f>IFERROR(VLOOKUP(E28,ERK!$D$2:L87,8,0),"")</f>
        <v/>
      </c>
      <c r="J28" s="125" t="str">
        <f t="shared" si="1"/>
        <v/>
      </c>
      <c r="L28" s="116">
        <v>26</v>
      </c>
      <c r="M28" s="125"/>
      <c r="N28" s="7"/>
      <c r="O28" s="7"/>
      <c r="P28" s="7"/>
      <c r="Q28" s="7"/>
      <c r="R28" s="79"/>
      <c r="S28" s="100"/>
    </row>
    <row r="29" spans="1:19">
      <c r="A29" s="197">
        <v>27</v>
      </c>
      <c r="B29" s="116"/>
      <c r="C29" s="116"/>
      <c r="D29" s="7" t="str">
        <f>IF(ISBLANK(B29),"",VLOOKUP(B29,ERK!$B$2:$D$87,2,FALSE))</f>
        <v/>
      </c>
      <c r="E29" s="7" t="str">
        <f>IF(ISBLANK(C29),"",VLOOKUP(C29,ERK!$B$2:$D$87,2,FALSE))</f>
        <v/>
      </c>
      <c r="F29" s="7" t="str">
        <f>IF(ISBLANK(B29),"",VLOOKUP(B29,ERK!$B$2:$E$87,3,FALSE))</f>
        <v/>
      </c>
      <c r="G29" s="7" t="str">
        <f>IF(ISBLANK(C29),"",VLOOKUP(C29,ERK!$B$2:$E$87,3,FALSE))</f>
        <v/>
      </c>
      <c r="H29" s="79" t="str">
        <f>IFERROR(VLOOKUP(D29,ERK!$D$2:K87,8,0),"")</f>
        <v/>
      </c>
      <c r="I29" s="100" t="str">
        <f>IFERROR(VLOOKUP(E29,ERK!$D$2:L87,8,0),"")</f>
        <v/>
      </c>
      <c r="J29" s="125" t="str">
        <f t="shared" si="1"/>
        <v/>
      </c>
      <c r="L29" s="116">
        <v>27</v>
      </c>
      <c r="M29" s="125"/>
      <c r="N29" s="7"/>
      <c r="O29" s="7"/>
      <c r="P29" s="7"/>
      <c r="Q29" s="7"/>
      <c r="R29" s="79"/>
      <c r="S29" s="100"/>
    </row>
    <row r="30" spans="1:19">
      <c r="A30" s="197">
        <v>28</v>
      </c>
      <c r="B30" s="116"/>
      <c r="C30" s="116"/>
      <c r="D30" s="7" t="str">
        <f>IF(ISBLANK(B30),"",VLOOKUP(B30,ERK!$B$2:$D$87,2,FALSE))</f>
        <v/>
      </c>
      <c r="E30" s="7" t="str">
        <f>IF(ISBLANK(C30),"",VLOOKUP(C30,ERK!$B$2:$D$87,2,FALSE))</f>
        <v/>
      </c>
      <c r="F30" s="7" t="str">
        <f>IF(ISBLANK(B30),"",VLOOKUP(B30,ERK!$B$2:$E$87,3,FALSE))</f>
        <v/>
      </c>
      <c r="G30" s="7" t="str">
        <f>IF(ISBLANK(C30),"",VLOOKUP(C30,ERK!$B$2:$E$87,3,FALSE))</f>
        <v/>
      </c>
      <c r="H30" s="79" t="str">
        <f>IFERROR(VLOOKUP(D30,ERK!$D$2:K87,8,0),"")</f>
        <v/>
      </c>
      <c r="I30" s="100" t="str">
        <f>IFERROR(VLOOKUP(E30,ERK!$D$2:L87,8,0),"")</f>
        <v/>
      </c>
      <c r="J30" s="125" t="str">
        <f t="shared" si="1"/>
        <v/>
      </c>
      <c r="L30" s="116">
        <v>28</v>
      </c>
      <c r="M30" s="125"/>
      <c r="N30" s="7"/>
      <c r="O30" s="7"/>
      <c r="P30" s="7"/>
      <c r="Q30" s="7"/>
      <c r="R30" s="79"/>
      <c r="S30" s="100"/>
    </row>
    <row r="31" spans="1:19">
      <c r="A31" s="197">
        <v>29</v>
      </c>
      <c r="B31" s="116"/>
      <c r="C31" s="116"/>
      <c r="D31" s="7" t="str">
        <f>IF(ISBLANK(B31),"",VLOOKUP(B31,ERK!$B$2:$D$87,2,FALSE))</f>
        <v/>
      </c>
      <c r="E31" s="7" t="str">
        <f>IF(ISBLANK(C31),"",VLOOKUP(C31,ERK!$B$2:$D$87,2,FALSE))</f>
        <v/>
      </c>
      <c r="F31" s="7" t="str">
        <f>IF(ISBLANK(B31),"",VLOOKUP(B31,ERK!$B$2:$E$87,3,FALSE))</f>
        <v/>
      </c>
      <c r="G31" s="7" t="str">
        <f>IF(ISBLANK(C31),"",VLOOKUP(C31,ERK!$B$2:$E$87,3,FALSE))</f>
        <v/>
      </c>
      <c r="H31" s="79" t="str">
        <f>IFERROR(VLOOKUP(D31,ERK!$D$2:K87,8,0),"")</f>
        <v/>
      </c>
      <c r="I31" s="100" t="str">
        <f>IFERROR(VLOOKUP(E31,ERK!$D$2:L87,8,0),"")</f>
        <v/>
      </c>
      <c r="J31" s="125" t="str">
        <f t="shared" si="1"/>
        <v/>
      </c>
      <c r="L31" s="116">
        <v>29</v>
      </c>
      <c r="M31" s="125"/>
      <c r="N31" s="7"/>
      <c r="O31" s="7"/>
      <c r="P31" s="7"/>
      <c r="Q31" s="7"/>
      <c r="R31" s="79"/>
      <c r="S31" s="100"/>
    </row>
    <row r="32" spans="1:19">
      <c r="A32" s="197">
        <v>30</v>
      </c>
      <c r="B32" s="116"/>
      <c r="C32" s="116"/>
      <c r="D32" s="7" t="str">
        <f>IF(ISBLANK(B32),"",VLOOKUP(B32,ERK!$B$2:$D$87,2,FALSE))</f>
        <v/>
      </c>
      <c r="E32" s="7" t="str">
        <f>IF(ISBLANK(C32),"",VLOOKUP(C32,ERK!$B$2:$D$87,2,FALSE))</f>
        <v/>
      </c>
      <c r="F32" s="7" t="str">
        <f>IF(ISBLANK(B32),"",VLOOKUP(B32,ERK!$B$2:$E$87,3,FALSE))</f>
        <v/>
      </c>
      <c r="G32" s="7" t="str">
        <f>IF(ISBLANK(C32),"",VLOOKUP(C32,ERK!$B$2:$E$87,3,FALSE))</f>
        <v/>
      </c>
      <c r="H32" s="79" t="str">
        <f>IFERROR(VLOOKUP(D32,ERK!$D$2:K87,8,0),"")</f>
        <v/>
      </c>
      <c r="I32" s="100" t="str">
        <f>IFERROR(VLOOKUP(E32,ERK!$D$2:L87,8,0),"")</f>
        <v/>
      </c>
      <c r="J32" s="125" t="str">
        <f t="shared" ref="J32" si="2">IF(SUM(H32:I32)&lt;=0,"",IFERROR(SUM(H32:I32,0),""))</f>
        <v/>
      </c>
      <c r="L32" s="116">
        <v>30</v>
      </c>
      <c r="M32" s="125"/>
      <c r="N32" s="7"/>
      <c r="O32" s="7"/>
      <c r="P32" s="7"/>
      <c r="Q32" s="7"/>
      <c r="R32" s="79"/>
      <c r="S32" s="100"/>
    </row>
    <row r="33" spans="1:19">
      <c r="A33" s="197">
        <v>31</v>
      </c>
      <c r="B33" s="116"/>
      <c r="C33" s="116"/>
      <c r="D33" s="7" t="str">
        <f>IF(ISBLANK(B33),"",VLOOKUP(B33,ERK!$B$2:$D$87,2,FALSE))</f>
        <v/>
      </c>
      <c r="E33" s="7" t="str">
        <f>IF(ISBLANK(C33),"",VLOOKUP(C33,ERK!$B$2:$D$87,2,FALSE))</f>
        <v/>
      </c>
      <c r="F33" s="7" t="str">
        <f>IF(ISBLANK(B33),"",VLOOKUP(B33,ERK!$B$2:$E$87,3,FALSE))</f>
        <v/>
      </c>
      <c r="G33" s="7" t="str">
        <f>IF(ISBLANK(C33),"",VLOOKUP(C33,ERK!$B$2:$E$87,3,FALSE))</f>
        <v/>
      </c>
      <c r="H33" s="79" t="str">
        <f>IFERROR(VLOOKUP(D33,ERK!$D$2:K87,8,0),"")</f>
        <v/>
      </c>
      <c r="I33" s="100" t="str">
        <f>IFERROR(VLOOKUP(E33,ERK!$D$2:L87,8,0),"")</f>
        <v/>
      </c>
      <c r="J33" s="125" t="str">
        <f t="shared" si="1"/>
        <v/>
      </c>
      <c r="L33" s="116">
        <v>31</v>
      </c>
      <c r="M33" s="125"/>
      <c r="N33" s="7"/>
      <c r="O33" s="7"/>
      <c r="P33" s="7"/>
      <c r="Q33" s="7"/>
      <c r="R33" s="79"/>
      <c r="S33" s="100"/>
    </row>
    <row r="34" spans="1:19">
      <c r="A34" s="197">
        <v>32</v>
      </c>
      <c r="B34" s="116"/>
      <c r="C34" s="116"/>
      <c r="D34" s="7" t="str">
        <f>IF(ISBLANK(B34),"",VLOOKUP(B34,ERK!$B$2:$D$87,2,FALSE))</f>
        <v/>
      </c>
      <c r="E34" s="7" t="str">
        <f>IF(ISBLANK(C34),"",VLOOKUP(C34,ERK!$B$2:$D$87,2,FALSE))</f>
        <v/>
      </c>
      <c r="F34" s="7" t="str">
        <f>IF(ISBLANK(B34),"",VLOOKUP(B34,ERK!$B$2:$E$87,3,FALSE))</f>
        <v/>
      </c>
      <c r="G34" s="7" t="str">
        <f>IF(ISBLANK(C34),"",VLOOKUP(C34,ERK!$B$2:$E$87,3,FALSE))</f>
        <v/>
      </c>
      <c r="H34" s="79" t="str">
        <f>IFERROR(VLOOKUP(D34,ERK!$D$2:K87,8,0),"")</f>
        <v/>
      </c>
      <c r="I34" s="100" t="str">
        <f>IFERROR(VLOOKUP(E34,ERK!$D$2:L87,8,0),"")</f>
        <v/>
      </c>
      <c r="J34" s="125" t="str">
        <f t="shared" ref="J34:J66" si="3">IF(SUM(H34:I34)&lt;=0,"",IFERROR(SUM(H34:I34,0),""))</f>
        <v/>
      </c>
      <c r="L34" s="116">
        <v>32</v>
      </c>
      <c r="M34" s="125"/>
      <c r="N34" s="7"/>
      <c r="O34" s="7"/>
      <c r="P34" s="7"/>
      <c r="Q34" s="7"/>
      <c r="R34" s="79"/>
      <c r="S34" s="100"/>
    </row>
    <row r="35" spans="1:19">
      <c r="A35" s="197">
        <v>33</v>
      </c>
      <c r="B35" s="116"/>
      <c r="C35" s="116"/>
      <c r="D35" s="7" t="str">
        <f>IF(ISBLANK(B35),"",VLOOKUP(B35,ERK!$B$2:$D$87,2,FALSE))</f>
        <v/>
      </c>
      <c r="E35" s="7" t="str">
        <f>IF(ISBLANK(C35),"",VLOOKUP(C35,ERK!$B$2:$D$87,2,FALSE))</f>
        <v/>
      </c>
      <c r="F35" s="7" t="str">
        <f>IF(ISBLANK(B35),"",VLOOKUP(B35,ERK!$B$2:$E$87,3,FALSE))</f>
        <v/>
      </c>
      <c r="G35" s="7" t="str">
        <f>IF(ISBLANK(C35),"",VLOOKUP(C35,ERK!$B$2:$E$87,3,FALSE))</f>
        <v/>
      </c>
      <c r="H35" s="79" t="str">
        <f>IFERROR(VLOOKUP(D35,ERK!$D$2:K87,8,0),"")</f>
        <v/>
      </c>
      <c r="I35" s="100" t="str">
        <f>IFERROR(VLOOKUP(E35,ERK!$D$2:L87,8,0),"")</f>
        <v/>
      </c>
      <c r="J35" s="125" t="str">
        <f t="shared" ref="J35:J36" si="4">IF(SUM(H35:I35)&lt;=0,"",IFERROR(SUM(H35:I35,0),""))</f>
        <v/>
      </c>
      <c r="L35" s="116">
        <v>33</v>
      </c>
      <c r="M35" s="125"/>
      <c r="N35" s="7"/>
      <c r="O35" s="7"/>
      <c r="P35" s="7"/>
      <c r="Q35" s="7"/>
      <c r="R35" s="79"/>
      <c r="S35" s="100"/>
    </row>
    <row r="36" spans="1:19">
      <c r="A36" s="198">
        <v>34</v>
      </c>
      <c r="B36" s="116"/>
      <c r="C36" s="116"/>
      <c r="D36" s="7" t="str">
        <f>IF(ISBLANK(B36),"",VLOOKUP(B36,ERK!$B$2:$D$87,2,FALSE))</f>
        <v/>
      </c>
      <c r="E36" s="7" t="str">
        <f>IF(ISBLANK(C36),"",VLOOKUP(C36,ERK!$B$2:$D$87,2,FALSE))</f>
        <v/>
      </c>
      <c r="F36" s="7" t="str">
        <f>IF(ISBLANK(B36),"",VLOOKUP(B36,ERK!$B$2:$E$87,3,FALSE))</f>
        <v/>
      </c>
      <c r="G36" s="7" t="str">
        <f>IF(ISBLANK(C36),"",VLOOKUP(C36,ERK!$B$2:$E$87,3,FALSE))</f>
        <v/>
      </c>
      <c r="H36" s="79" t="str">
        <f>IFERROR(VLOOKUP(D36,ERK!$D$2:K87,8,0),"")</f>
        <v/>
      </c>
      <c r="I36" s="100" t="str">
        <f>IFERROR(VLOOKUP(E36,ERK!$D$2:L87,8,0),"")</f>
        <v/>
      </c>
      <c r="J36" s="125" t="str">
        <f t="shared" si="4"/>
        <v/>
      </c>
      <c r="L36" s="116">
        <v>34</v>
      </c>
      <c r="M36" s="125"/>
      <c r="N36" s="7"/>
      <c r="O36" s="7"/>
      <c r="P36" s="7"/>
      <c r="Q36" s="7"/>
      <c r="R36" s="79"/>
      <c r="S36" s="100"/>
    </row>
    <row r="37" spans="1:19">
      <c r="A37" s="197">
        <v>35</v>
      </c>
      <c r="B37" s="116"/>
      <c r="C37" s="116"/>
      <c r="D37" s="7" t="str">
        <f>IF(ISBLANK(B37),"",VLOOKUP(B37,ERK!$B$2:$D$87,2,FALSE))</f>
        <v/>
      </c>
      <c r="E37" s="7" t="str">
        <f>IF(ISBLANK(C37),"",VLOOKUP(C37,ERK!$B$2:$D$87,2,FALSE))</f>
        <v/>
      </c>
      <c r="F37" s="7" t="str">
        <f>IF(ISBLANK(B37),"",VLOOKUP(B37,ERK!$B$2:$E$87,3,FALSE))</f>
        <v/>
      </c>
      <c r="G37" s="7" t="str">
        <f>IF(ISBLANK(C37),"",VLOOKUP(C37,ERK!$B$2:$E$87,3,FALSE))</f>
        <v/>
      </c>
      <c r="H37" s="79" t="str">
        <f>IFERROR(VLOOKUP(D37,ERK!$D$2:K87,8,0),"")</f>
        <v/>
      </c>
      <c r="I37" s="100" t="str">
        <f>IFERROR(VLOOKUP(E37,ERK!$D$2:L87,8,0),"")</f>
        <v/>
      </c>
      <c r="J37" s="125" t="str">
        <f t="shared" ref="J37:J43" si="5">IF(SUM(H37:I37)&lt;=0,"",IFERROR(SUM(H37:I37,0),""))</f>
        <v/>
      </c>
      <c r="L37" s="116">
        <v>35</v>
      </c>
      <c r="M37" s="125"/>
      <c r="N37" s="7"/>
      <c r="O37" s="7"/>
      <c r="P37" s="7"/>
      <c r="Q37" s="7"/>
      <c r="R37" s="79"/>
      <c r="S37" s="100"/>
    </row>
    <row r="38" spans="1:19">
      <c r="A38" s="197">
        <v>36</v>
      </c>
      <c r="B38" s="116"/>
      <c r="C38" s="116"/>
      <c r="D38" s="7" t="str">
        <f>IF(ISBLANK(B38),"",VLOOKUP(B38,ERK!$B$2:$D$87,2,FALSE))</f>
        <v/>
      </c>
      <c r="E38" s="7" t="str">
        <f>IF(ISBLANK(C38),"",VLOOKUP(C38,ERK!$B$2:$D$87,2,FALSE))</f>
        <v/>
      </c>
      <c r="F38" s="7" t="str">
        <f>IF(ISBLANK(B38),"",VLOOKUP(B38,ERK!$B$2:$E$87,3,FALSE))</f>
        <v/>
      </c>
      <c r="G38" s="7" t="str">
        <f>IF(ISBLANK(C38),"",VLOOKUP(C38,ERK!$B$2:$E$87,3,FALSE))</f>
        <v/>
      </c>
      <c r="H38" s="79" t="str">
        <f>IFERROR(VLOOKUP(D38,ERK!$D$2:K87,8,0),"")</f>
        <v/>
      </c>
      <c r="I38" s="100" t="str">
        <f>IFERROR(VLOOKUP(E38,ERK!$D$2:L87,8,0),"")</f>
        <v/>
      </c>
      <c r="J38" s="125" t="str">
        <f t="shared" si="5"/>
        <v/>
      </c>
      <c r="L38" s="116">
        <v>36</v>
      </c>
      <c r="M38" s="125"/>
      <c r="N38" s="7"/>
      <c r="O38" s="7"/>
      <c r="P38" s="7"/>
      <c r="Q38" s="7"/>
      <c r="R38" s="79"/>
      <c r="S38" s="100"/>
    </row>
    <row r="39" spans="1:19">
      <c r="A39" s="197">
        <v>37</v>
      </c>
      <c r="B39" s="116"/>
      <c r="C39" s="116"/>
      <c r="D39" s="7" t="str">
        <f>IF(ISBLANK(B39),"",VLOOKUP(B39,ERK!$B$2:$D$87,2,FALSE))</f>
        <v/>
      </c>
      <c r="E39" s="7" t="str">
        <f>IF(ISBLANK(C39),"",VLOOKUP(C39,ERK!$B$2:$D$87,2,FALSE))</f>
        <v/>
      </c>
      <c r="F39" s="7" t="str">
        <f>IF(ISBLANK(B39),"",VLOOKUP(B39,ERK!$B$2:$E$87,3,FALSE))</f>
        <v/>
      </c>
      <c r="G39" s="7" t="str">
        <f>IF(ISBLANK(C39),"",VLOOKUP(C39,ERK!$B$2:$E$87,3,FALSE))</f>
        <v/>
      </c>
      <c r="H39" s="79" t="str">
        <f>IFERROR(VLOOKUP(D39,ERK!$D$2:K87,8,0),"")</f>
        <v/>
      </c>
      <c r="I39" s="100" t="str">
        <f>IFERROR(VLOOKUP(E39,ERK!$D$2:L87,8,0),"")</f>
        <v/>
      </c>
      <c r="J39" s="125" t="str">
        <f t="shared" si="5"/>
        <v/>
      </c>
      <c r="L39" s="116">
        <v>37</v>
      </c>
      <c r="M39" s="125"/>
      <c r="N39" s="7"/>
      <c r="O39" s="7"/>
      <c r="P39" s="7"/>
      <c r="Q39" s="7"/>
      <c r="R39" s="79"/>
      <c r="S39" s="100"/>
    </row>
    <row r="40" spans="1:19">
      <c r="A40" s="197">
        <v>38</v>
      </c>
      <c r="B40" s="116"/>
      <c r="C40" s="116"/>
      <c r="D40" s="7" t="str">
        <f>IF(ISBLANK(B40),"",VLOOKUP(B40,ERK!$B$2:$D$87,2,FALSE))</f>
        <v/>
      </c>
      <c r="E40" s="7" t="str">
        <f>IF(ISBLANK(C40),"",VLOOKUP(C40,ERK!$B$2:$D$87,2,FALSE))</f>
        <v/>
      </c>
      <c r="F40" s="7" t="str">
        <f>IF(ISBLANK(B40),"",VLOOKUP(B40,ERK!$B$2:$E$87,3,FALSE))</f>
        <v/>
      </c>
      <c r="G40" s="7" t="str">
        <f>IF(ISBLANK(C40),"",VLOOKUP(C40,ERK!$B$2:$E$87,3,FALSE))</f>
        <v/>
      </c>
      <c r="H40" s="79" t="str">
        <f>IFERROR(VLOOKUP(D40,ERK!$D$2:K87,8,0),"")</f>
        <v/>
      </c>
      <c r="I40" s="100" t="str">
        <f>IFERROR(VLOOKUP(E40,ERK!$D$2:L87,8,0),"")</f>
        <v/>
      </c>
      <c r="J40" s="125" t="str">
        <f t="shared" si="5"/>
        <v/>
      </c>
      <c r="L40" s="116">
        <v>38</v>
      </c>
      <c r="M40" s="125"/>
      <c r="N40" s="7"/>
      <c r="O40" s="7"/>
      <c r="P40" s="7"/>
      <c r="Q40" s="7"/>
      <c r="R40" s="79"/>
      <c r="S40" s="100"/>
    </row>
    <row r="41" spans="1:19">
      <c r="A41" s="197">
        <v>39</v>
      </c>
      <c r="B41" s="116"/>
      <c r="C41" s="116"/>
      <c r="D41" s="7" t="str">
        <f>IF(ISBLANK(B41),"",VLOOKUP(B41,ERK!$B$2:$D$87,2,FALSE))</f>
        <v/>
      </c>
      <c r="E41" s="7" t="str">
        <f>IF(ISBLANK(C41),"",VLOOKUP(C41,ERK!$B$2:$D$87,2,FALSE))</f>
        <v/>
      </c>
      <c r="F41" s="7" t="str">
        <f>IF(ISBLANK(B41),"",VLOOKUP(B41,ERK!$B$2:$E$87,3,FALSE))</f>
        <v/>
      </c>
      <c r="G41" s="7" t="str">
        <f>IF(ISBLANK(C41),"",VLOOKUP(C41,ERK!$B$2:$E$87,3,FALSE))</f>
        <v/>
      </c>
      <c r="H41" s="79" t="str">
        <f>IFERROR(VLOOKUP(D41,ERK!$D$2:K87,8,0),"")</f>
        <v/>
      </c>
      <c r="I41" s="100" t="str">
        <f>IFERROR(VLOOKUP(E41,ERK!$D$2:L87,8,0),"")</f>
        <v/>
      </c>
      <c r="J41" s="125" t="str">
        <f t="shared" si="5"/>
        <v/>
      </c>
      <c r="L41" s="116">
        <v>39</v>
      </c>
      <c r="M41" s="125"/>
      <c r="N41" s="7"/>
      <c r="O41" s="7"/>
      <c r="P41" s="7"/>
      <c r="Q41" s="7"/>
      <c r="R41" s="79"/>
      <c r="S41" s="100"/>
    </row>
    <row r="42" spans="1:19">
      <c r="A42" s="197">
        <v>40</v>
      </c>
      <c r="B42" s="116"/>
      <c r="C42" s="116"/>
      <c r="D42" s="7" t="str">
        <f>IF(ISBLANK(B42),"",VLOOKUP(B42,ERK!$B$2:$D$87,2,FALSE))</f>
        <v/>
      </c>
      <c r="E42" s="7" t="str">
        <f>IF(ISBLANK(C42),"",VLOOKUP(C42,ERK!$B$2:$D$87,2,FALSE))</f>
        <v/>
      </c>
      <c r="F42" s="7" t="str">
        <f>IF(ISBLANK(B42),"",VLOOKUP(B42,ERK!$B$2:$E$87,3,FALSE))</f>
        <v/>
      </c>
      <c r="G42" s="7" t="str">
        <f>IF(ISBLANK(C42),"",VLOOKUP(C42,ERK!$B$2:$E$87,3,FALSE))</f>
        <v/>
      </c>
      <c r="H42" s="79" t="str">
        <f>IFERROR(VLOOKUP(D42,ERK!$D$2:K87,8,0),"")</f>
        <v/>
      </c>
      <c r="I42" s="100" t="str">
        <f>IFERROR(VLOOKUP(E42,ERK!$D$2:L87,8,0),"")</f>
        <v/>
      </c>
      <c r="J42" s="125" t="str">
        <f t="shared" si="5"/>
        <v/>
      </c>
      <c r="L42" s="116">
        <v>40</v>
      </c>
      <c r="M42" s="125"/>
      <c r="N42" s="7"/>
      <c r="O42" s="7"/>
      <c r="P42" s="7"/>
      <c r="Q42" s="7"/>
      <c r="R42" s="79"/>
      <c r="S42" s="100"/>
    </row>
    <row r="43" spans="1:19">
      <c r="A43" s="197">
        <v>41</v>
      </c>
      <c r="B43" s="116"/>
      <c r="C43" s="116"/>
      <c r="D43" s="7" t="str">
        <f>IF(ISBLANK(B43),"",VLOOKUP(B43,ERK!$B$2:$D$87,2,FALSE))</f>
        <v/>
      </c>
      <c r="E43" s="7" t="str">
        <f>IF(ISBLANK(C43),"",VLOOKUP(C43,ERK!$B$2:$D$87,2,FALSE))</f>
        <v/>
      </c>
      <c r="F43" s="7" t="str">
        <f>IF(ISBLANK(B43),"",VLOOKUP(B43,ERK!$B$2:$E$87,3,FALSE))</f>
        <v/>
      </c>
      <c r="G43" s="7" t="str">
        <f>IF(ISBLANK(C43),"",VLOOKUP(C43,ERK!$B$2:$E$87,3,FALSE))</f>
        <v/>
      </c>
      <c r="H43" s="79" t="str">
        <f>IFERROR(VLOOKUP(D43,ERK!$D$2:K87,8,0),"")</f>
        <v/>
      </c>
      <c r="I43" s="100" t="str">
        <f>IFERROR(VLOOKUP(E43,ERK!$D$2:L87,8,0),"")</f>
        <v/>
      </c>
      <c r="J43" s="125" t="str">
        <f t="shared" si="5"/>
        <v/>
      </c>
      <c r="L43" s="116">
        <v>41</v>
      </c>
      <c r="M43" s="125"/>
      <c r="N43" s="7"/>
      <c r="O43" s="7"/>
      <c r="P43" s="7"/>
      <c r="Q43" s="7"/>
      <c r="R43" s="79"/>
      <c r="S43" s="100"/>
    </row>
    <row r="44" spans="1:19">
      <c r="A44" s="197">
        <v>42</v>
      </c>
      <c r="B44" s="116"/>
      <c r="C44" s="116"/>
      <c r="D44" s="7" t="str">
        <f>IF(ISBLANK(B44),"",VLOOKUP(B44,ERK!$B$2:$D$87,2,FALSE))</f>
        <v/>
      </c>
      <c r="E44" s="7" t="str">
        <f>IF(ISBLANK(C44),"",VLOOKUP(C44,ERK!$B$2:$D$87,2,FALSE))</f>
        <v/>
      </c>
      <c r="F44" s="7" t="str">
        <f>IF(ISBLANK(B44),"",VLOOKUP(B44,ERK!$B$2:$E$87,3,FALSE))</f>
        <v/>
      </c>
      <c r="G44" s="7" t="str">
        <f>IF(ISBLANK(C44),"",VLOOKUP(C44,ERK!$B$2:$E$87,3,FALSE))</f>
        <v/>
      </c>
      <c r="H44" s="79" t="str">
        <f>IFERROR(VLOOKUP(D44,ERK!$D$2:K87,8,0),"")</f>
        <v/>
      </c>
      <c r="I44" s="100" t="str">
        <f>IFERROR(VLOOKUP(E44,ERK!$D$2:L87,8,0),"")</f>
        <v/>
      </c>
      <c r="J44" s="125" t="str">
        <f t="shared" si="3"/>
        <v/>
      </c>
      <c r="L44" s="116">
        <v>42</v>
      </c>
      <c r="M44" s="125"/>
      <c r="N44" s="7"/>
      <c r="O44" s="7"/>
      <c r="P44" s="7"/>
      <c r="Q44" s="7"/>
      <c r="R44" s="79"/>
      <c r="S44" s="100"/>
    </row>
    <row r="45" spans="1:19">
      <c r="A45" s="197">
        <v>43</v>
      </c>
      <c r="B45" s="116"/>
      <c r="C45" s="116"/>
      <c r="D45" s="7" t="str">
        <f>IF(ISBLANK(B45),"",VLOOKUP(B45,ERK!$B$2:$D$87,2,FALSE))</f>
        <v/>
      </c>
      <c r="E45" s="7" t="str">
        <f>IF(ISBLANK(C45),"",VLOOKUP(C45,ERK!$B$2:$D$87,2,FALSE))</f>
        <v/>
      </c>
      <c r="F45" s="7" t="str">
        <f>IF(ISBLANK(B45),"",VLOOKUP(B45,ERK!$B$2:$E$87,3,FALSE))</f>
        <v/>
      </c>
      <c r="G45" s="7" t="str">
        <f>IF(ISBLANK(C45),"",VLOOKUP(C45,ERK!$B$2:$E$87,3,FALSE))</f>
        <v/>
      </c>
      <c r="H45" s="79" t="str">
        <f>IFERROR(VLOOKUP(D45,ERK!$D$2:K87,8,0),"")</f>
        <v/>
      </c>
      <c r="I45" s="100" t="str">
        <f>IFERROR(VLOOKUP(E45,ERK!$D$2:L87,8,0),"")</f>
        <v/>
      </c>
      <c r="J45" s="125" t="str">
        <f t="shared" si="3"/>
        <v/>
      </c>
      <c r="L45" s="116">
        <v>43</v>
      </c>
      <c r="M45" s="125"/>
      <c r="N45" s="7"/>
      <c r="O45" s="7"/>
      <c r="P45" s="7"/>
      <c r="Q45" s="7"/>
      <c r="R45" s="79"/>
      <c r="S45" s="100"/>
    </row>
    <row r="46" spans="1:19">
      <c r="A46" s="197">
        <v>44</v>
      </c>
      <c r="B46" s="116"/>
      <c r="C46" s="116"/>
      <c r="D46" s="7" t="str">
        <f>IF(ISBLANK(B46),"",VLOOKUP(B46,ERK!$B$2:$D$87,2,FALSE))</f>
        <v/>
      </c>
      <c r="E46" s="7" t="str">
        <f>IF(ISBLANK(C46),"",VLOOKUP(C46,ERK!$B$2:$D$87,2,FALSE))</f>
        <v/>
      </c>
      <c r="F46" s="7" t="str">
        <f>IF(ISBLANK(B46),"",VLOOKUP(B46,ERK!$B$2:$E$87,3,FALSE))</f>
        <v/>
      </c>
      <c r="G46" s="7" t="str">
        <f>IF(ISBLANK(C46),"",VLOOKUP(C46,ERK!$B$2:$E$87,3,FALSE))</f>
        <v/>
      </c>
      <c r="H46" s="79" t="str">
        <f>IFERROR(VLOOKUP(D46,ERK!$D$2:K87,8,0),"")</f>
        <v/>
      </c>
      <c r="I46" s="100" t="str">
        <f>IFERROR(VLOOKUP(E46,ERK!$D$2:L87,8,0),"")</f>
        <v/>
      </c>
      <c r="J46" s="125" t="str">
        <f t="shared" si="3"/>
        <v/>
      </c>
      <c r="L46" s="116">
        <v>44</v>
      </c>
      <c r="M46" s="125"/>
      <c r="N46" s="7"/>
      <c r="O46" s="7"/>
      <c r="P46" s="7"/>
      <c r="Q46" s="7"/>
      <c r="R46" s="79"/>
      <c r="S46" s="100"/>
    </row>
    <row r="47" spans="1:19">
      <c r="A47" s="197">
        <v>45</v>
      </c>
      <c r="B47" s="116"/>
      <c r="C47" s="116"/>
      <c r="D47" s="7" t="str">
        <f>IF(ISBLANK(B47),"",VLOOKUP(B47,ERK!$B$2:$D$87,2,FALSE))</f>
        <v/>
      </c>
      <c r="E47" s="7" t="str">
        <f>IF(ISBLANK(C47),"",VLOOKUP(C47,ERK!$B$2:$D$87,2,FALSE))</f>
        <v/>
      </c>
      <c r="F47" s="7" t="str">
        <f>IF(ISBLANK(B47),"",VLOOKUP(B47,ERK!$B$2:$E$87,3,FALSE))</f>
        <v/>
      </c>
      <c r="G47" s="7" t="str">
        <f>IF(ISBLANK(C47),"",VLOOKUP(C47,ERK!$B$2:$E$87,3,FALSE))</f>
        <v/>
      </c>
      <c r="H47" s="79" t="str">
        <f>IFERROR(VLOOKUP(D47,ERK!$D$2:K87,8,0),"")</f>
        <v/>
      </c>
      <c r="I47" s="100" t="str">
        <f>IFERROR(VLOOKUP(E47,ERK!$D$2:L87,8,0),"")</f>
        <v/>
      </c>
      <c r="J47" s="125" t="str">
        <f t="shared" si="3"/>
        <v/>
      </c>
      <c r="L47" s="116">
        <v>45</v>
      </c>
      <c r="M47" s="125"/>
      <c r="N47" s="7"/>
      <c r="O47" s="7"/>
      <c r="P47" s="7"/>
      <c r="Q47" s="7"/>
      <c r="R47" s="79"/>
      <c r="S47" s="100"/>
    </row>
    <row r="48" spans="1:19">
      <c r="A48" s="197">
        <v>46</v>
      </c>
      <c r="B48" s="116"/>
      <c r="C48" s="116"/>
      <c r="D48" s="7" t="str">
        <f>IF(ISBLANK(B48),"",VLOOKUP(B48,ERK!$B$2:$D$87,2,FALSE))</f>
        <v/>
      </c>
      <c r="E48" s="7" t="str">
        <f>IF(ISBLANK(C48),"",VLOOKUP(C48,ERK!$B$2:$D$87,2,FALSE))</f>
        <v/>
      </c>
      <c r="F48" s="7" t="str">
        <f>IF(ISBLANK(B48),"",VLOOKUP(B48,ERK!$B$2:$E$87,3,FALSE))</f>
        <v/>
      </c>
      <c r="G48" s="7" t="str">
        <f>IF(ISBLANK(C48),"",VLOOKUP(C48,ERK!$B$2:$E$87,3,FALSE))</f>
        <v/>
      </c>
      <c r="H48" s="79" t="str">
        <f>IFERROR(VLOOKUP(D48,ERK!$D$2:K87,8,0),"")</f>
        <v/>
      </c>
      <c r="I48" s="100" t="str">
        <f>IFERROR(VLOOKUP(E48,ERK!$D$2:L87,8,0),"")</f>
        <v/>
      </c>
      <c r="J48" s="125" t="str">
        <f t="shared" si="3"/>
        <v/>
      </c>
      <c r="L48" s="116">
        <v>46</v>
      </c>
      <c r="M48" s="125"/>
      <c r="N48" s="7"/>
      <c r="O48" s="7"/>
      <c r="P48" s="7"/>
      <c r="Q48" s="7"/>
      <c r="R48" s="79"/>
      <c r="S48" s="100"/>
    </row>
    <row r="49" spans="1:20">
      <c r="A49" s="197">
        <v>47</v>
      </c>
      <c r="B49" s="116"/>
      <c r="C49" s="116"/>
      <c r="D49" s="7" t="str">
        <f>IF(ISBLANK(B49),"",VLOOKUP(B49,ERK!$B$2:$D$87,2,FALSE))</f>
        <v/>
      </c>
      <c r="E49" s="7" t="str">
        <f>IF(ISBLANK(C49),"",VLOOKUP(C49,ERK!$B$2:$D$87,2,FALSE))</f>
        <v/>
      </c>
      <c r="F49" s="7" t="str">
        <f>IF(ISBLANK(B49),"",VLOOKUP(B49,ERK!$B$2:$E$87,3,FALSE))</f>
        <v/>
      </c>
      <c r="G49" s="7" t="str">
        <f>IF(ISBLANK(C49),"",VLOOKUP(C49,ERK!$B$2:$E$87,3,FALSE))</f>
        <v/>
      </c>
      <c r="H49" s="79" t="str">
        <f>IFERROR(VLOOKUP(D49,ERK!$D$2:K87,8,0),"")</f>
        <v/>
      </c>
      <c r="I49" s="100" t="str">
        <f>IFERROR(VLOOKUP(E49,ERK!$D$2:L87,8,0),"")</f>
        <v/>
      </c>
      <c r="J49" s="125" t="str">
        <f t="shared" si="3"/>
        <v/>
      </c>
      <c r="L49" s="116">
        <v>47</v>
      </c>
      <c r="M49" s="125"/>
      <c r="N49" s="7"/>
      <c r="O49" s="7"/>
      <c r="P49" s="7"/>
      <c r="Q49" s="7"/>
      <c r="R49" s="79"/>
      <c r="S49" s="100"/>
    </row>
    <row r="50" spans="1:20">
      <c r="A50" s="197">
        <v>48</v>
      </c>
      <c r="B50" s="116"/>
      <c r="C50" s="116"/>
      <c r="D50" s="7" t="str">
        <f>IF(ISBLANK(B50),"",VLOOKUP(B50,ERK!$B$2:$D$87,2,FALSE))</f>
        <v/>
      </c>
      <c r="E50" s="7" t="str">
        <f>IF(ISBLANK(C50),"",VLOOKUP(C50,ERK!$B$2:$D$87,2,FALSE))</f>
        <v/>
      </c>
      <c r="F50" s="7" t="str">
        <f>IF(ISBLANK(B50),"",VLOOKUP(B50,ERK!$B$2:$E$87,3,FALSE))</f>
        <v/>
      </c>
      <c r="G50" s="7" t="str">
        <f>IF(ISBLANK(C50),"",VLOOKUP(C50,ERK!$B$2:$E$87,3,FALSE))</f>
        <v/>
      </c>
      <c r="H50" s="79" t="str">
        <f>IFERROR(VLOOKUP(D50,ERK!$D$2:K87,8,0),"")</f>
        <v/>
      </c>
      <c r="I50" s="100" t="str">
        <f>IFERROR(VLOOKUP(E50,ERK!$D$2:L87,8,0),"")</f>
        <v/>
      </c>
      <c r="J50" s="125" t="str">
        <f t="shared" si="3"/>
        <v/>
      </c>
      <c r="S50" s="100"/>
    </row>
    <row r="51" spans="1:20">
      <c r="A51" s="197">
        <v>49</v>
      </c>
      <c r="B51" s="116"/>
      <c r="C51" s="116"/>
      <c r="D51" s="7" t="str">
        <f>IF(ISBLANK(B51),"",VLOOKUP(B51,ERK!$B$2:$D$87,2,FALSE))</f>
        <v/>
      </c>
      <c r="E51" s="7" t="str">
        <f>IF(ISBLANK(C51),"",VLOOKUP(C51,ERK!$B$2:$D$87,2,FALSE))</f>
        <v/>
      </c>
      <c r="F51" s="7" t="str">
        <f>IF(ISBLANK(B51),"",VLOOKUP(B51,ERK!$B$2:$E$87,3,FALSE))</f>
        <v/>
      </c>
      <c r="G51" s="7" t="str">
        <f>IF(ISBLANK(C51),"",VLOOKUP(C51,ERK!$B$2:$E$87,3,FALSE))</f>
        <v/>
      </c>
      <c r="H51" s="79" t="str">
        <f>IFERROR(VLOOKUP(D51,ERK!$D$2:K87,8,0),"")</f>
        <v/>
      </c>
      <c r="I51" s="100" t="str">
        <f>IFERROR(VLOOKUP(E51,ERK!$D$2:L87,8,0),"")</f>
        <v/>
      </c>
      <c r="J51" s="125" t="str">
        <f t="shared" si="3"/>
        <v/>
      </c>
      <c r="S51" s="100"/>
      <c r="T51" s="6"/>
    </row>
    <row r="52" spans="1:20">
      <c r="A52" s="197">
        <v>50</v>
      </c>
      <c r="B52" s="116"/>
      <c r="C52" s="116"/>
      <c r="D52" s="7" t="str">
        <f>IF(ISBLANK(B52),"",VLOOKUP(B52,ERK!$B$2:$D$87,2,FALSE))</f>
        <v/>
      </c>
      <c r="E52" s="7" t="str">
        <f>IF(ISBLANK(C52),"",VLOOKUP(C52,ERK!$B$2:$D$87,2,FALSE))</f>
        <v/>
      </c>
      <c r="F52" s="7" t="str">
        <f>IF(ISBLANK(B52),"",VLOOKUP(B52,ERK!$B$2:$E$87,3,FALSE))</f>
        <v/>
      </c>
      <c r="G52" s="7" t="str">
        <f>IF(ISBLANK(C52),"",VLOOKUP(C52,ERK!$B$2:$E$87,3,FALSE))</f>
        <v/>
      </c>
      <c r="H52" s="79" t="str">
        <f>IFERROR(VLOOKUP(D52,ERK!$D$2:K87,8,0),"")</f>
        <v/>
      </c>
      <c r="I52" s="100" t="str">
        <f>IFERROR(VLOOKUP(E52,ERK!$D$2:L87,8,0),"")</f>
        <v/>
      </c>
      <c r="J52" s="125" t="str">
        <f t="shared" si="3"/>
        <v/>
      </c>
      <c r="S52" s="100"/>
      <c r="T52" s="6"/>
    </row>
    <row r="53" spans="1:20">
      <c r="A53" s="197">
        <v>51</v>
      </c>
      <c r="B53" s="116"/>
      <c r="C53" s="116"/>
      <c r="D53" s="7" t="str">
        <f>IF(ISBLANK(B53),"",VLOOKUP(B53,ERK!$B$2:$D$87,2,FALSE))</f>
        <v/>
      </c>
      <c r="E53" s="7" t="str">
        <f>IF(ISBLANK(C53),"",VLOOKUP(C53,ERK!$B$2:$D$87,2,FALSE))</f>
        <v/>
      </c>
      <c r="F53" s="7" t="str">
        <f>IF(ISBLANK(B53),"",VLOOKUP(B53,ERK!$B$2:$E$87,3,FALSE))</f>
        <v/>
      </c>
      <c r="G53" s="7" t="str">
        <f>IF(ISBLANK(C53),"",VLOOKUP(C53,ERK!$B$2:$E$87,3,FALSE))</f>
        <v/>
      </c>
      <c r="H53" s="79" t="str">
        <f>IFERROR(VLOOKUP(D53,ERK!$D$2:K87,8,0),"")</f>
        <v/>
      </c>
      <c r="I53" s="100" t="str">
        <f>IFERROR(VLOOKUP(E53,ERK!$D$2:L87,8,0),"")</f>
        <v/>
      </c>
      <c r="J53" s="125" t="str">
        <f t="shared" si="3"/>
        <v/>
      </c>
      <c r="S53" s="100"/>
      <c r="T53" s="6"/>
    </row>
    <row r="54" spans="1:20">
      <c r="A54" s="197">
        <v>52</v>
      </c>
      <c r="B54" s="116"/>
      <c r="C54" s="116"/>
      <c r="D54" s="7" t="str">
        <f>IF(ISBLANK(B54),"",VLOOKUP(B54,ERK!$B$2:$D$87,2,FALSE))</f>
        <v/>
      </c>
      <c r="E54" s="7" t="str">
        <f>IF(ISBLANK(C54),"",VLOOKUP(C54,ERK!$B$2:$D$87,2,FALSE))</f>
        <v/>
      </c>
      <c r="F54" s="7" t="str">
        <f>IF(ISBLANK(B54),"",VLOOKUP(B54,ERK!$B$2:$E$87,3,FALSE))</f>
        <v/>
      </c>
      <c r="G54" s="7" t="str">
        <f>IF(ISBLANK(C54),"",VLOOKUP(C54,ERK!$B$2:$E$87,3,FALSE))</f>
        <v/>
      </c>
      <c r="H54" s="79" t="str">
        <f>IFERROR(VLOOKUP(D54,ERK!$D$2:K87,8,0),"")</f>
        <v/>
      </c>
      <c r="I54" s="100" t="str">
        <f>IFERROR(VLOOKUP(E54,ERK!$D$2:L87,8,0),"")</f>
        <v/>
      </c>
      <c r="J54" s="125" t="str">
        <f t="shared" si="3"/>
        <v/>
      </c>
      <c r="S54" s="100"/>
      <c r="T54" s="6"/>
    </row>
    <row r="55" spans="1:20">
      <c r="A55" s="197">
        <v>53</v>
      </c>
      <c r="B55" s="116"/>
      <c r="C55" s="116"/>
      <c r="D55" s="7" t="str">
        <f>IF(ISBLANK(B55),"",VLOOKUP(B55,ERK!$B$2:$D$87,2,FALSE))</f>
        <v/>
      </c>
      <c r="E55" s="7" t="str">
        <f>IF(ISBLANK(C55),"",VLOOKUP(C55,ERK!$B$2:$D$87,2,FALSE))</f>
        <v/>
      </c>
      <c r="F55" s="7" t="str">
        <f>IF(ISBLANK(B55),"",VLOOKUP(B55,ERK!$B$2:$E$87,3,FALSE))</f>
        <v/>
      </c>
      <c r="G55" s="7" t="str">
        <f>IF(ISBLANK(C55),"",VLOOKUP(C55,ERK!$B$2:$E$87,3,FALSE))</f>
        <v/>
      </c>
      <c r="H55" s="79" t="str">
        <f>IFERROR(VLOOKUP(D55,ERK!$D$2:K87,8,0),"")</f>
        <v/>
      </c>
      <c r="I55" s="100" t="str">
        <f>IFERROR(VLOOKUP(E55,ERK!$D$2:L87,8,0),"")</f>
        <v/>
      </c>
      <c r="J55" s="125" t="str">
        <f t="shared" si="3"/>
        <v/>
      </c>
      <c r="S55" s="100"/>
      <c r="T55" s="6"/>
    </row>
    <row r="56" spans="1:20">
      <c r="A56" s="197">
        <v>54</v>
      </c>
      <c r="B56" s="116"/>
      <c r="C56" s="116"/>
      <c r="D56" s="7" t="str">
        <f>IF(ISBLANK(B56),"",VLOOKUP(B56,ERK!$B$2:$D$87,2,FALSE))</f>
        <v/>
      </c>
      <c r="E56" s="7" t="str">
        <f>IF(ISBLANK(C56),"",VLOOKUP(C56,ERK!$B$2:$D$87,2,FALSE))</f>
        <v/>
      </c>
      <c r="F56" s="7" t="str">
        <f>IF(ISBLANK(B56),"",VLOOKUP(B56,ERK!$B$2:$E$87,3,FALSE))</f>
        <v/>
      </c>
      <c r="G56" s="7" t="str">
        <f>IF(ISBLANK(C56),"",VLOOKUP(C56,ERK!$B$2:$E$87,3,FALSE))</f>
        <v/>
      </c>
      <c r="H56" s="79" t="str">
        <f>IFERROR(VLOOKUP(D56,ERK!$D$2:K88,8,0),"")</f>
        <v/>
      </c>
      <c r="I56" s="100" t="str">
        <f>IFERROR(VLOOKUP(E56,ERK!$D$2:L88,8,0),"")</f>
        <v/>
      </c>
      <c r="J56" s="125" t="str">
        <f t="shared" si="3"/>
        <v/>
      </c>
      <c r="S56" s="100"/>
      <c r="T56" s="6"/>
    </row>
    <row r="57" spans="1:20">
      <c r="A57" s="197">
        <v>55</v>
      </c>
      <c r="B57" s="116"/>
      <c r="C57" s="116"/>
      <c r="D57" s="7" t="str">
        <f>IF(ISBLANK(B57),"",VLOOKUP(B57,ERK!$B$2:$D$87,2,FALSE))</f>
        <v/>
      </c>
      <c r="E57" s="7" t="str">
        <f>IF(ISBLANK(C57),"",VLOOKUP(C57,ERK!$B$2:$D$87,2,FALSE))</f>
        <v/>
      </c>
      <c r="F57" s="7" t="str">
        <f>IF(ISBLANK(B57),"",VLOOKUP(B57,ERK!$B$2:$E$87,3,FALSE))</f>
        <v/>
      </c>
      <c r="G57" s="7" t="str">
        <f>IF(ISBLANK(C57),"",VLOOKUP(C57,ERK!$B$2:$E$87,3,FALSE))</f>
        <v/>
      </c>
      <c r="H57" s="79" t="str">
        <f>IFERROR(VLOOKUP(D57,ERK!$D$2:K89,8,0),"")</f>
        <v/>
      </c>
      <c r="I57" s="100" t="str">
        <f>IFERROR(VLOOKUP(E57,ERK!$D$2:L89,8,0),"")</f>
        <v/>
      </c>
      <c r="J57" s="125" t="str">
        <f t="shared" si="3"/>
        <v/>
      </c>
      <c r="S57" s="100"/>
      <c r="T57" s="6"/>
    </row>
    <row r="58" spans="1:20">
      <c r="A58" s="197">
        <v>56</v>
      </c>
      <c r="B58" s="116"/>
      <c r="C58" s="116"/>
      <c r="D58" s="7" t="str">
        <f>IF(ISBLANK(B58),"",VLOOKUP(B58,ERK!$B$2:$D$87,2,FALSE))</f>
        <v/>
      </c>
      <c r="E58" s="7" t="str">
        <f>IF(ISBLANK(C58),"",VLOOKUP(C58,ERK!$B$2:$D$87,2,FALSE))</f>
        <v/>
      </c>
      <c r="F58" s="7" t="str">
        <f>IF(ISBLANK(B58),"",VLOOKUP(B58,ERK!$B$2:$E$87,3,FALSE))</f>
        <v/>
      </c>
      <c r="G58" s="7" t="str">
        <f>IF(ISBLANK(C58),"",VLOOKUP(C58,ERK!$B$2:$E$87,3,FALSE))</f>
        <v/>
      </c>
      <c r="H58" s="79" t="str">
        <f>IFERROR(VLOOKUP(D58,ERK!$D$2:K90,8,0),"")</f>
        <v/>
      </c>
      <c r="I58" s="100" t="str">
        <f>IFERROR(VLOOKUP(E58,ERK!$D$2:L90,8,0),"")</f>
        <v/>
      </c>
      <c r="J58" s="125" t="str">
        <f t="shared" si="3"/>
        <v/>
      </c>
      <c r="S58" s="100"/>
      <c r="T58" s="6"/>
    </row>
    <row r="59" spans="1:20">
      <c r="A59" s="197">
        <v>57</v>
      </c>
      <c r="B59" s="116"/>
      <c r="C59" s="116"/>
      <c r="D59" s="7" t="str">
        <f>IF(ISBLANK(B59),"",VLOOKUP(B59,ERK!$B$2:$D$87,2,FALSE))</f>
        <v/>
      </c>
      <c r="E59" s="7" t="str">
        <f>IF(ISBLANK(C59),"",VLOOKUP(C59,ERK!$B$2:$D$87,2,FALSE))</f>
        <v/>
      </c>
      <c r="F59" s="7" t="str">
        <f>IF(ISBLANK(B59),"",VLOOKUP(B59,ERK!$B$2:$E$87,3,FALSE))</f>
        <v/>
      </c>
      <c r="G59" s="7" t="str">
        <f>IF(ISBLANK(C59),"",VLOOKUP(C59,ERK!$B$2:$E$87,3,FALSE))</f>
        <v/>
      </c>
      <c r="H59" s="79" t="str">
        <f>IFERROR(VLOOKUP(D59,ERK!$D$2:K91,8,0),"")</f>
        <v/>
      </c>
      <c r="I59" s="100" t="str">
        <f>IFERROR(VLOOKUP(E59,ERK!$D$2:L91,8,0),"")</f>
        <v/>
      </c>
      <c r="J59" s="125" t="str">
        <f t="shared" si="3"/>
        <v/>
      </c>
      <c r="S59" s="100"/>
      <c r="T59" s="6"/>
    </row>
    <row r="60" spans="1:20">
      <c r="A60" s="197">
        <v>58</v>
      </c>
      <c r="B60" s="116"/>
      <c r="C60" s="116"/>
      <c r="D60" s="7" t="str">
        <f>IF(ISBLANK(B60),"",VLOOKUP(B60,ERK!$B$2:$D$87,2,FALSE))</f>
        <v/>
      </c>
      <c r="E60" s="7" t="str">
        <f>IF(ISBLANK(C60),"",VLOOKUP(C60,ERK!$B$2:$D$87,2,FALSE))</f>
        <v/>
      </c>
      <c r="F60" s="7" t="str">
        <f>IF(ISBLANK(B60),"",VLOOKUP(B60,ERK!$B$2:$E$87,3,FALSE))</f>
        <v/>
      </c>
      <c r="G60" s="7" t="str">
        <f>IF(ISBLANK(C60),"",VLOOKUP(C60,ERK!$B$2:$E$87,3,FALSE))</f>
        <v/>
      </c>
      <c r="H60" s="79" t="str">
        <f>IFERROR(VLOOKUP(D60,ERK!$D$2:K92,8,0),"")</f>
        <v/>
      </c>
      <c r="I60" s="100" t="str">
        <f>IFERROR(VLOOKUP(E60,ERK!$D$2:L92,8,0),"")</f>
        <v/>
      </c>
      <c r="J60" s="125" t="str">
        <f t="shared" si="3"/>
        <v/>
      </c>
      <c r="S60" s="100"/>
      <c r="T60" s="6"/>
    </row>
    <row r="61" spans="1:20">
      <c r="A61" s="197">
        <v>59</v>
      </c>
      <c r="B61" s="116"/>
      <c r="C61" s="116"/>
      <c r="D61" s="7" t="str">
        <f>IF(ISBLANK(B61),"",VLOOKUP(B61,ERK!$B$2:$D$87,2,FALSE))</f>
        <v/>
      </c>
      <c r="E61" s="7" t="str">
        <f>IF(ISBLANK(C61),"",VLOOKUP(C61,ERK!$B$2:$D$87,2,FALSE))</f>
        <v/>
      </c>
      <c r="F61" s="7" t="str">
        <f>IF(ISBLANK(B61),"",VLOOKUP(B61,ERK!$B$2:$E$87,3,FALSE))</f>
        <v/>
      </c>
      <c r="G61" s="7" t="str">
        <f>IF(ISBLANK(C61),"",VLOOKUP(C61,ERK!$B$2:$E$87,3,FALSE))</f>
        <v/>
      </c>
      <c r="H61" s="79" t="str">
        <f>IFERROR(VLOOKUP(D61,ERK!$D$2:K93,8,0),"")</f>
        <v/>
      </c>
      <c r="I61" s="100" t="str">
        <f>IFERROR(VLOOKUP(E61,ERK!$D$2:L93,8,0),"")</f>
        <v/>
      </c>
      <c r="J61" s="125" t="str">
        <f t="shared" si="3"/>
        <v/>
      </c>
      <c r="S61" s="100"/>
      <c r="T61" s="6"/>
    </row>
    <row r="62" spans="1:20">
      <c r="A62" s="197">
        <v>60</v>
      </c>
      <c r="B62" s="116"/>
      <c r="C62" s="116"/>
      <c r="D62" s="7" t="str">
        <f>IF(ISBLANK(B62),"",VLOOKUP(B62,ERK!$B$2:$D$87,2,FALSE))</f>
        <v/>
      </c>
      <c r="E62" s="7" t="str">
        <f>IF(ISBLANK(C62),"",VLOOKUP(C62,ERK!$B$2:$D$87,2,FALSE))</f>
        <v/>
      </c>
      <c r="F62" s="7" t="str">
        <f>IF(ISBLANK(B62),"",VLOOKUP(B62,ERK!$B$2:$E$87,3,FALSE))</f>
        <v/>
      </c>
      <c r="G62" s="7" t="str">
        <f>IF(ISBLANK(C62),"",VLOOKUP(C62,ERK!$B$2:$E$87,3,FALSE))</f>
        <v/>
      </c>
      <c r="H62" s="79" t="str">
        <f>IFERROR(VLOOKUP(D62,ERK!$D$2:K94,8,0),"")</f>
        <v/>
      </c>
      <c r="I62" s="100" t="str">
        <f>IFERROR(VLOOKUP(E62,ERK!$D$2:L94,8,0),"")</f>
        <v/>
      </c>
      <c r="J62" s="125" t="str">
        <f t="shared" si="3"/>
        <v/>
      </c>
      <c r="S62" s="100"/>
      <c r="T62" s="6"/>
    </row>
    <row r="63" spans="1:20">
      <c r="A63" s="197">
        <v>61</v>
      </c>
      <c r="B63" s="116"/>
      <c r="C63" s="116"/>
      <c r="D63" s="7" t="str">
        <f>IF(ISBLANK(B63),"",VLOOKUP(B63,ERK!$B$2:$D$87,2,FALSE))</f>
        <v/>
      </c>
      <c r="E63" s="7" t="str">
        <f>IF(ISBLANK(C63),"",VLOOKUP(C63,ERK!$B$2:$D$87,2,FALSE))</f>
        <v/>
      </c>
      <c r="F63" s="7" t="str">
        <f>IF(ISBLANK(B63),"",VLOOKUP(B63,ERK!$B$2:$E$87,3,FALSE))</f>
        <v/>
      </c>
      <c r="G63" s="7" t="str">
        <f>IF(ISBLANK(C63),"",VLOOKUP(C63,ERK!$B$2:$E$87,3,FALSE))</f>
        <v/>
      </c>
      <c r="H63" s="79" t="str">
        <f>IFERROR(VLOOKUP(D63,ERK!$D$2:K95,8,0),"")</f>
        <v/>
      </c>
      <c r="I63" s="100" t="str">
        <f>IFERROR(VLOOKUP(E63,ERK!$D$2:L95,8,0),"")</f>
        <v/>
      </c>
      <c r="J63" s="125" t="str">
        <f t="shared" si="3"/>
        <v/>
      </c>
      <c r="S63" s="100"/>
      <c r="T63" s="6"/>
    </row>
    <row r="64" spans="1:20">
      <c r="A64" s="197">
        <v>62</v>
      </c>
      <c r="B64" s="116"/>
      <c r="C64" s="116"/>
      <c r="D64" s="7" t="str">
        <f>IF(ISBLANK(B64),"",VLOOKUP(B64,ERK!$B$2:$D$87,2,FALSE))</f>
        <v/>
      </c>
      <c r="E64" s="7" t="str">
        <f>IF(ISBLANK(C64),"",VLOOKUP(C64,ERK!$B$2:$D$87,2,FALSE))</f>
        <v/>
      </c>
      <c r="F64" s="7" t="str">
        <f>IF(ISBLANK(B64),"",VLOOKUP(B64,ERK!$B$2:$E$87,3,FALSE))</f>
        <v/>
      </c>
      <c r="G64" s="7" t="str">
        <f>IF(ISBLANK(C64),"",VLOOKUP(C64,ERK!$B$2:$E$87,3,FALSE))</f>
        <v/>
      </c>
      <c r="H64" s="79" t="str">
        <f>IFERROR(VLOOKUP(D64,ERK!$D$2:K96,8,0),"")</f>
        <v/>
      </c>
      <c r="I64" s="100" t="str">
        <f>IFERROR(VLOOKUP(E64,ERK!$D$2:L96,8,0),"")</f>
        <v/>
      </c>
      <c r="J64" s="125" t="str">
        <f t="shared" si="3"/>
        <v/>
      </c>
      <c r="S64" s="100"/>
    </row>
    <row r="65" spans="1:19">
      <c r="A65" s="197">
        <v>63</v>
      </c>
      <c r="B65" s="116"/>
      <c r="C65" s="116"/>
      <c r="D65" s="7" t="str">
        <f>IF(ISBLANK(B65),"",VLOOKUP(B65,ERK!$B$2:$D$87,2,FALSE))</f>
        <v/>
      </c>
      <c r="E65" s="7" t="str">
        <f>IF(ISBLANK(C65),"",VLOOKUP(C65,ERK!$B$2:$D$87,2,FALSE))</f>
        <v/>
      </c>
      <c r="F65" s="7" t="str">
        <f>IF(ISBLANK(B65),"",VLOOKUP(B65,ERK!$B$2:$E$87,3,FALSE))</f>
        <v/>
      </c>
      <c r="G65" s="7" t="str">
        <f>IF(ISBLANK(C65),"",VLOOKUP(C65,ERK!$B$2:$E$87,3,FALSE))</f>
        <v/>
      </c>
      <c r="H65" s="79" t="str">
        <f>IFERROR(VLOOKUP(D65,ERK!$D$2:K97,8,0),"")</f>
        <v/>
      </c>
      <c r="I65" s="100" t="str">
        <f>IFERROR(VLOOKUP(E65,ERK!$D$2:L97,8,0),"")</f>
        <v/>
      </c>
      <c r="J65" s="125" t="str">
        <f t="shared" si="3"/>
        <v/>
      </c>
      <c r="S65" s="100"/>
    </row>
    <row r="66" spans="1:19">
      <c r="A66" s="197">
        <v>64</v>
      </c>
      <c r="B66" s="116"/>
      <c r="C66" s="116"/>
      <c r="D66" s="7" t="str">
        <f>IF(ISBLANK(B66),"",VLOOKUP(B66,ERK!$B$2:$D$87,2,FALSE))</f>
        <v/>
      </c>
      <c r="E66" s="7" t="str">
        <f>IF(ISBLANK(C66),"",VLOOKUP(C66,ERK!$B$2:$D$87,2,FALSE))</f>
        <v/>
      </c>
      <c r="F66" s="7" t="str">
        <f>IF(ISBLANK(B66),"",VLOOKUP(B66,ERK!$B$2:$E$87,3,FALSE))</f>
        <v/>
      </c>
      <c r="G66" s="7" t="str">
        <f>IF(ISBLANK(C66),"",VLOOKUP(C66,ERK!$B$2:$E$87,3,FALSE))</f>
        <v/>
      </c>
      <c r="H66" s="79" t="str">
        <f>IFERROR(VLOOKUP(D66,ERK!$D$2:K98,8,0),"")</f>
        <v/>
      </c>
      <c r="I66" s="100" t="str">
        <f>IFERROR(VLOOKUP(E66,ERK!$D$2:L98,8,0),"")</f>
        <v/>
      </c>
      <c r="J66" s="125" t="str">
        <f t="shared" si="3"/>
        <v/>
      </c>
      <c r="S66" s="100"/>
    </row>
    <row r="67" spans="1:19">
      <c r="A67" s="197">
        <v>65</v>
      </c>
      <c r="B67" s="116"/>
      <c r="C67" s="116"/>
      <c r="D67" s="7"/>
      <c r="E67" s="7"/>
      <c r="F67" s="7"/>
      <c r="G67" s="7"/>
      <c r="H67" s="79"/>
      <c r="I67" s="100"/>
      <c r="J67" s="125"/>
      <c r="S67" s="100"/>
    </row>
    <row r="68" spans="1:19">
      <c r="A68" s="197">
        <v>66</v>
      </c>
      <c r="B68" s="116"/>
      <c r="C68" s="116"/>
      <c r="D68" s="7"/>
      <c r="E68" s="7"/>
      <c r="F68" s="7"/>
      <c r="G68" s="7"/>
      <c r="H68" s="79"/>
      <c r="I68" s="100"/>
      <c r="J68" s="125"/>
      <c r="S68" s="100"/>
    </row>
    <row r="69" spans="1:19">
      <c r="A69" s="197">
        <v>67</v>
      </c>
      <c r="B69" s="116"/>
      <c r="C69" s="116"/>
      <c r="D69" s="7"/>
      <c r="E69" s="7"/>
      <c r="F69" s="7"/>
      <c r="G69" s="7"/>
      <c r="H69" s="79"/>
      <c r="I69" s="100"/>
      <c r="J69" s="125"/>
      <c r="S69" s="100"/>
    </row>
    <row r="70" spans="1:19">
      <c r="A70" s="197">
        <v>68</v>
      </c>
      <c r="B70" s="116"/>
      <c r="C70" s="116"/>
      <c r="D70" s="7"/>
      <c r="E70" s="7"/>
      <c r="F70" s="7"/>
      <c r="G70" s="7"/>
      <c r="H70" s="79"/>
      <c r="I70" s="100"/>
      <c r="J70" s="125"/>
      <c r="S70" s="100"/>
    </row>
    <row r="71" spans="1:19">
      <c r="A71" s="197">
        <v>69</v>
      </c>
      <c r="B71" s="116"/>
      <c r="C71" s="116"/>
      <c r="D71" s="7"/>
      <c r="E71" s="7"/>
      <c r="F71" s="7"/>
      <c r="G71" s="7"/>
      <c r="H71" s="79"/>
      <c r="I71" s="100"/>
      <c r="J71" s="125"/>
      <c r="S71" s="100"/>
    </row>
    <row r="72" spans="1:19">
      <c r="A72" s="197">
        <v>70</v>
      </c>
      <c r="B72" s="116"/>
      <c r="C72" s="116"/>
      <c r="D72" s="7"/>
      <c r="E72" s="7"/>
      <c r="F72" s="7"/>
      <c r="G72" s="7"/>
      <c r="H72" s="79"/>
      <c r="I72" s="100"/>
      <c r="J72" s="125"/>
      <c r="S72" s="100"/>
    </row>
    <row r="73" spans="1:19">
      <c r="A73" s="197">
        <v>71</v>
      </c>
      <c r="I73" s="100"/>
      <c r="S73" s="100"/>
    </row>
    <row r="74" spans="1:19">
      <c r="A74" s="197">
        <v>72</v>
      </c>
      <c r="I74" s="100"/>
      <c r="S74" s="100"/>
    </row>
    <row r="75" spans="1:19">
      <c r="A75" s="197">
        <v>73</v>
      </c>
      <c r="I75" s="100"/>
      <c r="S75" s="100"/>
    </row>
    <row r="76" spans="1:19">
      <c r="A76" s="197">
        <v>74</v>
      </c>
      <c r="I76" s="100"/>
      <c r="S76" s="100"/>
    </row>
    <row r="77" spans="1:19">
      <c r="A77" s="197">
        <v>75</v>
      </c>
      <c r="I77" s="100"/>
      <c r="S77" s="100"/>
    </row>
    <row r="78" spans="1:19">
      <c r="A78" s="197">
        <v>76</v>
      </c>
      <c r="I78" s="100"/>
      <c r="S78" s="100"/>
    </row>
    <row r="79" spans="1:19">
      <c r="A79" s="197">
        <v>77</v>
      </c>
      <c r="I79" s="100"/>
      <c r="S79" s="100"/>
    </row>
    <row r="80" spans="1:19">
      <c r="A80" s="197">
        <v>78</v>
      </c>
      <c r="I80" s="100"/>
      <c r="S80" s="100"/>
    </row>
    <row r="81" spans="1:19">
      <c r="A81" s="197">
        <v>79</v>
      </c>
      <c r="I81" s="100"/>
      <c r="S81" s="100"/>
    </row>
    <row r="82" spans="1:19">
      <c r="A82" s="197">
        <v>80</v>
      </c>
      <c r="I82" s="100"/>
      <c r="S82" s="100"/>
    </row>
    <row r="83" spans="1:19">
      <c r="A83" s="197">
        <v>81</v>
      </c>
      <c r="I83" s="100"/>
      <c r="S83" s="100"/>
    </row>
    <row r="84" spans="1:19">
      <c r="A84" s="197">
        <v>82</v>
      </c>
      <c r="I84" s="100"/>
      <c r="S84" s="100"/>
    </row>
    <row r="85" spans="1:19">
      <c r="A85" s="197">
        <v>83</v>
      </c>
      <c r="I85" s="100"/>
      <c r="S85" s="100"/>
    </row>
    <row r="86" spans="1:19">
      <c r="A86" s="197">
        <v>84</v>
      </c>
      <c r="I86" s="100"/>
      <c r="S86" s="100"/>
    </row>
    <row r="87" spans="1:19">
      <c r="A87" s="197">
        <v>85</v>
      </c>
      <c r="I87" s="100"/>
      <c r="S87" s="100"/>
    </row>
    <row r="88" spans="1:19">
      <c r="A88" s="197">
        <v>86</v>
      </c>
      <c r="I88" s="100"/>
      <c r="S88" s="100"/>
    </row>
    <row r="89" spans="1:19">
      <c r="A89" s="197">
        <v>87</v>
      </c>
      <c r="I89" s="100"/>
      <c r="S89" s="100"/>
    </row>
    <row r="90" spans="1:19">
      <c r="A90" s="197">
        <v>88</v>
      </c>
      <c r="I90" s="100"/>
      <c r="S90" s="100"/>
    </row>
    <row r="91" spans="1:19">
      <c r="A91" s="197">
        <v>89</v>
      </c>
      <c r="I91" s="100"/>
      <c r="S91" s="100"/>
    </row>
    <row r="92" spans="1:19">
      <c r="I92" s="100"/>
      <c r="S92" s="100"/>
    </row>
    <row r="93" spans="1:19">
      <c r="I93" s="100"/>
      <c r="S93" s="100"/>
    </row>
    <row r="94" spans="1:19">
      <c r="I94" s="100"/>
      <c r="S94" s="100"/>
    </row>
    <row r="95" spans="1:19">
      <c r="I95" s="100"/>
      <c r="S95" s="100"/>
    </row>
    <row r="96" spans="1:19">
      <c r="I96" s="100"/>
      <c r="S96" s="100"/>
    </row>
    <row r="97" spans="9:19">
      <c r="I97" s="100"/>
      <c r="S97" s="100"/>
    </row>
    <row r="98" spans="9:19">
      <c r="I98" s="100"/>
      <c r="S98" s="100"/>
    </row>
    <row r="99" spans="9:19">
      <c r="I99" s="100"/>
      <c r="S99" s="100"/>
    </row>
    <row r="100" spans="9:19">
      <c r="I100" s="100"/>
      <c r="S100" s="100"/>
    </row>
    <row r="101" spans="9:19">
      <c r="I101" s="100"/>
      <c r="S101" s="100"/>
    </row>
    <row r="102" spans="9:19">
      <c r="I102" s="100"/>
      <c r="S102" s="100"/>
    </row>
    <row r="103" spans="9:19">
      <c r="I103" s="100"/>
      <c r="S103" s="100"/>
    </row>
    <row r="104" spans="9:19">
      <c r="I104" s="100"/>
      <c r="S104" s="100"/>
    </row>
    <row r="105" spans="9:19">
      <c r="I105" s="100"/>
      <c r="S105" s="100"/>
    </row>
    <row r="106" spans="9:19">
      <c r="I106" s="100"/>
      <c r="S106" s="100"/>
    </row>
    <row r="107" spans="9:19">
      <c r="I107" s="100"/>
      <c r="S107" s="100"/>
    </row>
    <row r="108" spans="9:19">
      <c r="I108" s="100"/>
      <c r="S108" s="100"/>
    </row>
    <row r="109" spans="9:19">
      <c r="I109" s="100"/>
      <c r="S109" s="100"/>
    </row>
    <row r="110" spans="9:19">
      <c r="I110" s="100"/>
      <c r="S110" s="100"/>
    </row>
    <row r="111" spans="9:19">
      <c r="I111" s="100"/>
      <c r="S111" s="100"/>
    </row>
    <row r="112" spans="9:19">
      <c r="I112" s="100"/>
      <c r="S112" s="100"/>
    </row>
    <row r="113" spans="9:19">
      <c r="I113" s="100"/>
      <c r="S113" s="100"/>
    </row>
    <row r="114" spans="9:19">
      <c r="I114" s="100"/>
      <c r="S114" s="100"/>
    </row>
    <row r="115" spans="9:19">
      <c r="I115" s="100"/>
      <c r="S115" s="100"/>
    </row>
    <row r="116" spans="9:19">
      <c r="I116" s="100"/>
      <c r="S116" s="100"/>
    </row>
    <row r="117" spans="9:19">
      <c r="I117" s="100"/>
      <c r="S117" s="100"/>
    </row>
    <row r="118" spans="9:19">
      <c r="I118" s="100"/>
      <c r="S118" s="100"/>
    </row>
    <row r="119" spans="9:19">
      <c r="I119" s="100"/>
      <c r="S119" s="100"/>
    </row>
    <row r="120" spans="9:19">
      <c r="I120" s="100"/>
      <c r="S120" s="100"/>
    </row>
    <row r="121" spans="9:19">
      <c r="I121" s="100"/>
      <c r="S121" s="100"/>
    </row>
    <row r="122" spans="9:19">
      <c r="I122" s="100"/>
      <c r="S122" s="100"/>
    </row>
    <row r="123" spans="9:19">
      <c r="I123" s="100"/>
      <c r="S123" s="100"/>
    </row>
    <row r="124" spans="9:19">
      <c r="I124" s="100"/>
      <c r="S124" s="100"/>
    </row>
    <row r="125" spans="9:19">
      <c r="I125" s="100"/>
      <c r="S125" s="100"/>
    </row>
    <row r="126" spans="9:19">
      <c r="I126" s="100"/>
      <c r="S126" s="100"/>
    </row>
    <row r="127" spans="9:19">
      <c r="I127" s="100"/>
      <c r="S127" s="100"/>
    </row>
    <row r="128" spans="9:19">
      <c r="I128" s="100"/>
      <c r="S128" s="100"/>
    </row>
    <row r="129" spans="9:19">
      <c r="I129" s="100"/>
      <c r="S129" s="100"/>
    </row>
    <row r="130" spans="9:19">
      <c r="I130" s="100"/>
      <c r="S130" s="100"/>
    </row>
    <row r="131" spans="9:19">
      <c r="I131" s="100"/>
      <c r="S131" s="100"/>
    </row>
    <row r="132" spans="9:19">
      <c r="I132" s="100"/>
    </row>
    <row r="133" spans="9:19">
      <c r="I133" s="100"/>
    </row>
    <row r="134" spans="9:19">
      <c r="I134" s="100"/>
    </row>
    <row r="135" spans="9:19">
      <c r="I135" s="100"/>
    </row>
    <row r="136" spans="9:19">
      <c r="I136" s="100"/>
    </row>
    <row r="137" spans="9:19">
      <c r="I137" s="100"/>
    </row>
    <row r="138" spans="9:19">
      <c r="I138" s="100"/>
    </row>
    <row r="139" spans="9:19">
      <c r="I139" s="100"/>
    </row>
    <row r="140" spans="9:19">
      <c r="I140" s="100"/>
    </row>
    <row r="141" spans="9:19">
      <c r="I141" s="100"/>
    </row>
    <row r="142" spans="9:19">
      <c r="I142" s="100"/>
    </row>
    <row r="143" spans="9:19">
      <c r="I143" s="100"/>
    </row>
    <row r="144" spans="9:19">
      <c r="I144" s="100"/>
    </row>
    <row r="145" spans="9:9">
      <c r="I145" s="100"/>
    </row>
    <row r="146" spans="9:9">
      <c r="I146" s="100"/>
    </row>
    <row r="147" spans="9:9">
      <c r="I147" s="100"/>
    </row>
    <row r="148" spans="9:9">
      <c r="I148" s="100"/>
    </row>
    <row r="149" spans="9:9">
      <c r="I149" s="100"/>
    </row>
    <row r="150" spans="9:9">
      <c r="I150" s="100"/>
    </row>
    <row r="151" spans="9:9">
      <c r="I151" s="100"/>
    </row>
    <row r="152" spans="9:9">
      <c r="I152" s="100"/>
    </row>
    <row r="153" spans="9:9">
      <c r="I153" s="100"/>
    </row>
    <row r="154" spans="9:9">
      <c r="I154" s="100"/>
    </row>
    <row r="155" spans="9:9">
      <c r="I155" s="100"/>
    </row>
    <row r="156" spans="9:9">
      <c r="I156" s="100"/>
    </row>
    <row r="157" spans="9:9">
      <c r="I157" s="100"/>
    </row>
    <row r="158" spans="9:9">
      <c r="I158" s="100"/>
    </row>
    <row r="159" spans="9:9">
      <c r="I159" s="100"/>
    </row>
    <row r="160" spans="9:9">
      <c r="I160" s="100"/>
    </row>
    <row r="161" spans="9:9">
      <c r="I161" s="100"/>
    </row>
    <row r="162" spans="9:9">
      <c r="I162" s="100"/>
    </row>
    <row r="163" spans="9:9">
      <c r="I163" s="100"/>
    </row>
    <row r="164" spans="9:9">
      <c r="I164" s="100"/>
    </row>
    <row r="165" spans="9:9">
      <c r="I165" s="100"/>
    </row>
    <row r="166" spans="9:9">
      <c r="I166" s="100"/>
    </row>
    <row r="167" spans="9:9">
      <c r="I167" s="100"/>
    </row>
    <row r="168" spans="9:9">
      <c r="I168" s="100"/>
    </row>
    <row r="169" spans="9:9">
      <c r="I169" s="100"/>
    </row>
    <row r="170" spans="9:9">
      <c r="I170" s="100"/>
    </row>
    <row r="171" spans="9:9">
      <c r="I171" s="100"/>
    </row>
    <row r="172" spans="9:9">
      <c r="I172" s="100"/>
    </row>
    <row r="173" spans="9:9">
      <c r="I173" s="100"/>
    </row>
    <row r="174" spans="9:9">
      <c r="I174" s="100"/>
    </row>
    <row r="175" spans="9:9">
      <c r="I175" s="100"/>
    </row>
    <row r="176" spans="9:9">
      <c r="I176" s="100"/>
    </row>
    <row r="177" spans="9:9">
      <c r="I177" s="100"/>
    </row>
    <row r="178" spans="9:9">
      <c r="I178" s="100"/>
    </row>
    <row r="179" spans="9:9">
      <c r="I179" s="100"/>
    </row>
    <row r="180" spans="9:9">
      <c r="I180" s="100"/>
    </row>
    <row r="181" spans="9:9">
      <c r="I181" s="100"/>
    </row>
    <row r="182" spans="9:9">
      <c r="I182" s="100"/>
    </row>
    <row r="183" spans="9:9">
      <c r="I183" s="100"/>
    </row>
    <row r="184" spans="9:9">
      <c r="I184" s="100"/>
    </row>
    <row r="185" spans="9:9">
      <c r="I185" s="100"/>
    </row>
    <row r="186" spans="9:9">
      <c r="I186" s="100"/>
    </row>
    <row r="187" spans="9:9">
      <c r="I187" s="100"/>
    </row>
    <row r="188" spans="9:9">
      <c r="I188" s="100"/>
    </row>
    <row r="189" spans="9:9">
      <c r="I189" s="100"/>
    </row>
    <row r="190" spans="9:9">
      <c r="I190" s="100"/>
    </row>
    <row r="191" spans="9:9">
      <c r="I191" s="100"/>
    </row>
    <row r="192" spans="9:9">
      <c r="I192" s="100"/>
    </row>
    <row r="193" spans="9:9">
      <c r="I193" s="100"/>
    </row>
    <row r="194" spans="9:9">
      <c r="I194" s="100"/>
    </row>
    <row r="195" spans="9:9">
      <c r="I195" s="100"/>
    </row>
    <row r="196" spans="9:9">
      <c r="I196" s="100"/>
    </row>
    <row r="197" spans="9:9">
      <c r="I197" s="100"/>
    </row>
    <row r="198" spans="9:9">
      <c r="I198" s="100"/>
    </row>
    <row r="199" spans="9:9">
      <c r="I199" s="100"/>
    </row>
    <row r="200" spans="9:9">
      <c r="I200" s="100"/>
    </row>
    <row r="201" spans="9:9">
      <c r="I201" s="100"/>
    </row>
    <row r="202" spans="9:9">
      <c r="I202" s="100"/>
    </row>
    <row r="203" spans="9:9">
      <c r="I203" s="100"/>
    </row>
    <row r="204" spans="9:9">
      <c r="I204" s="100"/>
    </row>
    <row r="205" spans="9:9">
      <c r="I205" s="100"/>
    </row>
    <row r="206" spans="9:9">
      <c r="I206" s="100"/>
    </row>
    <row r="207" spans="9:9">
      <c r="I207" s="100"/>
    </row>
    <row r="208" spans="9:9">
      <c r="I208" s="100"/>
    </row>
    <row r="209" spans="9:9">
      <c r="I209" s="100"/>
    </row>
    <row r="210" spans="9:9">
      <c r="I210" s="100"/>
    </row>
    <row r="211" spans="9:9">
      <c r="I211" s="100"/>
    </row>
    <row r="212" spans="9:9">
      <c r="I212" s="100"/>
    </row>
    <row r="213" spans="9:9">
      <c r="I213" s="100"/>
    </row>
    <row r="214" spans="9:9">
      <c r="I214" s="100"/>
    </row>
    <row r="215" spans="9:9">
      <c r="I215" s="100"/>
    </row>
    <row r="216" spans="9:9">
      <c r="I216" s="100"/>
    </row>
    <row r="217" spans="9:9">
      <c r="I217" s="100"/>
    </row>
  </sheetData>
  <sortState ref="M2:S49">
    <sortCondition descending="1" ref="M2:M49"/>
  </sortState>
  <mergeCells count="2">
    <mergeCell ref="B1:E1"/>
    <mergeCell ref="L1:P1"/>
  </mergeCells>
  <conditionalFormatting sqref="A4">
    <cfRule type="duplicateValues" dxfId="239" priority="63"/>
  </conditionalFormatting>
  <conditionalFormatting sqref="A36">
    <cfRule type="duplicateValues" dxfId="238" priority="58"/>
  </conditionalFormatting>
  <conditionalFormatting sqref="B1:C41 B50:C1048576">
    <cfRule type="duplicateValues" dxfId="237" priority="18"/>
    <cfRule type="duplicateValues" dxfId="236" priority="19"/>
  </conditionalFormatting>
  <conditionalFormatting sqref="B4:C41 B50:C72">
    <cfRule type="duplicateValues" dxfId="235" priority="13205"/>
    <cfRule type="duplicateValues" dxfId="234" priority="13202"/>
    <cfRule type="duplicateValues" dxfId="233" priority="13201"/>
  </conditionalFormatting>
  <conditionalFormatting sqref="B42:C49">
    <cfRule type="duplicateValues" dxfId="232" priority="1"/>
    <cfRule type="duplicateValues" dxfId="231" priority="2"/>
    <cfRule type="duplicateValues" dxfId="230" priority="9"/>
    <cfRule type="duplicateValues" dxfId="229" priority="10"/>
    <cfRule type="duplicateValues" dxfId="228" priority="11"/>
  </conditionalFormatting>
  <conditionalFormatting sqref="B73:C1048576 B1:C3">
    <cfRule type="duplicateValues" dxfId="227" priority="56"/>
    <cfRule type="duplicateValues" dxfId="226" priority="31"/>
    <cfRule type="duplicateValues" dxfId="225" priority="66"/>
  </conditionalFormatting>
  <conditionalFormatting sqref="D3:E3">
    <cfRule type="duplicateValues" dxfId="224" priority="6290"/>
  </conditionalFormatting>
  <conditionalFormatting sqref="D4:E41 D50:E72">
    <cfRule type="duplicateValues" dxfId="223" priority="13211"/>
    <cfRule type="duplicateValues" dxfId="222" priority="13207"/>
    <cfRule type="duplicateValues" dxfId="221" priority="13208"/>
  </conditionalFormatting>
  <conditionalFormatting sqref="D42:E49">
    <cfRule type="duplicateValues" dxfId="220" priority="14"/>
    <cfRule type="duplicateValues" dxfId="219" priority="13"/>
    <cfRule type="duplicateValues" dxfId="218" priority="12"/>
  </conditionalFormatting>
  <conditionalFormatting sqref="D73:E1048576 D1:E3">
    <cfRule type="duplicateValues" dxfId="217" priority="67"/>
    <cfRule type="duplicateValues" dxfId="216" priority="73"/>
  </conditionalFormatting>
  <conditionalFormatting sqref="L1:M1 L2">
    <cfRule type="duplicateValues" dxfId="215" priority="22"/>
    <cfRule type="duplicateValues" dxfId="214" priority="21"/>
    <cfRule type="duplicateValues" dxfId="213" priority="20"/>
  </conditionalFormatting>
  <conditionalFormatting sqref="L50:M1048576 L3:L49">
    <cfRule type="duplicateValues" dxfId="212" priority="33"/>
    <cfRule type="duplicateValues" dxfId="211" priority="40"/>
    <cfRule type="duplicateValues" dxfId="210" priority="32"/>
  </conditionalFormatting>
  <conditionalFormatting sqref="N1:N2">
    <cfRule type="duplicateValues" dxfId="209" priority="24"/>
    <cfRule type="duplicateValues" dxfId="208" priority="23"/>
  </conditionalFormatting>
  <conditionalFormatting sqref="N3:N21 N30:N49">
    <cfRule type="duplicateValues" dxfId="207" priority="7841"/>
  </conditionalFormatting>
  <conditionalFormatting sqref="N3:N21 N30:N1048576">
    <cfRule type="duplicateValues" dxfId="206" priority="41"/>
    <cfRule type="duplicateValues" dxfId="205" priority="42"/>
  </conditionalFormatting>
  <conditionalFormatting sqref="N22:N29">
    <cfRule type="duplicateValues" dxfId="204" priority="6"/>
    <cfRule type="duplicateValues" dxfId="203" priority="7"/>
    <cfRule type="duplicateValues" dxfId="202" priority="8"/>
  </conditionalFormatting>
  <printOptions horizontalCentered="1"/>
  <pageMargins left="0.11811023622047245" right="0" top="0.55118110236220474" bottom="0" header="0.31496062992125984" footer="0"/>
  <pageSetup paperSize="9" scale="11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ayfa7">
    <tabColor rgb="FFFF0000"/>
  </sheetPr>
  <dimension ref="A1:T221"/>
  <sheetViews>
    <sheetView zoomScale="98" zoomScaleNormal="98" workbookViewId="0">
      <selection sqref="A1:XFD1"/>
    </sheetView>
  </sheetViews>
  <sheetFormatPr defaultColWidth="9.140625" defaultRowHeight="12" customHeight="1"/>
  <cols>
    <col min="1" max="1" width="3.5703125" style="199" bestFit="1" customWidth="1"/>
    <col min="2" max="2" width="4.7109375" style="112" customWidth="1"/>
    <col min="3" max="3" width="4.5703125" style="112" bestFit="1" customWidth="1"/>
    <col min="4" max="4" width="21.140625" style="13" customWidth="1"/>
    <col min="5" max="5" width="19.7109375" style="13" customWidth="1"/>
    <col min="6" max="6" width="4.85546875" style="13" bestFit="1" customWidth="1"/>
    <col min="7" max="7" width="5" style="13" customWidth="1"/>
    <col min="8" max="8" width="5.85546875" style="113" customWidth="1"/>
    <col min="9" max="9" width="6.140625" style="115" customWidth="1"/>
    <col min="10" max="10" width="7.5703125" style="114" bestFit="1" customWidth="1"/>
    <col min="11" max="11" width="2.5703125" style="13" customWidth="1"/>
    <col min="12" max="12" width="4.7109375" style="112" customWidth="1"/>
    <col min="13" max="13" width="7.5703125" style="114" bestFit="1" customWidth="1"/>
    <col min="14" max="14" width="22.28515625" style="13" bestFit="1" customWidth="1"/>
    <col min="15" max="15" width="20.5703125" style="13" bestFit="1" customWidth="1"/>
    <col min="16" max="17" width="4.85546875" style="13" bestFit="1" customWidth="1"/>
    <col min="18" max="18" width="6.7109375" style="113" bestFit="1" customWidth="1"/>
    <col min="19" max="19" width="6.7109375" style="115" bestFit="1" customWidth="1"/>
    <col min="20" max="20" width="8.7109375" customWidth="1"/>
    <col min="21" max="16384" width="9.140625" style="13"/>
  </cols>
  <sheetData>
    <row r="1" spans="1:19" ht="12" customHeight="1">
      <c r="B1" s="355" t="s">
        <v>390</v>
      </c>
      <c r="C1" s="355"/>
      <c r="D1" s="355"/>
      <c r="E1" s="355"/>
      <c r="F1" s="106"/>
      <c r="G1" s="106"/>
      <c r="H1" s="103"/>
      <c r="I1" s="107"/>
      <c r="J1" s="106"/>
      <c r="L1" s="355" t="s">
        <v>390</v>
      </c>
      <c r="M1" s="355"/>
      <c r="N1" s="355"/>
      <c r="O1" s="355"/>
      <c r="P1" s="355"/>
      <c r="Q1" s="355"/>
      <c r="R1" s="355"/>
      <c r="S1" s="355"/>
    </row>
    <row r="2" spans="1:19" s="15" customFormat="1" ht="12" customHeight="1">
      <c r="A2" s="191"/>
      <c r="B2" s="108"/>
      <c r="C2" s="108"/>
      <c r="D2" s="109" t="s">
        <v>57</v>
      </c>
      <c r="E2" s="110" t="s">
        <v>58</v>
      </c>
      <c r="F2" s="110" t="s">
        <v>321</v>
      </c>
      <c r="G2" s="110" t="s">
        <v>322</v>
      </c>
      <c r="H2" s="111" t="s">
        <v>59</v>
      </c>
      <c r="I2" s="109" t="s">
        <v>60</v>
      </c>
      <c r="J2" s="111" t="s">
        <v>5</v>
      </c>
      <c r="L2" s="108"/>
      <c r="M2" s="111" t="s">
        <v>5</v>
      </c>
      <c r="N2" s="109" t="s">
        <v>57</v>
      </c>
      <c r="O2" s="109" t="s">
        <v>58</v>
      </c>
      <c r="P2" s="110" t="s">
        <v>321</v>
      </c>
      <c r="Q2" s="110" t="s">
        <v>322</v>
      </c>
      <c r="R2" s="111" t="s">
        <v>59</v>
      </c>
      <c r="S2" s="109" t="s">
        <v>60</v>
      </c>
    </row>
    <row r="3" spans="1:19" ht="12" customHeight="1">
      <c r="A3" s="199">
        <v>1</v>
      </c>
      <c r="B3" s="102"/>
      <c r="C3" s="102"/>
      <c r="D3" s="14" t="str">
        <f>IF(ISBLANK(B3),"",VLOOKUP(B3,KIZ!$B$2:$D$98,2,FALSE))</f>
        <v/>
      </c>
      <c r="E3" s="14" t="str">
        <f>IF(ISBLANK(C3),"",VLOOKUP(C3,KIZ!$B$2:$D$98,2,FALSE))</f>
        <v/>
      </c>
      <c r="F3" s="14" t="str">
        <f>IF(ISBLANK(B3),"",VLOOKUP(B3,KIZ!$B$2:$E$98,3,FALSE))</f>
        <v/>
      </c>
      <c r="G3" s="14" t="str">
        <f>IF(ISBLANK(C3),"",VLOOKUP(C3,KIZ!$B$2:$E$98,3,FALSE))</f>
        <v/>
      </c>
      <c r="H3" s="22" t="str">
        <f>IFERROR(VLOOKUP(D3,KIZ!$D$2:K20,8,0),"")</f>
        <v/>
      </c>
      <c r="I3" s="103" t="str">
        <f>IFERROR(VLOOKUP(E3,KIZ!$D$2:K20,8,0),"")</f>
        <v/>
      </c>
      <c r="J3" s="104" t="str">
        <f t="shared" ref="J3:J41" si="0">IF(SUM(H3:I3)&lt;=0,"",IFERROR(SUM(H3:I3,0),""))</f>
        <v/>
      </c>
      <c r="L3" s="102">
        <v>1</v>
      </c>
      <c r="M3" s="104">
        <v>522</v>
      </c>
      <c r="N3" s="14" t="s">
        <v>236</v>
      </c>
      <c r="O3" s="14" t="s">
        <v>237</v>
      </c>
      <c r="P3" s="14" t="s">
        <v>94</v>
      </c>
      <c r="Q3" s="14" t="s">
        <v>94</v>
      </c>
      <c r="R3" s="22">
        <v>262</v>
      </c>
      <c r="S3" s="103">
        <v>260</v>
      </c>
    </row>
    <row r="4" spans="1:19" ht="12" customHeight="1">
      <c r="A4" s="199">
        <v>2</v>
      </c>
      <c r="B4" s="102"/>
      <c r="C4" s="102"/>
      <c r="D4" s="14" t="str">
        <f>IF(ISBLANK(B4),"",VLOOKUP(B4,KIZ!$B$2:$D$98,2,FALSE))</f>
        <v/>
      </c>
      <c r="E4" s="105" t="str">
        <f>IF(ISBLANK(C4),"",VLOOKUP(C4,KIZ!$B$2:$D$98,2,FALSE))</f>
        <v/>
      </c>
      <c r="F4" s="14" t="str">
        <f>IF(ISBLANK(B4),"",VLOOKUP(B4,KIZ!$B$2:$E$98,3,FALSE))</f>
        <v/>
      </c>
      <c r="G4" s="14" t="str">
        <f>IF(ISBLANK(C4),"",VLOOKUP(C4,KIZ!$B$2:$E$98,3,FALSE))</f>
        <v/>
      </c>
      <c r="H4" s="22" t="str">
        <f>IFERROR(VLOOKUP(D4,KIZ!$D$2:K20,8,0),"")</f>
        <v/>
      </c>
      <c r="I4" s="103" t="str">
        <f>IFERROR(VLOOKUP(E4,KIZ!$D$2:K20,8,0),"")</f>
        <v/>
      </c>
      <c r="J4" s="104" t="str">
        <f t="shared" si="0"/>
        <v/>
      </c>
      <c r="L4" s="102">
        <v>2</v>
      </c>
      <c r="M4" s="104">
        <v>499</v>
      </c>
      <c r="N4" s="14" t="s">
        <v>300</v>
      </c>
      <c r="O4" s="14" t="s">
        <v>302</v>
      </c>
      <c r="P4" s="14" t="s">
        <v>267</v>
      </c>
      <c r="Q4" s="14" t="s">
        <v>267</v>
      </c>
      <c r="R4" s="22">
        <v>247</v>
      </c>
      <c r="S4" s="103">
        <v>252</v>
      </c>
    </row>
    <row r="5" spans="1:19" ht="12" customHeight="1">
      <c r="A5" s="199">
        <v>3</v>
      </c>
      <c r="B5" s="102"/>
      <c r="C5" s="102"/>
      <c r="D5" s="14" t="str">
        <f>IF(ISBLANK(B5),"",VLOOKUP(B5,KIZ!$B$2:$D$98,2,FALSE))</f>
        <v/>
      </c>
      <c r="E5" s="14" t="str">
        <f>IF(ISBLANK(C5),"",VLOOKUP(C5,KIZ!$B$2:$D$98,2,FALSE))</f>
        <v/>
      </c>
      <c r="F5" s="14" t="str">
        <f>IF(ISBLANK(B5),"",VLOOKUP(B5,KIZ!$B$2:$E$98,3,FALSE))</f>
        <v/>
      </c>
      <c r="G5" s="14" t="str">
        <f>IF(ISBLANK(C5),"",VLOOKUP(C5,KIZ!$B$2:$E$98,3,FALSE))</f>
        <v/>
      </c>
      <c r="H5" s="22" t="str">
        <f>IFERROR(VLOOKUP(D5,KIZ!$D$2:K20,8,0),"")</f>
        <v/>
      </c>
      <c r="I5" s="103" t="str">
        <f>IFERROR(VLOOKUP(E5,KIZ!$D$2:K20,8,0),"")</f>
        <v/>
      </c>
      <c r="J5" s="104" t="str">
        <f t="shared" si="0"/>
        <v/>
      </c>
      <c r="L5" s="102">
        <v>3</v>
      </c>
      <c r="M5" s="104">
        <v>464</v>
      </c>
      <c r="N5" s="14" t="s">
        <v>255</v>
      </c>
      <c r="O5" s="14" t="s">
        <v>259</v>
      </c>
      <c r="P5" s="14" t="s">
        <v>96</v>
      </c>
      <c r="Q5" s="14" t="s">
        <v>96</v>
      </c>
      <c r="R5" s="22">
        <v>248</v>
      </c>
      <c r="S5" s="103">
        <v>216</v>
      </c>
    </row>
    <row r="6" spans="1:19" ht="12" customHeight="1">
      <c r="A6" s="199">
        <v>4</v>
      </c>
      <c r="B6" s="102"/>
      <c r="C6" s="102"/>
      <c r="D6" s="14" t="str">
        <f>IF(ISBLANK(B6),"",VLOOKUP(B6,KIZ!$B$2:$D$98,2,FALSE))</f>
        <v/>
      </c>
      <c r="E6" s="14" t="str">
        <f>IF(ISBLANK(C6),"",VLOOKUP(C6,KIZ!$B$2:$D$98,2,FALSE))</f>
        <v/>
      </c>
      <c r="F6" s="14" t="str">
        <f>IF(ISBLANK(B6),"",VLOOKUP(B6,KIZ!$B$2:$E$98,3,FALSE))</f>
        <v/>
      </c>
      <c r="G6" s="14" t="str">
        <f>IF(ISBLANK(C6),"",VLOOKUP(C6,KIZ!$B$2:$E$98,3,FALSE))</f>
        <v/>
      </c>
      <c r="H6" s="22" t="str">
        <f>IFERROR(VLOOKUP(D6,KIZ!$D$2:K20,8,0),"")</f>
        <v/>
      </c>
      <c r="I6" s="103" t="str">
        <f>IFERROR(VLOOKUP(E6,KIZ!$D$2:K20,8,0),"")</f>
        <v/>
      </c>
      <c r="J6" s="104" t="str">
        <f t="shared" si="0"/>
        <v/>
      </c>
      <c r="L6" s="102">
        <v>4</v>
      </c>
      <c r="M6" s="104">
        <v>461</v>
      </c>
      <c r="N6" s="14" t="s">
        <v>266</v>
      </c>
      <c r="O6" s="14" t="s">
        <v>263</v>
      </c>
      <c r="P6" s="14" t="s">
        <v>93</v>
      </c>
      <c r="Q6" s="14" t="s">
        <v>93</v>
      </c>
      <c r="R6" s="22">
        <v>216</v>
      </c>
      <c r="S6" s="103">
        <v>245</v>
      </c>
    </row>
    <row r="7" spans="1:19" ht="12" customHeight="1">
      <c r="A7" s="199">
        <v>5</v>
      </c>
      <c r="B7" s="102"/>
      <c r="C7" s="102"/>
      <c r="D7" s="14" t="str">
        <f>IF(ISBLANK(B7),"",VLOOKUP(B7,KIZ!$B$2:$D$98,2,FALSE))</f>
        <v/>
      </c>
      <c r="E7" s="105" t="str">
        <f>IF(ISBLANK(C7),"",VLOOKUP(C7,KIZ!$B$2:$D$98,2,FALSE))</f>
        <v/>
      </c>
      <c r="F7" s="14" t="str">
        <f>IF(ISBLANK(B7),"",VLOOKUP(B7,KIZ!$B$2:$E$98,3,FALSE))</f>
        <v/>
      </c>
      <c r="G7" s="14" t="str">
        <f>IF(ISBLANK(C7),"",VLOOKUP(C7,KIZ!$B$2:$E$98,3,FALSE))</f>
        <v/>
      </c>
      <c r="H7" s="22" t="str">
        <f>IFERROR(VLOOKUP(D7,KIZ!$D$2:K20,8,0),"")</f>
        <v/>
      </c>
      <c r="I7" s="103" t="str">
        <f>IFERROR(VLOOKUP(E7,KIZ!$D$2:K20,8,0),"")</f>
        <v/>
      </c>
      <c r="J7" s="104" t="str">
        <f t="shared" si="0"/>
        <v/>
      </c>
      <c r="L7" s="102">
        <v>5</v>
      </c>
      <c r="M7" s="104">
        <v>460</v>
      </c>
      <c r="N7" s="14" t="s">
        <v>250</v>
      </c>
      <c r="O7" s="14" t="s">
        <v>264</v>
      </c>
      <c r="P7" s="14" t="s">
        <v>223</v>
      </c>
      <c r="Q7" s="14" t="s">
        <v>223</v>
      </c>
      <c r="R7" s="22">
        <v>244</v>
      </c>
      <c r="S7" s="103">
        <v>216</v>
      </c>
    </row>
    <row r="8" spans="1:19" ht="12" customHeight="1">
      <c r="A8" s="199">
        <v>6</v>
      </c>
      <c r="B8" s="102"/>
      <c r="C8" s="102"/>
      <c r="D8" s="14" t="str">
        <f>IF(ISBLANK(B8),"",VLOOKUP(B8,KIZ!$B$2:$D$98,2,FALSE))</f>
        <v/>
      </c>
      <c r="E8" s="14" t="str">
        <f>IF(ISBLANK(C8),"",VLOOKUP(C8,KIZ!$B$2:$D$98,2,FALSE))</f>
        <v/>
      </c>
      <c r="F8" s="14" t="str">
        <f>IF(ISBLANK(B8),"",VLOOKUP(B8,KIZ!$B$2:$E$98,3,FALSE))</f>
        <v/>
      </c>
      <c r="G8" s="14" t="str">
        <f>IF(ISBLANK(C8),"",VLOOKUP(C8,KIZ!$B$2:$E$98,3,FALSE))</f>
        <v/>
      </c>
      <c r="H8" s="22" t="str">
        <f>IFERROR(VLOOKUP(D8,KIZ!$D$2:K20,8,0),"")</f>
        <v/>
      </c>
      <c r="I8" s="103" t="str">
        <f>IFERROR(VLOOKUP(E8,KIZ!$D$2:K20,8,0),"")</f>
        <v/>
      </c>
      <c r="J8" s="104" t="str">
        <f t="shared" si="0"/>
        <v/>
      </c>
      <c r="L8" s="102">
        <v>6</v>
      </c>
      <c r="M8" s="104">
        <v>454</v>
      </c>
      <c r="N8" s="14" t="s">
        <v>256</v>
      </c>
      <c r="O8" s="14" t="s">
        <v>260</v>
      </c>
      <c r="P8" s="14" t="s">
        <v>99</v>
      </c>
      <c r="Q8" s="14" t="s">
        <v>99</v>
      </c>
      <c r="R8" s="22">
        <v>238</v>
      </c>
      <c r="S8" s="103">
        <v>216</v>
      </c>
    </row>
    <row r="9" spans="1:19" ht="12" customHeight="1">
      <c r="A9" s="199">
        <v>7</v>
      </c>
      <c r="B9" s="102"/>
      <c r="C9" s="102"/>
      <c r="D9" s="14" t="str">
        <f>IF(ISBLANK(B9),"",VLOOKUP(B9,KIZ!$B$2:$D$98,2,FALSE))</f>
        <v/>
      </c>
      <c r="E9" s="14" t="str">
        <f>IF(ISBLANK(C9),"",VLOOKUP(C9,KIZ!$B$2:$D$98,2,FALSE))</f>
        <v/>
      </c>
      <c r="F9" s="14" t="str">
        <f>IF(ISBLANK(B9),"",VLOOKUP(B9,KIZ!$B$2:$E$98,3,FALSE))</f>
        <v/>
      </c>
      <c r="G9" s="14" t="str">
        <f>IF(ISBLANK(C9),"",VLOOKUP(C9,KIZ!$B$2:$E$98,3,FALSE))</f>
        <v/>
      </c>
      <c r="H9" s="22" t="str">
        <f>IFERROR(VLOOKUP(D9,KIZ!$D$2:K20,8,0),"")</f>
        <v/>
      </c>
      <c r="I9" s="103" t="str">
        <f>IFERROR(VLOOKUP(E9,KIZ!$D$2:K20,8,0),"")</f>
        <v/>
      </c>
      <c r="J9" s="104" t="str">
        <f t="shared" si="0"/>
        <v/>
      </c>
      <c r="L9" s="102">
        <v>7</v>
      </c>
      <c r="M9" s="104">
        <v>453</v>
      </c>
      <c r="N9" s="14" t="s">
        <v>257</v>
      </c>
      <c r="O9" s="14" t="s">
        <v>258</v>
      </c>
      <c r="P9" s="14" t="s">
        <v>99</v>
      </c>
      <c r="Q9" s="14" t="s">
        <v>99</v>
      </c>
      <c r="R9" s="22">
        <v>237</v>
      </c>
      <c r="S9" s="103">
        <v>216</v>
      </c>
    </row>
    <row r="10" spans="1:19" ht="12" customHeight="1">
      <c r="A10" s="199">
        <v>8</v>
      </c>
      <c r="B10" s="102"/>
      <c r="C10" s="102"/>
      <c r="D10" s="14" t="str">
        <f>IF(ISBLANK(B10),"",VLOOKUP(B10,KIZ!$B$2:$D$98,2,FALSE))</f>
        <v/>
      </c>
      <c r="E10" s="14" t="str">
        <f>IF(ISBLANK(C10),"",VLOOKUP(C10,KIZ!$B$2:$D$98,2,FALSE))</f>
        <v/>
      </c>
      <c r="F10" s="14" t="str">
        <f>IF(ISBLANK(B10),"",VLOOKUP(B10,KIZ!$B$2:$E$98,3,FALSE))</f>
        <v/>
      </c>
      <c r="G10" s="14" t="str">
        <f>IF(ISBLANK(C10),"",VLOOKUP(C10,KIZ!$B$2:$E$98,3,FALSE))</f>
        <v/>
      </c>
      <c r="H10" s="22" t="str">
        <f>IFERROR(VLOOKUP(D10,KIZ!$D$2:K20,8,0),"")</f>
        <v/>
      </c>
      <c r="I10" s="103" t="str">
        <f>IFERROR(VLOOKUP(E10,KIZ!$D$2:K20,8,0),"")</f>
        <v/>
      </c>
      <c r="J10" s="104" t="str">
        <f t="shared" si="0"/>
        <v/>
      </c>
      <c r="L10" s="102">
        <v>8</v>
      </c>
      <c r="M10" s="104">
        <v>451</v>
      </c>
      <c r="N10" s="14" t="s">
        <v>242</v>
      </c>
      <c r="O10" s="14" t="s">
        <v>243</v>
      </c>
      <c r="P10" s="14" t="s">
        <v>70</v>
      </c>
      <c r="Q10" s="14" t="s">
        <v>70</v>
      </c>
      <c r="R10" s="22">
        <v>195</v>
      </c>
      <c r="S10" s="103">
        <v>256</v>
      </c>
    </row>
    <row r="11" spans="1:19" ht="12" customHeight="1">
      <c r="A11" s="199">
        <v>9</v>
      </c>
      <c r="B11" s="102"/>
      <c r="C11" s="102"/>
      <c r="D11" s="14" t="str">
        <f>IF(ISBLANK(B11),"",VLOOKUP(B11,KIZ!$B$2:$D$98,2,FALSE))</f>
        <v/>
      </c>
      <c r="E11" s="14" t="str">
        <f>IF(ISBLANK(C11),"",VLOOKUP(C11,KIZ!$B$2:$D$98,2,FALSE))</f>
        <v/>
      </c>
      <c r="F11" s="14" t="str">
        <f>IF(ISBLANK(B11),"",VLOOKUP(B11,KIZ!$B$2:$E$98,3,FALSE))</f>
        <v/>
      </c>
      <c r="G11" s="14" t="str">
        <f>IF(ISBLANK(C11),"",VLOOKUP(C11,KIZ!$B$2:$E$98,3,FALSE))</f>
        <v/>
      </c>
      <c r="H11" s="22" t="str">
        <f>IFERROR(VLOOKUP(D11,KIZ!$D$2:K20,8,0),"")</f>
        <v/>
      </c>
      <c r="I11" s="103" t="str">
        <f>IFERROR(VLOOKUP(E11,KIZ!$D$2:K20,8,0),"")</f>
        <v/>
      </c>
      <c r="J11" s="104" t="str">
        <f t="shared" si="0"/>
        <v/>
      </c>
      <c r="L11" s="102">
        <v>9</v>
      </c>
      <c r="M11" s="104">
        <v>388</v>
      </c>
      <c r="N11" s="14" t="s">
        <v>295</v>
      </c>
      <c r="O11" s="14" t="s">
        <v>299</v>
      </c>
      <c r="P11" s="14" t="s">
        <v>102</v>
      </c>
      <c r="Q11" s="14" t="s">
        <v>307</v>
      </c>
      <c r="R11" s="22">
        <v>180</v>
      </c>
      <c r="S11" s="103">
        <v>208</v>
      </c>
    </row>
    <row r="12" spans="1:19" ht="12" customHeight="1">
      <c r="A12" s="199">
        <v>10</v>
      </c>
      <c r="B12" s="102"/>
      <c r="C12" s="102"/>
      <c r="D12" s="14" t="str">
        <f>IF(ISBLANK(B12),"",VLOOKUP(B12,KIZ!$B$2:$D$98,2,FALSE))</f>
        <v/>
      </c>
      <c r="E12" s="14" t="str">
        <f>IF(ISBLANK(C12),"",VLOOKUP(C12,KIZ!$B$2:$D$98,2,FALSE))</f>
        <v/>
      </c>
      <c r="F12" s="14" t="str">
        <f>IF(ISBLANK(B12),"",VLOOKUP(B12,KIZ!$B$2:$E$98,3,FALSE))</f>
        <v/>
      </c>
      <c r="G12" s="14" t="str">
        <f>IF(ISBLANK(C12),"",VLOOKUP(C12,KIZ!$B$2:$E$98,3,FALSE))</f>
        <v/>
      </c>
      <c r="H12" s="22" t="str">
        <f>IFERROR(VLOOKUP(D12,KIZ!$D$2:K20,8,0),"")</f>
        <v/>
      </c>
      <c r="I12" s="103" t="str">
        <f>IFERROR(VLOOKUP(E12,KIZ!$D$2:K20,8,0),"")</f>
        <v/>
      </c>
      <c r="J12" s="104" t="str">
        <f t="shared" si="0"/>
        <v/>
      </c>
      <c r="L12" s="102">
        <v>10</v>
      </c>
      <c r="M12" s="104">
        <v>366</v>
      </c>
      <c r="N12" s="14" t="s">
        <v>251</v>
      </c>
      <c r="O12" s="14" t="s">
        <v>281</v>
      </c>
      <c r="P12" s="14" t="s">
        <v>100</v>
      </c>
      <c r="Q12" s="14" t="s">
        <v>100</v>
      </c>
      <c r="R12" s="22">
        <v>208</v>
      </c>
      <c r="S12" s="103">
        <v>158</v>
      </c>
    </row>
    <row r="13" spans="1:19" ht="12" customHeight="1">
      <c r="A13" s="199">
        <v>11</v>
      </c>
      <c r="B13" s="102"/>
      <c r="C13" s="102"/>
      <c r="D13" s="14" t="str">
        <f>IF(ISBLANK(B13),"",VLOOKUP(B13,KIZ!$B$2:$D$98,2,FALSE))</f>
        <v/>
      </c>
      <c r="E13" s="14" t="str">
        <f>IF(ISBLANK(C13),"",VLOOKUP(C13,KIZ!$B$2:$D$98,2,FALSE))</f>
        <v/>
      </c>
      <c r="F13" s="14" t="str">
        <f>IF(ISBLANK(B13),"",VLOOKUP(B13,KIZ!$B$2:$E$98,3,FALSE))</f>
        <v/>
      </c>
      <c r="G13" s="14" t="str">
        <f>IF(ISBLANK(C13),"",VLOOKUP(C13,KIZ!$B$2:$E$98,3,FALSE))</f>
        <v/>
      </c>
      <c r="H13" s="22" t="str">
        <f>IFERROR(VLOOKUP(D13,KIZ!$D$2:K20,8,0),"")</f>
        <v/>
      </c>
      <c r="I13" s="103" t="str">
        <f>IFERROR(VLOOKUP(E13,KIZ!$D$2:K20,8,0),"")</f>
        <v/>
      </c>
      <c r="J13" s="104" t="str">
        <f t="shared" si="0"/>
        <v/>
      </c>
      <c r="L13" s="102">
        <v>11</v>
      </c>
      <c r="M13" s="104">
        <v>280</v>
      </c>
      <c r="N13" s="14" t="s">
        <v>304</v>
      </c>
      <c r="O13" s="14" t="s">
        <v>297</v>
      </c>
      <c r="P13" s="14" t="s">
        <v>111</v>
      </c>
      <c r="Q13" s="14" t="s">
        <v>111</v>
      </c>
      <c r="R13" s="22">
        <v>118</v>
      </c>
      <c r="S13" s="103">
        <v>162</v>
      </c>
    </row>
    <row r="14" spans="1:19" ht="12" customHeight="1">
      <c r="A14" s="199">
        <v>12</v>
      </c>
      <c r="B14" s="102"/>
      <c r="C14" s="102"/>
      <c r="D14" s="14" t="str">
        <f>IF(ISBLANK(B14),"",VLOOKUP(B14,KIZ!$B$2:$D$98,2,FALSE))</f>
        <v/>
      </c>
      <c r="E14" s="14" t="str">
        <f>IF(ISBLANK(C14),"",VLOOKUP(C14,KIZ!$B$2:$D$98,2,FALSE))</f>
        <v/>
      </c>
      <c r="F14" s="14" t="str">
        <f>IF(ISBLANK(B14),"",VLOOKUP(B14,KIZ!$B$2:$E$98,3,FALSE))</f>
        <v/>
      </c>
      <c r="G14" s="14" t="str">
        <f>IF(ISBLANK(C14),"",VLOOKUP(C14,KIZ!$B$2:$E$98,3,FALSE))</f>
        <v/>
      </c>
      <c r="H14" s="22" t="str">
        <f>IFERROR(VLOOKUP(D14,KIZ!$D$2:K20,8,0),"")</f>
        <v/>
      </c>
      <c r="I14" s="103" t="str">
        <f>IFERROR(VLOOKUP(E14,KIZ!$D$2:K20,8,0),"")</f>
        <v/>
      </c>
      <c r="J14" s="104" t="str">
        <f t="shared" si="0"/>
        <v/>
      </c>
      <c r="L14" s="102">
        <v>12</v>
      </c>
      <c r="M14" s="104">
        <v>259</v>
      </c>
      <c r="N14" s="14" t="s">
        <v>249</v>
      </c>
      <c r="O14" s="14" t="s">
        <v>310</v>
      </c>
      <c r="P14" s="14" t="s">
        <v>292</v>
      </c>
      <c r="Q14" s="14" t="s">
        <v>292</v>
      </c>
      <c r="R14" s="22">
        <v>259</v>
      </c>
      <c r="S14" s="103" t="s">
        <v>230</v>
      </c>
    </row>
    <row r="15" spans="1:19" ht="12" customHeight="1">
      <c r="A15" s="199">
        <v>13</v>
      </c>
      <c r="B15" s="102"/>
      <c r="C15" s="102"/>
      <c r="D15" s="14" t="str">
        <f>IF(ISBLANK(B15),"",VLOOKUP(B15,KIZ!$B$2:$D$98,2,FALSE))</f>
        <v/>
      </c>
      <c r="E15" s="14" t="str">
        <f>IF(ISBLANK(C15),"",VLOOKUP(C15,KIZ!$B$2:$D$98,2,FALSE))</f>
        <v/>
      </c>
      <c r="F15" s="14" t="str">
        <f>IF(ISBLANK(B15),"",VLOOKUP(B15,KIZ!$B$2:$E$98,3,FALSE))</f>
        <v/>
      </c>
      <c r="G15" s="14" t="str">
        <f>IF(ISBLANK(C15),"",VLOOKUP(C15,KIZ!$B$2:$E$98,3,FALSE))</f>
        <v/>
      </c>
      <c r="H15" s="22" t="str">
        <f>IFERROR(VLOOKUP(D15,KIZ!$D$2:K20,8,0),"")</f>
        <v/>
      </c>
      <c r="I15" s="103" t="str">
        <f>IFERROR(VLOOKUP(E15,KIZ!$D$2:K20,8,0),"")</f>
        <v/>
      </c>
      <c r="J15" s="104" t="str">
        <f t="shared" si="0"/>
        <v/>
      </c>
      <c r="L15" s="102">
        <v>13</v>
      </c>
      <c r="M15" s="104">
        <v>252</v>
      </c>
      <c r="N15" s="14" t="s">
        <v>308</v>
      </c>
      <c r="O15" s="14" t="s">
        <v>252</v>
      </c>
      <c r="P15" s="14" t="s">
        <v>99</v>
      </c>
      <c r="Q15" s="14" t="s">
        <v>99</v>
      </c>
      <c r="R15" s="22" t="s">
        <v>230</v>
      </c>
      <c r="S15" s="103">
        <v>252</v>
      </c>
    </row>
    <row r="16" spans="1:19" ht="12" customHeight="1">
      <c r="A16" s="199">
        <v>14</v>
      </c>
      <c r="B16" s="102"/>
      <c r="C16" s="102"/>
      <c r="D16" s="14" t="str">
        <f>IF(ISBLANK(B16),"",VLOOKUP(B16,KIZ!$B$2:$D$98,2,FALSE))</f>
        <v/>
      </c>
      <c r="E16" s="14" t="str">
        <f>IF(ISBLANK(C16),"",VLOOKUP(C16,KIZ!$B$2:$D$98,2,FALSE))</f>
        <v/>
      </c>
      <c r="F16" s="14" t="str">
        <f>IF(ISBLANK(B16),"",VLOOKUP(B16,KIZ!$B$2:$E$98,3,FALSE))</f>
        <v/>
      </c>
      <c r="G16" s="14" t="str">
        <f>IF(ISBLANK(C16),"",VLOOKUP(C16,KIZ!$B$2:$E$98,3,FALSE))</f>
        <v/>
      </c>
      <c r="H16" s="22" t="str">
        <f>IFERROR(VLOOKUP(D16,KIZ!$D$2:K20,8,0),"")</f>
        <v/>
      </c>
      <c r="I16" s="103" t="str">
        <f>IFERROR(VLOOKUP(E16,KIZ!$D$2:K20,8,0),"")</f>
        <v/>
      </c>
      <c r="J16" s="104" t="str">
        <f t="shared" si="0"/>
        <v/>
      </c>
      <c r="L16" s="102">
        <v>14</v>
      </c>
      <c r="M16" s="104">
        <v>239</v>
      </c>
      <c r="N16" s="14" t="s">
        <v>318</v>
      </c>
      <c r="O16" s="14" t="s">
        <v>253</v>
      </c>
      <c r="P16" s="14" t="s">
        <v>100</v>
      </c>
      <c r="Q16" s="14" t="s">
        <v>94</v>
      </c>
      <c r="R16" s="22" t="s">
        <v>230</v>
      </c>
      <c r="S16" s="103">
        <v>239</v>
      </c>
    </row>
    <row r="17" spans="1:19" ht="12" customHeight="1">
      <c r="A17" s="199">
        <v>15</v>
      </c>
      <c r="B17" s="102"/>
      <c r="C17" s="102"/>
      <c r="D17" s="14" t="str">
        <f>IF(ISBLANK(B17),"",VLOOKUP(B17,KIZ!$B$2:$D$98,2,FALSE))</f>
        <v/>
      </c>
      <c r="E17" s="14" t="str">
        <f>IF(ISBLANK(C17),"",VLOOKUP(C17,KIZ!$B$2:$D$98,2,FALSE))</f>
        <v/>
      </c>
      <c r="F17" s="14" t="str">
        <f>IF(ISBLANK(B17),"",VLOOKUP(B17,KIZ!$B$2:$E$98,3,FALSE))</f>
        <v/>
      </c>
      <c r="G17" s="14" t="str">
        <f>IF(ISBLANK(C17),"",VLOOKUP(C17,KIZ!$B$2:$E$98,3,FALSE))</f>
        <v/>
      </c>
      <c r="H17" s="22" t="str">
        <f>IFERROR(VLOOKUP(D17,KIZ!$D$2:K20,8,0),"")</f>
        <v/>
      </c>
      <c r="I17" s="103" t="str">
        <f>IFERROR(VLOOKUP(E17,KIZ!$D$2:K20,8,0),"")</f>
        <v/>
      </c>
      <c r="J17" s="104" t="str">
        <f t="shared" si="0"/>
        <v/>
      </c>
      <c r="L17" s="102">
        <v>15</v>
      </c>
      <c r="M17" s="104">
        <v>216</v>
      </c>
      <c r="N17" s="14" t="s">
        <v>261</v>
      </c>
      <c r="O17" s="14" t="s">
        <v>336</v>
      </c>
      <c r="P17" s="14" t="s">
        <v>225</v>
      </c>
      <c r="Q17" s="14" t="s">
        <v>70</v>
      </c>
      <c r="R17" s="22">
        <v>216</v>
      </c>
      <c r="S17" s="103" t="s">
        <v>230</v>
      </c>
    </row>
    <row r="18" spans="1:19" ht="12" customHeight="1">
      <c r="A18" s="199">
        <v>16</v>
      </c>
      <c r="B18" s="102"/>
      <c r="C18" s="102"/>
      <c r="D18" s="14" t="str">
        <f>IF(ISBLANK(B18),"",VLOOKUP(B18,KIZ!$B$2:$D$98,2,FALSE))</f>
        <v/>
      </c>
      <c r="E18" s="14" t="str">
        <f>IF(ISBLANK(C18),"",VLOOKUP(C18,KIZ!$B$2:$D$98,2,FALSE))</f>
        <v/>
      </c>
      <c r="F18" s="14" t="str">
        <f>IF(ISBLANK(B18),"",VLOOKUP(B18,KIZ!$B$2:$E$98,3,FALSE))</f>
        <v/>
      </c>
      <c r="G18" s="14" t="str">
        <f>IF(ISBLANK(C18),"",VLOOKUP(C18,KIZ!$B$2:$E$98,3,FALSE))</f>
        <v/>
      </c>
      <c r="H18" s="22" t="str">
        <f>IFERROR(VLOOKUP(D18,KIZ!$D$2:K20,8,0),"")</f>
        <v/>
      </c>
      <c r="I18" s="103" t="str">
        <f>IFERROR(VLOOKUP(E18,KIZ!$D$2:K20,8,0),"")</f>
        <v/>
      </c>
      <c r="J18" s="104" t="str">
        <f t="shared" si="0"/>
        <v/>
      </c>
      <c r="L18" s="102">
        <v>16</v>
      </c>
      <c r="M18" s="104">
        <v>208</v>
      </c>
      <c r="N18" s="14" t="s">
        <v>265</v>
      </c>
      <c r="O18" s="14" t="s">
        <v>387</v>
      </c>
      <c r="P18" s="14" t="s">
        <v>111</v>
      </c>
      <c r="Q18" s="14" t="s">
        <v>146</v>
      </c>
      <c r="R18" s="22">
        <v>208</v>
      </c>
      <c r="S18" s="103" t="s">
        <v>230</v>
      </c>
    </row>
    <row r="19" spans="1:19" ht="12" customHeight="1">
      <c r="A19" s="199">
        <v>17</v>
      </c>
      <c r="B19" s="102"/>
      <c r="C19" s="102"/>
      <c r="D19" s="14" t="str">
        <f>IF(ISBLANK(B19),"",VLOOKUP(B19,KIZ!$B$2:$D$98,2,FALSE))</f>
        <v/>
      </c>
      <c r="E19" s="105" t="str">
        <f>IF(ISBLANK(C19),"",VLOOKUP(C19,KIZ!$B$2:$D$98,2,FALSE))</f>
        <v/>
      </c>
      <c r="F19" s="14" t="str">
        <f>IF(ISBLANK(B19),"",VLOOKUP(B19,KIZ!$B$2:$E$98,3,FALSE))</f>
        <v/>
      </c>
      <c r="G19" s="14" t="str">
        <f>IF(ISBLANK(C19),"",VLOOKUP(C19,KIZ!$B$2:$E$98,3,FALSE))</f>
        <v/>
      </c>
      <c r="H19" s="22" t="str">
        <f>IFERROR(VLOOKUP(D19,KIZ!$D$2:K20,8,0),"")</f>
        <v/>
      </c>
      <c r="I19" s="103" t="str">
        <f>IFERROR(VLOOKUP(E19,KIZ!$D$2:K20,8,0),"")</f>
        <v/>
      </c>
      <c r="J19" s="104" t="str">
        <f t="shared" si="0"/>
        <v/>
      </c>
      <c r="L19" s="102">
        <v>17</v>
      </c>
      <c r="M19" s="104">
        <v>208</v>
      </c>
      <c r="N19" s="14" t="s">
        <v>323</v>
      </c>
      <c r="O19" s="14" t="s">
        <v>347</v>
      </c>
      <c r="P19" s="14" t="s">
        <v>94</v>
      </c>
      <c r="Q19" s="14" t="s">
        <v>94</v>
      </c>
      <c r="R19" s="22">
        <v>208</v>
      </c>
      <c r="S19" s="103" t="s">
        <v>230</v>
      </c>
    </row>
    <row r="20" spans="1:19" ht="12" customHeight="1">
      <c r="A20" s="199">
        <v>18</v>
      </c>
      <c r="B20" s="102"/>
      <c r="C20" s="102"/>
      <c r="D20" s="14" t="str">
        <f>IF(ISBLANK(B20),"",VLOOKUP(B20,KIZ!$B$2:$D$98,2,FALSE))</f>
        <v/>
      </c>
      <c r="E20" s="14" t="str">
        <f>IF(ISBLANK(C20),"",VLOOKUP(C20,KIZ!$B$2:$D$98,2,FALSE))</f>
        <v/>
      </c>
      <c r="F20" s="14" t="str">
        <f>IF(ISBLANK(B20),"",VLOOKUP(B20,KIZ!$B$2:$E$98,3,FALSE))</f>
        <v/>
      </c>
      <c r="G20" s="14" t="str">
        <f>IF(ISBLANK(C20),"",VLOOKUP(C20,KIZ!$B$2:$E$98,3,FALSE))</f>
        <v/>
      </c>
      <c r="H20" s="22" t="str">
        <f>IFERROR(VLOOKUP(D20,KIZ!$D$2:K20,8,0),"")</f>
        <v/>
      </c>
      <c r="I20" s="103" t="str">
        <f>IFERROR(VLOOKUP(E20,KIZ!$D$2:K20,8,0),"")</f>
        <v/>
      </c>
      <c r="J20" s="104" t="str">
        <f t="shared" si="0"/>
        <v/>
      </c>
      <c r="L20" s="102">
        <v>18</v>
      </c>
      <c r="M20" s="104">
        <v>208</v>
      </c>
      <c r="N20" s="14" t="s">
        <v>301</v>
      </c>
      <c r="O20" s="14" t="s">
        <v>305</v>
      </c>
      <c r="P20" s="14" t="s">
        <v>267</v>
      </c>
      <c r="Q20" s="14" t="s">
        <v>267</v>
      </c>
      <c r="R20" s="22">
        <v>208</v>
      </c>
      <c r="S20" s="103" t="s">
        <v>230</v>
      </c>
    </row>
    <row r="21" spans="1:19" ht="12" customHeight="1">
      <c r="A21" s="199">
        <v>19</v>
      </c>
      <c r="B21" s="102"/>
      <c r="C21" s="102"/>
      <c r="D21" s="14" t="str">
        <f>IF(ISBLANK(B21),"",VLOOKUP(B21,KIZ!$B$2:$D$98,2,FALSE))</f>
        <v/>
      </c>
      <c r="E21" s="14" t="str">
        <f>IF(ISBLANK(C21),"",VLOOKUP(C21,KIZ!$B$2:$D$98,2,FALSE))</f>
        <v/>
      </c>
      <c r="F21" s="14" t="str">
        <f>IF(ISBLANK(B21),"",VLOOKUP(B21,KIZ!$B$2:$E$98,3,FALSE))</f>
        <v/>
      </c>
      <c r="G21" s="14" t="str">
        <f>IF(ISBLANK(C21),"",VLOOKUP(C21,KIZ!$B$2:$E$98,3,FALSE))</f>
        <v/>
      </c>
      <c r="H21" s="22" t="str">
        <f>IFERROR(VLOOKUP(D21,KIZ!$D$2:K20,8,0),"")</f>
        <v/>
      </c>
      <c r="I21" s="103" t="str">
        <f>IFERROR(VLOOKUP(E21,KIZ!$D$2:K20,8,0),"")</f>
        <v/>
      </c>
      <c r="J21" s="104" t="str">
        <f t="shared" si="0"/>
        <v/>
      </c>
      <c r="L21" s="102">
        <v>19</v>
      </c>
      <c r="M21" s="104">
        <v>208</v>
      </c>
      <c r="N21" s="14" t="s">
        <v>296</v>
      </c>
      <c r="O21" s="14" t="s">
        <v>298</v>
      </c>
      <c r="P21" s="14" t="s">
        <v>105</v>
      </c>
      <c r="Q21" s="14" t="s">
        <v>105</v>
      </c>
      <c r="R21" s="22" t="s">
        <v>230</v>
      </c>
      <c r="S21" s="103">
        <v>208</v>
      </c>
    </row>
    <row r="22" spans="1:19" ht="12" customHeight="1">
      <c r="A22" s="199">
        <v>20</v>
      </c>
      <c r="B22" s="102"/>
      <c r="C22" s="102"/>
      <c r="D22" s="14" t="str">
        <f>IF(ISBLANK(B22),"",VLOOKUP(B22,KIZ!$B$2:$D$98,2,FALSE))</f>
        <v/>
      </c>
      <c r="E22" s="14" t="str">
        <f>IF(ISBLANK(C22),"",VLOOKUP(C22,KIZ!$B$2:$D$98,2,FALSE))</f>
        <v/>
      </c>
      <c r="F22" s="14" t="str">
        <f>IF(ISBLANK(B22),"",VLOOKUP(B22,KIZ!$B$2:$E$98,3,FALSE))</f>
        <v/>
      </c>
      <c r="G22" s="14" t="str">
        <f>IF(ISBLANK(C22),"",VLOOKUP(C22,KIZ!$B$2:$E$98,3,FALSE))</f>
        <v/>
      </c>
      <c r="H22" s="22" t="str">
        <f>IFERROR(VLOOKUP(D22,KIZ!$D$2:K20,8,0),"")</f>
        <v/>
      </c>
      <c r="I22" s="103" t="str">
        <f>IFERROR(VLOOKUP(E22,KIZ!$D$2:K20,8,0),"")</f>
        <v/>
      </c>
      <c r="J22" s="104" t="str">
        <f t="shared" si="0"/>
        <v/>
      </c>
      <c r="L22" s="102">
        <v>20</v>
      </c>
      <c r="M22" s="104">
        <v>183</v>
      </c>
      <c r="N22" s="14" t="s">
        <v>356</v>
      </c>
      <c r="O22" s="14" t="s">
        <v>303</v>
      </c>
      <c r="P22" s="14" t="s">
        <v>96</v>
      </c>
      <c r="Q22" s="14" t="s">
        <v>96</v>
      </c>
      <c r="R22" s="22" t="s">
        <v>230</v>
      </c>
      <c r="S22" s="103">
        <v>183</v>
      </c>
    </row>
    <row r="23" spans="1:19" ht="12" customHeight="1">
      <c r="A23" s="199">
        <v>21</v>
      </c>
      <c r="B23" s="102"/>
      <c r="C23" s="102"/>
      <c r="D23" s="14" t="str">
        <f>IF(ISBLANK(B23),"",VLOOKUP(B23,KIZ!$B$2:$D$98,2,FALSE))</f>
        <v/>
      </c>
      <c r="E23" s="14" t="str">
        <f>IF(ISBLANK(C23),"",VLOOKUP(C23,KIZ!$B$2:$D$98,2,FALSE))</f>
        <v/>
      </c>
      <c r="F23" s="14" t="str">
        <f>IF(ISBLANK(B23),"",VLOOKUP(B23,KIZ!$B$2:$E$98,3,FALSE))</f>
        <v/>
      </c>
      <c r="G23" s="14" t="str">
        <f>IF(ISBLANK(C23),"",VLOOKUP(C23,KIZ!$B$2:$E$98,3,FALSE))</f>
        <v/>
      </c>
      <c r="H23" s="22" t="str">
        <f>IFERROR(VLOOKUP(D23,KIZ!$D$2:K20,8,0),"")</f>
        <v/>
      </c>
      <c r="I23" s="103" t="str">
        <f>IFERROR(VLOOKUP(E23,KIZ!$D$2:K20,8,0),"")</f>
        <v/>
      </c>
      <c r="J23" s="104" t="str">
        <f t="shared" si="0"/>
        <v/>
      </c>
      <c r="L23" s="102">
        <v>21</v>
      </c>
      <c r="M23" s="104">
        <v>172</v>
      </c>
      <c r="N23" s="14" t="s">
        <v>348</v>
      </c>
      <c r="O23" s="14" t="s">
        <v>283</v>
      </c>
      <c r="P23" s="14" t="s">
        <v>223</v>
      </c>
      <c r="Q23" s="14" t="s">
        <v>223</v>
      </c>
      <c r="R23" s="22" t="s">
        <v>230</v>
      </c>
      <c r="S23" s="103">
        <v>172</v>
      </c>
    </row>
    <row r="24" spans="1:19" ht="12" customHeight="1">
      <c r="A24" s="199">
        <v>22</v>
      </c>
      <c r="B24" s="102"/>
      <c r="C24" s="102"/>
      <c r="D24" s="14" t="str">
        <f>IF(ISBLANK(B24),"",VLOOKUP(B24,KIZ!$B$2:$D$98,2,FALSE))</f>
        <v/>
      </c>
      <c r="E24" s="14" t="str">
        <f>IF(ISBLANK(C24),"",VLOOKUP(C24,KIZ!$B$2:$D$98,2,FALSE))</f>
        <v/>
      </c>
      <c r="F24" s="14" t="str">
        <f>IF(ISBLANK(B24),"",VLOOKUP(B24,KIZ!$B$2:$E$98,3,FALSE))</f>
        <v/>
      </c>
      <c r="G24" s="14" t="str">
        <f>IF(ISBLANK(C24),"",VLOOKUP(C24,KIZ!$B$2:$E$98,3,FALSE))</f>
        <v/>
      </c>
      <c r="H24" s="22" t="str">
        <f>IFERROR(VLOOKUP(D24,KIZ!$D$2:K20,8,0),"")</f>
        <v/>
      </c>
      <c r="I24" s="103" t="str">
        <f>IFERROR(VLOOKUP(E24,KIZ!$D$2:K20,8,0),"")</f>
        <v/>
      </c>
      <c r="J24" s="104" t="str">
        <f t="shared" si="0"/>
        <v/>
      </c>
      <c r="L24" s="102">
        <v>22</v>
      </c>
      <c r="M24" s="104">
        <v>167</v>
      </c>
      <c r="N24" s="14" t="s">
        <v>378</v>
      </c>
      <c r="O24" s="14" t="s">
        <v>309</v>
      </c>
      <c r="P24" s="14" t="s">
        <v>93</v>
      </c>
      <c r="Q24" s="14" t="s">
        <v>267</v>
      </c>
      <c r="R24" s="22">
        <v>167</v>
      </c>
      <c r="S24" s="103" t="s">
        <v>230</v>
      </c>
    </row>
    <row r="25" spans="1:19" ht="12" customHeight="1">
      <c r="A25" s="199">
        <v>23</v>
      </c>
      <c r="B25" s="102"/>
      <c r="C25" s="102"/>
      <c r="D25" s="14" t="str">
        <f>IF(ISBLANK(B25),"",VLOOKUP(B25,KIZ!$B$2:$D$98,2,FALSE))</f>
        <v/>
      </c>
      <c r="E25" s="14" t="str">
        <f>IF(ISBLANK(C25),"",VLOOKUP(C25,KIZ!$B$2:$D$98,2,FALSE))</f>
        <v/>
      </c>
      <c r="F25" s="14" t="str">
        <f>IF(ISBLANK(B25),"",VLOOKUP(B25,KIZ!$B$2:$E$98,3,FALSE))</f>
        <v/>
      </c>
      <c r="G25" s="14" t="str">
        <f>IF(ISBLANK(C25),"",VLOOKUP(C25,KIZ!$B$2:$E$98,3,FALSE))</f>
        <v/>
      </c>
      <c r="H25" s="22" t="str">
        <f>IFERROR(VLOOKUP(D25,KIZ!$D$2:K20,8,0),"")</f>
        <v/>
      </c>
      <c r="I25" s="103" t="str">
        <f>IFERROR(VLOOKUP(E25,KIZ!$D$2:K20,8,0),"")</f>
        <v/>
      </c>
      <c r="J25" s="104" t="str">
        <f t="shared" si="0"/>
        <v/>
      </c>
      <c r="L25" s="102">
        <v>23</v>
      </c>
      <c r="M25" s="104">
        <v>161</v>
      </c>
      <c r="N25" s="14" t="s">
        <v>355</v>
      </c>
      <c r="O25" s="14" t="s">
        <v>248</v>
      </c>
      <c r="P25" s="14" t="s">
        <v>69</v>
      </c>
      <c r="Q25" s="14" t="s">
        <v>69</v>
      </c>
      <c r="R25" s="22" t="s">
        <v>230</v>
      </c>
      <c r="S25" s="103">
        <v>161</v>
      </c>
    </row>
    <row r="26" spans="1:19" ht="12" customHeight="1">
      <c r="A26" s="199">
        <v>24</v>
      </c>
      <c r="B26" s="102"/>
      <c r="C26" s="102"/>
      <c r="D26" s="14" t="str">
        <f>IF(ISBLANK(B26),"",VLOOKUP(B26,KIZ!$B$2:$D$98,2,FALSE))</f>
        <v/>
      </c>
      <c r="E26" s="14" t="str">
        <f>IF(ISBLANK(C26),"",VLOOKUP(C26,KIZ!$B$2:$D$98,2,FALSE))</f>
        <v/>
      </c>
      <c r="F26" s="14" t="str">
        <f>IF(ISBLANK(B26),"",VLOOKUP(B26,KIZ!$B$2:$E$98,3,FALSE))</f>
        <v/>
      </c>
      <c r="G26" s="14" t="str">
        <f>IF(ISBLANK(C26),"",VLOOKUP(C26,KIZ!$B$2:$E$98,3,FALSE))</f>
        <v/>
      </c>
      <c r="H26" s="22" t="str">
        <f>IFERROR(VLOOKUP(D26,KIZ!$D$2:K20,8,0),"")</f>
        <v/>
      </c>
      <c r="I26" s="103" t="str">
        <f>IFERROR(VLOOKUP(E26,KIZ!$D$2:K20,8,0),"")</f>
        <v/>
      </c>
      <c r="J26" s="104" t="str">
        <f t="shared" si="0"/>
        <v/>
      </c>
      <c r="L26" s="102">
        <v>24</v>
      </c>
      <c r="M26" s="104">
        <v>146</v>
      </c>
      <c r="N26" s="14" t="s">
        <v>278</v>
      </c>
      <c r="O26" s="14" t="s">
        <v>279</v>
      </c>
      <c r="P26" s="14" t="s">
        <v>105</v>
      </c>
      <c r="Q26" s="14" t="s">
        <v>105</v>
      </c>
      <c r="R26" s="22">
        <v>146</v>
      </c>
      <c r="S26" s="103" t="s">
        <v>230</v>
      </c>
    </row>
    <row r="27" spans="1:19" ht="12" customHeight="1">
      <c r="A27" s="199">
        <v>25</v>
      </c>
      <c r="B27" s="102"/>
      <c r="C27" s="102"/>
      <c r="D27" s="14" t="str">
        <f>IF(ISBLANK(B27),"",VLOOKUP(B27,KIZ!$B$2:$D$98,2,FALSE))</f>
        <v/>
      </c>
      <c r="E27" s="14" t="str">
        <f>IF(ISBLANK(C27),"",VLOOKUP(C27,KIZ!$B$2:$D$98,2,FALSE))</f>
        <v/>
      </c>
      <c r="F27" s="14" t="str">
        <f>IF(ISBLANK(B27),"",VLOOKUP(B27,KIZ!$B$2:$E$98,3,FALSE))</f>
        <v/>
      </c>
      <c r="G27" s="14" t="str">
        <f>IF(ISBLANK(C27),"",VLOOKUP(C27,KIZ!$B$2:$E$98,3,FALSE))</f>
        <v/>
      </c>
      <c r="H27" s="22" t="str">
        <f>IFERROR(VLOOKUP(D27,KIZ!$D$2:K20,8,0),"")</f>
        <v/>
      </c>
      <c r="I27" s="103" t="str">
        <f>IFERROR(VLOOKUP(E27,KIZ!$D$2:K20,8,0),"")</f>
        <v/>
      </c>
      <c r="J27" s="104" t="str">
        <f t="shared" si="0"/>
        <v/>
      </c>
      <c r="L27" s="102">
        <v>25</v>
      </c>
      <c r="M27" s="104">
        <v>146</v>
      </c>
      <c r="N27" s="14" t="s">
        <v>324</v>
      </c>
      <c r="O27" s="14" t="s">
        <v>341</v>
      </c>
      <c r="P27" s="14" t="s">
        <v>227</v>
      </c>
      <c r="Q27" s="14" t="s">
        <v>227</v>
      </c>
      <c r="R27" s="22">
        <v>146</v>
      </c>
      <c r="S27" s="103" t="s">
        <v>230</v>
      </c>
    </row>
    <row r="28" spans="1:19" ht="12" customHeight="1">
      <c r="A28" s="199">
        <v>26</v>
      </c>
      <c r="B28" s="102"/>
      <c r="C28" s="102"/>
      <c r="D28" s="14" t="str">
        <f>IF(ISBLANK(B28),"",VLOOKUP(B28,KIZ!$B$2:$D$98,2,FALSE))</f>
        <v/>
      </c>
      <c r="E28" s="105" t="str">
        <f>IF(ISBLANK(C28),"",VLOOKUP(C28,KIZ!$B$2:$D$98,2,FALSE))</f>
        <v/>
      </c>
      <c r="F28" s="14" t="str">
        <f>IF(ISBLANK(B28),"",VLOOKUP(B28,KIZ!$B$2:$E$98,3,FALSE))</f>
        <v/>
      </c>
      <c r="G28" s="14" t="str">
        <f>IF(ISBLANK(C28),"",VLOOKUP(C28,KIZ!$B$2:$E$98,3,FALSE))</f>
        <v/>
      </c>
      <c r="H28" s="22" t="str">
        <f>IFERROR(VLOOKUP(D28,KIZ!$D$2:K20,8,0),"")</f>
        <v/>
      </c>
      <c r="I28" s="103" t="str">
        <f>IFERROR(VLOOKUP(E28,KIZ!$D$2:K20,8,0),"")</f>
        <v/>
      </c>
      <c r="J28" s="104" t="str">
        <f t="shared" si="0"/>
        <v/>
      </c>
      <c r="L28" s="102">
        <v>26</v>
      </c>
      <c r="M28" s="104">
        <v>134</v>
      </c>
      <c r="N28" s="14" t="s">
        <v>280</v>
      </c>
      <c r="O28" s="14" t="s">
        <v>230</v>
      </c>
      <c r="P28" s="14" t="s">
        <v>100</v>
      </c>
      <c r="Q28" s="14" t="s">
        <v>230</v>
      </c>
      <c r="R28" s="22">
        <v>134</v>
      </c>
      <c r="S28" s="103">
        <v>0</v>
      </c>
    </row>
    <row r="29" spans="1:19" ht="12" customHeight="1">
      <c r="A29" s="199">
        <v>27</v>
      </c>
      <c r="B29" s="102"/>
      <c r="C29" s="102"/>
      <c r="D29" s="14" t="str">
        <f>IF(ISBLANK(B29),"",VLOOKUP(B29,KIZ!$B$2:$D$98,2,FALSE))</f>
        <v/>
      </c>
      <c r="E29" s="14" t="str">
        <f>IF(ISBLANK(C29),"",VLOOKUP(C29,KIZ!$B$2:$D$98,2,FALSE))</f>
        <v/>
      </c>
      <c r="F29" s="14" t="str">
        <f>IF(ISBLANK(B29),"",VLOOKUP(B29,KIZ!$B$2:$E$98,3,FALSE))</f>
        <v/>
      </c>
      <c r="G29" s="14" t="str">
        <f>IF(ISBLANK(C29),"",VLOOKUP(C29,KIZ!$B$2:$E$98,3,FALSE))</f>
        <v/>
      </c>
      <c r="H29" s="22" t="str">
        <f>IFERROR(VLOOKUP(D29,KIZ!$D$2:K20,8,0),"")</f>
        <v/>
      </c>
      <c r="I29" s="103" t="str">
        <f>IFERROR(VLOOKUP(E29,KIZ!$D$2:K20,8,0),"")</f>
        <v/>
      </c>
      <c r="J29" s="104" t="str">
        <f t="shared" si="0"/>
        <v/>
      </c>
      <c r="L29" s="102">
        <v>27</v>
      </c>
      <c r="M29" s="104">
        <v>132</v>
      </c>
      <c r="N29" s="14" t="s">
        <v>276</v>
      </c>
      <c r="O29" s="14" t="s">
        <v>317</v>
      </c>
      <c r="P29" s="14" t="s">
        <v>109</v>
      </c>
      <c r="Q29" s="14" t="s">
        <v>109</v>
      </c>
      <c r="R29" s="22">
        <v>132</v>
      </c>
      <c r="S29" s="103" t="s">
        <v>230</v>
      </c>
    </row>
    <row r="30" spans="1:19" ht="12" customHeight="1">
      <c r="A30" s="199">
        <v>28</v>
      </c>
      <c r="B30" s="102"/>
      <c r="C30" s="102"/>
      <c r="D30" s="14" t="str">
        <f>IF(ISBLANK(B30),"",VLOOKUP(B30,KIZ!$B$2:$D$98,2,FALSE))</f>
        <v/>
      </c>
      <c r="E30" s="14" t="str">
        <f>IF(ISBLANK(C30),"",VLOOKUP(C30,KIZ!$B$2:$D$98,2,FALSE))</f>
        <v/>
      </c>
      <c r="F30" s="14" t="str">
        <f>IF(ISBLANK(B30),"",VLOOKUP(B30,KIZ!$B$2:$E$98,3,FALSE))</f>
        <v/>
      </c>
      <c r="G30" s="14" t="str">
        <f>IF(ISBLANK(C30),"",VLOOKUP(C30,KIZ!$B$2:$E$98,3,FALSE))</f>
        <v/>
      </c>
      <c r="H30" s="22" t="str">
        <f>IFERROR(VLOOKUP(D30,KIZ!$D$2:K20,8,0),"")</f>
        <v/>
      </c>
      <c r="I30" s="103" t="str">
        <f>IFERROR(VLOOKUP(E30,KIZ!$D$2:K20,8,0),"")</f>
        <v/>
      </c>
      <c r="J30" s="104" t="str">
        <f t="shared" si="0"/>
        <v/>
      </c>
      <c r="L30" s="102">
        <v>28</v>
      </c>
      <c r="M30" s="104">
        <v>108</v>
      </c>
      <c r="N30" s="14" t="s">
        <v>273</v>
      </c>
      <c r="O30" s="14" t="s">
        <v>350</v>
      </c>
      <c r="P30" s="14" t="s">
        <v>226</v>
      </c>
      <c r="Q30" s="14" t="s">
        <v>96</v>
      </c>
      <c r="R30" s="22">
        <v>108</v>
      </c>
      <c r="S30" s="103" t="s">
        <v>230</v>
      </c>
    </row>
    <row r="31" spans="1:19" ht="12" customHeight="1">
      <c r="A31" s="199">
        <v>29</v>
      </c>
      <c r="B31" s="102"/>
      <c r="C31" s="102"/>
      <c r="D31" s="14" t="str">
        <f>IF(ISBLANK(B31),"",VLOOKUP(B31,KIZ!$B$2:$D$98,2,FALSE))</f>
        <v/>
      </c>
      <c r="E31" s="14" t="str">
        <f>IF(ISBLANK(C31),"",VLOOKUP(C31,KIZ!$B$2:$D$98,2,FALSE))</f>
        <v/>
      </c>
      <c r="F31" s="14" t="str">
        <f>IF(ISBLANK(B31),"",VLOOKUP(B31,KIZ!$B$2:$E$98,3,FALSE))</f>
        <v/>
      </c>
      <c r="G31" s="14" t="str">
        <f>IF(ISBLANK(C31),"",VLOOKUP(C31,KIZ!$B$2:$E$98,3,FALSE))</f>
        <v/>
      </c>
      <c r="H31" s="22" t="str">
        <f>IFERROR(VLOOKUP(D31,KIZ!$D$2:K20,8,0),"")</f>
        <v/>
      </c>
      <c r="I31" s="103" t="str">
        <f>IFERROR(VLOOKUP(E31,KIZ!$D$2:K20,8,0),"")</f>
        <v/>
      </c>
      <c r="J31" s="104" t="str">
        <f t="shared" si="0"/>
        <v/>
      </c>
      <c r="L31" s="102">
        <v>29</v>
      </c>
      <c r="M31" s="104" t="s">
        <v>230</v>
      </c>
      <c r="N31" s="14" t="s">
        <v>238</v>
      </c>
      <c r="O31" s="14" t="s">
        <v>275</v>
      </c>
      <c r="P31" s="14" t="s">
        <v>111</v>
      </c>
      <c r="Q31" s="14" t="s">
        <v>111</v>
      </c>
      <c r="R31" s="22" t="s">
        <v>230</v>
      </c>
      <c r="S31" s="103" t="s">
        <v>230</v>
      </c>
    </row>
    <row r="32" spans="1:19" ht="12" customHeight="1">
      <c r="A32" s="200">
        <v>30</v>
      </c>
      <c r="B32" s="102"/>
      <c r="C32" s="102"/>
      <c r="D32" s="14" t="str">
        <f>IF(ISBLANK(B32),"",VLOOKUP(B32,KIZ!$B$2:$D$98,2,FALSE))</f>
        <v/>
      </c>
      <c r="E32" s="14" t="str">
        <f>IF(ISBLANK(C32),"",VLOOKUP(C32,KIZ!$B$2:$D$98,2,FALSE))</f>
        <v/>
      </c>
      <c r="F32" s="14" t="str">
        <f>IF(ISBLANK(B32),"",VLOOKUP(B32,KIZ!$B$2:$E$98,3,FALSE))</f>
        <v/>
      </c>
      <c r="G32" s="14" t="str">
        <f>IF(ISBLANK(C32),"",VLOOKUP(C32,KIZ!$B$2:$E$98,3,FALSE))</f>
        <v/>
      </c>
      <c r="H32" s="22" t="str">
        <f>IFERROR(VLOOKUP(D32,KIZ!$D$2:K20,8,0),"")</f>
        <v/>
      </c>
      <c r="I32" s="103" t="str">
        <f>IFERROR(VLOOKUP(E32,KIZ!$D$2:K20,8,0),"")</f>
        <v/>
      </c>
      <c r="J32" s="104" t="str">
        <f t="shared" si="0"/>
        <v/>
      </c>
      <c r="L32" s="102">
        <v>30</v>
      </c>
      <c r="M32" s="104" t="s">
        <v>230</v>
      </c>
      <c r="N32" s="14" t="s">
        <v>230</v>
      </c>
      <c r="O32" s="14" t="s">
        <v>346</v>
      </c>
      <c r="P32" s="14" t="s">
        <v>230</v>
      </c>
      <c r="Q32" s="14" t="s">
        <v>109</v>
      </c>
      <c r="R32" s="22">
        <v>0</v>
      </c>
      <c r="S32" s="103" t="s">
        <v>230</v>
      </c>
    </row>
    <row r="33" spans="1:19" ht="12" customHeight="1">
      <c r="A33" s="200">
        <v>31</v>
      </c>
      <c r="B33" s="102"/>
      <c r="C33" s="102"/>
      <c r="D33" s="14" t="str">
        <f>IF(ISBLANK(B33),"",VLOOKUP(B33,KIZ!$B$2:$D$98,2,FALSE))</f>
        <v/>
      </c>
      <c r="E33" s="14" t="str">
        <f>IF(ISBLANK(C33),"",VLOOKUP(C33,KIZ!$B$2:$D$98,2,FALSE))</f>
        <v/>
      </c>
      <c r="F33" s="14" t="str">
        <f>IF(ISBLANK(B33),"",VLOOKUP(B33,KIZ!$B$2:$E$98,3,FALSE))</f>
        <v/>
      </c>
      <c r="G33" s="14" t="str">
        <f>IF(ISBLANK(C33),"",VLOOKUP(C33,KIZ!$B$2:$E$98,3,FALSE))</f>
        <v/>
      </c>
      <c r="H33" s="22" t="str">
        <f>IFERROR(VLOOKUP(D33,KIZ!$D$2:K20,8,0),"")</f>
        <v/>
      </c>
      <c r="I33" s="103" t="str">
        <f>IFERROR(VLOOKUP(E33,KIZ!$D$2:K20,8,0),"")</f>
        <v/>
      </c>
      <c r="J33" s="104" t="str">
        <f t="shared" si="0"/>
        <v/>
      </c>
      <c r="L33" s="102">
        <v>31</v>
      </c>
      <c r="M33" s="104" t="s">
        <v>230</v>
      </c>
      <c r="N33" s="14" t="s">
        <v>246</v>
      </c>
      <c r="O33" s="14" t="s">
        <v>247</v>
      </c>
      <c r="P33" s="14" t="s">
        <v>69</v>
      </c>
      <c r="Q33" s="14" t="s">
        <v>69</v>
      </c>
      <c r="R33" s="22" t="s">
        <v>230</v>
      </c>
      <c r="S33" s="103" t="s">
        <v>230</v>
      </c>
    </row>
    <row r="34" spans="1:19" ht="12" customHeight="1">
      <c r="A34" s="200">
        <v>32</v>
      </c>
      <c r="B34" s="102"/>
      <c r="C34" s="102"/>
      <c r="D34" s="14" t="str">
        <f>IF(ISBLANK(B34),"",VLOOKUP(B34,KIZ!$B$2:$D$98,2,FALSE))</f>
        <v/>
      </c>
      <c r="E34" s="14" t="str">
        <f>IF(ISBLANK(C34),"",VLOOKUP(C34,KIZ!$B$2:$D$98,2,FALSE))</f>
        <v/>
      </c>
      <c r="F34" s="14" t="str">
        <f>IF(ISBLANK(B34),"",VLOOKUP(B34,KIZ!$B$2:$E$98,3,FALSE))</f>
        <v/>
      </c>
      <c r="G34" s="14" t="str">
        <f>IF(ISBLANK(C34),"",VLOOKUP(C34,KIZ!$B$2:$E$98,3,FALSE))</f>
        <v/>
      </c>
      <c r="H34" s="22" t="str">
        <f>IFERROR(VLOOKUP(D34,KIZ!$D$2:K20,8,0),"")</f>
        <v/>
      </c>
      <c r="I34" s="103" t="str">
        <f>IFERROR(VLOOKUP(E34,KIZ!$D$2:K20,8,0),"")</f>
        <v/>
      </c>
      <c r="J34" s="104" t="str">
        <f t="shared" si="0"/>
        <v/>
      </c>
      <c r="L34" s="102">
        <v>32</v>
      </c>
      <c r="M34" s="104" t="s">
        <v>230</v>
      </c>
      <c r="N34" s="14" t="s">
        <v>351</v>
      </c>
      <c r="O34" s="14" t="s">
        <v>354</v>
      </c>
      <c r="P34" s="14" t="s">
        <v>334</v>
      </c>
      <c r="Q34" s="14" t="s">
        <v>334</v>
      </c>
      <c r="R34" s="22" t="s">
        <v>230</v>
      </c>
      <c r="S34" s="103" t="s">
        <v>230</v>
      </c>
    </row>
    <row r="35" spans="1:19" ht="12" customHeight="1">
      <c r="A35" s="199">
        <v>33</v>
      </c>
      <c r="B35" s="102"/>
      <c r="C35" s="102"/>
      <c r="D35" s="14" t="str">
        <f>IF(ISBLANK(B35),"",VLOOKUP(B35,KIZ!$B$2:$D$98,2,FALSE))</f>
        <v/>
      </c>
      <c r="E35" s="14" t="str">
        <f>IF(ISBLANK(C35),"",VLOOKUP(C35,KIZ!$B$2:$D$98,2,FALSE))</f>
        <v/>
      </c>
      <c r="F35" s="14" t="str">
        <f>IF(ISBLANK(B35),"",VLOOKUP(B35,KIZ!$B$2:$E$98,3,FALSE))</f>
        <v/>
      </c>
      <c r="G35" s="14" t="str">
        <f>IF(ISBLANK(C35),"",VLOOKUP(C35,KIZ!$B$2:$E$98,3,FALSE))</f>
        <v/>
      </c>
      <c r="H35" s="22" t="str">
        <f>IFERROR(VLOOKUP(D35,KIZ!$D$2:K20,8,0),"")</f>
        <v/>
      </c>
      <c r="I35" s="103" t="str">
        <f>IFERROR(VLOOKUP(E35,KIZ!$D$2:K20,8,0),"")</f>
        <v/>
      </c>
      <c r="J35" s="104" t="str">
        <f t="shared" si="0"/>
        <v/>
      </c>
      <c r="L35" s="102">
        <v>33</v>
      </c>
      <c r="M35" s="104" t="s">
        <v>230</v>
      </c>
      <c r="N35" s="14" t="s">
        <v>352</v>
      </c>
      <c r="O35" s="14" t="s">
        <v>353</v>
      </c>
      <c r="P35" s="14" t="s">
        <v>334</v>
      </c>
      <c r="Q35" s="14" t="s">
        <v>334</v>
      </c>
      <c r="R35" s="22" t="s">
        <v>230</v>
      </c>
      <c r="S35" s="103" t="s">
        <v>230</v>
      </c>
    </row>
    <row r="36" spans="1:19" ht="12" customHeight="1">
      <c r="A36" s="199">
        <v>34</v>
      </c>
      <c r="B36" s="102"/>
      <c r="C36" s="102"/>
      <c r="D36" s="14" t="str">
        <f>IF(ISBLANK(B36),"",VLOOKUP(B36,KIZ!$B$2:$D$98,2,FALSE))</f>
        <v/>
      </c>
      <c r="E36" s="14" t="str">
        <f>IF(ISBLANK(C36),"",VLOOKUP(C36,KIZ!$B$2:$D$98,2,FALSE))</f>
        <v/>
      </c>
      <c r="F36" s="14" t="str">
        <f>IF(ISBLANK(B36),"",VLOOKUP(B36,KIZ!$B$2:$E$98,3,FALSE))</f>
        <v/>
      </c>
      <c r="G36" s="14" t="str">
        <f>IF(ISBLANK(C36),"",VLOOKUP(C36,KIZ!$B$2:$E$98,3,FALSE))</f>
        <v/>
      </c>
      <c r="H36" s="22" t="str">
        <f>IFERROR(VLOOKUP(D36,KIZ!$D$2:K20,8,0),"")</f>
        <v/>
      </c>
      <c r="I36" s="103" t="str">
        <f>IFERROR(VLOOKUP(E36,KIZ!$D$2:K20,8,0),"")</f>
        <v/>
      </c>
      <c r="J36" s="104" t="str">
        <f t="shared" si="0"/>
        <v/>
      </c>
      <c r="L36" s="102">
        <v>34</v>
      </c>
      <c r="M36" s="104" t="s">
        <v>230</v>
      </c>
      <c r="N36" s="14" t="s">
        <v>272</v>
      </c>
      <c r="O36" s="14" t="s">
        <v>274</v>
      </c>
      <c r="P36" s="14" t="s">
        <v>226</v>
      </c>
      <c r="Q36" s="14" t="s">
        <v>226</v>
      </c>
      <c r="R36" s="22" t="s">
        <v>230</v>
      </c>
      <c r="S36" s="103" t="s">
        <v>230</v>
      </c>
    </row>
    <row r="37" spans="1:19" ht="12" customHeight="1">
      <c r="A37" s="199">
        <v>35</v>
      </c>
      <c r="B37" s="102"/>
      <c r="C37" s="102"/>
      <c r="D37" s="14" t="str">
        <f>IF(ISBLANK(B37),"",VLOOKUP(B37,KIZ!$B$2:$D$98,2,FALSE))</f>
        <v/>
      </c>
      <c r="E37" s="14" t="str">
        <f>IF(ISBLANK(C37),"",VLOOKUP(C37,KIZ!$B$2:$D$98,2,FALSE))</f>
        <v/>
      </c>
      <c r="F37" s="14" t="str">
        <f>IF(ISBLANK(B37),"",VLOOKUP(B37,KIZ!$B$2:$E$98,3,FALSE))</f>
        <v/>
      </c>
      <c r="G37" s="14" t="str">
        <f>IF(ISBLANK(C37),"",VLOOKUP(C37,KIZ!$B$2:$E$98,3,FALSE))</f>
        <v/>
      </c>
      <c r="H37" s="22" t="str">
        <f>IFERROR(VLOOKUP(D37,KIZ!$D$2:K20,8,0),"")</f>
        <v/>
      </c>
      <c r="I37" s="103" t="str">
        <f>IFERROR(VLOOKUP(E37,KIZ!$D$2:K20,8,0),"")</f>
        <v/>
      </c>
      <c r="J37" s="104" t="str">
        <f t="shared" si="0"/>
        <v/>
      </c>
      <c r="L37" s="102">
        <v>35</v>
      </c>
      <c r="M37" s="104" t="s">
        <v>230</v>
      </c>
      <c r="N37" s="14" t="s">
        <v>312</v>
      </c>
      <c r="O37" s="14" t="s">
        <v>311</v>
      </c>
      <c r="P37" s="14" t="s">
        <v>292</v>
      </c>
      <c r="Q37" s="14" t="s">
        <v>292</v>
      </c>
      <c r="R37" s="22" t="s">
        <v>230</v>
      </c>
      <c r="S37" s="103" t="s">
        <v>230</v>
      </c>
    </row>
    <row r="38" spans="1:19" ht="12" customHeight="1">
      <c r="A38" s="199">
        <v>36</v>
      </c>
      <c r="B38" s="102"/>
      <c r="C38" s="102"/>
      <c r="D38" s="14" t="str">
        <f>IF(ISBLANK(B38),"",VLOOKUP(B38,KIZ!$B$2:$D$98,2,FALSE))</f>
        <v/>
      </c>
      <c r="E38" s="14" t="str">
        <f>IF(ISBLANK(C38),"",VLOOKUP(C38,KIZ!$B$2:$D$98,2,FALSE))</f>
        <v/>
      </c>
      <c r="F38" s="14" t="str">
        <f>IF(ISBLANK(B38),"",VLOOKUP(B38,KIZ!$B$2:$E$98,3,FALSE))</f>
        <v/>
      </c>
      <c r="G38" s="14" t="str">
        <f>IF(ISBLANK(C38),"",VLOOKUP(C38,KIZ!$B$2:$E$98,3,FALSE))</f>
        <v/>
      </c>
      <c r="H38" s="22" t="str">
        <f>IFERROR(VLOOKUP(D38,KIZ!$D$2:K20,8,0),"")</f>
        <v/>
      </c>
      <c r="I38" s="103" t="str">
        <f>IFERROR(VLOOKUP(E38,KIZ!$D$2:K20,8,0),"")</f>
        <v/>
      </c>
      <c r="J38" s="104" t="str">
        <f t="shared" si="0"/>
        <v/>
      </c>
      <c r="L38" s="102">
        <v>36</v>
      </c>
      <c r="M38" s="104" t="s">
        <v>230</v>
      </c>
      <c r="N38" s="14" t="s">
        <v>342</v>
      </c>
      <c r="O38" s="14" t="s">
        <v>340</v>
      </c>
      <c r="P38" s="14" t="s">
        <v>227</v>
      </c>
      <c r="Q38" s="14" t="s">
        <v>227</v>
      </c>
      <c r="R38" s="22" t="s">
        <v>230</v>
      </c>
      <c r="S38" s="103" t="s">
        <v>230</v>
      </c>
    </row>
    <row r="39" spans="1:19" ht="12" customHeight="1">
      <c r="A39" s="199">
        <v>37</v>
      </c>
      <c r="B39" s="102"/>
      <c r="C39" s="102"/>
      <c r="D39" s="14" t="str">
        <f>IF(ISBLANK(B39),"",VLOOKUP(B39,KIZ!$B$2:$D$98,2,FALSE))</f>
        <v/>
      </c>
      <c r="E39" s="14" t="str">
        <f>IF(ISBLANK(C39),"",VLOOKUP(C39,KIZ!$B$2:$D$98,2,FALSE))</f>
        <v/>
      </c>
      <c r="F39" s="14" t="str">
        <f>IF(ISBLANK(B39),"",VLOOKUP(B39,KIZ!$B$2:$E$98,3,FALSE))</f>
        <v/>
      </c>
      <c r="G39" s="14" t="str">
        <f>IF(ISBLANK(C39),"",VLOOKUP(C39,KIZ!$B$2:$E$98,3,FALSE))</f>
        <v/>
      </c>
      <c r="H39" s="22" t="str">
        <f>IFERROR(VLOOKUP(D39,KIZ!$D$2:K20,8,0),"")</f>
        <v/>
      </c>
      <c r="I39" s="103" t="str">
        <f>IFERROR(VLOOKUP(E39,KIZ!$D$2:K20,8,0),"")</f>
        <v/>
      </c>
      <c r="J39" s="104" t="str">
        <f t="shared" si="0"/>
        <v/>
      </c>
      <c r="L39" s="102">
        <v>37</v>
      </c>
      <c r="M39" s="104" t="s">
        <v>230</v>
      </c>
      <c r="N39" s="14" t="s">
        <v>343</v>
      </c>
      <c r="O39" s="14" t="s">
        <v>344</v>
      </c>
      <c r="P39" s="14" t="s">
        <v>227</v>
      </c>
      <c r="Q39" s="14" t="s">
        <v>227</v>
      </c>
      <c r="R39" s="22" t="s">
        <v>230</v>
      </c>
      <c r="S39" s="103" t="s">
        <v>230</v>
      </c>
    </row>
    <row r="40" spans="1:19" ht="12" customHeight="1">
      <c r="A40" s="199">
        <v>38</v>
      </c>
      <c r="B40" s="102"/>
      <c r="C40" s="102"/>
      <c r="D40" s="14" t="str">
        <f>IF(ISBLANK(B40),"",VLOOKUP(B40,KIZ!$B$2:$D$98,2,FALSE))</f>
        <v/>
      </c>
      <c r="E40" s="14" t="str">
        <f>IF(ISBLANK(C40),"",VLOOKUP(C40,KIZ!$B$2:$D$98,2,FALSE))</f>
        <v/>
      </c>
      <c r="F40" s="14" t="str">
        <f>IF(ISBLANK(B40),"",VLOOKUP(B40,KIZ!$B$2:$E$98,3,FALSE))</f>
        <v/>
      </c>
      <c r="G40" s="14" t="str">
        <f>IF(ISBLANK(C40),"",VLOOKUP(C40,KIZ!$B$2:$E$98,3,FALSE))</f>
        <v/>
      </c>
      <c r="H40" s="22" t="str">
        <f>IFERROR(VLOOKUP(D40,KIZ!$D$2:K20,8,0),"")</f>
        <v/>
      </c>
      <c r="I40" s="103" t="str">
        <f>IFERROR(VLOOKUP(E40,KIZ!$D$2:K20,8,0),"")</f>
        <v/>
      </c>
      <c r="J40" s="104" t="str">
        <f t="shared" si="0"/>
        <v/>
      </c>
      <c r="L40" s="102">
        <v>38</v>
      </c>
      <c r="M40" s="104" t="s">
        <v>230</v>
      </c>
      <c r="N40" s="14" t="s">
        <v>338</v>
      </c>
      <c r="O40" s="14" t="s">
        <v>345</v>
      </c>
      <c r="P40" s="14" t="s">
        <v>105</v>
      </c>
      <c r="Q40" s="14" t="s">
        <v>224</v>
      </c>
      <c r="R40" s="22" t="s">
        <v>230</v>
      </c>
      <c r="S40" s="103" t="s">
        <v>230</v>
      </c>
    </row>
    <row r="41" spans="1:19" ht="12" customHeight="1">
      <c r="A41" s="199">
        <v>39</v>
      </c>
      <c r="B41" s="102"/>
      <c r="C41" s="102"/>
      <c r="D41" s="14" t="str">
        <f>IF(ISBLANK(B41),"",VLOOKUP(B41,KIZ!$B$2:$D$98,2,FALSE))</f>
        <v/>
      </c>
      <c r="E41" s="14" t="str">
        <f>IF(ISBLANK(C41),"",VLOOKUP(C41,KIZ!$B$2:$D$98,2,FALSE))</f>
        <v/>
      </c>
      <c r="F41" s="14" t="str">
        <f>IF(ISBLANK(B41),"",VLOOKUP(B41,KIZ!$B$2:$E$98,3,FALSE))</f>
        <v/>
      </c>
      <c r="G41" s="14" t="str">
        <f>IF(ISBLANK(C41),"",VLOOKUP(C41,KIZ!$B$2:$E$98,3,FALSE))</f>
        <v/>
      </c>
      <c r="H41" s="22" t="str">
        <f>IFERROR(VLOOKUP(D41,KIZ!$D$2:K21,8,0),"")</f>
        <v/>
      </c>
      <c r="I41" s="103" t="str">
        <f>IFERROR(VLOOKUP(E41,KIZ!$D$2:K21,8,0),"")</f>
        <v/>
      </c>
      <c r="J41" s="104" t="str">
        <f t="shared" si="0"/>
        <v/>
      </c>
      <c r="L41" s="102">
        <v>39</v>
      </c>
      <c r="M41" s="104" t="s">
        <v>230</v>
      </c>
      <c r="N41" s="14" t="s">
        <v>319</v>
      </c>
      <c r="O41" s="14" t="s">
        <v>349</v>
      </c>
      <c r="P41" s="14" t="s">
        <v>96</v>
      </c>
      <c r="Q41" s="14" t="s">
        <v>96</v>
      </c>
      <c r="R41" s="22" t="s">
        <v>230</v>
      </c>
      <c r="S41" s="103" t="s">
        <v>230</v>
      </c>
    </row>
    <row r="42" spans="1:19" ht="12" customHeight="1">
      <c r="A42" s="199">
        <v>40</v>
      </c>
      <c r="B42" s="102"/>
      <c r="C42" s="102"/>
      <c r="D42" s="14" t="str">
        <f>IF(ISBLANK(B42),"",VLOOKUP(B42,KIZ!$B$2:$D$98,2,FALSE))</f>
        <v/>
      </c>
      <c r="E42" s="14" t="str">
        <f>IF(ISBLANK(C42),"",VLOOKUP(C42,KIZ!$B$2:$D$98,2,FALSE))</f>
        <v/>
      </c>
      <c r="F42" s="14" t="str">
        <f>IF(ISBLANK(B42),"",VLOOKUP(B42,KIZ!$B$2:$E$98,3,FALSE))</f>
        <v/>
      </c>
      <c r="G42" s="14" t="str">
        <f>IF(ISBLANK(C42),"",VLOOKUP(C42,KIZ!$B$2:$E$98,3,FALSE))</f>
        <v/>
      </c>
      <c r="H42" s="22" t="str">
        <f>IFERROR(VLOOKUP(D42,KIZ!$D$2:K23,8,0),"")</f>
        <v/>
      </c>
      <c r="I42" s="103" t="str">
        <f>IFERROR(VLOOKUP(E42,KIZ!$D$2:K23,8,0),"")</f>
        <v/>
      </c>
      <c r="J42" s="104" t="str">
        <f t="shared" ref="J42:J64" si="1">IF(SUM(H42:I42)&lt;=0,"",IFERROR(SUM(H42:I42,0),""))</f>
        <v/>
      </c>
      <c r="L42" s="102">
        <v>40</v>
      </c>
      <c r="M42" s="104" t="s">
        <v>230</v>
      </c>
      <c r="N42" s="14" t="s">
        <v>382</v>
      </c>
      <c r="O42" s="14" t="s">
        <v>383</v>
      </c>
      <c r="P42" s="14" t="s">
        <v>223</v>
      </c>
      <c r="Q42" s="14" t="s">
        <v>223</v>
      </c>
      <c r="R42" s="22" t="s">
        <v>230</v>
      </c>
      <c r="S42" s="103" t="s">
        <v>230</v>
      </c>
    </row>
    <row r="43" spans="1:19" ht="12" customHeight="1">
      <c r="A43" s="199">
        <v>41</v>
      </c>
      <c r="B43" s="102"/>
      <c r="C43" s="102"/>
      <c r="D43" s="14" t="str">
        <f>IF(ISBLANK(B43),"",VLOOKUP(B43,KIZ!$B$2:$D$98,2,FALSE))</f>
        <v/>
      </c>
      <c r="E43" s="14" t="str">
        <f>IF(ISBLANK(C43),"",VLOOKUP(C43,KIZ!$B$2:$D$98,2,FALSE))</f>
        <v/>
      </c>
      <c r="F43" s="14" t="str">
        <f>IF(ISBLANK(B43),"",VLOOKUP(B43,KIZ!$B$2:$E$98,3,FALSE))</f>
        <v/>
      </c>
      <c r="G43" s="14" t="str">
        <f>IF(ISBLANK(C43),"",VLOOKUP(C43,KIZ!$B$2:$E$98,3,FALSE))</f>
        <v/>
      </c>
      <c r="H43" s="22" t="str">
        <f>IFERROR(VLOOKUP(D43,KIZ!$D$2:K24,8,0),"")</f>
        <v/>
      </c>
      <c r="I43" s="103" t="str">
        <f>IFERROR(VLOOKUP(E43,KIZ!$D$2:K24,8,0),"")</f>
        <v/>
      </c>
      <c r="J43" s="104" t="str">
        <f t="shared" si="1"/>
        <v/>
      </c>
      <c r="L43" s="102">
        <v>41</v>
      </c>
      <c r="M43" s="104" t="s">
        <v>230</v>
      </c>
      <c r="N43" s="14" t="s">
        <v>270</v>
      </c>
      <c r="O43" s="14" t="s">
        <v>269</v>
      </c>
      <c r="P43" s="14" t="s">
        <v>228</v>
      </c>
      <c r="Q43" s="14" t="s">
        <v>228</v>
      </c>
      <c r="R43" s="22" t="s">
        <v>230</v>
      </c>
      <c r="S43" s="103" t="s">
        <v>230</v>
      </c>
    </row>
    <row r="44" spans="1:19" ht="12" customHeight="1">
      <c r="A44" s="199">
        <v>42</v>
      </c>
      <c r="B44" s="102"/>
      <c r="C44" s="102"/>
      <c r="D44" s="14" t="str">
        <f>IF(ISBLANK(B44),"",VLOOKUP(B44,KIZ!$B$2:$D$98,2,FALSE))</f>
        <v/>
      </c>
      <c r="E44" s="14" t="str">
        <f>IF(ISBLANK(C44),"",VLOOKUP(C44,KIZ!$B$2:$D$98,2,FALSE))</f>
        <v/>
      </c>
      <c r="F44" s="14" t="str">
        <f>IF(ISBLANK(B44),"",VLOOKUP(B44,KIZ!$B$2:$E$98,3,FALSE))</f>
        <v/>
      </c>
      <c r="G44" s="14" t="str">
        <f>IF(ISBLANK(C44),"",VLOOKUP(C44,KIZ!$B$2:$E$98,3,FALSE))</f>
        <v/>
      </c>
      <c r="H44" s="22" t="str">
        <f>IFERROR(VLOOKUP(D44,KIZ!$D$2:K25,8,0),"")</f>
        <v/>
      </c>
      <c r="I44" s="103" t="str">
        <f>IFERROR(VLOOKUP(E44,KIZ!$D$2:K25,8,0),"")</f>
        <v/>
      </c>
      <c r="J44" s="104" t="str">
        <f t="shared" si="1"/>
        <v/>
      </c>
      <c r="L44" s="102">
        <v>42</v>
      </c>
      <c r="M44" s="104" t="s">
        <v>230</v>
      </c>
      <c r="N44" s="14" t="s">
        <v>268</v>
      </c>
      <c r="O44" s="14" t="s">
        <v>271</v>
      </c>
      <c r="P44" s="14" t="s">
        <v>228</v>
      </c>
      <c r="Q44" s="14" t="s">
        <v>228</v>
      </c>
      <c r="R44" s="22" t="s">
        <v>230</v>
      </c>
      <c r="S44" s="103" t="s">
        <v>230</v>
      </c>
    </row>
    <row r="45" spans="1:19" ht="12" customHeight="1">
      <c r="A45" s="199">
        <v>43</v>
      </c>
      <c r="B45" s="102"/>
      <c r="C45" s="102"/>
      <c r="D45" s="14" t="str">
        <f>IF(ISBLANK(B45),"",VLOOKUP(B45,KIZ!$B$2:$D$98,2,FALSE))</f>
        <v/>
      </c>
      <c r="E45" s="14" t="str">
        <f>IF(ISBLANK(C45),"",VLOOKUP(C45,KIZ!$B$2:$D$98,2,FALSE))</f>
        <v/>
      </c>
      <c r="F45" s="14" t="str">
        <f>IF(ISBLANK(B45),"",VLOOKUP(B45,KIZ!$B$2:$E$98,3,FALSE))</f>
        <v/>
      </c>
      <c r="G45" s="14" t="str">
        <f>IF(ISBLANK(C45),"",VLOOKUP(C45,KIZ!$B$2:$E$98,3,FALSE))</f>
        <v/>
      </c>
      <c r="H45" s="22" t="str">
        <f>IFERROR(VLOOKUP(D45,KIZ!$D$2:K26,8,0),"")</f>
        <v/>
      </c>
      <c r="I45" s="103" t="str">
        <f>IFERROR(VLOOKUP(E45,KIZ!$D$2:K26,8,0),"")</f>
        <v/>
      </c>
      <c r="J45" s="104" t="str">
        <f t="shared" si="1"/>
        <v/>
      </c>
      <c r="L45" s="102">
        <v>43</v>
      </c>
      <c r="M45" s="104" t="s">
        <v>230</v>
      </c>
      <c r="N45" s="14" t="s">
        <v>316</v>
      </c>
      <c r="O45" s="14" t="s">
        <v>315</v>
      </c>
      <c r="P45" s="14" t="s">
        <v>224</v>
      </c>
      <c r="Q45" s="14" t="s">
        <v>224</v>
      </c>
      <c r="R45" s="22" t="s">
        <v>230</v>
      </c>
      <c r="S45" s="103" t="s">
        <v>230</v>
      </c>
    </row>
    <row r="46" spans="1:19" ht="12" customHeight="1">
      <c r="A46" s="199">
        <v>44</v>
      </c>
      <c r="B46" s="102"/>
      <c r="C46" s="102"/>
      <c r="D46" s="14" t="str">
        <f>IF(ISBLANK(B46),"",VLOOKUP(B46,KIZ!$B$2:$D$98,2,FALSE))</f>
        <v/>
      </c>
      <c r="E46" s="14" t="str">
        <f>IF(ISBLANK(C46),"",VLOOKUP(C46,KIZ!$B$2:$D$98,2,FALSE))</f>
        <v/>
      </c>
      <c r="F46" s="14" t="str">
        <f>IF(ISBLANK(B46),"",VLOOKUP(B46,KIZ!$B$2:$E$98,3,FALSE))</f>
        <v/>
      </c>
      <c r="G46" s="14" t="str">
        <f>IF(ISBLANK(C46),"",VLOOKUP(C46,KIZ!$B$2:$E$98,3,FALSE))</f>
        <v/>
      </c>
      <c r="H46" s="22" t="str">
        <f>IFERROR(VLOOKUP(D46,KIZ!$D$2:K27,8,0),"")</f>
        <v/>
      </c>
      <c r="I46" s="103" t="str">
        <f>IFERROR(VLOOKUP(E46,KIZ!$D$2:K27,8,0),"")</f>
        <v/>
      </c>
      <c r="J46" s="104" t="str">
        <f t="shared" si="1"/>
        <v/>
      </c>
      <c r="L46" s="102">
        <v>44</v>
      </c>
      <c r="M46" s="104" t="s">
        <v>230</v>
      </c>
      <c r="N46" s="14" t="s">
        <v>384</v>
      </c>
      <c r="O46" s="14" t="s">
        <v>314</v>
      </c>
      <c r="P46" s="14" t="s">
        <v>306</v>
      </c>
      <c r="Q46" s="14" t="s">
        <v>306</v>
      </c>
      <c r="R46" s="22" t="s">
        <v>230</v>
      </c>
      <c r="S46" s="103" t="s">
        <v>230</v>
      </c>
    </row>
    <row r="47" spans="1:19" ht="12" customHeight="1">
      <c r="A47" s="199">
        <v>45</v>
      </c>
      <c r="B47" s="102"/>
      <c r="C47" s="102"/>
      <c r="D47" s="14" t="str">
        <f>IF(ISBLANK(B47),"",VLOOKUP(B47,KIZ!$B$2:$D$98,2,FALSE))</f>
        <v/>
      </c>
      <c r="E47" s="14" t="str">
        <f>IF(ISBLANK(C47),"",VLOOKUP(C47,KIZ!$B$2:$D$98,2,FALSE))</f>
        <v/>
      </c>
      <c r="F47" s="14" t="str">
        <f>IF(ISBLANK(B47),"",VLOOKUP(B47,KIZ!$B$2:$E$98,3,FALSE))</f>
        <v/>
      </c>
      <c r="G47" s="14" t="str">
        <f>IF(ISBLANK(C47),"",VLOOKUP(C47,KIZ!$B$2:$E$98,3,FALSE))</f>
        <v/>
      </c>
      <c r="H47" s="22" t="str">
        <f>IFERROR(VLOOKUP(D47,KIZ!$D$2:K28,8,0),"")</f>
        <v/>
      </c>
      <c r="I47" s="103" t="str">
        <f>IFERROR(VLOOKUP(E47,KIZ!$D$2:K28,8,0),"")</f>
        <v/>
      </c>
      <c r="J47" s="104" t="str">
        <f t="shared" si="1"/>
        <v/>
      </c>
      <c r="L47" s="102">
        <v>45</v>
      </c>
      <c r="M47" s="104" t="s">
        <v>230</v>
      </c>
      <c r="N47" s="14" t="s">
        <v>313</v>
      </c>
      <c r="O47" s="14" t="s">
        <v>230</v>
      </c>
      <c r="P47" s="14" t="s">
        <v>306</v>
      </c>
      <c r="Q47" s="14" t="s">
        <v>230</v>
      </c>
      <c r="R47" s="22" t="s">
        <v>230</v>
      </c>
      <c r="S47" s="103">
        <v>0</v>
      </c>
    </row>
    <row r="48" spans="1:19" ht="12" customHeight="1">
      <c r="A48" s="199">
        <v>46</v>
      </c>
      <c r="B48" s="102"/>
      <c r="C48" s="102"/>
      <c r="D48" s="14" t="str">
        <f>IF(ISBLANK(B48),"",VLOOKUP(B48,KIZ!$B$2:$D$98,2,FALSE))</f>
        <v/>
      </c>
      <c r="E48" s="14" t="str">
        <f>IF(ISBLANK(C48),"",VLOOKUP(C48,KIZ!$B$2:$D$98,2,FALSE))</f>
        <v/>
      </c>
      <c r="F48" s="14" t="str">
        <f>IF(ISBLANK(B48),"",VLOOKUP(B48,KIZ!$B$2:$E$98,3,FALSE))</f>
        <v/>
      </c>
      <c r="G48" s="14" t="str">
        <f>IF(ISBLANK(C48),"",VLOOKUP(C48,KIZ!$B$2:$E$98,3,FALSE))</f>
        <v/>
      </c>
      <c r="H48" s="22" t="str">
        <f>IFERROR(VLOOKUP(D48,KIZ!$D$2:K29,8,0),"")</f>
        <v/>
      </c>
      <c r="I48" s="103" t="str">
        <f>IFERROR(VLOOKUP(E48,KIZ!$D$2:K29,8,0),"")</f>
        <v/>
      </c>
      <c r="J48" s="104" t="str">
        <f t="shared" si="1"/>
        <v/>
      </c>
      <c r="L48" s="102">
        <v>46</v>
      </c>
      <c r="M48" s="104" t="s">
        <v>230</v>
      </c>
      <c r="N48" s="14" t="s">
        <v>385</v>
      </c>
      <c r="O48" s="14" t="s">
        <v>386</v>
      </c>
      <c r="P48" s="14" t="s">
        <v>146</v>
      </c>
      <c r="Q48" s="14" t="s">
        <v>146</v>
      </c>
      <c r="R48" s="22" t="s">
        <v>230</v>
      </c>
      <c r="S48" s="103" t="s">
        <v>230</v>
      </c>
    </row>
    <row r="49" spans="1:19" ht="12" customHeight="1">
      <c r="A49" s="199">
        <v>47</v>
      </c>
      <c r="B49" s="102"/>
      <c r="C49" s="102"/>
      <c r="D49" s="14" t="str">
        <f>IF(ISBLANK(B49),"",VLOOKUP(B49,KIZ!$B$2:$D$98,2,FALSE))</f>
        <v/>
      </c>
      <c r="E49" s="14" t="str">
        <f>IF(ISBLANK(C49),"",VLOOKUP(C49,KIZ!$B$2:$D$98,2,FALSE))</f>
        <v/>
      </c>
      <c r="F49" s="14" t="str">
        <f>IF(ISBLANK(B49),"",VLOOKUP(B49,KIZ!$B$2:$E$98,3,FALSE))</f>
        <v/>
      </c>
      <c r="G49" s="14" t="str">
        <f>IF(ISBLANK(C49),"",VLOOKUP(C49,KIZ!$B$2:$E$98,3,FALSE))</f>
        <v/>
      </c>
      <c r="H49" s="22" t="str">
        <f>IFERROR(VLOOKUP(D49,KIZ!$D$2:K30,8,0),"")</f>
        <v/>
      </c>
      <c r="I49" s="103" t="str">
        <f>IFERROR(VLOOKUP(E49,KIZ!$D$2:K30,8,0),"")</f>
        <v/>
      </c>
      <c r="J49" s="104" t="str">
        <f t="shared" si="1"/>
        <v/>
      </c>
      <c r="L49" s="102">
        <v>47</v>
      </c>
      <c r="M49" s="104" t="s">
        <v>230</v>
      </c>
      <c r="N49" s="14" t="s">
        <v>380</v>
      </c>
      <c r="O49" s="14" t="s">
        <v>381</v>
      </c>
      <c r="P49" s="14" t="s">
        <v>96</v>
      </c>
      <c r="Q49" s="14" t="s">
        <v>96</v>
      </c>
      <c r="R49" s="22" t="s">
        <v>230</v>
      </c>
      <c r="S49" s="103" t="s">
        <v>230</v>
      </c>
    </row>
    <row r="50" spans="1:19" ht="12" customHeight="1">
      <c r="A50" s="199">
        <v>48</v>
      </c>
      <c r="B50" s="102"/>
      <c r="C50" s="102"/>
      <c r="D50" s="14" t="str">
        <f>IF(ISBLANK(B50),"",VLOOKUP(B50,KIZ!$B$2:$D$98,2,FALSE))</f>
        <v/>
      </c>
      <c r="E50" s="14" t="str">
        <f>IF(ISBLANK(C50),"",VLOOKUP(C50,KIZ!$B$2:$D$98,2,FALSE))</f>
        <v/>
      </c>
      <c r="F50" s="14" t="str">
        <f>IF(ISBLANK(B50),"",VLOOKUP(B50,KIZ!$B$2:$E$98,3,FALSE))</f>
        <v/>
      </c>
      <c r="G50" s="14" t="str">
        <f>IF(ISBLANK(C50),"",VLOOKUP(C50,KIZ!$B$2:$E$98,3,FALSE))</f>
        <v/>
      </c>
      <c r="H50" s="22" t="str">
        <f>IFERROR(VLOOKUP(D50,KIZ!$D$2:K31,8,0),"")</f>
        <v/>
      </c>
      <c r="I50" s="103" t="str">
        <f>IFERROR(VLOOKUP(E50,KIZ!$D$2:K31,8,0),"")</f>
        <v/>
      </c>
      <c r="J50" s="104" t="str">
        <f t="shared" si="1"/>
        <v/>
      </c>
      <c r="L50" s="102"/>
      <c r="M50" s="104"/>
      <c r="N50" s="14"/>
      <c r="O50" s="14"/>
      <c r="P50" s="14"/>
      <c r="Q50" s="14"/>
      <c r="R50" s="22"/>
      <c r="S50" s="103"/>
    </row>
    <row r="51" spans="1:19" ht="12" customHeight="1">
      <c r="A51" s="199">
        <v>49</v>
      </c>
      <c r="B51" s="102"/>
      <c r="C51" s="102"/>
      <c r="D51" s="14" t="str">
        <f>IF(ISBLANK(B51),"",VLOOKUP(B51,KIZ!$B$2:$D$98,2,FALSE))</f>
        <v/>
      </c>
      <c r="E51" s="14" t="str">
        <f>IF(ISBLANK(C51),"",VLOOKUP(C51,KIZ!$B$2:$D$98,2,FALSE))</f>
        <v/>
      </c>
      <c r="F51" s="14" t="str">
        <f>IF(ISBLANK(B51),"",VLOOKUP(B51,KIZ!$B$2:$E$98,3,FALSE))</f>
        <v/>
      </c>
      <c r="G51" s="14" t="str">
        <f>IF(ISBLANK(C51),"",VLOOKUP(C51,KIZ!$B$2:$E$98,3,FALSE))</f>
        <v/>
      </c>
      <c r="H51" s="22" t="str">
        <f>IFERROR(VLOOKUP(D51,KIZ!$D$2:K32,8,0),"")</f>
        <v/>
      </c>
      <c r="I51" s="103" t="str">
        <f>IFERROR(VLOOKUP(E51,KIZ!$D$2:K32,8,0),"")</f>
        <v/>
      </c>
      <c r="J51" s="104" t="str">
        <f t="shared" si="1"/>
        <v/>
      </c>
      <c r="L51" s="102"/>
      <c r="M51" s="104"/>
      <c r="N51" s="14"/>
      <c r="O51" s="14"/>
      <c r="P51" s="14"/>
      <c r="Q51" s="14"/>
      <c r="R51" s="22"/>
      <c r="S51" s="103"/>
    </row>
    <row r="52" spans="1:19" ht="12" customHeight="1">
      <c r="A52" s="199">
        <v>50</v>
      </c>
      <c r="B52" s="102"/>
      <c r="C52" s="102"/>
      <c r="D52" s="14" t="str">
        <f>IF(ISBLANK(B52),"",VLOOKUP(B52,KIZ!$B$2:$D$98,2,FALSE))</f>
        <v/>
      </c>
      <c r="E52" s="14" t="str">
        <f>IF(ISBLANK(C52),"",VLOOKUP(C52,KIZ!$B$2:$D$98,2,FALSE))</f>
        <v/>
      </c>
      <c r="F52" s="14" t="str">
        <f>IF(ISBLANK(B52),"",VLOOKUP(B52,KIZ!$B$2:$E$98,3,FALSE))</f>
        <v/>
      </c>
      <c r="G52" s="14" t="str">
        <f>IF(ISBLANK(C52),"",VLOOKUP(C52,KIZ!$B$2:$E$98,3,FALSE))</f>
        <v/>
      </c>
      <c r="H52" s="22" t="str">
        <f>IFERROR(VLOOKUP(D52,KIZ!$D$2:K33,8,0),"")</f>
        <v/>
      </c>
      <c r="I52" s="103" t="str">
        <f>IFERROR(VLOOKUP(E52,KIZ!$D$2:K33,8,0),"")</f>
        <v/>
      </c>
      <c r="J52" s="104" t="str">
        <f t="shared" si="1"/>
        <v/>
      </c>
      <c r="L52" s="102"/>
      <c r="M52" s="104"/>
      <c r="N52" s="14"/>
      <c r="O52" s="14"/>
      <c r="P52" s="14"/>
      <c r="Q52" s="14"/>
      <c r="R52" s="22"/>
      <c r="S52" s="103"/>
    </row>
    <row r="53" spans="1:19" ht="12" customHeight="1">
      <c r="A53" s="199">
        <v>51</v>
      </c>
      <c r="B53" s="102"/>
      <c r="C53" s="102"/>
      <c r="D53" s="14" t="str">
        <f>IF(ISBLANK(B53),"",VLOOKUP(B53,KIZ!$B$2:$D$98,2,FALSE))</f>
        <v/>
      </c>
      <c r="E53" s="14" t="str">
        <f>IF(ISBLANK(C53),"",VLOOKUP(C53,KIZ!$B$2:$D$98,2,FALSE))</f>
        <v/>
      </c>
      <c r="F53" s="14" t="str">
        <f>IF(ISBLANK(B53),"",VLOOKUP(B53,KIZ!$B$2:$E$98,3,FALSE))</f>
        <v/>
      </c>
      <c r="G53" s="14" t="str">
        <f>IF(ISBLANK(C53),"",VLOOKUP(C53,KIZ!$B$2:$E$98,3,FALSE))</f>
        <v/>
      </c>
      <c r="H53" s="22" t="str">
        <f>IFERROR(VLOOKUP(D53,KIZ!$D$2:K34,8,0),"")</f>
        <v/>
      </c>
      <c r="I53" s="103" t="str">
        <f>IFERROR(VLOOKUP(E53,KIZ!$D$2:K34,8,0),"")</f>
        <v/>
      </c>
      <c r="J53" s="104" t="str">
        <f t="shared" si="1"/>
        <v/>
      </c>
      <c r="L53" s="102"/>
      <c r="M53" s="104"/>
      <c r="N53" s="14"/>
      <c r="O53" s="14"/>
      <c r="P53" s="14"/>
      <c r="Q53" s="14"/>
      <c r="R53" s="22"/>
      <c r="S53" s="103"/>
    </row>
    <row r="54" spans="1:19" ht="12" customHeight="1">
      <c r="A54" s="199">
        <v>52</v>
      </c>
      <c r="B54" s="102"/>
      <c r="C54" s="102"/>
      <c r="D54" s="14" t="str">
        <f>IF(ISBLANK(B54),"",VLOOKUP(B54,KIZ!$B$2:$D$98,2,FALSE))</f>
        <v/>
      </c>
      <c r="E54" s="14" t="str">
        <f>IF(ISBLANK(C54),"",VLOOKUP(C54,KIZ!$B$2:$D$98,2,FALSE))</f>
        <v/>
      </c>
      <c r="F54" s="14" t="str">
        <f>IF(ISBLANK(B54),"",VLOOKUP(B54,KIZ!$B$2:$E$98,3,FALSE))</f>
        <v/>
      </c>
      <c r="G54" s="14" t="str">
        <f>IF(ISBLANK(C54),"",VLOOKUP(C54,KIZ!$B$2:$E$98,3,FALSE))</f>
        <v/>
      </c>
      <c r="H54" s="22" t="str">
        <f>IFERROR(VLOOKUP(D54,KIZ!$D$2:K35,8,0),"")</f>
        <v/>
      </c>
      <c r="I54" s="103" t="str">
        <f>IFERROR(VLOOKUP(E54,KIZ!$D$2:K35,8,0),"")</f>
        <v/>
      </c>
      <c r="J54" s="104" t="str">
        <f t="shared" si="1"/>
        <v/>
      </c>
      <c r="L54" s="102"/>
      <c r="M54" s="104"/>
      <c r="N54" s="14"/>
      <c r="O54" s="14"/>
      <c r="P54" s="14"/>
      <c r="Q54" s="14"/>
      <c r="R54" s="22"/>
      <c r="S54" s="103"/>
    </row>
    <row r="55" spans="1:19" ht="12" customHeight="1">
      <c r="A55" s="199">
        <v>53</v>
      </c>
      <c r="B55" s="102"/>
      <c r="C55" s="102"/>
      <c r="D55" s="14" t="str">
        <f>IF(ISBLANK(B55),"",VLOOKUP(B55,KIZ!$B$2:$D$98,2,FALSE))</f>
        <v/>
      </c>
      <c r="E55" s="14" t="str">
        <f>IF(ISBLANK(C55),"",VLOOKUP(C55,KIZ!$B$2:$D$98,2,FALSE))</f>
        <v/>
      </c>
      <c r="F55" s="14" t="str">
        <f>IF(ISBLANK(B55),"",VLOOKUP(B55,KIZ!$B$2:$E$98,3,FALSE))</f>
        <v/>
      </c>
      <c r="G55" s="14" t="str">
        <f>IF(ISBLANK(C55),"",VLOOKUP(C55,KIZ!$B$2:$E$98,3,FALSE))</f>
        <v/>
      </c>
      <c r="H55" s="22" t="str">
        <f>IFERROR(VLOOKUP(D55,KIZ!$D$2:K36,8,0),"")</f>
        <v/>
      </c>
      <c r="I55" s="103" t="str">
        <f>IFERROR(VLOOKUP(E55,KIZ!$D$2:K36,8,0),"")</f>
        <v/>
      </c>
      <c r="J55" s="104" t="str">
        <f t="shared" si="1"/>
        <v/>
      </c>
      <c r="L55" s="102"/>
      <c r="M55" s="104"/>
      <c r="N55" s="14"/>
      <c r="O55" s="14"/>
      <c r="P55" s="14"/>
      <c r="Q55" s="14"/>
      <c r="R55" s="22"/>
      <c r="S55" s="103"/>
    </row>
    <row r="56" spans="1:19" ht="12" customHeight="1">
      <c r="A56" s="199">
        <v>54</v>
      </c>
      <c r="B56" s="102"/>
      <c r="C56" s="102"/>
      <c r="D56" s="14" t="str">
        <f>IF(ISBLANK(B56),"",VLOOKUP(B56,KIZ!$B$2:$D$98,2,FALSE))</f>
        <v/>
      </c>
      <c r="E56" s="14" t="str">
        <f>IF(ISBLANK(C56),"",VLOOKUP(C56,KIZ!$B$2:$D$98,2,FALSE))</f>
        <v/>
      </c>
      <c r="F56" s="14" t="str">
        <f>IF(ISBLANK(B56),"",VLOOKUP(B56,KIZ!$B$2:$E$98,3,FALSE))</f>
        <v/>
      </c>
      <c r="G56" s="14" t="str">
        <f>IF(ISBLANK(C56),"",VLOOKUP(C56,KIZ!$B$2:$E$98,3,FALSE))</f>
        <v/>
      </c>
      <c r="H56" s="22" t="str">
        <f>IFERROR(VLOOKUP(D56,KIZ!$D$2:K37,8,0),"")</f>
        <v/>
      </c>
      <c r="I56" s="103" t="str">
        <f>IFERROR(VLOOKUP(E56,KIZ!$D$2:K37,8,0),"")</f>
        <v/>
      </c>
      <c r="J56" s="104" t="str">
        <f t="shared" si="1"/>
        <v/>
      </c>
      <c r="L56" s="102"/>
      <c r="M56" s="104"/>
      <c r="N56" s="14"/>
      <c r="O56" s="14"/>
      <c r="P56" s="14"/>
      <c r="Q56" s="14"/>
      <c r="R56" s="22"/>
      <c r="S56" s="103"/>
    </row>
    <row r="57" spans="1:19" ht="12" customHeight="1">
      <c r="A57" s="199">
        <v>55</v>
      </c>
      <c r="B57" s="102"/>
      <c r="C57" s="102"/>
      <c r="D57" s="14" t="str">
        <f>IF(ISBLANK(B57),"",VLOOKUP(B57,KIZ!$B$2:$D$98,2,FALSE))</f>
        <v/>
      </c>
      <c r="E57" s="14" t="str">
        <f>IF(ISBLANK(C57),"",VLOOKUP(C57,KIZ!$B$2:$D$98,2,FALSE))</f>
        <v/>
      </c>
      <c r="F57" s="14" t="str">
        <f>IF(ISBLANK(B57),"",VLOOKUP(B57,KIZ!$B$2:$E$98,3,FALSE))</f>
        <v/>
      </c>
      <c r="G57" s="14" t="str">
        <f>IF(ISBLANK(C57),"",VLOOKUP(C57,KIZ!$B$2:$E$98,3,FALSE))</f>
        <v/>
      </c>
      <c r="H57" s="22" t="str">
        <f>IFERROR(VLOOKUP(D57,KIZ!$D$2:K38,8,0),"")</f>
        <v/>
      </c>
      <c r="I57" s="103" t="str">
        <f>IFERROR(VLOOKUP(E57,KIZ!$D$2:K38,8,0),"")</f>
        <v/>
      </c>
      <c r="J57" s="104" t="str">
        <f t="shared" si="1"/>
        <v/>
      </c>
      <c r="L57" s="102"/>
      <c r="M57" s="104"/>
      <c r="N57" s="14"/>
      <c r="O57" s="14"/>
      <c r="P57" s="14"/>
      <c r="Q57" s="14"/>
      <c r="R57" s="22"/>
      <c r="S57" s="103"/>
    </row>
    <row r="58" spans="1:19" ht="12" customHeight="1">
      <c r="A58" s="199">
        <v>56</v>
      </c>
      <c r="B58" s="102"/>
      <c r="C58" s="102"/>
      <c r="D58" s="14" t="str">
        <f>IF(ISBLANK(B58),"",VLOOKUP(B58,KIZ!$B$2:$D$98,2,FALSE))</f>
        <v/>
      </c>
      <c r="E58" s="14" t="str">
        <f>IF(ISBLANK(C58),"",VLOOKUP(C58,KIZ!$B$2:$D$98,2,FALSE))</f>
        <v/>
      </c>
      <c r="F58" s="14" t="str">
        <f>IF(ISBLANK(B58),"",VLOOKUP(B58,KIZ!$B$2:$E$98,3,FALSE))</f>
        <v/>
      </c>
      <c r="G58" s="14" t="str">
        <f>IF(ISBLANK(C58),"",VLOOKUP(C58,KIZ!$B$2:$E$98,3,FALSE))</f>
        <v/>
      </c>
      <c r="H58" s="22" t="str">
        <f>IFERROR(VLOOKUP(D58,KIZ!$D$2:K39,8,0),"")</f>
        <v/>
      </c>
      <c r="I58" s="103" t="str">
        <f>IFERROR(VLOOKUP(E58,KIZ!$D$2:K39,8,0),"")</f>
        <v/>
      </c>
      <c r="J58" s="104" t="str">
        <f t="shared" si="1"/>
        <v/>
      </c>
      <c r="L58" s="102"/>
      <c r="M58" s="104"/>
      <c r="N58" s="14"/>
      <c r="O58" s="14"/>
      <c r="P58" s="14"/>
      <c r="Q58" s="14"/>
      <c r="R58" s="22"/>
      <c r="S58" s="103"/>
    </row>
    <row r="59" spans="1:19" ht="12" customHeight="1">
      <c r="A59" s="191">
        <v>57</v>
      </c>
      <c r="B59" s="102"/>
      <c r="C59" s="102"/>
      <c r="D59" s="14" t="str">
        <f>IF(ISBLANK(B59),"",VLOOKUP(B59,KIZ!$B$2:$D$98,2,FALSE))</f>
        <v/>
      </c>
      <c r="E59" s="14" t="str">
        <f>IF(ISBLANK(C59),"",VLOOKUP(C59,KIZ!$B$2:$D$98,2,FALSE))</f>
        <v/>
      </c>
      <c r="F59" s="14" t="str">
        <f>IF(ISBLANK(B59),"",VLOOKUP(B59,KIZ!$B$2:$E$98,3,FALSE))</f>
        <v/>
      </c>
      <c r="G59" s="14" t="str">
        <f>IF(ISBLANK(C59),"",VLOOKUP(C59,KIZ!$B$2:$E$98,3,FALSE))</f>
        <v/>
      </c>
      <c r="H59" s="22" t="str">
        <f>IFERROR(VLOOKUP(D59,KIZ!$D$2:K40,8,0),"")</f>
        <v/>
      </c>
      <c r="I59" s="103" t="str">
        <f>IFERROR(VLOOKUP(E59,KIZ!$D$2:K40,8,0),"")</f>
        <v/>
      </c>
      <c r="J59" s="104" t="str">
        <f t="shared" si="1"/>
        <v/>
      </c>
      <c r="L59" s="102"/>
      <c r="M59" s="104"/>
      <c r="N59" s="14"/>
      <c r="O59" s="14"/>
      <c r="P59" s="14"/>
      <c r="Q59" s="14"/>
      <c r="R59" s="22"/>
      <c r="S59" s="103"/>
    </row>
    <row r="60" spans="1:19" ht="12" customHeight="1">
      <c r="A60" s="191">
        <v>58</v>
      </c>
      <c r="B60" s="102"/>
      <c r="C60" s="102"/>
      <c r="D60" s="14" t="str">
        <f>IF(ISBLANK(B60),"",VLOOKUP(B60,KIZ!$B$2:$D$98,2,FALSE))</f>
        <v/>
      </c>
      <c r="E60" s="14" t="str">
        <f>IF(ISBLANK(C60),"",VLOOKUP(C60,KIZ!$B$2:$D$98,2,FALSE))</f>
        <v/>
      </c>
      <c r="F60" s="14" t="str">
        <f>IF(ISBLANK(B60),"",VLOOKUP(B60,KIZ!$B$2:$E$98,3,FALSE))</f>
        <v/>
      </c>
      <c r="G60" s="14" t="str">
        <f>IF(ISBLANK(C60),"",VLOOKUP(C60,KIZ!$B$2:$E$98,3,FALSE))</f>
        <v/>
      </c>
      <c r="H60" s="22" t="str">
        <f>IFERROR(VLOOKUP(D60,KIZ!$D$2:K41,8,0),"")</f>
        <v/>
      </c>
      <c r="I60" s="103" t="str">
        <f>IFERROR(VLOOKUP(E60,KIZ!$D$2:K41,8,0),"")</f>
        <v/>
      </c>
      <c r="J60" s="104" t="str">
        <f t="shared" si="1"/>
        <v/>
      </c>
      <c r="L60" s="102"/>
      <c r="M60" s="104"/>
      <c r="N60" s="14"/>
      <c r="O60" s="14"/>
      <c r="P60" s="14"/>
      <c r="Q60" s="14"/>
      <c r="R60" s="22"/>
      <c r="S60" s="103"/>
    </row>
    <row r="61" spans="1:19" ht="12" customHeight="1">
      <c r="A61" s="191">
        <v>59</v>
      </c>
      <c r="B61" s="102"/>
      <c r="C61" s="102"/>
      <c r="D61" s="14" t="str">
        <f>IF(ISBLANK(B61),"",VLOOKUP(B61,KIZ!$B$2:$D$98,2,FALSE))</f>
        <v/>
      </c>
      <c r="E61" s="14" t="str">
        <f>IF(ISBLANK(C61),"",VLOOKUP(C61,KIZ!$B$2:$D$98,2,FALSE))</f>
        <v/>
      </c>
      <c r="F61" s="14" t="str">
        <f>IF(ISBLANK(B61),"",VLOOKUP(B61,KIZ!$B$2:$E$98,3,FALSE))</f>
        <v/>
      </c>
      <c r="G61" s="14" t="str">
        <f>IF(ISBLANK(C61),"",VLOOKUP(C61,KIZ!$B$2:$E$98,3,FALSE))</f>
        <v/>
      </c>
      <c r="H61" s="22" t="str">
        <f>IFERROR(VLOOKUP(D61,KIZ!$D$2:K42,8,0),"")</f>
        <v/>
      </c>
      <c r="I61" s="103" t="str">
        <f>IFERROR(VLOOKUP(E61,KIZ!$D$2:K42,8,0),"")</f>
        <v/>
      </c>
      <c r="J61" s="104" t="str">
        <f t="shared" si="1"/>
        <v/>
      </c>
      <c r="L61" s="102"/>
      <c r="M61" s="104"/>
      <c r="N61" s="14"/>
      <c r="O61" s="14"/>
      <c r="P61" s="14"/>
      <c r="Q61" s="14"/>
      <c r="R61" s="22"/>
      <c r="S61" s="103"/>
    </row>
    <row r="62" spans="1:19" ht="12" customHeight="1">
      <c r="A62" s="191">
        <v>60</v>
      </c>
      <c r="B62" s="102"/>
      <c r="C62" s="102"/>
      <c r="D62" s="14" t="str">
        <f>IF(ISBLANK(B62),"",VLOOKUP(B62,KIZ!$B$2:$D$98,2,FALSE))</f>
        <v/>
      </c>
      <c r="E62" s="14" t="str">
        <f>IF(ISBLANK(C62),"",VLOOKUP(C62,KIZ!$B$2:$D$98,2,FALSE))</f>
        <v/>
      </c>
      <c r="F62" s="14" t="str">
        <f>IF(ISBLANK(B62),"",VLOOKUP(B62,KIZ!$B$2:$E$98,3,FALSE))</f>
        <v/>
      </c>
      <c r="G62" s="14" t="str">
        <f>IF(ISBLANK(C62),"",VLOOKUP(C62,KIZ!$B$2:$E$98,3,FALSE))</f>
        <v/>
      </c>
      <c r="H62" s="22" t="str">
        <f>IFERROR(VLOOKUP(D62,KIZ!$D$2:K43,8,0),"")</f>
        <v/>
      </c>
      <c r="I62" s="103" t="str">
        <f>IFERROR(VLOOKUP(E62,KIZ!$D$2:K43,8,0),"")</f>
        <v/>
      </c>
      <c r="J62" s="104" t="str">
        <f t="shared" si="1"/>
        <v/>
      </c>
      <c r="L62" s="102"/>
      <c r="M62" s="104"/>
      <c r="N62" s="14"/>
      <c r="O62" s="14"/>
      <c r="P62" s="14"/>
      <c r="Q62" s="14"/>
      <c r="R62" s="22"/>
      <c r="S62" s="103"/>
    </row>
    <row r="63" spans="1:19" ht="12" customHeight="1">
      <c r="A63" s="191">
        <v>61</v>
      </c>
      <c r="B63" s="102"/>
      <c r="C63" s="102"/>
      <c r="D63" s="14" t="str">
        <f>IF(ISBLANK(B63),"",VLOOKUP(B63,KIZ!$B$2:$D$98,2,FALSE))</f>
        <v/>
      </c>
      <c r="E63" s="14" t="str">
        <f>IF(ISBLANK(C63),"",VLOOKUP(C63,KIZ!$B$2:$D$98,2,FALSE))</f>
        <v/>
      </c>
      <c r="F63" s="14" t="str">
        <f>IF(ISBLANK(B63),"",VLOOKUP(B63,KIZ!$B$2:$E$98,3,FALSE))</f>
        <v/>
      </c>
      <c r="G63" s="14" t="str">
        <f>IF(ISBLANK(C63),"",VLOOKUP(C63,KIZ!$B$2:$E$98,3,FALSE))</f>
        <v/>
      </c>
      <c r="H63" s="22" t="str">
        <f>IFERROR(VLOOKUP(D63,KIZ!$D$2:K44,8,0),"")</f>
        <v/>
      </c>
      <c r="I63" s="103" t="str">
        <f>IFERROR(VLOOKUP(E63,KIZ!$D$2:K44,8,0),"")</f>
        <v/>
      </c>
      <c r="J63" s="104" t="str">
        <f t="shared" si="1"/>
        <v/>
      </c>
      <c r="L63" s="102"/>
      <c r="M63" s="104"/>
      <c r="N63" s="14"/>
      <c r="O63" s="14"/>
      <c r="P63" s="14"/>
      <c r="Q63" s="14"/>
      <c r="R63" s="22"/>
      <c r="S63" s="103"/>
    </row>
    <row r="64" spans="1:19" ht="12" customHeight="1">
      <c r="A64" s="199">
        <v>62</v>
      </c>
      <c r="B64" s="102"/>
      <c r="C64" s="102"/>
      <c r="D64" s="14" t="str">
        <f>IF(ISBLANK(B64),"",VLOOKUP(B64,KIZ!$B$2:$D$98,2,FALSE))</f>
        <v/>
      </c>
      <c r="E64" s="14" t="str">
        <f>IF(ISBLANK(C64),"",VLOOKUP(C64,KIZ!$B$2:$D$98,2,FALSE))</f>
        <v/>
      </c>
      <c r="F64" s="14" t="str">
        <f>IF(ISBLANK(B64),"",VLOOKUP(B64,KIZ!$B$2:$E$98,3,FALSE))</f>
        <v/>
      </c>
      <c r="G64" s="14" t="str">
        <f>IF(ISBLANK(C64),"",VLOOKUP(C64,KIZ!$B$2:$E$98,3,FALSE))</f>
        <v/>
      </c>
      <c r="H64" s="22" t="str">
        <f>IFERROR(VLOOKUP(D64,KIZ!$D$2:K45,8,0),"")</f>
        <v/>
      </c>
      <c r="I64" s="103" t="str">
        <f>IFERROR(VLOOKUP(E64,KIZ!$D$2:K45,8,0),"")</f>
        <v/>
      </c>
      <c r="J64" s="104" t="str">
        <f t="shared" si="1"/>
        <v/>
      </c>
      <c r="L64" s="102"/>
      <c r="M64" s="104"/>
      <c r="N64" s="14"/>
      <c r="O64" s="14"/>
      <c r="P64" s="14"/>
      <c r="Q64" s="14"/>
      <c r="R64" s="22"/>
      <c r="S64" s="103"/>
    </row>
    <row r="65" spans="1:19" ht="12" customHeight="1">
      <c r="A65" s="199">
        <v>63</v>
      </c>
      <c r="B65" s="102"/>
      <c r="C65" s="102"/>
      <c r="D65" s="14" t="str">
        <f>IF(ISBLANK(B65),"",VLOOKUP(B65,KIZ!$B$2:$D$98,2,FALSE))</f>
        <v/>
      </c>
      <c r="E65" s="14" t="str">
        <f>IF(ISBLANK(C65),"",VLOOKUP(C65,KIZ!$B$2:$D$98,2,FALSE))</f>
        <v/>
      </c>
      <c r="F65" s="14" t="str">
        <f>IF(ISBLANK(B65),"",VLOOKUP(B65,KIZ!$B$2:$E$98,3,FALSE))</f>
        <v/>
      </c>
      <c r="G65" s="14" t="str">
        <f>IF(ISBLANK(C65),"",VLOOKUP(C65,KIZ!$B$2:$E$98,3,FALSE))</f>
        <v/>
      </c>
      <c r="H65" s="22" t="str">
        <f>IFERROR(VLOOKUP(D65,KIZ!$D$2:K47,8,0),"")</f>
        <v/>
      </c>
      <c r="I65" s="103" t="str">
        <f>IFERROR(VLOOKUP(E65,KIZ!$D$2:K47,8,0),"")</f>
        <v/>
      </c>
      <c r="J65" s="104" t="str">
        <f t="shared" ref="J65:J67" si="2">IF(SUM(H65:I65)&lt;=0,"",IFERROR(SUM(H65:I65,0),""))</f>
        <v/>
      </c>
      <c r="L65" s="102"/>
      <c r="M65" s="104"/>
      <c r="N65" s="14"/>
      <c r="O65" s="14"/>
      <c r="P65" s="14"/>
      <c r="Q65" s="14"/>
      <c r="R65" s="22"/>
      <c r="S65" s="103"/>
    </row>
    <row r="66" spans="1:19" ht="12" customHeight="1">
      <c r="A66" s="199">
        <v>64</v>
      </c>
      <c r="B66" s="102"/>
      <c r="C66" s="102"/>
      <c r="D66" s="14" t="str">
        <f>IF(ISBLANK(B66),"",VLOOKUP(B66,KIZ!$B$2:$D$98,2,FALSE))</f>
        <v/>
      </c>
      <c r="E66" s="14" t="str">
        <f>IF(ISBLANK(C66),"",VLOOKUP(C66,KIZ!$B$2:$D$98,2,FALSE))</f>
        <v/>
      </c>
      <c r="F66" s="14" t="s">
        <v>230</v>
      </c>
      <c r="G66" s="14" t="str">
        <f>IF(ISBLANK(C66),"",VLOOKUP(C66,KIZ!$B$2:$E$98,3,FALSE))</f>
        <v/>
      </c>
      <c r="H66" s="22" t="str">
        <f>IFERROR(VLOOKUP(D66,KIZ!$D$2:K48,8,0),"")</f>
        <v/>
      </c>
      <c r="I66" s="103" t="str">
        <f>IFERROR(VLOOKUP(E66,KIZ!$D$2:K48,8,0),"")</f>
        <v/>
      </c>
      <c r="J66" s="104" t="str">
        <f t="shared" si="2"/>
        <v/>
      </c>
      <c r="L66" s="102"/>
      <c r="M66" s="104"/>
      <c r="N66" s="14"/>
      <c r="O66" s="14"/>
      <c r="P66" s="14"/>
      <c r="Q66" s="14"/>
      <c r="R66" s="22"/>
      <c r="S66" s="103"/>
    </row>
    <row r="67" spans="1:19" ht="12" customHeight="1">
      <c r="A67" s="199">
        <v>65</v>
      </c>
      <c r="B67" s="102"/>
      <c r="C67" s="102"/>
      <c r="D67" s="14" t="str">
        <f>IF(ISBLANK(B67),"",VLOOKUP(B67,KIZ!$B$2:$D$98,2,FALSE))</f>
        <v/>
      </c>
      <c r="E67" s="14" t="str">
        <f>IF(ISBLANK(C67),"",VLOOKUP(C67,KIZ!$B$2:$D$98,2,FALSE))</f>
        <v/>
      </c>
      <c r="F67" s="14" t="s">
        <v>230</v>
      </c>
      <c r="G67" s="14" t="str">
        <f>IF(ISBLANK(C67),"",VLOOKUP(C67,KIZ!$B$2:$E$98,3,FALSE))</f>
        <v/>
      </c>
      <c r="H67" s="22" t="str">
        <f>IFERROR(VLOOKUP(D67,KIZ!$D$2:K49,8,0),"")</f>
        <v/>
      </c>
      <c r="I67" s="103" t="str">
        <f>IFERROR(VLOOKUP(E67,KIZ!$D$2:K49,8,0),"")</f>
        <v/>
      </c>
      <c r="J67" s="104" t="str">
        <f t="shared" si="2"/>
        <v/>
      </c>
      <c r="L67" s="102"/>
      <c r="M67" s="104"/>
      <c r="N67" s="14"/>
      <c r="O67" s="14"/>
      <c r="P67" s="14"/>
      <c r="Q67" s="14"/>
      <c r="R67" s="22"/>
      <c r="S67" s="103"/>
    </row>
    <row r="68" spans="1:19" ht="12" customHeight="1">
      <c r="A68" s="199">
        <v>66</v>
      </c>
      <c r="B68" s="102"/>
      <c r="C68" s="102"/>
      <c r="D68" s="14" t="str">
        <f>IF(ISBLANK(B68),"",VLOOKUP(B68,KIZ!$B$2:$D$98,2,FALSE))</f>
        <v/>
      </c>
      <c r="E68" s="14"/>
      <c r="F68" s="14" t="s">
        <v>230</v>
      </c>
      <c r="G68" s="14"/>
      <c r="H68" s="22"/>
      <c r="I68" s="103"/>
      <c r="J68" s="104"/>
      <c r="L68" s="102"/>
      <c r="M68" s="104"/>
      <c r="N68" s="14"/>
      <c r="O68" s="14"/>
      <c r="P68" s="14"/>
      <c r="Q68" s="14"/>
      <c r="R68" s="22"/>
      <c r="S68" s="103"/>
    </row>
    <row r="69" spans="1:19" ht="12" customHeight="1">
      <c r="A69" s="199">
        <v>67</v>
      </c>
      <c r="B69" s="102"/>
      <c r="C69" s="102"/>
      <c r="D69" s="14" t="str">
        <f>IF(ISBLANK(B69),"",VLOOKUP(B69,KIZ!$B$2:$D$98,2,FALSE))</f>
        <v/>
      </c>
      <c r="E69" s="14"/>
      <c r="F69" s="14" t="s">
        <v>230</v>
      </c>
      <c r="G69" s="14"/>
      <c r="H69" s="22"/>
      <c r="I69" s="103"/>
      <c r="J69" s="104"/>
      <c r="L69" s="102"/>
      <c r="M69" s="104"/>
      <c r="N69" s="14"/>
      <c r="O69" s="14"/>
      <c r="P69" s="14"/>
      <c r="Q69" s="14"/>
      <c r="R69" s="22"/>
      <c r="S69" s="103"/>
    </row>
    <row r="70" spans="1:19" ht="12" customHeight="1">
      <c r="A70" s="199">
        <v>68</v>
      </c>
      <c r="B70" s="102"/>
      <c r="C70" s="102"/>
      <c r="D70" s="14" t="str">
        <f>IF(ISBLANK(B70),"",VLOOKUP(B70,KIZ!$B$2:$D$98,2,FALSE))</f>
        <v/>
      </c>
      <c r="E70" s="14"/>
      <c r="F70" s="14" t="s">
        <v>230</v>
      </c>
      <c r="G70" s="14"/>
      <c r="H70" s="22"/>
      <c r="I70" s="103"/>
      <c r="J70" s="104"/>
      <c r="L70" s="102"/>
      <c r="M70" s="104"/>
      <c r="N70" s="14"/>
      <c r="O70" s="14"/>
      <c r="P70" s="14"/>
      <c r="Q70" s="14"/>
      <c r="R70" s="22"/>
      <c r="S70" s="103"/>
    </row>
    <row r="71" spans="1:19" ht="12" customHeight="1">
      <c r="A71" s="199">
        <v>69</v>
      </c>
      <c r="B71" s="102"/>
      <c r="C71" s="102"/>
      <c r="D71" s="14" t="str">
        <f>IF(ISBLANK(B71),"",VLOOKUP(B71,KIZ!$B$2:$D$98,2,FALSE))</f>
        <v/>
      </c>
      <c r="E71" s="14"/>
      <c r="F71" s="14" t="s">
        <v>230</v>
      </c>
      <c r="G71" s="14"/>
      <c r="H71" s="22"/>
      <c r="I71" s="103"/>
      <c r="J71" s="104"/>
      <c r="L71" s="102"/>
      <c r="M71" s="104"/>
      <c r="N71" s="14"/>
      <c r="O71" s="14"/>
      <c r="P71" s="14"/>
      <c r="Q71" s="14"/>
      <c r="R71" s="22"/>
      <c r="S71" s="103"/>
    </row>
    <row r="72" spans="1:19" ht="12" customHeight="1">
      <c r="A72" s="199">
        <v>70</v>
      </c>
      <c r="B72" s="102"/>
      <c r="C72" s="102"/>
      <c r="D72" s="14" t="str">
        <f>IF(ISBLANK(B72),"",VLOOKUP(B72,KIZ!$B$2:$D$98,2,FALSE))</f>
        <v/>
      </c>
      <c r="E72" s="14"/>
      <c r="F72" s="14" t="s">
        <v>230</v>
      </c>
      <c r="G72" s="14"/>
      <c r="H72" s="22"/>
      <c r="I72" s="103"/>
      <c r="J72" s="104"/>
      <c r="L72" s="102"/>
      <c r="M72" s="104"/>
      <c r="N72" s="14"/>
      <c r="O72" s="14"/>
      <c r="P72" s="14"/>
      <c r="Q72" s="14"/>
      <c r="R72" s="22"/>
      <c r="S72" s="103"/>
    </row>
    <row r="73" spans="1:19" ht="12" customHeight="1">
      <c r="A73" s="199">
        <v>71</v>
      </c>
      <c r="B73" s="102"/>
      <c r="C73" s="102"/>
      <c r="D73" s="14" t="str">
        <f>IF(ISBLANK(B73),"",VLOOKUP(B73,KIZ!$B$2:$D$98,2,FALSE))</f>
        <v/>
      </c>
      <c r="E73" s="14"/>
      <c r="F73" s="14" t="s">
        <v>230</v>
      </c>
      <c r="G73" s="14"/>
      <c r="H73" s="22"/>
      <c r="I73" s="103"/>
      <c r="J73" s="104"/>
      <c r="L73" s="102"/>
      <c r="M73" s="104"/>
      <c r="N73" s="14"/>
      <c r="O73" s="14"/>
      <c r="P73" s="14"/>
      <c r="Q73" s="14"/>
      <c r="R73" s="22"/>
      <c r="S73" s="103"/>
    </row>
    <row r="74" spans="1:19" ht="12" customHeight="1">
      <c r="A74" s="199">
        <v>72</v>
      </c>
      <c r="B74" s="102"/>
      <c r="C74" s="102"/>
      <c r="D74" s="14"/>
      <c r="E74" s="14"/>
      <c r="F74" s="14"/>
      <c r="G74" s="14"/>
      <c r="H74" s="22"/>
      <c r="I74" s="103"/>
      <c r="J74" s="104"/>
      <c r="L74" s="102"/>
      <c r="M74" s="104"/>
      <c r="N74" s="14"/>
      <c r="O74" s="14"/>
      <c r="P74" s="14"/>
      <c r="Q74" s="14"/>
      <c r="R74" s="22"/>
      <c r="S74" s="103"/>
    </row>
    <row r="75" spans="1:19" ht="12" customHeight="1">
      <c r="A75" s="199">
        <v>73</v>
      </c>
      <c r="B75" s="102"/>
      <c r="C75" s="102"/>
      <c r="D75" s="14"/>
      <c r="E75" s="14"/>
      <c r="F75" s="14"/>
      <c r="G75" s="14"/>
      <c r="H75" s="22"/>
      <c r="I75" s="103"/>
      <c r="J75" s="104"/>
      <c r="L75" s="102"/>
      <c r="M75" s="104"/>
      <c r="N75" s="14"/>
      <c r="O75" s="14"/>
      <c r="P75" s="14"/>
      <c r="Q75" s="14"/>
      <c r="R75" s="22"/>
      <c r="S75" s="103"/>
    </row>
    <row r="76" spans="1:19" ht="12" customHeight="1">
      <c r="A76" s="199">
        <v>74</v>
      </c>
      <c r="B76" s="102"/>
      <c r="C76" s="102"/>
      <c r="D76" s="14"/>
      <c r="E76" s="14"/>
      <c r="F76" s="14"/>
      <c r="G76" s="14"/>
      <c r="H76" s="22"/>
      <c r="I76" s="103"/>
      <c r="J76" s="104"/>
      <c r="L76" s="102"/>
      <c r="M76" s="104"/>
      <c r="N76" s="14"/>
      <c r="O76" s="14"/>
      <c r="P76" s="14"/>
      <c r="Q76" s="14"/>
      <c r="R76" s="22"/>
      <c r="S76" s="103"/>
    </row>
    <row r="77" spans="1:19" ht="12" customHeight="1">
      <c r="A77" s="199">
        <v>75</v>
      </c>
      <c r="B77" s="102"/>
      <c r="C77" s="102"/>
      <c r="D77" s="14"/>
      <c r="E77" s="14"/>
      <c r="F77" s="14"/>
      <c r="G77" s="14"/>
      <c r="H77" s="22"/>
      <c r="I77" s="103"/>
      <c r="J77" s="104"/>
      <c r="L77" s="102"/>
      <c r="M77" s="104"/>
      <c r="N77" s="14"/>
      <c r="O77" s="14"/>
      <c r="P77" s="14"/>
      <c r="Q77" s="14"/>
      <c r="R77" s="22"/>
      <c r="S77" s="103"/>
    </row>
    <row r="78" spans="1:19" ht="12" customHeight="1">
      <c r="A78" s="199">
        <v>76</v>
      </c>
      <c r="B78" s="102"/>
      <c r="C78" s="102"/>
      <c r="D78" s="14"/>
      <c r="E78" s="14"/>
      <c r="F78" s="14"/>
      <c r="G78" s="14"/>
      <c r="H78" s="22"/>
      <c r="I78" s="103"/>
      <c r="J78" s="104"/>
      <c r="L78" s="102"/>
      <c r="M78" s="104"/>
      <c r="N78" s="14"/>
      <c r="O78" s="14"/>
      <c r="P78" s="14"/>
      <c r="Q78" s="14"/>
      <c r="R78" s="22"/>
      <c r="S78" s="103"/>
    </row>
    <row r="79" spans="1:19" ht="12" customHeight="1">
      <c r="A79" s="199">
        <v>77</v>
      </c>
      <c r="B79" s="102"/>
      <c r="C79" s="102"/>
      <c r="D79" s="14"/>
      <c r="E79" s="14"/>
      <c r="F79" s="14"/>
      <c r="G79" s="14"/>
      <c r="H79" s="22"/>
      <c r="I79" s="103"/>
      <c r="J79" s="104"/>
      <c r="L79" s="102"/>
      <c r="M79" s="104"/>
      <c r="N79" s="14"/>
      <c r="O79" s="14"/>
      <c r="P79" s="14"/>
      <c r="Q79" s="14"/>
      <c r="R79" s="22"/>
      <c r="S79" s="103"/>
    </row>
    <row r="80" spans="1:19" ht="12" customHeight="1">
      <c r="A80" s="199">
        <v>78</v>
      </c>
      <c r="I80" s="103"/>
      <c r="L80" s="102"/>
      <c r="M80" s="104"/>
      <c r="N80" s="14"/>
      <c r="O80" s="14"/>
      <c r="P80" s="14"/>
      <c r="Q80" s="14"/>
      <c r="R80" s="22"/>
      <c r="S80" s="103"/>
    </row>
    <row r="81" spans="1:19" ht="12" customHeight="1">
      <c r="A81" s="199">
        <v>79</v>
      </c>
      <c r="I81" s="103"/>
      <c r="L81" s="102"/>
      <c r="M81" s="104"/>
      <c r="N81" s="14"/>
      <c r="O81" s="14"/>
      <c r="P81" s="14"/>
      <c r="Q81" s="14"/>
      <c r="R81" s="22"/>
      <c r="S81" s="103"/>
    </row>
    <row r="82" spans="1:19" ht="12" customHeight="1">
      <c r="A82" s="199">
        <v>80</v>
      </c>
      <c r="I82" s="103"/>
      <c r="L82" s="102"/>
      <c r="M82" s="104"/>
      <c r="N82" s="14"/>
      <c r="O82" s="14"/>
      <c r="P82" s="14"/>
      <c r="Q82" s="14"/>
      <c r="R82" s="22"/>
      <c r="S82" s="103"/>
    </row>
    <row r="83" spans="1:19" ht="12" customHeight="1">
      <c r="A83" s="199">
        <v>81</v>
      </c>
      <c r="I83" s="103"/>
      <c r="L83" s="102"/>
      <c r="M83" s="104"/>
      <c r="N83" s="14"/>
      <c r="O83" s="14"/>
      <c r="P83" s="14"/>
      <c r="Q83" s="14"/>
      <c r="R83" s="22"/>
      <c r="S83" s="103"/>
    </row>
    <row r="84" spans="1:19" ht="12" customHeight="1">
      <c r="A84" s="199">
        <v>82</v>
      </c>
      <c r="I84" s="103"/>
      <c r="L84" s="102"/>
      <c r="M84" s="104"/>
      <c r="N84" s="14"/>
      <c r="O84" s="14"/>
      <c r="P84" s="14"/>
      <c r="Q84" s="14"/>
      <c r="R84" s="22"/>
      <c r="S84" s="103"/>
    </row>
    <row r="85" spans="1:19" ht="12" customHeight="1">
      <c r="A85" s="199">
        <v>83</v>
      </c>
      <c r="I85" s="103"/>
      <c r="L85" s="102"/>
      <c r="M85" s="104"/>
      <c r="N85" s="14"/>
      <c r="O85" s="14"/>
      <c r="P85" s="14"/>
      <c r="Q85" s="14"/>
      <c r="R85" s="22"/>
      <c r="S85" s="103"/>
    </row>
    <row r="86" spans="1:19" ht="12" customHeight="1">
      <c r="A86" s="199">
        <v>84</v>
      </c>
      <c r="I86" s="103"/>
      <c r="L86" s="102"/>
      <c r="M86" s="104"/>
      <c r="N86" s="14"/>
      <c r="O86" s="14"/>
      <c r="P86" s="14"/>
      <c r="Q86" s="14"/>
      <c r="R86" s="22"/>
      <c r="S86" s="103"/>
    </row>
    <row r="87" spans="1:19" ht="12" customHeight="1">
      <c r="A87" s="199">
        <v>85</v>
      </c>
      <c r="I87" s="103"/>
      <c r="L87" s="102"/>
      <c r="M87" s="104"/>
      <c r="N87" s="14"/>
      <c r="O87" s="14"/>
      <c r="P87" s="14"/>
      <c r="Q87" s="14"/>
      <c r="R87" s="22"/>
      <c r="S87" s="103"/>
    </row>
    <row r="88" spans="1:19" ht="12" customHeight="1">
      <c r="A88" s="199">
        <v>86</v>
      </c>
      <c r="I88" s="103"/>
      <c r="L88" s="102"/>
      <c r="M88" s="104"/>
      <c r="N88" s="14"/>
      <c r="O88" s="14"/>
      <c r="P88" s="14"/>
      <c r="Q88" s="14"/>
      <c r="R88" s="22"/>
      <c r="S88" s="103"/>
    </row>
    <row r="89" spans="1:19" ht="12" customHeight="1">
      <c r="A89" s="199">
        <v>87</v>
      </c>
      <c r="I89" s="103"/>
      <c r="L89" s="102"/>
      <c r="M89" s="104"/>
      <c r="N89" s="14"/>
      <c r="O89" s="14"/>
      <c r="P89" s="14"/>
      <c r="Q89" s="14"/>
      <c r="R89" s="22"/>
      <c r="S89" s="103"/>
    </row>
    <row r="90" spans="1:19" ht="12" customHeight="1">
      <c r="A90" s="199">
        <v>88</v>
      </c>
      <c r="I90" s="103"/>
      <c r="L90" s="102"/>
      <c r="M90" s="104"/>
      <c r="N90" s="14"/>
      <c r="O90" s="14"/>
      <c r="P90" s="14"/>
      <c r="Q90" s="14"/>
      <c r="R90" s="22"/>
      <c r="S90" s="103"/>
    </row>
    <row r="91" spans="1:19" ht="12" customHeight="1">
      <c r="A91" s="199">
        <v>89</v>
      </c>
      <c r="I91" s="103"/>
      <c r="L91" s="102"/>
      <c r="M91" s="104"/>
      <c r="N91" s="14"/>
      <c r="O91" s="14"/>
      <c r="P91" s="14"/>
      <c r="Q91" s="14"/>
      <c r="R91" s="22"/>
      <c r="S91" s="103"/>
    </row>
    <row r="92" spans="1:19" ht="12" customHeight="1">
      <c r="I92" s="103"/>
      <c r="L92" s="102"/>
      <c r="M92" s="104"/>
      <c r="N92" s="14"/>
      <c r="O92" s="14"/>
      <c r="P92" s="14"/>
      <c r="Q92" s="14"/>
      <c r="R92" s="22"/>
      <c r="S92" s="103"/>
    </row>
    <row r="93" spans="1:19" ht="12" customHeight="1">
      <c r="I93" s="103"/>
      <c r="L93" s="102"/>
      <c r="M93" s="104"/>
      <c r="N93" s="14"/>
      <c r="O93" s="14"/>
      <c r="P93" s="14"/>
      <c r="Q93" s="14"/>
      <c r="R93" s="22"/>
      <c r="S93" s="103"/>
    </row>
    <row r="94" spans="1:19" ht="12" customHeight="1">
      <c r="I94" s="103"/>
      <c r="L94" s="102"/>
      <c r="M94" s="104"/>
      <c r="N94" s="14"/>
      <c r="O94" s="14"/>
      <c r="P94" s="14"/>
      <c r="Q94" s="14"/>
      <c r="R94" s="22"/>
      <c r="S94" s="103"/>
    </row>
    <row r="95" spans="1:19" ht="12" customHeight="1">
      <c r="I95" s="103"/>
      <c r="L95" s="102"/>
      <c r="M95" s="104"/>
      <c r="N95" s="14"/>
      <c r="O95" s="14"/>
      <c r="P95" s="14"/>
      <c r="Q95" s="14"/>
      <c r="R95" s="22"/>
      <c r="S95" s="103"/>
    </row>
    <row r="96" spans="1:19" ht="12" customHeight="1">
      <c r="I96" s="103"/>
      <c r="L96" s="102"/>
      <c r="M96" s="104"/>
      <c r="N96" s="14"/>
      <c r="O96" s="14"/>
      <c r="P96" s="14"/>
      <c r="Q96" s="14"/>
      <c r="R96" s="22"/>
      <c r="S96" s="103"/>
    </row>
    <row r="97" spans="9:19" ht="12" customHeight="1">
      <c r="I97" s="103"/>
      <c r="L97" s="102"/>
      <c r="M97" s="104"/>
      <c r="N97" s="14"/>
      <c r="O97" s="14"/>
      <c r="P97" s="14"/>
      <c r="Q97" s="14"/>
      <c r="R97" s="22"/>
      <c r="S97" s="103"/>
    </row>
    <row r="98" spans="9:19" ht="12" customHeight="1">
      <c r="I98" s="103"/>
      <c r="L98" s="102"/>
      <c r="M98" s="104"/>
      <c r="N98" s="14"/>
      <c r="O98" s="14"/>
      <c r="P98" s="14"/>
      <c r="Q98" s="14"/>
      <c r="R98" s="22"/>
      <c r="S98" s="103"/>
    </row>
    <row r="99" spans="9:19" ht="12" customHeight="1">
      <c r="I99" s="103"/>
      <c r="L99" s="102"/>
      <c r="M99" s="104"/>
      <c r="N99" s="14"/>
      <c r="O99" s="14"/>
      <c r="P99" s="14"/>
      <c r="Q99" s="14"/>
      <c r="R99" s="22"/>
      <c r="S99" s="103"/>
    </row>
    <row r="100" spans="9:19" ht="12" customHeight="1">
      <c r="I100" s="103"/>
      <c r="L100" s="102"/>
      <c r="M100" s="104"/>
      <c r="N100" s="14"/>
      <c r="O100" s="14"/>
      <c r="P100" s="14"/>
      <c r="Q100" s="14"/>
      <c r="R100" s="22"/>
      <c r="S100" s="103"/>
    </row>
    <row r="101" spans="9:19" ht="12" customHeight="1">
      <c r="I101" s="103"/>
      <c r="L101" s="102"/>
      <c r="M101" s="104"/>
      <c r="N101" s="14"/>
      <c r="O101" s="14"/>
      <c r="P101" s="14"/>
      <c r="Q101" s="14"/>
      <c r="R101" s="22"/>
      <c r="S101" s="103"/>
    </row>
    <row r="102" spans="9:19" ht="12" customHeight="1">
      <c r="I102" s="103"/>
      <c r="L102" s="102"/>
      <c r="M102" s="104"/>
      <c r="N102" s="14"/>
      <c r="O102" s="14"/>
      <c r="P102" s="14"/>
      <c r="Q102" s="14"/>
      <c r="R102" s="22"/>
      <c r="S102" s="103"/>
    </row>
    <row r="103" spans="9:19" ht="12" customHeight="1">
      <c r="I103" s="103"/>
      <c r="L103" s="102"/>
      <c r="M103" s="104"/>
      <c r="N103" s="14"/>
      <c r="O103" s="14"/>
      <c r="P103" s="14"/>
      <c r="Q103" s="14"/>
      <c r="R103" s="22"/>
      <c r="S103" s="103"/>
    </row>
    <row r="104" spans="9:19" ht="12" customHeight="1">
      <c r="I104" s="103"/>
      <c r="L104" s="102"/>
      <c r="M104" s="104"/>
      <c r="N104" s="14"/>
      <c r="O104" s="14"/>
      <c r="P104" s="14"/>
      <c r="Q104" s="14"/>
      <c r="R104" s="22"/>
      <c r="S104" s="103"/>
    </row>
    <row r="105" spans="9:19" ht="12" customHeight="1">
      <c r="I105" s="103"/>
      <c r="L105" s="102"/>
      <c r="M105" s="104"/>
      <c r="N105" s="14"/>
      <c r="O105" s="14"/>
      <c r="P105" s="14"/>
      <c r="Q105" s="14"/>
      <c r="R105" s="22"/>
      <c r="S105" s="103"/>
    </row>
    <row r="106" spans="9:19" ht="12" customHeight="1">
      <c r="I106" s="103"/>
      <c r="L106" s="102"/>
      <c r="M106" s="104"/>
      <c r="N106" s="14"/>
      <c r="O106" s="14"/>
      <c r="P106" s="14"/>
      <c r="Q106" s="14"/>
      <c r="R106" s="22"/>
      <c r="S106" s="103"/>
    </row>
    <row r="107" spans="9:19" ht="12" customHeight="1">
      <c r="I107" s="103"/>
      <c r="L107" s="102"/>
      <c r="M107" s="104"/>
      <c r="N107" s="14"/>
      <c r="O107" s="14"/>
      <c r="P107" s="14"/>
      <c r="Q107" s="14"/>
      <c r="R107" s="22"/>
      <c r="S107" s="103"/>
    </row>
    <row r="108" spans="9:19" ht="12" customHeight="1">
      <c r="I108" s="103"/>
      <c r="L108" s="102"/>
      <c r="M108" s="104"/>
      <c r="N108" s="14"/>
      <c r="O108" s="14"/>
      <c r="P108" s="14"/>
      <c r="Q108" s="14"/>
      <c r="R108" s="22"/>
      <c r="S108" s="103"/>
    </row>
    <row r="109" spans="9:19" ht="12" customHeight="1">
      <c r="I109" s="103"/>
      <c r="L109" s="102"/>
      <c r="M109" s="104"/>
      <c r="N109" s="14"/>
      <c r="O109" s="14"/>
      <c r="P109" s="14"/>
      <c r="Q109" s="14"/>
      <c r="R109" s="22"/>
      <c r="S109" s="103"/>
    </row>
    <row r="110" spans="9:19" ht="12" customHeight="1">
      <c r="I110" s="103"/>
      <c r="L110" s="102"/>
      <c r="M110" s="104"/>
      <c r="N110" s="14"/>
      <c r="O110" s="14"/>
      <c r="P110" s="14"/>
      <c r="Q110" s="14"/>
      <c r="R110" s="22"/>
      <c r="S110" s="103"/>
    </row>
    <row r="111" spans="9:19" ht="12" customHeight="1">
      <c r="I111" s="103"/>
      <c r="L111" s="102"/>
      <c r="M111" s="104"/>
      <c r="N111" s="14"/>
      <c r="O111" s="14"/>
      <c r="P111" s="14"/>
      <c r="Q111" s="14"/>
      <c r="R111" s="22"/>
      <c r="S111" s="103"/>
    </row>
    <row r="112" spans="9:19" ht="12" customHeight="1">
      <c r="I112" s="103"/>
      <c r="L112" s="102"/>
      <c r="M112" s="104"/>
      <c r="N112" s="14"/>
      <c r="O112" s="14"/>
      <c r="P112" s="14"/>
      <c r="Q112" s="14"/>
      <c r="R112" s="22"/>
      <c r="S112" s="103"/>
    </row>
    <row r="113" spans="9:19" ht="12" customHeight="1">
      <c r="I113" s="103"/>
      <c r="L113" s="102"/>
      <c r="M113" s="104"/>
      <c r="N113" s="14"/>
      <c r="O113" s="14"/>
      <c r="P113" s="14"/>
      <c r="Q113" s="14"/>
      <c r="R113" s="22"/>
      <c r="S113" s="103"/>
    </row>
    <row r="114" spans="9:19" ht="12" customHeight="1">
      <c r="I114" s="103"/>
      <c r="L114" s="102"/>
      <c r="M114" s="104"/>
      <c r="N114" s="14"/>
      <c r="O114" s="14"/>
      <c r="P114" s="14"/>
      <c r="Q114" s="14"/>
      <c r="R114" s="22"/>
      <c r="S114" s="103"/>
    </row>
    <row r="115" spans="9:19" ht="12" customHeight="1">
      <c r="I115" s="103"/>
      <c r="L115" s="102"/>
      <c r="M115" s="104"/>
      <c r="N115" s="14"/>
      <c r="O115" s="14"/>
      <c r="P115" s="14"/>
      <c r="Q115" s="14"/>
      <c r="R115" s="22"/>
      <c r="S115" s="103"/>
    </row>
    <row r="116" spans="9:19" ht="12" customHeight="1">
      <c r="I116" s="103"/>
      <c r="L116" s="102"/>
      <c r="M116" s="104"/>
      <c r="N116" s="14"/>
      <c r="O116" s="14"/>
      <c r="P116" s="14"/>
      <c r="Q116" s="14"/>
      <c r="R116" s="22"/>
      <c r="S116" s="103"/>
    </row>
    <row r="117" spans="9:19" ht="12" customHeight="1">
      <c r="I117" s="103"/>
      <c r="L117" s="102"/>
      <c r="M117" s="104"/>
      <c r="N117" s="14"/>
      <c r="O117" s="14"/>
      <c r="P117" s="14"/>
      <c r="Q117" s="14"/>
      <c r="R117" s="22"/>
      <c r="S117" s="103"/>
    </row>
    <row r="118" spans="9:19" ht="12" customHeight="1">
      <c r="I118" s="103"/>
      <c r="L118" s="102"/>
      <c r="M118" s="104"/>
      <c r="N118" s="14"/>
      <c r="O118" s="14"/>
      <c r="P118" s="14"/>
      <c r="Q118" s="14"/>
      <c r="R118" s="22"/>
      <c r="S118" s="103"/>
    </row>
    <row r="119" spans="9:19" ht="12" customHeight="1">
      <c r="I119" s="103"/>
      <c r="L119" s="102"/>
      <c r="M119" s="104"/>
      <c r="N119" s="14"/>
      <c r="O119" s="14"/>
      <c r="P119" s="14"/>
      <c r="Q119" s="14"/>
      <c r="R119" s="22"/>
      <c r="S119" s="103"/>
    </row>
    <row r="120" spans="9:19" ht="12" customHeight="1">
      <c r="I120" s="103"/>
      <c r="L120" s="102"/>
      <c r="M120" s="104"/>
      <c r="N120" s="14"/>
      <c r="O120" s="14"/>
      <c r="P120" s="14"/>
      <c r="Q120" s="14"/>
      <c r="R120" s="22"/>
      <c r="S120" s="103"/>
    </row>
    <row r="121" spans="9:19" ht="12" customHeight="1">
      <c r="I121" s="103"/>
      <c r="L121" s="102"/>
      <c r="M121" s="104"/>
      <c r="N121" s="14"/>
      <c r="O121" s="14"/>
      <c r="P121" s="14"/>
      <c r="Q121" s="14"/>
      <c r="R121" s="22"/>
      <c r="S121" s="103"/>
    </row>
    <row r="122" spans="9:19" ht="12" customHeight="1">
      <c r="I122" s="103"/>
      <c r="L122" s="102"/>
      <c r="M122" s="104"/>
      <c r="N122" s="14"/>
      <c r="O122" s="14"/>
      <c r="P122" s="14"/>
      <c r="Q122" s="14"/>
      <c r="R122" s="22"/>
      <c r="S122" s="103"/>
    </row>
    <row r="123" spans="9:19" ht="12" customHeight="1">
      <c r="I123" s="103"/>
      <c r="L123" s="102"/>
      <c r="M123" s="104"/>
      <c r="N123" s="14"/>
      <c r="O123" s="14"/>
      <c r="P123" s="14"/>
      <c r="Q123" s="14"/>
      <c r="R123" s="22"/>
      <c r="S123" s="103"/>
    </row>
    <row r="124" spans="9:19" ht="12" customHeight="1">
      <c r="I124" s="103"/>
      <c r="L124" s="102"/>
      <c r="M124" s="104"/>
      <c r="N124" s="14"/>
      <c r="O124" s="14"/>
      <c r="P124" s="14"/>
      <c r="Q124" s="14"/>
      <c r="R124" s="22"/>
      <c r="S124" s="103"/>
    </row>
    <row r="125" spans="9:19" ht="12" customHeight="1">
      <c r="I125" s="103"/>
      <c r="L125" s="102"/>
      <c r="M125" s="104"/>
      <c r="N125" s="14"/>
      <c r="O125" s="14"/>
      <c r="P125" s="14"/>
      <c r="Q125" s="14"/>
      <c r="R125" s="22"/>
      <c r="S125" s="103"/>
    </row>
    <row r="126" spans="9:19" ht="12" customHeight="1">
      <c r="I126" s="103"/>
      <c r="L126" s="102"/>
      <c r="M126" s="104"/>
      <c r="N126" s="14"/>
      <c r="O126" s="14"/>
      <c r="P126" s="14"/>
      <c r="Q126" s="14"/>
      <c r="R126" s="22"/>
      <c r="S126" s="103"/>
    </row>
    <row r="127" spans="9:19" ht="12" customHeight="1">
      <c r="I127" s="103"/>
      <c r="L127" s="102"/>
      <c r="M127" s="104"/>
      <c r="N127" s="14"/>
      <c r="O127" s="14"/>
      <c r="P127" s="14"/>
      <c r="Q127" s="14"/>
      <c r="R127" s="22"/>
      <c r="S127" s="103"/>
    </row>
    <row r="128" spans="9:19" ht="12" customHeight="1">
      <c r="I128" s="103"/>
      <c r="L128" s="102"/>
      <c r="M128" s="104"/>
      <c r="N128" s="14"/>
      <c r="O128" s="14"/>
      <c r="P128" s="14"/>
      <c r="Q128" s="14"/>
      <c r="R128" s="22"/>
      <c r="S128" s="103"/>
    </row>
    <row r="129" spans="9:19" ht="12" customHeight="1">
      <c r="I129" s="103"/>
      <c r="L129" s="102"/>
      <c r="M129" s="104"/>
      <c r="N129" s="14"/>
      <c r="O129" s="14"/>
      <c r="P129" s="14"/>
      <c r="Q129" s="14"/>
      <c r="R129" s="22"/>
      <c r="S129" s="103"/>
    </row>
    <row r="130" spans="9:19" ht="12" customHeight="1">
      <c r="I130" s="103"/>
      <c r="L130" s="102"/>
      <c r="M130" s="104"/>
      <c r="N130" s="14"/>
      <c r="O130" s="14"/>
      <c r="P130" s="14"/>
      <c r="Q130" s="14"/>
      <c r="R130" s="22"/>
      <c r="S130" s="103"/>
    </row>
    <row r="131" spans="9:19" ht="12" customHeight="1">
      <c r="I131" s="103"/>
      <c r="L131" s="102"/>
      <c r="M131" s="104"/>
      <c r="N131" s="14"/>
      <c r="O131" s="14"/>
      <c r="P131" s="14"/>
      <c r="Q131" s="14"/>
      <c r="R131" s="22"/>
      <c r="S131" s="103"/>
    </row>
    <row r="132" spans="9:19" ht="12" customHeight="1">
      <c r="I132" s="103"/>
      <c r="L132" s="102"/>
      <c r="M132" s="104"/>
      <c r="N132" s="14"/>
      <c r="O132" s="14"/>
      <c r="P132" s="14"/>
      <c r="Q132" s="14"/>
      <c r="R132" s="22"/>
      <c r="S132" s="103"/>
    </row>
    <row r="133" spans="9:19" ht="12" customHeight="1">
      <c r="I133" s="103"/>
      <c r="L133" s="102"/>
      <c r="M133" s="104"/>
      <c r="N133" s="14"/>
      <c r="O133" s="14"/>
      <c r="P133" s="14"/>
      <c r="Q133" s="14"/>
      <c r="R133" s="22"/>
      <c r="S133" s="103"/>
    </row>
    <row r="134" spans="9:19" ht="12" customHeight="1">
      <c r="I134" s="103"/>
      <c r="L134" s="102"/>
      <c r="M134" s="104"/>
      <c r="N134" s="14"/>
      <c r="O134" s="14"/>
      <c r="P134" s="14"/>
      <c r="Q134" s="14"/>
      <c r="R134" s="22"/>
      <c r="S134" s="103"/>
    </row>
    <row r="135" spans="9:19" ht="12" customHeight="1">
      <c r="I135" s="103"/>
      <c r="L135" s="102"/>
      <c r="M135" s="104"/>
      <c r="N135" s="14"/>
      <c r="O135" s="14"/>
      <c r="P135" s="14"/>
      <c r="Q135" s="14"/>
      <c r="R135" s="22"/>
      <c r="S135" s="103"/>
    </row>
    <row r="136" spans="9:19" ht="12" customHeight="1">
      <c r="I136" s="103"/>
      <c r="L136" s="102"/>
      <c r="M136" s="104"/>
      <c r="N136" s="14"/>
      <c r="O136" s="14"/>
      <c r="P136" s="14"/>
      <c r="Q136" s="14"/>
      <c r="R136" s="22"/>
      <c r="S136" s="103"/>
    </row>
    <row r="137" spans="9:19" ht="12" customHeight="1">
      <c r="I137" s="103"/>
      <c r="L137" s="102"/>
      <c r="M137" s="104"/>
      <c r="N137" s="14"/>
      <c r="O137" s="14"/>
      <c r="P137" s="14"/>
      <c r="Q137" s="14"/>
      <c r="R137" s="22"/>
      <c r="S137" s="103"/>
    </row>
    <row r="138" spans="9:19" ht="12" customHeight="1">
      <c r="I138" s="103"/>
      <c r="L138" s="102"/>
      <c r="M138" s="104"/>
      <c r="N138" s="14"/>
      <c r="O138" s="14"/>
      <c r="P138" s="14"/>
      <c r="Q138" s="14"/>
      <c r="R138" s="22"/>
      <c r="S138" s="103"/>
    </row>
    <row r="139" spans="9:19" ht="12" customHeight="1">
      <c r="I139" s="103"/>
      <c r="L139" s="102"/>
      <c r="M139" s="104"/>
      <c r="N139" s="14"/>
      <c r="O139" s="14"/>
      <c r="P139" s="14"/>
      <c r="Q139" s="14"/>
      <c r="R139" s="22"/>
      <c r="S139" s="103"/>
    </row>
    <row r="140" spans="9:19" ht="12" customHeight="1">
      <c r="I140" s="103"/>
      <c r="L140" s="102"/>
      <c r="M140" s="104"/>
      <c r="N140" s="14"/>
      <c r="O140" s="14"/>
      <c r="P140" s="14"/>
      <c r="Q140" s="14"/>
      <c r="R140" s="22"/>
      <c r="S140" s="103"/>
    </row>
    <row r="141" spans="9:19" ht="12" customHeight="1">
      <c r="I141" s="103"/>
      <c r="L141" s="102"/>
      <c r="M141" s="104"/>
      <c r="N141" s="14"/>
      <c r="O141" s="14"/>
      <c r="P141" s="14"/>
      <c r="Q141" s="14"/>
      <c r="R141" s="22"/>
      <c r="S141" s="103"/>
    </row>
    <row r="142" spans="9:19" ht="12" customHeight="1">
      <c r="I142" s="103"/>
      <c r="L142" s="102"/>
      <c r="M142" s="104"/>
      <c r="N142" s="14"/>
      <c r="O142" s="14"/>
      <c r="P142" s="14"/>
      <c r="Q142" s="14"/>
      <c r="R142" s="22"/>
      <c r="S142" s="103"/>
    </row>
    <row r="143" spans="9:19" ht="12" customHeight="1">
      <c r="I143" s="103"/>
      <c r="L143" s="102"/>
      <c r="M143" s="104"/>
      <c r="N143" s="14"/>
      <c r="O143" s="14"/>
      <c r="P143" s="14"/>
      <c r="Q143" s="14"/>
      <c r="R143" s="22"/>
      <c r="S143" s="103"/>
    </row>
    <row r="144" spans="9:19" ht="12" customHeight="1">
      <c r="I144" s="103"/>
      <c r="L144" s="102"/>
      <c r="M144" s="104"/>
      <c r="N144" s="14"/>
      <c r="O144" s="14"/>
      <c r="P144" s="14"/>
      <c r="Q144" s="14"/>
      <c r="R144" s="22"/>
      <c r="S144" s="103"/>
    </row>
    <row r="145" spans="9:19" ht="12" customHeight="1">
      <c r="I145" s="103"/>
      <c r="L145" s="102"/>
      <c r="M145" s="104"/>
      <c r="N145" s="14"/>
      <c r="O145" s="14"/>
      <c r="P145" s="14"/>
      <c r="Q145" s="14"/>
      <c r="R145" s="22"/>
      <c r="S145" s="103"/>
    </row>
    <row r="146" spans="9:19" ht="12" customHeight="1">
      <c r="I146" s="103"/>
      <c r="L146" s="102"/>
      <c r="M146" s="104"/>
      <c r="N146" s="14"/>
      <c r="O146" s="14"/>
      <c r="P146" s="14"/>
      <c r="Q146" s="14"/>
      <c r="R146" s="22"/>
      <c r="S146" s="103"/>
    </row>
    <row r="147" spans="9:19" ht="12" customHeight="1">
      <c r="I147" s="103"/>
      <c r="L147" s="102"/>
      <c r="M147" s="104"/>
      <c r="N147" s="14"/>
      <c r="O147" s="14"/>
      <c r="P147" s="14"/>
      <c r="Q147" s="14"/>
      <c r="R147" s="22"/>
      <c r="S147" s="103"/>
    </row>
    <row r="148" spans="9:19" ht="12" customHeight="1">
      <c r="I148" s="103"/>
      <c r="L148" s="102"/>
      <c r="M148" s="104"/>
      <c r="N148" s="14"/>
      <c r="O148" s="14"/>
      <c r="P148" s="14"/>
      <c r="Q148" s="14"/>
      <c r="R148" s="22"/>
      <c r="S148" s="103"/>
    </row>
    <row r="149" spans="9:19" ht="12" customHeight="1">
      <c r="I149" s="103"/>
      <c r="L149" s="102"/>
      <c r="M149" s="104"/>
      <c r="N149" s="14"/>
      <c r="O149" s="14"/>
      <c r="P149" s="14"/>
      <c r="Q149" s="14"/>
      <c r="R149" s="22"/>
      <c r="S149" s="103"/>
    </row>
    <row r="150" spans="9:19" ht="12" customHeight="1">
      <c r="I150" s="103"/>
      <c r="L150" s="102"/>
      <c r="M150" s="104"/>
      <c r="N150" s="14"/>
      <c r="O150" s="14"/>
      <c r="P150" s="14"/>
      <c r="Q150" s="14"/>
      <c r="R150" s="22"/>
      <c r="S150" s="103"/>
    </row>
    <row r="151" spans="9:19" ht="12" customHeight="1">
      <c r="I151" s="103"/>
      <c r="L151" s="102"/>
      <c r="M151" s="104"/>
      <c r="N151" s="14"/>
      <c r="O151" s="14"/>
      <c r="P151" s="14"/>
      <c r="Q151" s="14"/>
      <c r="R151" s="22"/>
      <c r="S151" s="103"/>
    </row>
    <row r="152" spans="9:19" ht="12" customHeight="1">
      <c r="I152" s="103"/>
      <c r="L152" s="102"/>
      <c r="M152" s="104"/>
      <c r="N152" s="14"/>
      <c r="O152" s="14"/>
      <c r="P152" s="14"/>
      <c r="Q152" s="14"/>
      <c r="R152" s="22"/>
      <c r="S152" s="103"/>
    </row>
    <row r="153" spans="9:19" ht="12" customHeight="1">
      <c r="I153" s="103"/>
      <c r="L153" s="102"/>
      <c r="M153" s="104"/>
      <c r="N153" s="14"/>
      <c r="O153" s="14"/>
      <c r="P153" s="14"/>
      <c r="Q153" s="14"/>
      <c r="R153" s="22"/>
      <c r="S153" s="103"/>
    </row>
    <row r="154" spans="9:19" ht="12" customHeight="1">
      <c r="I154" s="103"/>
      <c r="L154" s="102"/>
      <c r="M154" s="104"/>
      <c r="N154" s="14"/>
      <c r="O154" s="14"/>
      <c r="P154" s="14"/>
      <c r="Q154" s="14"/>
      <c r="R154" s="22"/>
      <c r="S154" s="103"/>
    </row>
    <row r="155" spans="9:19" ht="12" customHeight="1">
      <c r="I155" s="103"/>
      <c r="L155" s="102"/>
      <c r="M155" s="104"/>
      <c r="N155" s="14"/>
      <c r="O155" s="14"/>
      <c r="P155" s="14"/>
      <c r="Q155" s="14"/>
      <c r="R155" s="22"/>
      <c r="S155" s="103"/>
    </row>
    <row r="156" spans="9:19" ht="12" customHeight="1">
      <c r="I156" s="103"/>
      <c r="L156" s="102"/>
      <c r="M156" s="104"/>
      <c r="N156" s="14"/>
      <c r="O156" s="14"/>
      <c r="P156" s="14"/>
      <c r="Q156" s="14"/>
      <c r="R156" s="22"/>
      <c r="S156" s="103"/>
    </row>
    <row r="157" spans="9:19" ht="12" customHeight="1">
      <c r="I157" s="103"/>
      <c r="L157" s="102"/>
      <c r="M157" s="104"/>
      <c r="N157" s="14"/>
      <c r="O157" s="14"/>
      <c r="P157" s="14"/>
      <c r="Q157" s="14"/>
      <c r="R157" s="22"/>
      <c r="S157" s="103"/>
    </row>
    <row r="158" spans="9:19" ht="12" customHeight="1">
      <c r="I158" s="103"/>
      <c r="L158" s="102"/>
      <c r="M158" s="104"/>
      <c r="N158" s="14"/>
      <c r="O158" s="14"/>
      <c r="P158" s="14"/>
      <c r="Q158" s="14"/>
      <c r="R158" s="22"/>
      <c r="S158" s="103"/>
    </row>
    <row r="159" spans="9:19" ht="12" customHeight="1">
      <c r="I159" s="103"/>
      <c r="L159" s="102"/>
      <c r="M159" s="104"/>
      <c r="N159" s="14"/>
      <c r="O159" s="14"/>
      <c r="P159" s="14"/>
      <c r="Q159" s="14"/>
      <c r="R159" s="22"/>
      <c r="S159" s="103"/>
    </row>
    <row r="160" spans="9:19" ht="12" customHeight="1">
      <c r="I160" s="103"/>
      <c r="L160" s="102"/>
      <c r="M160" s="104"/>
      <c r="N160" s="14"/>
      <c r="O160" s="14"/>
      <c r="P160" s="14"/>
      <c r="Q160" s="14"/>
      <c r="R160" s="22"/>
      <c r="S160" s="103"/>
    </row>
    <row r="161" spans="9:19" ht="12" customHeight="1">
      <c r="I161" s="103"/>
      <c r="L161" s="102"/>
      <c r="M161" s="104"/>
      <c r="N161" s="14"/>
      <c r="O161" s="14"/>
      <c r="P161" s="14"/>
      <c r="Q161" s="14"/>
      <c r="R161" s="22"/>
      <c r="S161" s="103"/>
    </row>
    <row r="162" spans="9:19" ht="12" customHeight="1">
      <c r="I162" s="103"/>
      <c r="L162" s="102"/>
      <c r="M162" s="104"/>
      <c r="N162" s="14"/>
      <c r="O162" s="14"/>
      <c r="P162" s="14"/>
      <c r="Q162" s="14"/>
      <c r="R162" s="22"/>
      <c r="S162" s="103"/>
    </row>
    <row r="163" spans="9:19" ht="12" customHeight="1">
      <c r="I163" s="103"/>
      <c r="L163" s="102"/>
      <c r="M163" s="104"/>
      <c r="N163" s="14"/>
      <c r="O163" s="14"/>
      <c r="P163" s="14"/>
      <c r="Q163" s="14"/>
      <c r="R163" s="22"/>
      <c r="S163" s="103"/>
    </row>
    <row r="164" spans="9:19" ht="12" customHeight="1">
      <c r="I164" s="103"/>
      <c r="L164" s="102"/>
      <c r="M164" s="104"/>
      <c r="N164" s="14"/>
      <c r="O164" s="14"/>
      <c r="P164" s="14"/>
      <c r="Q164" s="14"/>
      <c r="R164" s="22"/>
      <c r="S164" s="103"/>
    </row>
    <row r="165" spans="9:19" ht="12" customHeight="1">
      <c r="I165" s="103"/>
      <c r="L165" s="102"/>
      <c r="M165" s="104"/>
      <c r="N165" s="14"/>
      <c r="O165" s="14"/>
      <c r="P165" s="14"/>
      <c r="Q165" s="14"/>
      <c r="R165" s="22"/>
      <c r="S165" s="103"/>
    </row>
    <row r="166" spans="9:19" ht="12" customHeight="1">
      <c r="I166" s="103"/>
      <c r="L166" s="102"/>
      <c r="M166" s="104"/>
      <c r="N166" s="14"/>
      <c r="O166" s="14"/>
      <c r="P166" s="14"/>
      <c r="Q166" s="14"/>
      <c r="R166" s="22"/>
      <c r="S166" s="103"/>
    </row>
    <row r="167" spans="9:19" ht="12" customHeight="1">
      <c r="I167" s="103"/>
      <c r="L167" s="102"/>
      <c r="M167" s="104"/>
      <c r="N167" s="14"/>
      <c r="O167" s="14"/>
      <c r="P167" s="14"/>
      <c r="Q167" s="14"/>
      <c r="R167" s="22"/>
      <c r="S167" s="103"/>
    </row>
    <row r="168" spans="9:19" ht="12" customHeight="1">
      <c r="I168" s="103"/>
      <c r="L168" s="102"/>
      <c r="M168" s="104"/>
      <c r="N168" s="14"/>
      <c r="O168" s="14"/>
      <c r="P168" s="14"/>
      <c r="Q168" s="14"/>
      <c r="R168" s="22"/>
      <c r="S168" s="103"/>
    </row>
    <row r="169" spans="9:19" ht="12" customHeight="1">
      <c r="I169" s="103"/>
      <c r="L169" s="102"/>
      <c r="M169" s="104"/>
      <c r="N169" s="14"/>
      <c r="O169" s="14"/>
      <c r="P169" s="14"/>
      <c r="Q169" s="14"/>
      <c r="R169" s="22"/>
      <c r="S169" s="103"/>
    </row>
    <row r="170" spans="9:19" ht="12" customHeight="1">
      <c r="I170" s="103"/>
      <c r="L170" s="102"/>
      <c r="M170" s="104"/>
      <c r="N170" s="14"/>
      <c r="O170" s="14"/>
      <c r="P170" s="14"/>
      <c r="Q170" s="14"/>
      <c r="R170" s="22"/>
      <c r="S170" s="103"/>
    </row>
    <row r="171" spans="9:19" ht="12" customHeight="1">
      <c r="I171" s="103"/>
      <c r="L171" s="102"/>
      <c r="M171" s="104"/>
      <c r="N171" s="14"/>
      <c r="O171" s="14"/>
      <c r="P171" s="14"/>
      <c r="Q171" s="14"/>
      <c r="R171" s="22"/>
      <c r="S171" s="103"/>
    </row>
    <row r="172" spans="9:19" ht="12" customHeight="1">
      <c r="I172" s="103"/>
      <c r="L172" s="102"/>
      <c r="M172" s="104"/>
      <c r="N172" s="14"/>
      <c r="O172" s="14"/>
      <c r="P172" s="14"/>
      <c r="Q172" s="14"/>
      <c r="R172" s="22"/>
      <c r="S172" s="103"/>
    </row>
    <row r="173" spans="9:19" ht="12" customHeight="1">
      <c r="I173" s="103"/>
      <c r="L173" s="102"/>
      <c r="M173" s="104"/>
      <c r="N173" s="14"/>
      <c r="O173" s="14"/>
      <c r="P173" s="14"/>
      <c r="Q173" s="14"/>
      <c r="R173" s="22"/>
      <c r="S173" s="103"/>
    </row>
    <row r="174" spans="9:19" ht="12" customHeight="1">
      <c r="I174" s="103"/>
      <c r="L174" s="102"/>
      <c r="N174" s="14"/>
      <c r="O174" s="14"/>
      <c r="P174" s="14"/>
      <c r="Q174" s="14"/>
      <c r="R174" s="22"/>
      <c r="S174" s="103"/>
    </row>
    <row r="175" spans="9:19" ht="12" customHeight="1">
      <c r="I175" s="103"/>
      <c r="L175" s="102"/>
      <c r="N175" s="14"/>
      <c r="O175" s="14"/>
      <c r="P175" s="14"/>
      <c r="Q175" s="14"/>
      <c r="R175" s="22"/>
      <c r="S175" s="103"/>
    </row>
    <row r="176" spans="9:19" ht="12" customHeight="1">
      <c r="I176" s="103"/>
      <c r="L176" s="102"/>
      <c r="N176" s="14"/>
      <c r="O176" s="14"/>
      <c r="P176" s="14"/>
      <c r="Q176" s="14"/>
      <c r="R176" s="22"/>
      <c r="S176" s="103"/>
    </row>
    <row r="177" spans="9:19" ht="12" customHeight="1">
      <c r="I177" s="103"/>
      <c r="L177" s="102"/>
      <c r="N177" s="14"/>
      <c r="O177" s="14"/>
      <c r="P177" s="14"/>
      <c r="Q177" s="14"/>
      <c r="R177" s="22"/>
      <c r="S177" s="103"/>
    </row>
    <row r="178" spans="9:19" ht="12" customHeight="1">
      <c r="I178" s="103"/>
      <c r="L178" s="102"/>
    </row>
    <row r="179" spans="9:19" ht="12" customHeight="1">
      <c r="I179" s="103"/>
      <c r="L179" s="102"/>
    </row>
    <row r="180" spans="9:19" ht="12" customHeight="1">
      <c r="I180" s="103"/>
      <c r="L180" s="102"/>
    </row>
    <row r="181" spans="9:19" ht="12" customHeight="1">
      <c r="I181" s="103"/>
      <c r="L181" s="102"/>
    </row>
    <row r="182" spans="9:19" ht="12" customHeight="1">
      <c r="I182" s="103"/>
      <c r="L182" s="102"/>
    </row>
    <row r="183" spans="9:19" ht="12" customHeight="1">
      <c r="I183" s="103"/>
      <c r="L183" s="102"/>
    </row>
    <row r="184" spans="9:19" ht="12" customHeight="1">
      <c r="I184" s="103"/>
      <c r="L184" s="102"/>
    </row>
    <row r="185" spans="9:19" ht="12" customHeight="1">
      <c r="I185" s="103"/>
      <c r="L185" s="102"/>
    </row>
    <row r="186" spans="9:19" ht="12" customHeight="1">
      <c r="I186" s="103"/>
      <c r="L186" s="102"/>
    </row>
    <row r="187" spans="9:19" ht="12" customHeight="1">
      <c r="I187" s="103"/>
      <c r="L187" s="102"/>
    </row>
    <row r="188" spans="9:19" ht="12" customHeight="1">
      <c r="I188" s="103"/>
      <c r="L188" s="102"/>
    </row>
    <row r="189" spans="9:19" ht="12" customHeight="1">
      <c r="I189" s="103"/>
      <c r="L189" s="102"/>
    </row>
    <row r="190" spans="9:19" ht="12" customHeight="1">
      <c r="I190" s="103"/>
      <c r="L190" s="102"/>
    </row>
    <row r="191" spans="9:19" ht="12" customHeight="1">
      <c r="I191" s="103"/>
      <c r="L191" s="102"/>
    </row>
    <row r="192" spans="9:19" ht="12" customHeight="1">
      <c r="I192" s="103"/>
      <c r="L192" s="102"/>
    </row>
    <row r="193" spans="9:12" ht="12" customHeight="1">
      <c r="I193" s="103"/>
      <c r="L193" s="102"/>
    </row>
    <row r="194" spans="9:12" ht="12" customHeight="1">
      <c r="I194" s="103"/>
      <c r="L194" s="102"/>
    </row>
    <row r="195" spans="9:12" ht="12" customHeight="1">
      <c r="I195" s="103"/>
      <c r="L195" s="102"/>
    </row>
    <row r="196" spans="9:12" ht="12" customHeight="1">
      <c r="I196" s="103"/>
      <c r="L196" s="102"/>
    </row>
    <row r="197" spans="9:12" ht="12" customHeight="1">
      <c r="I197" s="103"/>
      <c r="L197" s="102"/>
    </row>
    <row r="198" spans="9:12" ht="12" customHeight="1">
      <c r="I198" s="103"/>
      <c r="L198" s="102"/>
    </row>
    <row r="199" spans="9:12" ht="12" customHeight="1">
      <c r="I199" s="103"/>
      <c r="L199" s="102"/>
    </row>
    <row r="200" spans="9:12" ht="12" customHeight="1">
      <c r="I200" s="103"/>
      <c r="L200" s="102"/>
    </row>
    <row r="201" spans="9:12" ht="12" customHeight="1">
      <c r="I201" s="103"/>
      <c r="L201" s="102"/>
    </row>
    <row r="202" spans="9:12" ht="12" customHeight="1">
      <c r="I202" s="103"/>
      <c r="L202" s="102"/>
    </row>
    <row r="203" spans="9:12" ht="12" customHeight="1">
      <c r="I203" s="103"/>
      <c r="L203" s="102"/>
    </row>
    <row r="204" spans="9:12" ht="12" customHeight="1">
      <c r="I204" s="103"/>
      <c r="L204" s="102"/>
    </row>
    <row r="205" spans="9:12" ht="12" customHeight="1">
      <c r="I205" s="103"/>
      <c r="L205" s="102"/>
    </row>
    <row r="206" spans="9:12" ht="12" customHeight="1">
      <c r="I206" s="103"/>
      <c r="L206" s="102"/>
    </row>
    <row r="207" spans="9:12" ht="12" customHeight="1">
      <c r="I207" s="103"/>
      <c r="L207" s="102"/>
    </row>
    <row r="208" spans="9:12" ht="12" customHeight="1">
      <c r="I208" s="103"/>
      <c r="L208" s="102"/>
    </row>
    <row r="209" spans="9:12" ht="12" customHeight="1">
      <c r="I209" s="103"/>
      <c r="L209" s="102"/>
    </row>
    <row r="210" spans="9:12" ht="12" customHeight="1">
      <c r="I210" s="103"/>
      <c r="L210" s="102"/>
    </row>
    <row r="211" spans="9:12" ht="12" customHeight="1">
      <c r="I211" s="103"/>
      <c r="L211" s="102"/>
    </row>
    <row r="212" spans="9:12" ht="12" customHeight="1">
      <c r="I212" s="103"/>
      <c r="L212" s="102"/>
    </row>
    <row r="213" spans="9:12" ht="12" customHeight="1">
      <c r="I213" s="103"/>
      <c r="L213" s="102"/>
    </row>
    <row r="214" spans="9:12" ht="12" customHeight="1">
      <c r="I214" s="103"/>
      <c r="L214" s="102"/>
    </row>
    <row r="215" spans="9:12" ht="12" customHeight="1">
      <c r="I215" s="103"/>
      <c r="L215" s="102"/>
    </row>
    <row r="216" spans="9:12" ht="12" customHeight="1">
      <c r="I216" s="103"/>
      <c r="L216" s="102"/>
    </row>
    <row r="217" spans="9:12" ht="12" customHeight="1">
      <c r="I217" s="103"/>
      <c r="L217" s="102"/>
    </row>
    <row r="218" spans="9:12" ht="12" customHeight="1">
      <c r="I218" s="103"/>
    </row>
    <row r="219" spans="9:12" ht="12" customHeight="1">
      <c r="I219" s="103"/>
    </row>
    <row r="220" spans="9:12" ht="12" customHeight="1">
      <c r="I220" s="103"/>
    </row>
    <row r="221" spans="9:12" ht="12" customHeight="1">
      <c r="I221" s="103"/>
    </row>
  </sheetData>
  <sortState ref="M3:S49">
    <sortCondition descending="1" ref="M3:M49"/>
  </sortState>
  <mergeCells count="2">
    <mergeCell ref="B1:E1"/>
    <mergeCell ref="L1:S1"/>
  </mergeCells>
  <conditionalFormatting sqref="A32">
    <cfRule type="duplicateValues" dxfId="201" priority="22"/>
    <cfRule type="duplicateValues" dxfId="200" priority="23"/>
  </conditionalFormatting>
  <conditionalFormatting sqref="A33">
    <cfRule type="duplicateValues" dxfId="199" priority="25"/>
    <cfRule type="duplicateValues" dxfId="198" priority="24"/>
  </conditionalFormatting>
  <conditionalFormatting sqref="A34">
    <cfRule type="duplicateValues" dxfId="197" priority="26"/>
    <cfRule type="duplicateValues" dxfId="196" priority="27"/>
  </conditionalFormatting>
  <conditionalFormatting sqref="B1:C48 B50:C1048576">
    <cfRule type="duplicateValues" dxfId="195" priority="28"/>
  </conditionalFormatting>
  <conditionalFormatting sqref="B1:C1048576">
    <cfRule type="duplicateValues" dxfId="194" priority="1"/>
  </conditionalFormatting>
  <conditionalFormatting sqref="B30:C33">
    <cfRule type="duplicateValues" dxfId="193" priority="11948"/>
    <cfRule type="duplicateValues" dxfId="192" priority="11947"/>
    <cfRule type="duplicateValues" dxfId="191" priority="11951"/>
  </conditionalFormatting>
  <conditionalFormatting sqref="B34:C48 B1:C29 B50:C1048576">
    <cfRule type="duplicateValues" dxfId="190" priority="43"/>
    <cfRule type="duplicateValues" dxfId="189" priority="44"/>
  </conditionalFormatting>
  <conditionalFormatting sqref="B34:C48 B4:C29 B50:C79">
    <cfRule type="duplicateValues" dxfId="188" priority="12065"/>
  </conditionalFormatting>
  <conditionalFormatting sqref="B49:C49">
    <cfRule type="duplicateValues" dxfId="187" priority="2"/>
    <cfRule type="duplicateValues" dxfId="186" priority="3"/>
    <cfRule type="duplicateValues" dxfId="185" priority="4"/>
    <cfRule type="duplicateValues" dxfId="184" priority="15"/>
  </conditionalFormatting>
  <conditionalFormatting sqref="B80:C1048576 B1:C3">
    <cfRule type="duplicateValues" dxfId="183" priority="85"/>
  </conditionalFormatting>
  <conditionalFormatting sqref="D3">
    <cfRule type="duplicateValues" dxfId="182" priority="7122"/>
    <cfRule type="duplicateValues" dxfId="181" priority="7121"/>
    <cfRule type="duplicateValues" dxfId="180" priority="7120"/>
  </conditionalFormatting>
  <conditionalFormatting sqref="D6:D46">
    <cfRule type="duplicateValues" dxfId="179" priority="12442"/>
    <cfRule type="duplicateValues" dxfId="178" priority="12443"/>
    <cfRule type="duplicateValues" dxfId="177" priority="12444"/>
  </conditionalFormatting>
  <conditionalFormatting sqref="D47:E48 D4:E5 D50:E79">
    <cfRule type="duplicateValues" dxfId="176" priority="11334"/>
    <cfRule type="duplicateValues" dxfId="175" priority="11333"/>
    <cfRule type="duplicateValues" dxfId="174" priority="11332"/>
  </conditionalFormatting>
  <conditionalFormatting sqref="D49:E49">
    <cfRule type="duplicateValues" dxfId="173" priority="13"/>
    <cfRule type="duplicateValues" dxfId="172" priority="14"/>
    <cfRule type="duplicateValues" dxfId="171" priority="12"/>
  </conditionalFormatting>
  <conditionalFormatting sqref="D80:E1048576 D1:E2">
    <cfRule type="duplicateValues" dxfId="170" priority="86"/>
  </conditionalFormatting>
  <conditionalFormatting sqref="E3">
    <cfRule type="duplicateValues" dxfId="169" priority="42"/>
    <cfRule type="duplicateValues" dxfId="168" priority="41"/>
    <cfRule type="duplicateValues" dxfId="167" priority="40"/>
  </conditionalFormatting>
  <conditionalFormatting sqref="E6:E46">
    <cfRule type="duplicateValues" dxfId="166" priority="12450"/>
    <cfRule type="duplicateValues" dxfId="165" priority="12448"/>
    <cfRule type="duplicateValues" dxfId="164" priority="12449"/>
  </conditionalFormatting>
  <conditionalFormatting sqref="L1:L2">
    <cfRule type="duplicateValues" dxfId="163" priority="45"/>
  </conditionalFormatting>
  <conditionalFormatting sqref="L50:L217">
    <cfRule type="duplicateValues" dxfId="162" priority="54"/>
    <cfRule type="duplicateValues" dxfId="161" priority="53"/>
    <cfRule type="duplicateValues" dxfId="160" priority="52"/>
    <cfRule type="duplicateValues" dxfId="159" priority="51"/>
  </conditionalFormatting>
  <conditionalFormatting sqref="L218:L1048576 L3:L49">
    <cfRule type="duplicateValues" dxfId="158" priority="58"/>
    <cfRule type="duplicateValues" dxfId="157" priority="59"/>
    <cfRule type="duplicateValues" dxfId="156" priority="60"/>
    <cfRule type="duplicateValues" dxfId="155" priority="7271"/>
  </conditionalFormatting>
  <conditionalFormatting sqref="N2">
    <cfRule type="duplicateValues" dxfId="154" priority="46"/>
  </conditionalFormatting>
  <conditionalFormatting sqref="N30">
    <cfRule type="duplicateValues" dxfId="153" priority="11"/>
    <cfRule type="duplicateValues" dxfId="152" priority="10"/>
    <cfRule type="duplicateValues" dxfId="151" priority="9"/>
  </conditionalFormatting>
  <conditionalFormatting sqref="N31:N38 N3:N29 N40:N177">
    <cfRule type="duplicateValues" dxfId="150" priority="55"/>
    <cfRule type="duplicateValues" dxfId="149" priority="56"/>
    <cfRule type="duplicateValues" dxfId="148" priority="57"/>
  </conditionalFormatting>
  <conditionalFormatting sqref="N39">
    <cfRule type="duplicateValues" dxfId="147" priority="7278"/>
    <cfRule type="duplicateValues" dxfId="146" priority="7280"/>
    <cfRule type="duplicateValues" dxfId="145" priority="7279"/>
  </conditionalFormatting>
  <conditionalFormatting sqref="N178:N1048576">
    <cfRule type="duplicateValues" dxfId="144" priority="7274"/>
  </conditionalFormatting>
  <printOptions horizontalCentered="1"/>
  <pageMargins left="0" right="0" top="0.55118110236220474" bottom="0.15748031496062992" header="0.31496062992125984" footer="0.31496062992125984"/>
  <pageSetup paperSize="9" scale="12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ayfa9">
    <tabColor rgb="FFFF0000"/>
  </sheetPr>
  <dimension ref="A1:AI122"/>
  <sheetViews>
    <sheetView zoomScale="112" zoomScaleNormal="112" workbookViewId="0">
      <selection sqref="A1:XFD1"/>
    </sheetView>
  </sheetViews>
  <sheetFormatPr defaultColWidth="9.140625" defaultRowHeight="12"/>
  <cols>
    <col min="1" max="1" width="4" style="117" bestFit="1" customWidth="1"/>
    <col min="2" max="2" width="4" style="6" bestFit="1" customWidth="1"/>
    <col min="3" max="3" width="4.5703125" style="6" bestFit="1" customWidth="1"/>
    <col min="4" max="4" width="23" style="6" bestFit="1" customWidth="1"/>
    <col min="5" max="5" width="19.85546875" style="6" customWidth="1"/>
    <col min="6" max="6" width="4.5703125" style="6" bestFit="1" customWidth="1"/>
    <col min="7" max="7" width="5.28515625" style="6" bestFit="1" customWidth="1"/>
    <col min="8" max="8" width="6.7109375" style="6" bestFit="1" customWidth="1"/>
    <col min="9" max="9" width="7.42578125" style="6" bestFit="1" customWidth="1"/>
    <col min="10" max="10" width="7.7109375" style="9" bestFit="1" customWidth="1"/>
    <col min="11" max="11" width="7.7109375" style="9" customWidth="1"/>
    <col min="12" max="12" width="2.7109375" style="10" bestFit="1" customWidth="1"/>
    <col min="13" max="13" width="7.5703125" style="9" bestFit="1" customWidth="1"/>
    <col min="14" max="14" width="23" style="6" bestFit="1" customWidth="1"/>
    <col min="15" max="15" width="19.85546875" style="6" customWidth="1"/>
    <col min="16" max="16" width="4.5703125" style="6" bestFit="1" customWidth="1"/>
    <col min="17" max="17" width="5.28515625" style="6" bestFit="1" customWidth="1"/>
    <col min="18" max="18" width="6.7109375" style="6" bestFit="1" customWidth="1"/>
    <col min="19" max="19" width="7.42578125" style="6" bestFit="1" customWidth="1"/>
    <col min="20" max="20" width="3.5703125" style="6" bestFit="1" customWidth="1"/>
    <col min="21" max="21" width="4" style="6" bestFit="1" customWidth="1"/>
    <col min="22" max="22" width="4.5703125" style="6" bestFit="1" customWidth="1"/>
    <col min="23" max="23" width="22.28515625" style="6" bestFit="1" customWidth="1"/>
    <col min="24" max="24" width="4.85546875" style="6" bestFit="1" customWidth="1"/>
    <col min="25" max="25" width="20" style="6" bestFit="1" customWidth="1"/>
    <col min="26" max="26" width="5.28515625" style="6" bestFit="1" customWidth="1"/>
    <col min="27" max="27" width="3.5703125" style="6" bestFit="1" customWidth="1"/>
    <col min="28" max="28" width="4.140625" style="6" bestFit="1" customWidth="1"/>
    <col min="29" max="29" width="21.7109375" style="6" bestFit="1" customWidth="1"/>
    <col min="30" max="30" width="9.140625" style="6"/>
    <col min="31" max="31" width="19.140625" style="6" bestFit="1" customWidth="1"/>
    <col min="32" max="32" width="5" style="6" bestFit="1" customWidth="1"/>
    <col min="33" max="16384" width="9.140625" style="6"/>
  </cols>
  <sheetData>
    <row r="1" spans="1:35" s="13" customFormat="1">
      <c r="A1" s="147"/>
      <c r="B1" s="355" t="s">
        <v>391</v>
      </c>
      <c r="C1" s="355"/>
      <c r="D1" s="355"/>
      <c r="E1" s="355"/>
      <c r="F1" s="106"/>
      <c r="G1" s="106"/>
      <c r="H1" s="103"/>
      <c r="I1" s="107"/>
      <c r="J1" s="106"/>
      <c r="K1" s="131"/>
      <c r="L1" s="15"/>
      <c r="M1" s="106"/>
      <c r="N1" s="62" t="s">
        <v>391</v>
      </c>
      <c r="O1" s="62"/>
      <c r="P1" s="106"/>
      <c r="Q1" s="106"/>
      <c r="R1" s="103"/>
      <c r="S1" s="107"/>
      <c r="X1" s="13" t="s">
        <v>243</v>
      </c>
    </row>
    <row r="2" spans="1:35" s="15" customFormat="1">
      <c r="A2" s="159"/>
      <c r="B2" s="160"/>
      <c r="C2" s="160"/>
      <c r="D2" s="159" t="s">
        <v>57</v>
      </c>
      <c r="E2" s="161" t="s">
        <v>58</v>
      </c>
      <c r="F2" s="159" t="s">
        <v>321</v>
      </c>
      <c r="G2" s="161" t="s">
        <v>322</v>
      </c>
      <c r="H2" s="106" t="s">
        <v>59</v>
      </c>
      <c r="I2" s="159" t="s">
        <v>60</v>
      </c>
      <c r="J2" s="106" t="s">
        <v>5</v>
      </c>
      <c r="K2" s="131"/>
      <c r="M2" s="106" t="s">
        <v>5</v>
      </c>
      <c r="N2" s="159" t="s">
        <v>57</v>
      </c>
      <c r="O2" s="161" t="s">
        <v>58</v>
      </c>
      <c r="P2" s="159" t="s">
        <v>321</v>
      </c>
      <c r="Q2" s="161" t="s">
        <v>322</v>
      </c>
      <c r="R2" s="106" t="s">
        <v>59</v>
      </c>
      <c r="S2" s="159" t="s">
        <v>60</v>
      </c>
      <c r="X2" s="15" t="s">
        <v>286</v>
      </c>
    </row>
    <row r="3" spans="1:35">
      <c r="A3" s="117">
        <v>1</v>
      </c>
      <c r="B3" s="116"/>
      <c r="C3" s="102"/>
      <c r="D3" s="7" t="str">
        <f>IF(ISBLANK(B3),"",VLOOKUP(B3,ERK!$B$2:$D$87,2,FALSE))</f>
        <v/>
      </c>
      <c r="E3" s="14" t="str">
        <f>IF(ISBLANK(C3),"",VLOOKUP(C3,KIZ!$B$2:$E$98,2,FALSE))</f>
        <v/>
      </c>
      <c r="F3" s="7" t="str">
        <f>IF(ISBLANK(B3),"",VLOOKUP(B3,ERK!$B$3:$E$87,3,FALSE))</f>
        <v/>
      </c>
      <c r="G3" s="14" t="str">
        <f>IF(ISBLANK(C3),"",VLOOKUP(C3,KIZ!$B$2:$F$98,3,FALSE))</f>
        <v/>
      </c>
      <c r="H3" s="79" t="str">
        <f>IFERROR(VLOOKUP(D3,ERK!$D$2:$K$87,8,0),"")</f>
        <v/>
      </c>
      <c r="I3" s="103" t="str">
        <f>IFERROR(VLOOKUP(E3,KIZ!$D$2:$K$20,8,0),"")</f>
        <v/>
      </c>
      <c r="J3" s="125" t="str">
        <f t="shared" ref="J3:J58" si="0">IF(SUM(H3:I3)&lt;=0,"",IFERROR(SUM(H3:I3,0),""))</f>
        <v/>
      </c>
      <c r="K3" s="132"/>
      <c r="L3" s="10">
        <v>1</v>
      </c>
      <c r="M3" s="132"/>
      <c r="N3" s="7"/>
      <c r="O3" s="14"/>
      <c r="P3" s="7"/>
      <c r="Q3" s="14"/>
      <c r="R3" s="79"/>
      <c r="S3" s="22"/>
      <c r="AA3" s="132"/>
      <c r="AB3" s="114"/>
      <c r="AC3" s="7"/>
      <c r="AD3" s="7"/>
      <c r="AE3" s="14"/>
      <c r="AF3" s="14"/>
      <c r="AG3" s="79"/>
      <c r="AH3" s="22"/>
      <c r="AI3" s="162"/>
    </row>
    <row r="4" spans="1:35">
      <c r="A4" s="117">
        <v>2</v>
      </c>
      <c r="B4" s="116"/>
      <c r="C4" s="102"/>
      <c r="D4" s="7" t="str">
        <f>IF(ISBLANK(B4),"",VLOOKUP(B4,ERK!$B$2:$D$87,2,FALSE))</f>
        <v/>
      </c>
      <c r="E4" s="14" t="str">
        <f>IF(ISBLANK(C4),"",VLOOKUP(C4,KIZ!$B$2:$E$98,2,FALSE))</f>
        <v/>
      </c>
      <c r="F4" s="7" t="str">
        <f>IF(ISBLANK(B4),"",VLOOKUP(B4,ERK!$B$3:$E$87,3,FALSE))</f>
        <v/>
      </c>
      <c r="G4" s="14" t="str">
        <f>IF(ISBLANK(C4),"",VLOOKUP(C4,KIZ!$B$2:$F$98,3,FALSE))</f>
        <v/>
      </c>
      <c r="H4" s="79" t="str">
        <f>IFERROR(VLOOKUP(D4,ERK!$D$2:$K$87,8,0),"")</f>
        <v/>
      </c>
      <c r="I4" s="103" t="str">
        <f>IFERROR(VLOOKUP(E4,KIZ!$D$2:$K$20,8,0),"")</f>
        <v/>
      </c>
      <c r="J4" s="125" t="str">
        <f t="shared" si="0"/>
        <v/>
      </c>
      <c r="K4" s="132"/>
      <c r="L4" s="10">
        <v>2</v>
      </c>
      <c r="M4" s="132"/>
      <c r="N4" s="7"/>
      <c r="O4" s="14"/>
      <c r="P4" s="7"/>
      <c r="Q4" s="14"/>
      <c r="R4" s="79"/>
      <c r="S4" s="22"/>
      <c r="AA4" s="132"/>
      <c r="AB4" s="114"/>
      <c r="AC4" s="7"/>
      <c r="AD4" s="7"/>
      <c r="AE4" s="14"/>
      <c r="AF4" s="14"/>
      <c r="AG4" s="79"/>
      <c r="AH4" s="22"/>
      <c r="AI4" s="162"/>
    </row>
    <row r="5" spans="1:35">
      <c r="A5" s="117">
        <v>3</v>
      </c>
      <c r="B5" s="116"/>
      <c r="C5" s="102"/>
      <c r="D5" s="7" t="str">
        <f>IF(ISBLANK(B5),"",VLOOKUP(B5,ERK!$B$2:$D$87,2,FALSE))</f>
        <v/>
      </c>
      <c r="E5" s="14" t="str">
        <f>IF(ISBLANK(C5),"",VLOOKUP(C5,KIZ!$B$2:$E$98,2,FALSE))</f>
        <v/>
      </c>
      <c r="F5" s="7" t="str">
        <f>IF(ISBLANK(B5),"",VLOOKUP(B5,ERK!$B$3:$E$87,3,FALSE))</f>
        <v/>
      </c>
      <c r="G5" s="14" t="str">
        <f>IF(ISBLANK(C5),"",VLOOKUP(C5,KIZ!$B$2:$F$98,3,FALSE))</f>
        <v/>
      </c>
      <c r="H5" s="79" t="str">
        <f>IFERROR(VLOOKUP(D5,ERK!$D$2:$K$87,8,0),"")</f>
        <v/>
      </c>
      <c r="I5" s="103" t="str">
        <f>IFERROR(VLOOKUP(E5,KIZ!$D$2:$K$20,8,0),"")</f>
        <v/>
      </c>
      <c r="J5" s="125" t="str">
        <f t="shared" si="0"/>
        <v/>
      </c>
      <c r="K5" s="132"/>
      <c r="L5" s="10">
        <v>3</v>
      </c>
      <c r="M5" s="132"/>
      <c r="N5" s="7"/>
      <c r="O5" s="14"/>
      <c r="P5" s="7"/>
      <c r="Q5" s="14"/>
      <c r="R5" s="79"/>
      <c r="S5" s="22"/>
      <c r="AA5" s="132"/>
      <c r="AB5" s="114"/>
      <c r="AC5" s="7"/>
      <c r="AD5" s="7"/>
      <c r="AE5" s="14"/>
      <c r="AF5" s="14"/>
      <c r="AG5" s="79"/>
      <c r="AH5" s="22"/>
      <c r="AI5" s="162"/>
    </row>
    <row r="6" spans="1:35">
      <c r="A6" s="117">
        <v>4</v>
      </c>
      <c r="B6" s="116"/>
      <c r="C6" s="102"/>
      <c r="D6" s="7" t="str">
        <f>IF(ISBLANK(B6),"",VLOOKUP(B6,ERK!$B$2:$D$87,2,FALSE))</f>
        <v/>
      </c>
      <c r="E6" s="14" t="str">
        <f>IF(ISBLANK(C6),"",VLOOKUP(C6,KIZ!$B$2:$E$98,2,FALSE))</f>
        <v/>
      </c>
      <c r="F6" s="7" t="str">
        <f>IF(ISBLANK(B6),"",VLOOKUP(B6,ERK!$B$3:$E$87,3,FALSE))</f>
        <v/>
      </c>
      <c r="G6" s="14" t="str">
        <f>IF(ISBLANK(C6),"",VLOOKUP(C6,KIZ!$B$2:$F$98,3,FALSE))</f>
        <v/>
      </c>
      <c r="H6" s="79" t="str">
        <f>IFERROR(VLOOKUP(D6,ERK!$D$2:$K$87,8,0),"")</f>
        <v/>
      </c>
      <c r="I6" s="103" t="str">
        <f>IFERROR(VLOOKUP(E6,KIZ!$D$2:$K$20,8,0),"")</f>
        <v/>
      </c>
      <c r="J6" s="125" t="str">
        <f t="shared" si="0"/>
        <v/>
      </c>
      <c r="K6" s="132"/>
      <c r="L6" s="10">
        <v>4</v>
      </c>
      <c r="M6" s="132"/>
      <c r="N6" s="7"/>
      <c r="O6" s="14"/>
      <c r="P6" s="7"/>
      <c r="Q6" s="14"/>
      <c r="R6" s="79"/>
      <c r="S6" s="22"/>
      <c r="AA6" s="132"/>
      <c r="AB6" s="114"/>
      <c r="AC6" s="7"/>
      <c r="AD6" s="7"/>
      <c r="AE6" s="14"/>
      <c r="AF6" s="14"/>
      <c r="AG6" s="79"/>
      <c r="AH6" s="22"/>
      <c r="AI6" s="162"/>
    </row>
    <row r="7" spans="1:35">
      <c r="A7" s="117">
        <v>5</v>
      </c>
      <c r="B7" s="116"/>
      <c r="C7" s="102"/>
      <c r="D7" s="7" t="str">
        <f>IF(ISBLANK(B7),"",VLOOKUP(B7,ERK!$B$2:$D$87,2,FALSE))</f>
        <v/>
      </c>
      <c r="E7" s="14" t="str">
        <f>IF(ISBLANK(C7),"",VLOOKUP(C7,KIZ!$B$2:$E$98,2,FALSE))</f>
        <v/>
      </c>
      <c r="F7" s="7" t="str">
        <f>IF(ISBLANK(B7),"",VLOOKUP(B7,ERK!$B$3:$E$87,3,FALSE))</f>
        <v/>
      </c>
      <c r="G7" s="14" t="str">
        <f>IF(ISBLANK(C7),"",VLOOKUP(C7,KIZ!$B$2:$F$98,3,FALSE))</f>
        <v/>
      </c>
      <c r="H7" s="79" t="str">
        <f>IFERROR(VLOOKUP(D7,ERK!$D$2:$K$87,8,0),"")</f>
        <v/>
      </c>
      <c r="I7" s="103" t="str">
        <f>IFERROR(VLOOKUP(E7,KIZ!$D$2:$K$20,8,0),"")</f>
        <v/>
      </c>
      <c r="J7" s="125" t="str">
        <f t="shared" si="0"/>
        <v/>
      </c>
      <c r="K7" s="132"/>
      <c r="L7" s="10">
        <v>5</v>
      </c>
      <c r="M7" s="132"/>
      <c r="N7" s="7"/>
      <c r="O7" s="14"/>
      <c r="P7" s="7"/>
      <c r="Q7" s="14"/>
      <c r="R7" s="79"/>
      <c r="S7" s="22"/>
      <c r="AA7" s="132"/>
      <c r="AB7" s="114"/>
      <c r="AC7" s="7"/>
      <c r="AD7" s="7"/>
      <c r="AE7" s="14"/>
      <c r="AF7" s="14"/>
      <c r="AG7" s="79"/>
      <c r="AH7" s="22"/>
      <c r="AI7" s="162"/>
    </row>
    <row r="8" spans="1:35">
      <c r="A8" s="117">
        <v>6</v>
      </c>
      <c r="B8" s="116"/>
      <c r="C8" s="102"/>
      <c r="D8" s="7" t="str">
        <f>IF(ISBLANK(B8),"",VLOOKUP(B8,ERK!$B$2:$D$87,2,FALSE))</f>
        <v/>
      </c>
      <c r="E8" s="14" t="str">
        <f>IF(ISBLANK(C8),"",VLOOKUP(C8,KIZ!$B$2:$E$98,2,FALSE))</f>
        <v/>
      </c>
      <c r="F8" s="7" t="str">
        <f>IF(ISBLANK(B8),"",VLOOKUP(B8,ERK!$B$3:$E$87,3,FALSE))</f>
        <v/>
      </c>
      <c r="G8" s="14" t="str">
        <f>IF(ISBLANK(C8),"",VLOOKUP(C8,KIZ!$B$2:$F$98,3,FALSE))</f>
        <v/>
      </c>
      <c r="H8" s="79" t="str">
        <f>IFERROR(VLOOKUP(D8,ERK!$D$2:$K$87,8,0),"")</f>
        <v/>
      </c>
      <c r="I8" s="103" t="str">
        <f>IFERROR(VLOOKUP(E8,KIZ!$D$2:$K$20,8,0),"")</f>
        <v/>
      </c>
      <c r="J8" s="125" t="str">
        <f t="shared" si="0"/>
        <v/>
      </c>
      <c r="K8" s="132"/>
      <c r="L8" s="10">
        <v>6</v>
      </c>
      <c r="M8" s="132"/>
      <c r="N8" s="7"/>
      <c r="O8" s="14"/>
      <c r="P8" s="7"/>
      <c r="Q8" s="14"/>
      <c r="R8" s="79"/>
      <c r="S8" s="22"/>
      <c r="AA8" s="132"/>
      <c r="AB8" s="114"/>
      <c r="AC8" s="7"/>
      <c r="AD8" s="7"/>
      <c r="AE8" s="14"/>
      <c r="AF8" s="14"/>
      <c r="AG8" s="79"/>
      <c r="AH8" s="22"/>
      <c r="AI8" s="162"/>
    </row>
    <row r="9" spans="1:35">
      <c r="A9" s="117">
        <v>7</v>
      </c>
      <c r="B9" s="116"/>
      <c r="C9" s="102"/>
      <c r="D9" s="7" t="str">
        <f>IF(ISBLANK(B9),"",VLOOKUP(B9,ERK!$B$2:$D$87,2,FALSE))</f>
        <v/>
      </c>
      <c r="E9" s="14" t="str">
        <f>IF(ISBLANK(C9),"",VLOOKUP(C9,KIZ!$B$2:$E$98,2,FALSE))</f>
        <v/>
      </c>
      <c r="F9" s="7" t="str">
        <f>IF(ISBLANK(B9),"",VLOOKUP(B9,ERK!$B$3:$E$87,3,FALSE))</f>
        <v/>
      </c>
      <c r="G9" s="14" t="str">
        <f>IF(ISBLANK(C9),"",VLOOKUP(C9,KIZ!$B$2:$F$98,3,FALSE))</f>
        <v/>
      </c>
      <c r="H9" s="79" t="str">
        <f>IFERROR(VLOOKUP(D9,ERK!$D$2:$K$87,8,0),"")</f>
        <v/>
      </c>
      <c r="I9" s="103" t="str">
        <f>IFERROR(VLOOKUP(E9,KIZ!$D$2:$K$20,8,0),"")</f>
        <v/>
      </c>
      <c r="J9" s="125" t="str">
        <f t="shared" si="0"/>
        <v/>
      </c>
      <c r="K9" s="132"/>
      <c r="L9" s="10">
        <v>7</v>
      </c>
      <c r="M9" s="132"/>
      <c r="N9" s="7"/>
      <c r="O9" s="14"/>
      <c r="P9" s="7"/>
      <c r="Q9" s="14"/>
      <c r="R9" s="79"/>
      <c r="S9" s="22"/>
      <c r="AA9" s="132"/>
      <c r="AB9" s="114"/>
      <c r="AC9" s="7"/>
      <c r="AD9" s="7"/>
      <c r="AE9" s="14"/>
      <c r="AF9" s="14"/>
      <c r="AG9" s="79"/>
      <c r="AH9" s="22"/>
      <c r="AI9" s="162"/>
    </row>
    <row r="10" spans="1:35">
      <c r="A10" s="117">
        <v>8</v>
      </c>
      <c r="B10" s="116"/>
      <c r="C10" s="102"/>
      <c r="D10" s="7" t="str">
        <f>IF(ISBLANK(B10),"",VLOOKUP(B10,ERK!$B$2:$D$87,2,FALSE))</f>
        <v/>
      </c>
      <c r="E10" s="14" t="str">
        <f>IF(ISBLANK(C10),"",VLOOKUP(C10,KIZ!$B$2:$E$98,2,FALSE))</f>
        <v/>
      </c>
      <c r="F10" s="7" t="str">
        <f>IF(ISBLANK(B10),"",VLOOKUP(B10,ERK!$B$3:$E$87,3,FALSE))</f>
        <v/>
      </c>
      <c r="G10" s="14" t="str">
        <f>IF(ISBLANK(C10),"",VLOOKUP(C10,KIZ!$B$2:$F$98,3,FALSE))</f>
        <v/>
      </c>
      <c r="H10" s="79" t="str">
        <f>IFERROR(VLOOKUP(D10,ERK!$D$2:$K$87,8,0),"")</f>
        <v/>
      </c>
      <c r="I10" s="103" t="str">
        <f>IFERROR(VLOOKUP(E10,KIZ!$D$2:$K$20,8,0),"")</f>
        <v/>
      </c>
      <c r="J10" s="125" t="str">
        <f t="shared" si="0"/>
        <v/>
      </c>
      <c r="K10" s="132"/>
      <c r="L10" s="10">
        <v>8</v>
      </c>
      <c r="M10" s="132"/>
      <c r="N10" s="7"/>
      <c r="O10" s="14"/>
      <c r="P10" s="7"/>
      <c r="Q10" s="14"/>
      <c r="R10" s="79"/>
      <c r="S10" s="22"/>
      <c r="AA10" s="132"/>
      <c r="AB10" s="114"/>
      <c r="AC10" s="7"/>
      <c r="AD10" s="7"/>
      <c r="AE10" s="14"/>
      <c r="AF10" s="14"/>
      <c r="AG10" s="79"/>
      <c r="AH10" s="22"/>
      <c r="AI10" s="162"/>
    </row>
    <row r="11" spans="1:35">
      <c r="A11" s="117">
        <v>9</v>
      </c>
      <c r="B11" s="116"/>
      <c r="C11" s="102"/>
      <c r="D11" s="7" t="str">
        <f>IF(ISBLANK(B11),"",VLOOKUP(B11,ERK!$B$2:$D$87,2,FALSE))</f>
        <v/>
      </c>
      <c r="E11" s="14" t="str">
        <f>IF(ISBLANK(C11),"",VLOOKUP(C11,KIZ!$B$2:$E$98,2,FALSE))</f>
        <v/>
      </c>
      <c r="F11" s="7" t="str">
        <f>IF(ISBLANK(B11),"",VLOOKUP(B11,ERK!$B$3:$E$87,3,FALSE))</f>
        <v/>
      </c>
      <c r="G11" s="14" t="str">
        <f>IF(ISBLANK(C11),"",VLOOKUP(C11,KIZ!$B$2:$F$98,3,FALSE))</f>
        <v/>
      </c>
      <c r="H11" s="79" t="str">
        <f>IFERROR(VLOOKUP(D11,ERK!$D$2:$K$87,8,0),"")</f>
        <v/>
      </c>
      <c r="I11" s="103" t="str">
        <f>IFERROR(VLOOKUP(E11,KIZ!$D$2:$K$20,8,0),"")</f>
        <v/>
      </c>
      <c r="J11" s="125" t="str">
        <f t="shared" si="0"/>
        <v/>
      </c>
      <c r="K11" s="132"/>
      <c r="L11" s="10">
        <v>9</v>
      </c>
      <c r="M11" s="132"/>
      <c r="N11" s="7"/>
      <c r="O11" s="14"/>
      <c r="P11" s="7"/>
      <c r="Q11" s="14"/>
      <c r="R11" s="79"/>
      <c r="S11" s="22"/>
      <c r="AA11" s="132"/>
      <c r="AB11" s="114"/>
      <c r="AC11" s="7"/>
      <c r="AD11" s="7"/>
      <c r="AE11" s="14"/>
      <c r="AF11" s="14"/>
      <c r="AG11" s="79"/>
      <c r="AH11" s="22"/>
      <c r="AI11" s="162"/>
    </row>
    <row r="12" spans="1:35">
      <c r="A12" s="117">
        <v>10</v>
      </c>
      <c r="B12" s="116"/>
      <c r="C12" s="102"/>
      <c r="D12" s="7" t="str">
        <f>IF(ISBLANK(B12),"",VLOOKUP(B12,ERK!$B$2:$D$87,2,FALSE))</f>
        <v/>
      </c>
      <c r="E12" s="14" t="str">
        <f>IF(ISBLANK(C12),"",VLOOKUP(C12,KIZ!$B$2:$E$98,2,FALSE))</f>
        <v/>
      </c>
      <c r="F12" s="7" t="str">
        <f>IF(ISBLANK(B12),"",VLOOKUP(B12,ERK!$B$3:$E$87,3,FALSE))</f>
        <v/>
      </c>
      <c r="G12" s="14" t="str">
        <f>IF(ISBLANK(C12),"",VLOOKUP(C12,KIZ!$B$2:$F$98,3,FALSE))</f>
        <v/>
      </c>
      <c r="H12" s="79" t="str">
        <f>IFERROR(VLOOKUP(D12,ERK!$D$2:$K$87,8,0),"")</f>
        <v/>
      </c>
      <c r="I12" s="103" t="str">
        <f>IFERROR(VLOOKUP(E12,KIZ!$D$2:$K$20,8,0),"")</f>
        <v/>
      </c>
      <c r="J12" s="125" t="str">
        <f t="shared" si="0"/>
        <v/>
      </c>
      <c r="K12" s="132"/>
      <c r="L12" s="10">
        <v>10</v>
      </c>
      <c r="M12" s="132"/>
      <c r="N12" s="7"/>
      <c r="O12" s="14"/>
      <c r="P12" s="7"/>
      <c r="Q12" s="14"/>
      <c r="R12" s="79"/>
      <c r="S12" s="22"/>
      <c r="AA12" s="132"/>
      <c r="AB12" s="114"/>
      <c r="AC12" s="7"/>
      <c r="AD12" s="7"/>
      <c r="AE12" s="14"/>
      <c r="AF12" s="14"/>
      <c r="AG12" s="79"/>
      <c r="AH12" s="22"/>
      <c r="AI12" s="162"/>
    </row>
    <row r="13" spans="1:35">
      <c r="A13" s="117">
        <v>11</v>
      </c>
      <c r="B13" s="116"/>
      <c r="C13" s="102"/>
      <c r="D13" s="7" t="str">
        <f>IF(ISBLANK(B13),"",VLOOKUP(B13,ERK!$B$2:$D$87,2,FALSE))</f>
        <v/>
      </c>
      <c r="E13" s="14" t="str">
        <f>IF(ISBLANK(C13),"",VLOOKUP(C13,KIZ!$B$2:$E$98,2,FALSE))</f>
        <v/>
      </c>
      <c r="F13" s="7" t="str">
        <f>IF(ISBLANK(B13),"",VLOOKUP(B13,ERK!$B$3:$E$87,3,FALSE))</f>
        <v/>
      </c>
      <c r="G13" s="14" t="str">
        <f>IF(ISBLANK(C13),"",VLOOKUP(C13,KIZ!$B$2:$F$98,3,FALSE))</f>
        <v/>
      </c>
      <c r="H13" s="79" t="str">
        <f>IFERROR(VLOOKUP(D13,ERK!$D$2:$K$87,8,0),"")</f>
        <v/>
      </c>
      <c r="I13" s="103" t="str">
        <f>IFERROR(VLOOKUP(E13,KIZ!$D$2:$K$20,8,0),"")</f>
        <v/>
      </c>
      <c r="J13" s="125" t="str">
        <f t="shared" si="0"/>
        <v/>
      </c>
      <c r="K13" s="132"/>
      <c r="L13" s="10">
        <v>11</v>
      </c>
      <c r="M13" s="132"/>
      <c r="N13" s="7"/>
      <c r="O13" s="14"/>
      <c r="P13" s="7"/>
      <c r="Q13" s="14"/>
      <c r="R13" s="79"/>
      <c r="S13" s="22"/>
      <c r="AA13" s="132"/>
      <c r="AB13" s="114"/>
      <c r="AC13" s="7"/>
      <c r="AD13" s="7"/>
      <c r="AE13" s="14"/>
      <c r="AF13" s="14"/>
      <c r="AG13" s="79"/>
      <c r="AH13" s="22"/>
      <c r="AI13" s="162"/>
    </row>
    <row r="14" spans="1:35">
      <c r="A14" s="117">
        <v>12</v>
      </c>
      <c r="B14" s="116"/>
      <c r="C14" s="102"/>
      <c r="D14" s="7" t="str">
        <f>IF(ISBLANK(B14),"",VLOOKUP(B14,ERK!$B$2:$D$87,2,FALSE))</f>
        <v/>
      </c>
      <c r="E14" s="14" t="str">
        <f>IF(ISBLANK(C14),"",VLOOKUP(C14,KIZ!$B$2:$E$98,2,FALSE))</f>
        <v/>
      </c>
      <c r="F14" s="7" t="str">
        <f>IF(ISBLANK(B14),"",VLOOKUP(B14,ERK!$B$3:$E$87,3,FALSE))</f>
        <v/>
      </c>
      <c r="G14" s="14" t="str">
        <f>IF(ISBLANK(C14),"",VLOOKUP(C14,KIZ!$B$2:$F$98,3,FALSE))</f>
        <v/>
      </c>
      <c r="H14" s="79" t="str">
        <f>IFERROR(VLOOKUP(D14,ERK!$D$2:$K$87,8,0),"")</f>
        <v/>
      </c>
      <c r="I14" s="103" t="str">
        <f>IFERROR(VLOOKUP(E14,KIZ!$D$2:$K$20,8,0),"")</f>
        <v/>
      </c>
      <c r="J14" s="125" t="str">
        <f t="shared" si="0"/>
        <v/>
      </c>
      <c r="K14" s="132"/>
      <c r="L14" s="10">
        <v>12</v>
      </c>
      <c r="M14" s="132"/>
      <c r="N14" s="7"/>
      <c r="O14" s="14"/>
      <c r="P14" s="7"/>
      <c r="Q14" s="14"/>
      <c r="R14" s="79"/>
      <c r="S14" s="22"/>
      <c r="AA14" s="132"/>
      <c r="AB14" s="114"/>
      <c r="AC14" s="7"/>
      <c r="AD14" s="7"/>
      <c r="AE14" s="14"/>
      <c r="AF14" s="14"/>
      <c r="AG14" s="79"/>
      <c r="AH14" s="22"/>
      <c r="AI14" s="162"/>
    </row>
    <row r="15" spans="1:35">
      <c r="A15" s="117">
        <v>13</v>
      </c>
      <c r="B15" s="116"/>
      <c r="C15" s="102"/>
      <c r="D15" s="7" t="str">
        <f>IF(ISBLANK(B15),"",VLOOKUP(B15,ERK!$B$2:$D$87,2,FALSE))</f>
        <v/>
      </c>
      <c r="E15" s="14" t="str">
        <f>IF(ISBLANK(C15),"",VLOOKUP(C15,KIZ!$B$2:$E$98,2,FALSE))</f>
        <v/>
      </c>
      <c r="F15" s="7" t="str">
        <f>IF(ISBLANK(B15),"",VLOOKUP(B15,ERK!$B$3:$E$87,3,FALSE))</f>
        <v/>
      </c>
      <c r="G15" s="14" t="str">
        <f>IF(ISBLANK(C15),"",VLOOKUP(C15,KIZ!$B$2:$F$98,3,FALSE))</f>
        <v/>
      </c>
      <c r="H15" s="79" t="str">
        <f>IFERROR(VLOOKUP(D15,ERK!$D$2:$K$87,8,0),"")</f>
        <v/>
      </c>
      <c r="I15" s="103" t="str">
        <f>IFERROR(VLOOKUP(E15,KIZ!$D$2:$K$20,8,0),"")</f>
        <v/>
      </c>
      <c r="J15" s="125" t="str">
        <f t="shared" si="0"/>
        <v/>
      </c>
      <c r="K15" s="132"/>
      <c r="L15" s="10">
        <v>13</v>
      </c>
      <c r="M15" s="132"/>
      <c r="N15" s="7"/>
      <c r="O15" s="14"/>
      <c r="P15" s="7"/>
      <c r="Q15" s="14"/>
      <c r="R15" s="79"/>
      <c r="S15" s="22"/>
      <c r="AA15" s="132"/>
      <c r="AB15" s="114"/>
      <c r="AC15" s="7"/>
      <c r="AD15" s="7"/>
      <c r="AE15" s="14"/>
      <c r="AF15" s="14"/>
      <c r="AG15" s="79"/>
      <c r="AH15" s="22"/>
      <c r="AI15" s="162"/>
    </row>
    <row r="16" spans="1:35">
      <c r="A16" s="117">
        <v>14</v>
      </c>
      <c r="B16" s="116"/>
      <c r="C16" s="102"/>
      <c r="D16" s="7" t="str">
        <f>IF(ISBLANK(B16),"",VLOOKUP(B16,ERK!$B$2:$D$87,2,FALSE))</f>
        <v/>
      </c>
      <c r="E16" s="14" t="str">
        <f>IF(ISBLANK(C16),"",VLOOKUP(C16,KIZ!$B$2:$E$98,2,FALSE))</f>
        <v/>
      </c>
      <c r="F16" s="7" t="str">
        <f>IF(ISBLANK(B16),"",VLOOKUP(B16,ERK!$B$3:$E$87,3,FALSE))</f>
        <v/>
      </c>
      <c r="G16" s="14" t="str">
        <f>IF(ISBLANK(C16),"",VLOOKUP(C16,KIZ!$B$2:$F$98,3,FALSE))</f>
        <v/>
      </c>
      <c r="H16" s="79" t="str">
        <f>IFERROR(VLOOKUP(D16,ERK!$D$2:$K$87,8,0),"")</f>
        <v/>
      </c>
      <c r="I16" s="103" t="str">
        <f>IFERROR(VLOOKUP(E16,KIZ!$D$2:$K$20,8,0),"")</f>
        <v/>
      </c>
      <c r="J16" s="125" t="str">
        <f t="shared" si="0"/>
        <v/>
      </c>
      <c r="K16" s="132"/>
      <c r="L16" s="10">
        <v>14</v>
      </c>
      <c r="M16" s="132"/>
      <c r="N16" s="7"/>
      <c r="O16" s="14"/>
      <c r="P16" s="7"/>
      <c r="Q16" s="14"/>
      <c r="R16" s="79"/>
      <c r="S16" s="22"/>
      <c r="AA16" s="132"/>
      <c r="AB16" s="114"/>
      <c r="AC16" s="7"/>
      <c r="AD16" s="7"/>
      <c r="AE16" s="14"/>
      <c r="AF16" s="14"/>
      <c r="AG16" s="79"/>
      <c r="AH16" s="22"/>
      <c r="AI16" s="162"/>
    </row>
    <row r="17" spans="1:35">
      <c r="A17" s="117">
        <v>15</v>
      </c>
      <c r="B17" s="116"/>
      <c r="C17" s="102"/>
      <c r="D17" s="7" t="str">
        <f>IF(ISBLANK(B17),"",VLOOKUP(B17,ERK!$B$2:$D$87,2,FALSE))</f>
        <v/>
      </c>
      <c r="E17" s="14" t="str">
        <f>IF(ISBLANK(C17),"",VLOOKUP(C17,KIZ!$B$2:$E$98,2,FALSE))</f>
        <v/>
      </c>
      <c r="F17" s="7" t="str">
        <f>IF(ISBLANK(B17),"",VLOOKUP(B17,ERK!$B$3:$E$87,3,FALSE))</f>
        <v/>
      </c>
      <c r="G17" s="14" t="str">
        <f>IF(ISBLANK(C17),"",VLOOKUP(C17,KIZ!$B$2:$F$98,3,FALSE))</f>
        <v/>
      </c>
      <c r="H17" s="79" t="str">
        <f>IFERROR(VLOOKUP(D17,ERK!$D$2:$K$87,8,0),"")</f>
        <v/>
      </c>
      <c r="I17" s="103" t="str">
        <f>IFERROR(VLOOKUP(E17,KIZ!$D$2:$K$20,8,0),"")</f>
        <v/>
      </c>
      <c r="J17" s="125" t="str">
        <f t="shared" si="0"/>
        <v/>
      </c>
      <c r="K17" s="132"/>
      <c r="L17" s="10">
        <v>15</v>
      </c>
      <c r="M17" s="132"/>
      <c r="N17" s="7"/>
      <c r="O17" s="14"/>
      <c r="P17" s="7"/>
      <c r="Q17" s="14"/>
      <c r="R17" s="79"/>
      <c r="S17" s="22"/>
      <c r="AA17" s="132"/>
      <c r="AB17" s="114"/>
      <c r="AC17" s="7"/>
      <c r="AD17" s="7"/>
      <c r="AE17" s="14"/>
      <c r="AF17" s="14"/>
      <c r="AG17" s="79"/>
      <c r="AH17" s="22"/>
      <c r="AI17" s="162"/>
    </row>
    <row r="18" spans="1:35">
      <c r="A18" s="117">
        <v>16</v>
      </c>
      <c r="B18" s="116"/>
      <c r="C18" s="102"/>
      <c r="D18" s="7" t="str">
        <f>IF(ISBLANK(B18),"",VLOOKUP(B18,ERK!$B$2:$D$87,2,FALSE))</f>
        <v/>
      </c>
      <c r="E18" s="14" t="str">
        <f>IF(ISBLANK(C18),"",VLOOKUP(C18,KIZ!$B$2:$E$98,2,FALSE))</f>
        <v/>
      </c>
      <c r="F18" s="7" t="str">
        <f>IF(ISBLANK(B18),"",VLOOKUP(B18,ERK!$B$3:$E$87,3,FALSE))</f>
        <v/>
      </c>
      <c r="G18" s="14" t="str">
        <f>IF(ISBLANK(C18),"",VLOOKUP(C18,KIZ!$B$2:$F$98,3,FALSE))</f>
        <v/>
      </c>
      <c r="H18" s="79" t="str">
        <f>IFERROR(VLOOKUP(D18,ERK!$D$2:$K$87,8,0),"")</f>
        <v/>
      </c>
      <c r="I18" s="103" t="str">
        <f>IFERROR(VLOOKUP(E18,KIZ!$D$2:$K$20,8,0),"")</f>
        <v/>
      </c>
      <c r="J18" s="125" t="str">
        <f t="shared" si="0"/>
        <v/>
      </c>
      <c r="K18" s="132"/>
      <c r="L18" s="10">
        <v>16</v>
      </c>
      <c r="M18" s="132"/>
      <c r="N18" s="7"/>
      <c r="O18" s="14"/>
      <c r="P18" s="7"/>
      <c r="Q18" s="14"/>
      <c r="R18" s="79"/>
      <c r="S18" s="22"/>
      <c r="AA18" s="132"/>
      <c r="AB18" s="114"/>
      <c r="AC18" s="7"/>
      <c r="AD18" s="7"/>
      <c r="AE18" s="14"/>
      <c r="AF18" s="14"/>
      <c r="AG18" s="79"/>
      <c r="AH18" s="22"/>
      <c r="AI18" s="162"/>
    </row>
    <row r="19" spans="1:35">
      <c r="A19" s="117">
        <v>17</v>
      </c>
      <c r="B19" s="116"/>
      <c r="C19" s="102"/>
      <c r="D19" s="7" t="str">
        <f>IF(ISBLANK(B19),"",VLOOKUP(B19,ERK!$B$2:$D$87,2,FALSE))</f>
        <v/>
      </c>
      <c r="E19" s="14" t="str">
        <f>IF(ISBLANK(C19),"",VLOOKUP(C19,KIZ!$B$2:$E$98,2,FALSE))</f>
        <v/>
      </c>
      <c r="F19" s="7" t="str">
        <f>IF(ISBLANK(B19),"",VLOOKUP(B19,ERK!$B$3:$E$87,3,FALSE))</f>
        <v/>
      </c>
      <c r="G19" s="14" t="str">
        <f>IF(ISBLANK(C19),"",VLOOKUP(C19,KIZ!$B$2:$F$98,3,FALSE))</f>
        <v/>
      </c>
      <c r="H19" s="79" t="str">
        <f>IFERROR(VLOOKUP(D19,ERK!$D$2:$K$87,8,0),"")</f>
        <v/>
      </c>
      <c r="I19" s="103" t="str">
        <f>IFERROR(VLOOKUP(E19,KIZ!$D$2:$K$20,8,0),"")</f>
        <v/>
      </c>
      <c r="J19" s="125" t="str">
        <f t="shared" si="0"/>
        <v/>
      </c>
      <c r="K19" s="132"/>
      <c r="L19" s="10">
        <v>17</v>
      </c>
      <c r="M19" s="132"/>
      <c r="N19" s="7"/>
      <c r="O19" s="14"/>
      <c r="P19" s="7"/>
      <c r="Q19" s="14"/>
      <c r="R19" s="79"/>
      <c r="S19" s="22"/>
      <c r="AA19" s="132"/>
      <c r="AB19" s="114"/>
      <c r="AC19" s="7"/>
      <c r="AD19" s="7"/>
      <c r="AE19" s="14"/>
      <c r="AF19" s="14"/>
      <c r="AG19" s="79"/>
      <c r="AH19" s="22"/>
      <c r="AI19" s="162"/>
    </row>
    <row r="20" spans="1:35">
      <c r="A20" s="117">
        <v>18</v>
      </c>
      <c r="B20" s="116"/>
      <c r="C20" s="102"/>
      <c r="D20" s="7" t="str">
        <f>IF(ISBLANK(B20),"",VLOOKUP(B20,ERK!$B$2:$D$87,2,FALSE))</f>
        <v/>
      </c>
      <c r="E20" s="14" t="str">
        <f>IF(ISBLANK(C20),"",VLOOKUP(C20,KIZ!$B$2:$E$98,2,FALSE))</f>
        <v/>
      </c>
      <c r="F20" s="7" t="str">
        <f>IF(ISBLANK(B20),"",VLOOKUP(B20,ERK!$B$3:$E$87,3,FALSE))</f>
        <v/>
      </c>
      <c r="G20" s="14" t="str">
        <f>IF(ISBLANK(C20),"",VLOOKUP(C20,KIZ!$B$2:$F$98,3,FALSE))</f>
        <v/>
      </c>
      <c r="H20" s="79" t="str">
        <f>IFERROR(VLOOKUP(D20,ERK!$D$2:$K$87,8,0),"")</f>
        <v/>
      </c>
      <c r="I20" s="103" t="str">
        <f>IFERROR(VLOOKUP(E20,KIZ!$D$2:$K$20,8,0),"")</f>
        <v/>
      </c>
      <c r="J20" s="125" t="str">
        <f t="shared" si="0"/>
        <v/>
      </c>
      <c r="K20" s="132"/>
      <c r="L20" s="10">
        <v>18</v>
      </c>
      <c r="M20" s="132"/>
      <c r="N20" s="7"/>
      <c r="O20" s="14"/>
      <c r="P20" s="7"/>
      <c r="Q20" s="14"/>
      <c r="R20" s="79"/>
      <c r="S20" s="22"/>
      <c r="AA20" s="132"/>
      <c r="AB20" s="114"/>
      <c r="AC20" s="7"/>
      <c r="AD20" s="7"/>
      <c r="AE20" s="14"/>
      <c r="AF20" s="14"/>
      <c r="AG20" s="79"/>
      <c r="AH20" s="22"/>
      <c r="AI20" s="162"/>
    </row>
    <row r="21" spans="1:35">
      <c r="A21" s="117">
        <v>19</v>
      </c>
      <c r="B21" s="116"/>
      <c r="C21" s="102"/>
      <c r="D21" s="7" t="str">
        <f>IF(ISBLANK(B21),"",VLOOKUP(B21,ERK!$B$2:$D$87,2,FALSE))</f>
        <v/>
      </c>
      <c r="E21" s="14" t="str">
        <f>IF(ISBLANK(C21),"",VLOOKUP(C21,KIZ!$B$2:$E$98,2,FALSE))</f>
        <v/>
      </c>
      <c r="F21" s="7" t="str">
        <f>IF(ISBLANK(B21),"",VLOOKUP(B21,ERK!$B$3:$E$87,3,FALSE))</f>
        <v/>
      </c>
      <c r="G21" s="14" t="str">
        <f>IF(ISBLANK(C21),"",VLOOKUP(C21,KIZ!$B$2:$F$98,3,FALSE))</f>
        <v/>
      </c>
      <c r="H21" s="79" t="str">
        <f>IFERROR(VLOOKUP(D21,ERK!$D$2:$K$87,8,0),"")</f>
        <v/>
      </c>
      <c r="I21" s="103" t="str">
        <f>IFERROR(VLOOKUP(E21,KIZ!$D$2:$K$20,8,0),"")</f>
        <v/>
      </c>
      <c r="J21" s="125" t="str">
        <f t="shared" si="0"/>
        <v/>
      </c>
      <c r="K21" s="132"/>
      <c r="L21" s="10">
        <v>19</v>
      </c>
      <c r="M21" s="132"/>
      <c r="N21" s="7"/>
      <c r="O21" s="14"/>
      <c r="P21" s="7"/>
      <c r="Q21" s="14"/>
      <c r="R21" s="79"/>
      <c r="S21" s="22"/>
      <c r="AA21" s="132"/>
      <c r="AB21" s="114"/>
      <c r="AC21" s="7"/>
      <c r="AD21" s="7"/>
      <c r="AE21" s="14"/>
      <c r="AF21" s="14"/>
      <c r="AG21" s="79"/>
      <c r="AH21" s="22"/>
      <c r="AI21" s="162"/>
    </row>
    <row r="22" spans="1:35">
      <c r="A22" s="117">
        <v>20</v>
      </c>
      <c r="B22" s="116"/>
      <c r="C22" s="102"/>
      <c r="D22" s="7" t="str">
        <f>IF(ISBLANK(B22),"",VLOOKUP(B22,ERK!$B$2:$D$87,2,FALSE))</f>
        <v/>
      </c>
      <c r="E22" s="14" t="str">
        <f>IF(ISBLANK(C22),"",VLOOKUP(C22,KIZ!$B$2:$E$98,2,FALSE))</f>
        <v/>
      </c>
      <c r="F22" s="7" t="str">
        <f>IF(ISBLANK(B22),"",VLOOKUP(B22,ERK!$B$3:$E$87,3,FALSE))</f>
        <v/>
      </c>
      <c r="G22" s="14" t="str">
        <f>IF(ISBLANK(C22),"",VLOOKUP(C22,KIZ!$B$2:$F$98,3,FALSE))</f>
        <v/>
      </c>
      <c r="H22" s="79" t="str">
        <f>IFERROR(VLOOKUP(D22,ERK!$D$2:$K$87,8,0),"")</f>
        <v/>
      </c>
      <c r="I22" s="103" t="str">
        <f>IFERROR(VLOOKUP(E22,KIZ!$D$2:$K$20,8,0),"")</f>
        <v/>
      </c>
      <c r="J22" s="125" t="str">
        <f t="shared" si="0"/>
        <v/>
      </c>
      <c r="K22" s="132"/>
      <c r="L22" s="10">
        <v>20</v>
      </c>
      <c r="M22" s="132"/>
      <c r="N22" s="7"/>
      <c r="O22" s="14"/>
      <c r="P22" s="7"/>
      <c r="Q22" s="14"/>
      <c r="R22" s="79"/>
      <c r="S22" s="22"/>
      <c r="AA22" s="132"/>
      <c r="AB22" s="114"/>
      <c r="AC22" s="7"/>
      <c r="AD22" s="7"/>
      <c r="AE22" s="14"/>
      <c r="AF22" s="14"/>
      <c r="AG22" s="79"/>
      <c r="AH22" s="22"/>
      <c r="AI22" s="162"/>
    </row>
    <row r="23" spans="1:35">
      <c r="A23" s="117">
        <v>21</v>
      </c>
      <c r="B23" s="116"/>
      <c r="C23" s="102"/>
      <c r="D23" s="7" t="str">
        <f>IF(ISBLANK(B23),"",VLOOKUP(B23,ERK!$B$2:$D$87,2,FALSE))</f>
        <v/>
      </c>
      <c r="E23" s="14" t="str">
        <f>IF(ISBLANK(C23),"",VLOOKUP(C23,KIZ!$B$2:$E$98,2,FALSE))</f>
        <v/>
      </c>
      <c r="F23" s="7" t="str">
        <f>IF(ISBLANK(B23),"",VLOOKUP(B23,ERK!$B$3:$E$87,3,FALSE))</f>
        <v/>
      </c>
      <c r="G23" s="14" t="str">
        <f>IF(ISBLANK(C23),"",VLOOKUP(C23,KIZ!$B$2:$F$98,3,FALSE))</f>
        <v/>
      </c>
      <c r="H23" s="79" t="str">
        <f>IFERROR(VLOOKUP(D23,ERK!$D$2:$K$87,8,0),"")</f>
        <v/>
      </c>
      <c r="I23" s="103" t="str">
        <f>IFERROR(VLOOKUP(E23,KIZ!$D$2:$K$20,8,0),"")</f>
        <v/>
      </c>
      <c r="J23" s="125" t="str">
        <f t="shared" si="0"/>
        <v/>
      </c>
      <c r="K23" s="132"/>
      <c r="L23" s="10">
        <v>21</v>
      </c>
      <c r="M23" s="132"/>
      <c r="N23" s="7"/>
      <c r="O23" s="14"/>
      <c r="P23" s="7"/>
      <c r="Q23" s="14"/>
      <c r="R23" s="79"/>
      <c r="S23" s="22"/>
      <c r="AA23" s="132"/>
      <c r="AB23" s="114"/>
      <c r="AC23" s="7"/>
      <c r="AD23" s="7"/>
      <c r="AE23" s="14"/>
      <c r="AF23" s="14"/>
      <c r="AG23" s="79"/>
      <c r="AH23" s="22"/>
      <c r="AI23" s="162"/>
    </row>
    <row r="24" spans="1:35">
      <c r="A24" s="117">
        <v>22</v>
      </c>
      <c r="B24" s="116"/>
      <c r="C24" s="102"/>
      <c r="D24" s="7" t="str">
        <f>IF(ISBLANK(B24),"",VLOOKUP(B24,ERK!$B$2:$D$87,2,FALSE))</f>
        <v/>
      </c>
      <c r="E24" s="14" t="str">
        <f>IF(ISBLANK(C24),"",VLOOKUP(C24,KIZ!$B$2:$E$98,2,FALSE))</f>
        <v/>
      </c>
      <c r="F24" s="7" t="str">
        <f>IF(ISBLANK(B24),"",VLOOKUP(B24,ERK!$B$3:$E$87,3,FALSE))</f>
        <v/>
      </c>
      <c r="G24" s="14" t="str">
        <f>IF(ISBLANK(C24),"",VLOOKUP(C24,KIZ!$B$2:$F$98,3,FALSE))</f>
        <v/>
      </c>
      <c r="H24" s="79" t="str">
        <f>IFERROR(VLOOKUP(D24,ERK!$D$2:$K$87,8,0),"")</f>
        <v/>
      </c>
      <c r="I24" s="103" t="str">
        <f>IFERROR(VLOOKUP(E24,KIZ!$D$2:$K$20,8,0),"")</f>
        <v/>
      </c>
      <c r="J24" s="125" t="str">
        <f t="shared" si="0"/>
        <v/>
      </c>
      <c r="K24" s="132"/>
      <c r="L24" s="10">
        <v>22</v>
      </c>
      <c r="M24" s="132"/>
      <c r="N24" s="7"/>
      <c r="O24" s="14"/>
      <c r="P24" s="7"/>
      <c r="Q24" s="14"/>
      <c r="R24" s="79"/>
      <c r="S24" s="22"/>
      <c r="AA24" s="132"/>
      <c r="AB24" s="114"/>
      <c r="AC24" s="7"/>
      <c r="AD24" s="7"/>
      <c r="AE24" s="14"/>
      <c r="AF24" s="14"/>
      <c r="AG24" s="79"/>
      <c r="AH24" s="22"/>
      <c r="AI24" s="162"/>
    </row>
    <row r="25" spans="1:35">
      <c r="A25" s="117">
        <v>23</v>
      </c>
      <c r="B25" s="116"/>
      <c r="C25" s="102"/>
      <c r="D25" s="7" t="str">
        <f>IF(ISBLANK(B25),"",VLOOKUP(B25,ERK!$B$2:$D$87,2,FALSE))</f>
        <v/>
      </c>
      <c r="E25" s="14" t="str">
        <f>IF(ISBLANK(C25),"",VLOOKUP(C25,KIZ!$B$2:$E$98,2,FALSE))</f>
        <v/>
      </c>
      <c r="F25" s="7" t="str">
        <f>IF(ISBLANK(B25),"",VLOOKUP(B25,ERK!$B$3:$E$87,3,FALSE))</f>
        <v/>
      </c>
      <c r="G25" s="14" t="str">
        <f>IF(ISBLANK(C25),"",VLOOKUP(C25,KIZ!$B$2:$F$98,3,FALSE))</f>
        <v/>
      </c>
      <c r="H25" s="79" t="str">
        <f>IFERROR(VLOOKUP(D25,ERK!$D$2:$K$87,8,0),"")</f>
        <v/>
      </c>
      <c r="I25" s="103" t="str">
        <f>IFERROR(VLOOKUP(E25,KIZ!$D$2:$K$20,8,0),"")</f>
        <v/>
      </c>
      <c r="J25" s="125" t="str">
        <f t="shared" si="0"/>
        <v/>
      </c>
      <c r="K25" s="132"/>
      <c r="L25" s="10">
        <v>23</v>
      </c>
      <c r="M25" s="132"/>
      <c r="N25" s="7"/>
      <c r="O25" s="14"/>
      <c r="P25" s="7"/>
      <c r="Q25" s="14"/>
      <c r="R25" s="79"/>
      <c r="S25" s="22"/>
      <c r="AA25" s="132"/>
      <c r="AB25" s="114"/>
      <c r="AC25" s="7"/>
      <c r="AD25" s="7"/>
      <c r="AE25" s="14"/>
      <c r="AF25" s="14"/>
      <c r="AG25" s="79"/>
      <c r="AH25" s="22"/>
      <c r="AI25" s="162"/>
    </row>
    <row r="26" spans="1:35">
      <c r="A26" s="117">
        <v>24</v>
      </c>
      <c r="B26" s="116"/>
      <c r="C26" s="102"/>
      <c r="D26" s="7" t="str">
        <f>IF(ISBLANK(B26),"",VLOOKUP(B26,ERK!$B$2:$D$87,2,FALSE))</f>
        <v/>
      </c>
      <c r="E26" s="14" t="str">
        <f>IF(ISBLANK(C26),"",VLOOKUP(C26,KIZ!$B$2:$E$98,2,FALSE))</f>
        <v/>
      </c>
      <c r="F26" s="7" t="str">
        <f>IF(ISBLANK(B26),"",VLOOKUP(B26,ERK!$B$3:$E$87,3,FALSE))</f>
        <v/>
      </c>
      <c r="G26" s="14" t="str">
        <f>IF(ISBLANK(C26),"",VLOOKUP(C26,KIZ!$B$2:$F$98,3,FALSE))</f>
        <v/>
      </c>
      <c r="H26" s="79" t="str">
        <f>IFERROR(VLOOKUP(D26,ERK!$D$2:$K$87,8,0),"")</f>
        <v/>
      </c>
      <c r="I26" s="103" t="str">
        <f>IFERROR(VLOOKUP(E26,KIZ!$D$2:$K$20,8,0),"")</f>
        <v/>
      </c>
      <c r="J26" s="125" t="str">
        <f t="shared" si="0"/>
        <v/>
      </c>
      <c r="K26" s="132"/>
      <c r="L26" s="10">
        <v>24</v>
      </c>
      <c r="M26" s="132"/>
      <c r="N26" s="7"/>
      <c r="O26" s="14"/>
      <c r="P26" s="7"/>
      <c r="Q26" s="14"/>
      <c r="R26" s="79"/>
      <c r="S26" s="22"/>
      <c r="AA26" s="132"/>
      <c r="AB26" s="114"/>
      <c r="AC26" s="7"/>
      <c r="AD26" s="7"/>
      <c r="AE26" s="14"/>
      <c r="AF26" s="14"/>
      <c r="AG26" s="79"/>
      <c r="AH26" s="22"/>
      <c r="AI26" s="162"/>
    </row>
    <row r="27" spans="1:35">
      <c r="A27" s="117">
        <v>25</v>
      </c>
      <c r="B27" s="116"/>
      <c r="C27" s="102"/>
      <c r="D27" s="7" t="str">
        <f>IF(ISBLANK(B27),"",VLOOKUP(B27,ERK!$B$2:$D$87,2,FALSE))</f>
        <v/>
      </c>
      <c r="E27" s="14" t="str">
        <f>IF(ISBLANK(C27),"",VLOOKUP(C27,KIZ!$B$2:$E$98,2,FALSE))</f>
        <v/>
      </c>
      <c r="F27" s="7" t="str">
        <f>IF(ISBLANK(B27),"",VLOOKUP(B27,ERK!$B$3:$E$87,3,FALSE))</f>
        <v/>
      </c>
      <c r="G27" s="14" t="str">
        <f>IF(ISBLANK(C27),"",VLOOKUP(C27,KIZ!$B$2:$F$98,3,FALSE))</f>
        <v/>
      </c>
      <c r="H27" s="79" t="str">
        <f>IFERROR(VLOOKUP(D27,ERK!$D$2:$K$87,8,0),"")</f>
        <v/>
      </c>
      <c r="I27" s="103" t="str">
        <f>IFERROR(VLOOKUP(E27,KIZ!$D$2:$K$20,8,0),"")</f>
        <v/>
      </c>
      <c r="J27" s="125" t="str">
        <f t="shared" si="0"/>
        <v/>
      </c>
      <c r="K27" s="132"/>
      <c r="L27" s="10">
        <v>25</v>
      </c>
      <c r="M27" s="132"/>
      <c r="N27" s="7"/>
      <c r="O27" s="14"/>
      <c r="P27" s="7"/>
      <c r="Q27" s="14"/>
      <c r="R27" s="79"/>
      <c r="S27" s="22"/>
      <c r="AA27" s="132"/>
      <c r="AB27" s="114"/>
      <c r="AC27" s="7"/>
      <c r="AD27" s="7"/>
      <c r="AE27" s="14"/>
      <c r="AF27" s="14"/>
      <c r="AG27" s="79"/>
      <c r="AH27" s="22"/>
      <c r="AI27" s="162"/>
    </row>
    <row r="28" spans="1:35">
      <c r="A28" s="117">
        <v>26</v>
      </c>
      <c r="B28" s="116"/>
      <c r="C28" s="102"/>
      <c r="D28" s="7" t="str">
        <f>IF(ISBLANK(B28),"",VLOOKUP(B28,ERK!$B$2:$D$87,2,FALSE))</f>
        <v/>
      </c>
      <c r="E28" s="14" t="str">
        <f>IF(ISBLANK(C28),"",VLOOKUP(C28,KIZ!$B$2:$E$98,2,FALSE))</f>
        <v/>
      </c>
      <c r="F28" s="7" t="str">
        <f>IF(ISBLANK(B28),"",VLOOKUP(B28,ERK!$B$3:$E$87,3,FALSE))</f>
        <v/>
      </c>
      <c r="G28" s="14" t="str">
        <f>IF(ISBLANK(C28),"",VLOOKUP(C28,KIZ!$B$2:$F$98,3,FALSE))</f>
        <v/>
      </c>
      <c r="H28" s="79" t="str">
        <f>IFERROR(VLOOKUP(D28,ERK!$D$2:$K$87,8,0),"")</f>
        <v/>
      </c>
      <c r="I28" s="103" t="str">
        <f>IFERROR(VLOOKUP(E28,KIZ!$D$2:$K$20,8,0),"")</f>
        <v/>
      </c>
      <c r="J28" s="125" t="str">
        <f t="shared" si="0"/>
        <v/>
      </c>
      <c r="K28" s="132"/>
      <c r="L28" s="10">
        <v>26</v>
      </c>
      <c r="M28" s="132"/>
      <c r="N28" s="7"/>
      <c r="O28" s="14"/>
      <c r="P28" s="7"/>
      <c r="Q28" s="14"/>
      <c r="R28" s="79"/>
      <c r="S28" s="22"/>
      <c r="AA28" s="132"/>
      <c r="AB28" s="114"/>
      <c r="AC28" s="7"/>
      <c r="AD28" s="7"/>
      <c r="AE28" s="14"/>
      <c r="AF28" s="14"/>
      <c r="AG28" s="79"/>
      <c r="AH28" s="22"/>
      <c r="AI28" s="162"/>
    </row>
    <row r="29" spans="1:35">
      <c r="A29" s="117">
        <v>27</v>
      </c>
      <c r="B29" s="116"/>
      <c r="C29" s="102"/>
      <c r="D29" s="7" t="str">
        <f>IF(ISBLANK(B29),"",VLOOKUP(B29,ERK!$B$2:$D$87,2,FALSE))</f>
        <v/>
      </c>
      <c r="E29" s="14" t="str">
        <f>IF(ISBLANK(C29),"",VLOOKUP(C29,KIZ!$B$2:$E$98,2,FALSE))</f>
        <v/>
      </c>
      <c r="F29" s="7" t="str">
        <f>IF(ISBLANK(B29),"",VLOOKUP(B29,ERK!$B$3:$E$87,3,FALSE))</f>
        <v/>
      </c>
      <c r="G29" s="14" t="str">
        <f>IF(ISBLANK(C29),"",VLOOKUP(C29,KIZ!$B$2:$F$98,3,FALSE))</f>
        <v/>
      </c>
      <c r="H29" s="79" t="str">
        <f>IFERROR(VLOOKUP(D29,ERK!$D$2:$K$87,8,0),"")</f>
        <v/>
      </c>
      <c r="I29" s="103" t="str">
        <f>IFERROR(VLOOKUP(E29,KIZ!$D$2:$K$20,8,0),"")</f>
        <v/>
      </c>
      <c r="J29" s="125" t="str">
        <f t="shared" si="0"/>
        <v/>
      </c>
      <c r="K29" s="132"/>
      <c r="L29" s="10">
        <v>27</v>
      </c>
      <c r="M29" s="132"/>
      <c r="N29" s="7"/>
      <c r="O29" s="14"/>
      <c r="P29" s="7"/>
      <c r="Q29" s="14"/>
      <c r="R29" s="79"/>
      <c r="S29" s="22"/>
      <c r="AA29" s="132"/>
      <c r="AB29" s="114"/>
      <c r="AC29" s="7"/>
      <c r="AD29" s="7"/>
      <c r="AE29" s="14"/>
      <c r="AF29" s="14"/>
      <c r="AG29" s="79"/>
      <c r="AH29" s="22"/>
      <c r="AI29" s="162"/>
    </row>
    <row r="30" spans="1:35">
      <c r="A30" s="117">
        <v>28</v>
      </c>
      <c r="B30" s="116"/>
      <c r="C30" s="102"/>
      <c r="D30" s="7" t="str">
        <f>IF(ISBLANK(B30),"",VLOOKUP(B30,ERK!$B$2:$D$87,2,FALSE))</f>
        <v/>
      </c>
      <c r="E30" s="14" t="str">
        <f>IF(ISBLANK(C30),"",VLOOKUP(C30,KIZ!$B$2:$E$98,2,FALSE))</f>
        <v/>
      </c>
      <c r="F30" s="7" t="str">
        <f>IF(ISBLANK(B30),"",VLOOKUP(B30,ERK!$B$3:$E$87,3,FALSE))</f>
        <v/>
      </c>
      <c r="G30" s="14" t="str">
        <f>IF(ISBLANK(C30),"",VLOOKUP(C30,KIZ!$B$2:$F$98,3,FALSE))</f>
        <v/>
      </c>
      <c r="H30" s="79" t="str">
        <f>IFERROR(VLOOKUP(D30,ERK!$D$2:$K$87,8,0),"")</f>
        <v/>
      </c>
      <c r="I30" s="103" t="str">
        <f>IFERROR(VLOOKUP(E30,KIZ!$D$2:$K$20,8,0),"")</f>
        <v/>
      </c>
      <c r="J30" s="125" t="str">
        <f t="shared" si="0"/>
        <v/>
      </c>
      <c r="K30" s="132"/>
      <c r="L30" s="10">
        <v>28</v>
      </c>
      <c r="M30" s="132"/>
      <c r="N30" s="7"/>
      <c r="O30" s="14"/>
      <c r="P30" s="7"/>
      <c r="Q30" s="14"/>
      <c r="R30" s="79"/>
      <c r="S30" s="22"/>
      <c r="AA30" s="132"/>
      <c r="AB30" s="114"/>
      <c r="AC30" s="7"/>
      <c r="AD30" s="7"/>
      <c r="AE30" s="14"/>
      <c r="AF30" s="14"/>
      <c r="AG30" s="79"/>
      <c r="AH30" s="22"/>
      <c r="AI30" s="162"/>
    </row>
    <row r="31" spans="1:35">
      <c r="A31" s="117">
        <v>29</v>
      </c>
      <c r="B31" s="116"/>
      <c r="C31" s="102"/>
      <c r="D31" s="7" t="str">
        <f>IF(ISBLANK(B31),"",VLOOKUP(B31,ERK!$B$2:$D$87,2,FALSE))</f>
        <v/>
      </c>
      <c r="E31" s="14" t="str">
        <f>IF(ISBLANK(C31),"",VLOOKUP(C31,KIZ!$B$2:$E$98,2,FALSE))</f>
        <v/>
      </c>
      <c r="F31" s="7" t="str">
        <f>IF(ISBLANK(B31),"",VLOOKUP(B31,ERK!$B$3:$E$87,3,FALSE))</f>
        <v/>
      </c>
      <c r="G31" s="14" t="str">
        <f>IF(ISBLANK(C31),"",VLOOKUP(C31,KIZ!$B$2:$F$98,3,FALSE))</f>
        <v/>
      </c>
      <c r="H31" s="79" t="str">
        <f>IFERROR(VLOOKUP(D31,ERK!$D$2:$K$87,8,0),"")</f>
        <v/>
      </c>
      <c r="I31" s="103" t="str">
        <f>IFERROR(VLOOKUP(E31,KIZ!$D$2:$K$20,8,0),"")</f>
        <v/>
      </c>
      <c r="J31" s="125" t="str">
        <f t="shared" si="0"/>
        <v/>
      </c>
      <c r="K31" s="132"/>
      <c r="L31" s="10">
        <v>29</v>
      </c>
      <c r="M31" s="132"/>
      <c r="N31" s="7"/>
      <c r="O31" s="14"/>
      <c r="P31" s="7"/>
      <c r="Q31" s="14"/>
      <c r="R31" s="79"/>
      <c r="S31" s="22"/>
      <c r="AA31" s="132"/>
      <c r="AB31" s="114"/>
      <c r="AC31" s="7"/>
      <c r="AD31" s="7"/>
      <c r="AE31" s="14"/>
      <c r="AF31" s="14"/>
      <c r="AG31" s="79"/>
      <c r="AH31" s="22"/>
      <c r="AI31" s="162"/>
    </row>
    <row r="32" spans="1:35">
      <c r="A32" s="117">
        <v>30</v>
      </c>
      <c r="B32" s="116"/>
      <c r="C32" s="102"/>
      <c r="D32" s="7" t="str">
        <f>IF(ISBLANK(B32),"",VLOOKUP(B32,ERK!$B$2:$D$87,2,FALSE))</f>
        <v/>
      </c>
      <c r="E32" s="14" t="str">
        <f>IF(ISBLANK(C32),"",VLOOKUP(C32,KIZ!$B$2:$E$98,2,FALSE))</f>
        <v/>
      </c>
      <c r="F32" s="7" t="str">
        <f>IF(ISBLANK(B32),"",VLOOKUP(B32,ERK!$B$3:$E$87,3,FALSE))</f>
        <v/>
      </c>
      <c r="G32" s="14" t="str">
        <f>IF(ISBLANK(C32),"",VLOOKUP(C32,KIZ!$B$2:$F$98,3,FALSE))</f>
        <v/>
      </c>
      <c r="H32" s="79" t="str">
        <f>IFERROR(VLOOKUP(D32,ERK!$D$2:$K$87,8,0),"")</f>
        <v/>
      </c>
      <c r="I32" s="103" t="str">
        <f>IFERROR(VLOOKUP(E32,KIZ!$D$2:$K$20,8,0),"")</f>
        <v/>
      </c>
      <c r="J32" s="125" t="str">
        <f t="shared" si="0"/>
        <v/>
      </c>
      <c r="K32" s="132"/>
      <c r="L32" s="10">
        <v>30</v>
      </c>
      <c r="M32" s="132"/>
      <c r="N32" s="7"/>
      <c r="O32" s="14"/>
      <c r="P32" s="7"/>
      <c r="Q32" s="14"/>
      <c r="R32" s="79"/>
      <c r="S32" s="22"/>
      <c r="AA32" s="132"/>
      <c r="AB32" s="114"/>
      <c r="AC32" s="7"/>
      <c r="AD32" s="7"/>
      <c r="AE32" s="14"/>
      <c r="AF32" s="14"/>
      <c r="AG32" s="79"/>
      <c r="AH32" s="22"/>
      <c r="AI32" s="162"/>
    </row>
    <row r="33" spans="1:35">
      <c r="A33" s="117">
        <v>31</v>
      </c>
      <c r="B33" s="116"/>
      <c r="C33" s="102"/>
      <c r="D33" s="7" t="str">
        <f>IF(ISBLANK(B33),"",VLOOKUP(B33,ERK!$B$2:$D$87,2,FALSE))</f>
        <v/>
      </c>
      <c r="E33" s="14" t="str">
        <f>IF(ISBLANK(C33),"",VLOOKUP(C33,KIZ!$B$2:$E$98,2,FALSE))</f>
        <v/>
      </c>
      <c r="F33" s="7" t="str">
        <f>IF(ISBLANK(B33),"",VLOOKUP(B33,ERK!$B$3:$E$87,3,FALSE))</f>
        <v/>
      </c>
      <c r="G33" s="14" t="str">
        <f>IF(ISBLANK(C33),"",VLOOKUP(C33,KIZ!$B$2:$F$98,3,FALSE))</f>
        <v/>
      </c>
      <c r="H33" s="79" t="str">
        <f>IFERROR(VLOOKUP(D33,ERK!$D$2:$K$87,8,0),"")</f>
        <v/>
      </c>
      <c r="I33" s="103" t="str">
        <f>IFERROR(VLOOKUP(E33,KIZ!$D$2:$K$20,8,0),"")</f>
        <v/>
      </c>
      <c r="J33" s="125" t="str">
        <f t="shared" si="0"/>
        <v/>
      </c>
      <c r="K33" s="132"/>
      <c r="L33" s="10">
        <v>31</v>
      </c>
      <c r="M33" s="132"/>
      <c r="N33" s="7"/>
      <c r="O33" s="14"/>
      <c r="P33" s="7"/>
      <c r="Q33" s="14"/>
      <c r="R33" s="79"/>
      <c r="S33" s="22"/>
      <c r="AA33" s="132"/>
      <c r="AB33" s="114"/>
      <c r="AC33" s="7"/>
      <c r="AD33" s="7"/>
      <c r="AE33" s="14"/>
      <c r="AF33" s="14"/>
      <c r="AG33" s="79"/>
      <c r="AH33" s="22"/>
      <c r="AI33" s="162"/>
    </row>
    <row r="34" spans="1:35">
      <c r="A34" s="117">
        <v>32</v>
      </c>
      <c r="B34" s="116"/>
      <c r="C34" s="102"/>
      <c r="D34" s="7" t="str">
        <f>IF(ISBLANK(B34),"",VLOOKUP(B34,ERK!$B$2:$D$87,2,FALSE))</f>
        <v/>
      </c>
      <c r="E34" s="14" t="str">
        <f>IF(ISBLANK(C34),"",VLOOKUP(C34,KIZ!$B$2:$E$98,2,FALSE))</f>
        <v/>
      </c>
      <c r="F34" s="7" t="str">
        <f>IF(ISBLANK(B34),"",VLOOKUP(B34,ERK!$B$3:$E$87,3,FALSE))</f>
        <v/>
      </c>
      <c r="G34" s="14" t="str">
        <f>IF(ISBLANK(C34),"",VLOOKUP(C34,KIZ!$B$2:$F$98,3,FALSE))</f>
        <v/>
      </c>
      <c r="H34" s="79" t="str">
        <f>IFERROR(VLOOKUP(D34,ERK!$D$2:$K$87,8,0),"")</f>
        <v/>
      </c>
      <c r="I34" s="103" t="str">
        <f>IFERROR(VLOOKUP(E34,KIZ!$D$2:$K$20,8,0),"")</f>
        <v/>
      </c>
      <c r="J34" s="125" t="str">
        <f t="shared" si="0"/>
        <v/>
      </c>
      <c r="K34" s="132"/>
      <c r="L34" s="10">
        <v>32</v>
      </c>
      <c r="M34" s="132"/>
      <c r="N34" s="7"/>
      <c r="O34" s="14"/>
      <c r="P34" s="7"/>
      <c r="Q34" s="14"/>
      <c r="R34" s="79"/>
      <c r="S34" s="22"/>
      <c r="AA34" s="132"/>
      <c r="AB34" s="114"/>
      <c r="AC34" s="7"/>
      <c r="AD34" s="7"/>
      <c r="AE34" s="14"/>
      <c r="AF34" s="14"/>
      <c r="AG34" s="79"/>
      <c r="AH34" s="22"/>
      <c r="AI34" s="162"/>
    </row>
    <row r="35" spans="1:35">
      <c r="A35" s="117">
        <v>33</v>
      </c>
      <c r="B35" s="116"/>
      <c r="C35" s="102"/>
      <c r="D35" s="7" t="str">
        <f>IF(ISBLANK(B35),"",VLOOKUP(B35,ERK!$B$2:$D$87,2,FALSE))</f>
        <v/>
      </c>
      <c r="E35" s="14" t="str">
        <f>IF(ISBLANK(C35),"",VLOOKUP(C35,KIZ!$B$2:$E$98,2,FALSE))</f>
        <v/>
      </c>
      <c r="F35" s="7" t="str">
        <f>IF(ISBLANK(B35),"",VLOOKUP(B35,ERK!$B$3:$E$87,3,FALSE))</f>
        <v/>
      </c>
      <c r="G35" s="14" t="str">
        <f>IF(ISBLANK(C35),"",VLOOKUP(C35,KIZ!$B$2:$F$98,3,FALSE))</f>
        <v/>
      </c>
      <c r="H35" s="79" t="str">
        <f>IFERROR(VLOOKUP(D35,ERK!$D$2:$K$87,8,0),"")</f>
        <v/>
      </c>
      <c r="I35" s="103" t="str">
        <f>IFERROR(VLOOKUP(E35,KIZ!$D$2:$K$20,8,0),"")</f>
        <v/>
      </c>
      <c r="J35" s="125" t="str">
        <f t="shared" si="0"/>
        <v/>
      </c>
      <c r="K35" s="132"/>
      <c r="L35" s="10">
        <v>33</v>
      </c>
      <c r="M35" s="132"/>
      <c r="N35" s="7"/>
      <c r="O35" s="14"/>
      <c r="P35" s="7"/>
      <c r="Q35" s="14"/>
      <c r="R35" s="79"/>
      <c r="S35" s="22"/>
      <c r="AA35" s="132"/>
      <c r="AB35" s="114"/>
      <c r="AC35" s="7"/>
      <c r="AD35" s="7"/>
      <c r="AE35" s="14"/>
      <c r="AF35" s="14"/>
      <c r="AG35" s="79"/>
      <c r="AH35" s="22"/>
      <c r="AI35" s="162"/>
    </row>
    <row r="36" spans="1:35">
      <c r="A36" s="117">
        <v>34</v>
      </c>
      <c r="B36" s="116"/>
      <c r="C36" s="102"/>
      <c r="D36" s="7" t="str">
        <f>IF(ISBLANK(B36),"",VLOOKUP(B36,ERK!$B$2:$D$87,2,FALSE))</f>
        <v/>
      </c>
      <c r="E36" s="14" t="str">
        <f>IF(ISBLANK(C36),"",VLOOKUP(C36,KIZ!$B$2:$E$98,2,FALSE))</f>
        <v/>
      </c>
      <c r="F36" s="7" t="str">
        <f>IF(ISBLANK(B36),"",VLOOKUP(B36,ERK!$B$3:$E$87,3,FALSE))</f>
        <v/>
      </c>
      <c r="G36" s="14" t="str">
        <f>IF(ISBLANK(C36),"",VLOOKUP(C36,KIZ!$B$2:$F$98,3,FALSE))</f>
        <v/>
      </c>
      <c r="H36" s="79" t="str">
        <f>IFERROR(VLOOKUP(D36,ERK!$D$2:$K$87,8,0),"")</f>
        <v/>
      </c>
      <c r="I36" s="103" t="str">
        <f>IFERROR(VLOOKUP(E36,KIZ!$D$2:$K$20,8,0),"")</f>
        <v/>
      </c>
      <c r="J36" s="125" t="str">
        <f t="shared" si="0"/>
        <v/>
      </c>
      <c r="K36" s="132"/>
      <c r="L36" s="10">
        <v>34</v>
      </c>
      <c r="M36" s="132"/>
      <c r="N36" s="7"/>
      <c r="O36" s="14"/>
      <c r="P36" s="7"/>
      <c r="Q36" s="14"/>
      <c r="R36" s="79"/>
      <c r="S36" s="22"/>
      <c r="AA36" s="132"/>
      <c r="AB36" s="114"/>
      <c r="AC36" s="7"/>
      <c r="AD36" s="7"/>
      <c r="AE36" s="14"/>
      <c r="AF36" s="14"/>
      <c r="AG36" s="79"/>
      <c r="AH36" s="22"/>
      <c r="AI36" s="162"/>
    </row>
    <row r="37" spans="1:35">
      <c r="A37" s="117">
        <v>35</v>
      </c>
      <c r="B37" s="116"/>
      <c r="C37" s="102"/>
      <c r="D37" s="7" t="str">
        <f>IF(ISBLANK(B37),"",VLOOKUP(B37,ERK!$B$2:$D$87,2,FALSE))</f>
        <v/>
      </c>
      <c r="E37" s="14" t="str">
        <f>IF(ISBLANK(C37),"",VLOOKUP(C37,KIZ!$B$2:$E$98,2,FALSE))</f>
        <v/>
      </c>
      <c r="F37" s="7" t="str">
        <f>IF(ISBLANK(B37),"",VLOOKUP(B37,ERK!$B$3:$E$87,3,FALSE))</f>
        <v/>
      </c>
      <c r="G37" s="14" t="str">
        <f>IF(ISBLANK(C37),"",VLOOKUP(C37,KIZ!$B$2:$F$98,3,FALSE))</f>
        <v/>
      </c>
      <c r="H37" s="79" t="str">
        <f>IFERROR(VLOOKUP(D37,ERK!$D$2:$K$87,8,0),"")</f>
        <v/>
      </c>
      <c r="I37" s="103" t="str">
        <f>IFERROR(VLOOKUP(E37,KIZ!$D$2:$K$20,8,0),"")</f>
        <v/>
      </c>
      <c r="J37" s="125" t="str">
        <f t="shared" si="0"/>
        <v/>
      </c>
      <c r="K37" s="132"/>
      <c r="L37" s="10">
        <v>35</v>
      </c>
      <c r="M37" s="132"/>
      <c r="N37" s="7"/>
      <c r="O37" s="14"/>
      <c r="P37" s="7"/>
      <c r="Q37" s="14"/>
      <c r="R37" s="79"/>
      <c r="S37" s="22"/>
      <c r="AA37" s="132"/>
      <c r="AB37" s="114"/>
      <c r="AC37" s="7"/>
      <c r="AD37" s="7"/>
      <c r="AE37" s="14"/>
      <c r="AF37" s="14"/>
      <c r="AG37" s="79"/>
      <c r="AH37" s="22"/>
      <c r="AI37" s="162"/>
    </row>
    <row r="38" spans="1:35">
      <c r="A38" s="117">
        <v>36</v>
      </c>
      <c r="B38" s="116"/>
      <c r="C38" s="102"/>
      <c r="D38" s="7" t="str">
        <f>IF(ISBLANK(B38),"",VLOOKUP(B38,ERK!$B$2:$D$87,2,FALSE))</f>
        <v/>
      </c>
      <c r="E38" s="14" t="str">
        <f>IF(ISBLANK(C38),"",VLOOKUP(C38,KIZ!$B$2:$E$98,2,FALSE))</f>
        <v/>
      </c>
      <c r="F38" s="7" t="str">
        <f>IF(ISBLANK(B38),"",VLOOKUP(B38,ERK!$B$3:$E$87,3,FALSE))</f>
        <v/>
      </c>
      <c r="G38" s="14" t="str">
        <f>IF(ISBLANK(C38),"",VLOOKUP(C38,KIZ!$B$2:$F$98,3,FALSE))</f>
        <v/>
      </c>
      <c r="H38" s="79" t="str">
        <f>IFERROR(VLOOKUP(D38,ERK!$D$2:$K$87,8,0),"")</f>
        <v/>
      </c>
      <c r="I38" s="103" t="str">
        <f>IFERROR(VLOOKUP(E38,KIZ!$D$2:$K$20,8,0),"")</f>
        <v/>
      </c>
      <c r="J38" s="125" t="str">
        <f t="shared" si="0"/>
        <v/>
      </c>
      <c r="K38" s="132"/>
      <c r="L38" s="10">
        <v>36</v>
      </c>
      <c r="M38" s="132"/>
      <c r="N38" s="7"/>
      <c r="O38" s="14"/>
      <c r="P38" s="7"/>
      <c r="Q38" s="14"/>
      <c r="R38" s="79"/>
      <c r="S38" s="22"/>
      <c r="AA38" s="132"/>
      <c r="AB38" s="114"/>
      <c r="AC38" s="7"/>
      <c r="AD38" s="7"/>
      <c r="AE38" s="14"/>
      <c r="AF38" s="14"/>
      <c r="AG38" s="79"/>
      <c r="AH38" s="22"/>
      <c r="AI38" s="162"/>
    </row>
    <row r="39" spans="1:35">
      <c r="A39" s="117">
        <v>37</v>
      </c>
      <c r="B39" s="116"/>
      <c r="C39" s="102"/>
      <c r="D39" s="7" t="str">
        <f>IF(ISBLANK(B39),"",VLOOKUP(B39,ERK!$B$2:$D$87,2,FALSE))</f>
        <v/>
      </c>
      <c r="E39" s="14" t="str">
        <f>IF(ISBLANK(C39),"",VLOOKUP(C39,KIZ!$B$2:$E$98,2,FALSE))</f>
        <v/>
      </c>
      <c r="F39" s="7" t="str">
        <f>IF(ISBLANK(B39),"",VLOOKUP(B39,ERK!$B$3:$E$87,3,FALSE))</f>
        <v/>
      </c>
      <c r="G39" s="14" t="str">
        <f>IF(ISBLANK(C39),"",VLOOKUP(C39,KIZ!$B$2:$F$98,3,FALSE))</f>
        <v/>
      </c>
      <c r="H39" s="79" t="str">
        <f>IFERROR(VLOOKUP(D39,ERK!$D$2:$K$87,8,0),"")</f>
        <v/>
      </c>
      <c r="I39" s="103" t="str">
        <f>IFERROR(VLOOKUP(E39,KIZ!$D$2:$K$20,8,0),"")</f>
        <v/>
      </c>
      <c r="J39" s="125" t="str">
        <f t="shared" si="0"/>
        <v/>
      </c>
      <c r="K39" s="132"/>
      <c r="L39" s="10">
        <v>37</v>
      </c>
      <c r="M39" s="132"/>
      <c r="N39" s="7"/>
      <c r="O39" s="14"/>
      <c r="P39" s="7"/>
      <c r="Q39" s="14"/>
      <c r="R39" s="79"/>
      <c r="S39" s="22"/>
      <c r="AA39" s="132"/>
      <c r="AB39" s="114"/>
      <c r="AC39" s="7"/>
      <c r="AD39" s="7"/>
      <c r="AE39" s="14"/>
      <c r="AF39" s="14"/>
      <c r="AG39" s="79"/>
      <c r="AH39" s="22"/>
      <c r="AI39" s="162"/>
    </row>
    <row r="40" spans="1:35">
      <c r="A40" s="117">
        <v>38</v>
      </c>
      <c r="B40" s="116"/>
      <c r="C40" s="102"/>
      <c r="D40" s="7" t="str">
        <f>IF(ISBLANK(B40),"",VLOOKUP(B40,ERK!$B$2:$D$87,2,FALSE))</f>
        <v/>
      </c>
      <c r="E40" s="14" t="str">
        <f>IF(ISBLANK(C40),"",VLOOKUP(C40,KIZ!$B$2:$E$98,2,FALSE))</f>
        <v/>
      </c>
      <c r="F40" s="7" t="str">
        <f>IF(ISBLANK(B40),"",VLOOKUP(B40,ERK!$B$3:$E$87,3,FALSE))</f>
        <v/>
      </c>
      <c r="G40" s="14" t="str">
        <f>IF(ISBLANK(C40),"",VLOOKUP(C40,KIZ!$B$2:$F$98,3,FALSE))</f>
        <v/>
      </c>
      <c r="H40" s="79" t="str">
        <f>IFERROR(VLOOKUP(D40,ERK!$D$2:$K$87,8,0),"")</f>
        <v/>
      </c>
      <c r="I40" s="103" t="str">
        <f>IFERROR(VLOOKUP(E40,KIZ!$D$2:$K$20,8,0),"")</f>
        <v/>
      </c>
      <c r="J40" s="125" t="str">
        <f t="shared" si="0"/>
        <v/>
      </c>
      <c r="K40" s="132"/>
      <c r="L40" s="10">
        <v>38</v>
      </c>
      <c r="M40" s="132"/>
      <c r="N40" s="7"/>
      <c r="O40" s="14"/>
      <c r="P40" s="7"/>
      <c r="Q40" s="14"/>
      <c r="R40" s="79"/>
      <c r="S40" s="22"/>
      <c r="AA40" s="132"/>
      <c r="AB40" s="114"/>
      <c r="AC40" s="7"/>
      <c r="AD40" s="7"/>
      <c r="AE40" s="14"/>
      <c r="AF40" s="14"/>
      <c r="AG40" s="79"/>
      <c r="AH40" s="22"/>
      <c r="AI40" s="162"/>
    </row>
    <row r="41" spans="1:35">
      <c r="A41" s="117">
        <v>39</v>
      </c>
      <c r="B41" s="116"/>
      <c r="C41" s="102"/>
      <c r="D41" s="7" t="str">
        <f>IF(ISBLANK(B41),"",VLOOKUP(B41,ERK!$B$2:$D$87,2,FALSE))</f>
        <v/>
      </c>
      <c r="E41" s="14" t="str">
        <f>IF(ISBLANK(C41),"",VLOOKUP(C41,KIZ!$B$2:$E$98,2,FALSE))</f>
        <v/>
      </c>
      <c r="F41" s="7" t="str">
        <f>IF(ISBLANK(B41),"",VLOOKUP(B41,ERK!$B$3:$E$87,3,FALSE))</f>
        <v/>
      </c>
      <c r="G41" s="14" t="str">
        <f>IF(ISBLANK(C41),"",VLOOKUP(C41,KIZ!$B$2:$F$98,3,FALSE))</f>
        <v/>
      </c>
      <c r="H41" s="79" t="str">
        <f>IFERROR(VLOOKUP(D41,ERK!$D$2:$K$87,8,0),"")</f>
        <v/>
      </c>
      <c r="I41" s="103" t="str">
        <f>IFERROR(VLOOKUP(E41,KIZ!$D$2:$K$20,8,0),"")</f>
        <v/>
      </c>
      <c r="J41" s="125" t="str">
        <f t="shared" si="0"/>
        <v/>
      </c>
      <c r="K41" s="132"/>
      <c r="L41" s="10">
        <v>39</v>
      </c>
      <c r="M41" s="132"/>
      <c r="N41" s="7"/>
      <c r="O41" s="14"/>
      <c r="P41" s="7"/>
      <c r="Q41" s="14"/>
      <c r="R41" s="79"/>
      <c r="S41" s="22"/>
      <c r="AA41" s="132"/>
      <c r="AB41" s="114"/>
      <c r="AC41" s="7"/>
      <c r="AD41" s="7"/>
      <c r="AE41" s="14"/>
      <c r="AF41" s="14"/>
      <c r="AG41" s="79"/>
      <c r="AH41" s="22"/>
      <c r="AI41" s="162"/>
    </row>
    <row r="42" spans="1:35">
      <c r="A42" s="117">
        <v>40</v>
      </c>
      <c r="B42" s="116"/>
      <c r="C42" s="102"/>
      <c r="D42" s="7" t="str">
        <f>IF(ISBLANK(B42),"",VLOOKUP(B42,ERK!$B$2:$D$87,2,FALSE))</f>
        <v/>
      </c>
      <c r="E42" s="14" t="str">
        <f>IF(ISBLANK(C42),"",VLOOKUP(C42,KIZ!$B$2:$E$98,2,FALSE))</f>
        <v/>
      </c>
      <c r="F42" s="7" t="str">
        <f>IF(ISBLANK(B42),"",VLOOKUP(B42,ERK!$B$3:$E$87,3,FALSE))</f>
        <v/>
      </c>
      <c r="G42" s="14" t="str">
        <f>IF(ISBLANK(C42),"",VLOOKUP(C42,KIZ!$B$2:$F$98,3,FALSE))</f>
        <v/>
      </c>
      <c r="H42" s="79" t="str">
        <f>IFERROR(VLOOKUP(D42,ERK!$D$2:$K$87,8,0),"")</f>
        <v/>
      </c>
      <c r="I42" s="103" t="str">
        <f>IFERROR(VLOOKUP(E42,KIZ!$D$2:$K$20,8,0),"")</f>
        <v/>
      </c>
      <c r="J42" s="125" t="str">
        <f t="shared" si="0"/>
        <v/>
      </c>
      <c r="K42" s="132"/>
      <c r="L42" s="10">
        <v>40</v>
      </c>
      <c r="M42" s="132"/>
      <c r="N42" s="7"/>
      <c r="O42" s="14"/>
      <c r="P42" s="7"/>
      <c r="Q42" s="14"/>
      <c r="R42" s="79"/>
      <c r="S42" s="22"/>
      <c r="AA42" s="132"/>
      <c r="AB42" s="114"/>
      <c r="AC42" s="7"/>
      <c r="AD42" s="7"/>
      <c r="AE42" s="14"/>
      <c r="AF42" s="14"/>
      <c r="AG42" s="79"/>
      <c r="AH42" s="22"/>
      <c r="AI42" s="162"/>
    </row>
    <row r="43" spans="1:35">
      <c r="A43" s="117">
        <v>41</v>
      </c>
      <c r="B43" s="116"/>
      <c r="C43" s="102"/>
      <c r="D43" s="7" t="str">
        <f>IF(ISBLANK(B43),"",VLOOKUP(B43,ERK!$B$2:$D$87,2,FALSE))</f>
        <v/>
      </c>
      <c r="E43" s="14" t="str">
        <f>IF(ISBLANK(C43),"",VLOOKUP(C43,KIZ!$B$2:$E$98,2,FALSE))</f>
        <v/>
      </c>
      <c r="F43" s="7" t="str">
        <f>IF(ISBLANK(B43),"",VLOOKUP(B43,ERK!$B$3:$E$87,3,FALSE))</f>
        <v/>
      </c>
      <c r="G43" s="14" t="str">
        <f>IF(ISBLANK(C43),"",VLOOKUP(C43,KIZ!$B$2:$F$98,3,FALSE))</f>
        <v/>
      </c>
      <c r="H43" s="79" t="str">
        <f>IFERROR(VLOOKUP(D43,ERK!$D$2:$K$87,8,0),"")</f>
        <v/>
      </c>
      <c r="I43" s="103" t="str">
        <f>IFERROR(VLOOKUP(E43,KIZ!$D$2:$K$20,8,0),"")</f>
        <v/>
      </c>
      <c r="J43" s="125" t="str">
        <f t="shared" si="0"/>
        <v/>
      </c>
      <c r="K43" s="132"/>
      <c r="L43" s="10">
        <v>41</v>
      </c>
      <c r="M43" s="132"/>
      <c r="N43" s="7"/>
      <c r="O43" s="14"/>
      <c r="P43" s="7"/>
      <c r="Q43" s="14"/>
      <c r="R43" s="79"/>
      <c r="S43" s="22"/>
      <c r="AA43" s="132"/>
      <c r="AB43" s="114"/>
      <c r="AC43" s="7"/>
      <c r="AD43" s="7"/>
      <c r="AE43" s="14"/>
      <c r="AF43" s="14"/>
      <c r="AG43" s="79"/>
      <c r="AH43" s="22"/>
      <c r="AI43" s="162"/>
    </row>
    <row r="44" spans="1:35">
      <c r="A44" s="117">
        <v>42</v>
      </c>
      <c r="B44" s="116"/>
      <c r="C44" s="102"/>
      <c r="D44" s="7" t="str">
        <f>IF(ISBLANK(B44),"",VLOOKUP(B44,ERK!$B$2:$D$87,2,FALSE))</f>
        <v/>
      </c>
      <c r="E44" s="14" t="str">
        <f>IF(ISBLANK(C44),"",VLOOKUP(C44,KIZ!$B$2:$E$98,2,FALSE))</f>
        <v/>
      </c>
      <c r="F44" s="7" t="str">
        <f>IF(ISBLANK(B44),"",VLOOKUP(B44,ERK!$B$3:$E$87,3,FALSE))</f>
        <v/>
      </c>
      <c r="G44" s="14" t="str">
        <f>IF(ISBLANK(C44),"",VLOOKUP(C44,KIZ!$B$2:$F$98,3,FALSE))</f>
        <v/>
      </c>
      <c r="H44" s="79" t="str">
        <f>IFERROR(VLOOKUP(D44,ERK!$D$2:$K$87,8,0),"")</f>
        <v/>
      </c>
      <c r="I44" s="103" t="str">
        <f>IFERROR(VLOOKUP(E44,KIZ!$D$2:$K$20,8,0),"")</f>
        <v/>
      </c>
      <c r="J44" s="125" t="str">
        <f t="shared" si="0"/>
        <v/>
      </c>
      <c r="K44" s="132"/>
      <c r="L44" s="10">
        <v>42</v>
      </c>
      <c r="M44" s="132"/>
      <c r="N44" s="7"/>
      <c r="O44" s="14"/>
      <c r="P44" s="7"/>
      <c r="Q44" s="14"/>
      <c r="R44" s="79"/>
      <c r="S44" s="22"/>
      <c r="AA44" s="132"/>
      <c r="AB44" s="114"/>
      <c r="AC44" s="7"/>
      <c r="AD44" s="7"/>
      <c r="AE44" s="14"/>
      <c r="AF44" s="14"/>
      <c r="AG44" s="79"/>
      <c r="AH44" s="22"/>
      <c r="AI44" s="162"/>
    </row>
    <row r="45" spans="1:35">
      <c r="A45" s="117">
        <v>43</v>
      </c>
      <c r="B45" s="116"/>
      <c r="C45" s="102"/>
      <c r="D45" s="7" t="str">
        <f>IF(ISBLANK(B45),"",VLOOKUP(B45,ERK!$B$2:$D$87,2,FALSE))</f>
        <v/>
      </c>
      <c r="E45" s="14" t="str">
        <f>IF(ISBLANK(C45),"",VLOOKUP(C45,KIZ!$B$2:$E$98,2,FALSE))</f>
        <v/>
      </c>
      <c r="F45" s="7" t="str">
        <f>IF(ISBLANK(B45),"",VLOOKUP(B45,ERK!$B$3:$E$87,3,FALSE))</f>
        <v/>
      </c>
      <c r="G45" s="14" t="str">
        <f>IF(ISBLANK(C45),"",VLOOKUP(C45,KIZ!$B$2:$F$98,3,FALSE))</f>
        <v/>
      </c>
      <c r="H45" s="79" t="str">
        <f>IFERROR(VLOOKUP(D45,ERK!$D$2:$K$87,8,0),"")</f>
        <v/>
      </c>
      <c r="I45" s="103" t="str">
        <f>IFERROR(VLOOKUP(E45,KIZ!$D$2:$K$20,8,0),"")</f>
        <v/>
      </c>
      <c r="J45" s="125" t="str">
        <f t="shared" si="0"/>
        <v/>
      </c>
      <c r="K45" s="132"/>
      <c r="L45" s="10">
        <v>43</v>
      </c>
      <c r="M45" s="132"/>
      <c r="N45" s="7"/>
      <c r="O45" s="14"/>
      <c r="P45" s="7"/>
      <c r="Q45" s="14"/>
      <c r="R45" s="79"/>
      <c r="S45" s="22"/>
      <c r="AA45" s="132"/>
      <c r="AB45" s="114"/>
      <c r="AC45" s="7"/>
      <c r="AD45" s="7"/>
      <c r="AE45" s="14"/>
      <c r="AF45" s="14"/>
      <c r="AG45" s="79"/>
      <c r="AH45" s="22"/>
      <c r="AI45" s="162"/>
    </row>
    <row r="46" spans="1:35">
      <c r="A46" s="117">
        <v>44</v>
      </c>
      <c r="B46" s="116"/>
      <c r="C46" s="102"/>
      <c r="D46" s="7" t="str">
        <f>IF(ISBLANK(B46),"",VLOOKUP(B46,ERK!$B$2:$D$87,2,FALSE))</f>
        <v/>
      </c>
      <c r="E46" s="14" t="str">
        <f>IF(ISBLANK(C46),"",VLOOKUP(C46,KIZ!$B$2:$E$98,2,FALSE))</f>
        <v/>
      </c>
      <c r="F46" s="7" t="str">
        <f>IF(ISBLANK(B46),"",VLOOKUP(B46,ERK!$B$3:$E$87,3,FALSE))</f>
        <v/>
      </c>
      <c r="G46" s="14" t="str">
        <f>IF(ISBLANK(C46),"",VLOOKUP(C46,KIZ!$B$2:$F$98,3,FALSE))</f>
        <v/>
      </c>
      <c r="H46" s="79" t="str">
        <f>IFERROR(VLOOKUP(D46,ERK!$D$2:$K$87,8,0),"")</f>
        <v/>
      </c>
      <c r="I46" s="103" t="str">
        <f>IFERROR(VLOOKUP(E46,KIZ!$D$2:$K$20,8,0),"")</f>
        <v/>
      </c>
      <c r="J46" s="125" t="str">
        <f t="shared" si="0"/>
        <v/>
      </c>
      <c r="K46" s="132"/>
      <c r="L46" s="10">
        <v>44</v>
      </c>
      <c r="M46" s="132"/>
      <c r="N46" s="7"/>
      <c r="O46" s="14"/>
      <c r="P46" s="7"/>
      <c r="Q46" s="14"/>
      <c r="R46" s="79"/>
      <c r="S46" s="22"/>
      <c r="AA46" s="132"/>
      <c r="AB46" s="114"/>
      <c r="AC46" s="7"/>
      <c r="AD46" s="7"/>
      <c r="AE46" s="14"/>
      <c r="AF46" s="14"/>
      <c r="AG46" s="79"/>
      <c r="AH46" s="22"/>
      <c r="AI46" s="162"/>
    </row>
    <row r="47" spans="1:35">
      <c r="A47" s="117">
        <v>45</v>
      </c>
      <c r="B47" s="116"/>
      <c r="C47" s="102"/>
      <c r="D47" s="7" t="str">
        <f>IF(ISBLANK(B47),"",VLOOKUP(B47,ERK!$B$2:$D$87,2,FALSE))</f>
        <v/>
      </c>
      <c r="E47" s="14" t="str">
        <f>IF(ISBLANK(C47),"",VLOOKUP(C47,KIZ!$B$2:$E$98,2,FALSE))</f>
        <v/>
      </c>
      <c r="F47" s="7" t="str">
        <f>IF(ISBLANK(B47),"",VLOOKUP(B47,ERK!$B$3:$E$87,3,FALSE))</f>
        <v/>
      </c>
      <c r="G47" s="14" t="str">
        <f>IF(ISBLANK(C47),"",VLOOKUP(C47,KIZ!$B$2:$F$98,3,FALSE))</f>
        <v/>
      </c>
      <c r="H47" s="79" t="str">
        <f>IFERROR(VLOOKUP(D47,ERK!$D$2:$K$87,8,0),"")</f>
        <v/>
      </c>
      <c r="I47" s="103" t="str">
        <f>IFERROR(VLOOKUP(E47,KIZ!$D$2:$K$20,8,0),"")</f>
        <v/>
      </c>
      <c r="J47" s="125" t="str">
        <f t="shared" si="0"/>
        <v/>
      </c>
      <c r="K47" s="132"/>
      <c r="L47" s="10">
        <v>45</v>
      </c>
      <c r="M47" s="132"/>
      <c r="N47" s="7"/>
      <c r="O47" s="14"/>
      <c r="P47" s="7"/>
      <c r="Q47" s="14"/>
      <c r="R47" s="79"/>
      <c r="S47" s="22"/>
      <c r="AA47" s="132"/>
      <c r="AB47" s="114"/>
      <c r="AC47" s="7"/>
      <c r="AD47" s="7"/>
      <c r="AE47" s="14"/>
      <c r="AF47" s="14"/>
      <c r="AG47" s="79"/>
      <c r="AH47" s="22"/>
      <c r="AI47" s="162"/>
    </row>
    <row r="48" spans="1:35">
      <c r="A48" s="117">
        <v>46</v>
      </c>
      <c r="B48" s="116"/>
      <c r="C48" s="102"/>
      <c r="D48" s="7" t="str">
        <f>IF(ISBLANK(B48),"",VLOOKUP(B48,ERK!$B$2:$D$87,2,FALSE))</f>
        <v/>
      </c>
      <c r="E48" s="14" t="str">
        <f>IF(ISBLANK(C48),"",VLOOKUP(C48,KIZ!$B$2:$E$98,2,FALSE))</f>
        <v/>
      </c>
      <c r="F48" s="7" t="str">
        <f>IF(ISBLANK(B48),"",VLOOKUP(B48,ERK!$B$3:$E$87,3,FALSE))</f>
        <v/>
      </c>
      <c r="G48" s="14" t="str">
        <f>IF(ISBLANK(C48),"",VLOOKUP(C48,KIZ!$B$2:$F$98,3,FALSE))</f>
        <v/>
      </c>
      <c r="H48" s="79" t="str">
        <f>IFERROR(VLOOKUP(D48,ERK!$D$2:$K$87,8,0),"")</f>
        <v/>
      </c>
      <c r="I48" s="103" t="str">
        <f>IFERROR(VLOOKUP(E48,KIZ!$D$2:$K$20,8,0),"")</f>
        <v/>
      </c>
      <c r="J48" s="125" t="str">
        <f t="shared" si="0"/>
        <v/>
      </c>
      <c r="K48" s="132"/>
      <c r="L48" s="10">
        <v>46</v>
      </c>
      <c r="M48" s="132"/>
      <c r="N48" s="7"/>
      <c r="O48" s="14"/>
      <c r="P48" s="7"/>
      <c r="Q48" s="14"/>
      <c r="R48" s="79"/>
      <c r="S48" s="22"/>
      <c r="AA48" s="132"/>
      <c r="AB48" s="114"/>
      <c r="AC48" s="7"/>
      <c r="AD48" s="7"/>
      <c r="AE48" s="14"/>
      <c r="AF48" s="14"/>
      <c r="AG48" s="79"/>
      <c r="AH48" s="22"/>
      <c r="AI48" s="162"/>
    </row>
    <row r="49" spans="1:35">
      <c r="A49" s="117">
        <v>47</v>
      </c>
      <c r="B49" s="116"/>
      <c r="C49" s="102"/>
      <c r="D49" s="7" t="str">
        <f>IF(ISBLANK(B49),"",VLOOKUP(B49,ERK!$B$2:$D$87,2,FALSE))</f>
        <v/>
      </c>
      <c r="E49" s="14" t="str">
        <f>IF(ISBLANK(C49),"",VLOOKUP(C49,KIZ!$B$2:$E$98,2,FALSE))</f>
        <v/>
      </c>
      <c r="F49" s="7" t="str">
        <f>IF(ISBLANK(B49),"",VLOOKUP(B49,ERK!$B$3:$E$87,3,FALSE))</f>
        <v/>
      </c>
      <c r="G49" s="14" t="str">
        <f>IF(ISBLANK(C49),"",VLOOKUP(C49,KIZ!$B$2:$F$98,3,FALSE))</f>
        <v/>
      </c>
      <c r="H49" s="79" t="str">
        <f>IFERROR(VLOOKUP(D49,ERK!$D$2:$K$87,8,0),"")</f>
        <v/>
      </c>
      <c r="I49" s="103" t="str">
        <f>IFERROR(VLOOKUP(E49,KIZ!$D$2:$K$20,8,0),"")</f>
        <v/>
      </c>
      <c r="J49" s="125" t="str">
        <f t="shared" si="0"/>
        <v/>
      </c>
      <c r="K49" s="132"/>
      <c r="L49" s="10">
        <v>47</v>
      </c>
      <c r="M49" s="132"/>
      <c r="N49" s="7"/>
      <c r="O49" s="14"/>
      <c r="P49" s="7"/>
      <c r="Q49" s="14"/>
      <c r="R49" s="79"/>
      <c r="S49" s="22"/>
      <c r="AA49" s="132"/>
      <c r="AB49" s="114"/>
      <c r="AC49" s="7"/>
      <c r="AD49" s="7"/>
      <c r="AE49" s="14"/>
      <c r="AF49" s="14"/>
      <c r="AG49" s="79"/>
      <c r="AH49" s="22"/>
      <c r="AI49" s="162"/>
    </row>
    <row r="50" spans="1:35">
      <c r="A50" s="117">
        <v>48</v>
      </c>
      <c r="B50" s="116"/>
      <c r="C50" s="102"/>
      <c r="D50" s="7" t="str">
        <f>IF(ISBLANK(B50),"",VLOOKUP(B50,ERK!$B$2:$D$87,2,FALSE))</f>
        <v/>
      </c>
      <c r="E50" s="14" t="str">
        <f>IF(ISBLANK(C50),"",VLOOKUP(C50,KIZ!$B$2:$E$98,2,FALSE))</f>
        <v/>
      </c>
      <c r="F50" s="7" t="str">
        <f>IF(ISBLANK(B50),"",VLOOKUP(B50,ERK!$B$3:$E$87,3,FALSE))</f>
        <v/>
      </c>
      <c r="G50" s="14" t="str">
        <f>IF(ISBLANK(C50),"",VLOOKUP(C50,KIZ!$B$2:$F$98,3,FALSE))</f>
        <v/>
      </c>
      <c r="H50" s="79" t="str">
        <f>IFERROR(VLOOKUP(D50,ERK!$D$2:$K$87,8,0),"")</f>
        <v/>
      </c>
      <c r="I50" s="103" t="str">
        <f>IFERROR(VLOOKUP(E50,KIZ!$D$2:$K$20,8,0),"")</f>
        <v/>
      </c>
      <c r="J50" s="125" t="str">
        <f t="shared" si="0"/>
        <v/>
      </c>
      <c r="K50" s="132"/>
      <c r="L50" s="10">
        <v>48</v>
      </c>
      <c r="M50" s="132"/>
      <c r="N50" s="7"/>
      <c r="O50" s="14"/>
      <c r="P50" s="7"/>
      <c r="Q50" s="14"/>
      <c r="R50" s="79"/>
      <c r="S50" s="22"/>
      <c r="AA50" s="132"/>
      <c r="AB50" s="114"/>
      <c r="AC50" s="7"/>
      <c r="AD50" s="7"/>
      <c r="AE50" s="14"/>
      <c r="AF50" s="14"/>
      <c r="AG50" s="79"/>
      <c r="AH50" s="22"/>
      <c r="AI50" s="162"/>
    </row>
    <row r="51" spans="1:35">
      <c r="A51" s="117">
        <v>49</v>
      </c>
      <c r="B51" s="116"/>
      <c r="C51" s="102"/>
      <c r="D51" s="7" t="str">
        <f>IF(ISBLANK(B51),"",VLOOKUP(B51,ERK!$B$2:$D$87,2,FALSE))</f>
        <v/>
      </c>
      <c r="E51" s="14" t="str">
        <f>IF(ISBLANK(C51),"",VLOOKUP(C51,KIZ!$B$2:$E$98,2,FALSE))</f>
        <v/>
      </c>
      <c r="F51" s="7" t="str">
        <f>IF(ISBLANK(B51),"",VLOOKUP(B51,ERK!$B$3:$E$87,3,FALSE))</f>
        <v/>
      </c>
      <c r="G51" s="14" t="str">
        <f>IF(ISBLANK(C51),"",VLOOKUP(C51,KIZ!$B$2:$F$98,3,FALSE))</f>
        <v/>
      </c>
      <c r="H51" s="79" t="str">
        <f>IFERROR(VLOOKUP(D51,ERK!$D$2:$K$87,8,0),"")</f>
        <v/>
      </c>
      <c r="I51" s="103" t="str">
        <f>IFERROR(VLOOKUP(E51,KIZ!$D$2:$K$20,8,0),"")</f>
        <v/>
      </c>
      <c r="J51" s="125" t="str">
        <f t="shared" si="0"/>
        <v/>
      </c>
      <c r="K51" s="132"/>
      <c r="L51" s="10">
        <v>49</v>
      </c>
      <c r="M51" s="132"/>
      <c r="N51" s="7"/>
      <c r="O51" s="14"/>
      <c r="P51" s="7"/>
      <c r="Q51" s="14"/>
      <c r="R51" s="79"/>
      <c r="S51" s="22"/>
      <c r="AA51" s="132"/>
      <c r="AB51" s="114"/>
      <c r="AC51" s="7"/>
      <c r="AD51" s="7"/>
      <c r="AE51" s="14"/>
      <c r="AF51" s="14"/>
      <c r="AG51" s="79"/>
      <c r="AH51" s="22"/>
      <c r="AI51" s="162"/>
    </row>
    <row r="52" spans="1:35">
      <c r="A52" s="117">
        <v>50</v>
      </c>
      <c r="B52" s="116"/>
      <c r="C52" s="102"/>
      <c r="D52" s="7" t="str">
        <f>IF(ISBLANK(B52),"",VLOOKUP(B52,ERK!$B$2:$D$87,2,FALSE))</f>
        <v/>
      </c>
      <c r="E52" s="14" t="str">
        <f>IF(ISBLANK(C52),"",VLOOKUP(C52,KIZ!$B$2:$E$98,2,FALSE))</f>
        <v/>
      </c>
      <c r="F52" s="7" t="str">
        <f>IF(ISBLANK(B52),"",VLOOKUP(B52,ERK!$B$3:$E$87,3,FALSE))</f>
        <v/>
      </c>
      <c r="G52" s="14" t="str">
        <f>IF(ISBLANK(C52),"",VLOOKUP(C52,KIZ!$B$2:$F$98,3,FALSE))</f>
        <v/>
      </c>
      <c r="H52" s="79" t="str">
        <f>IFERROR(VLOOKUP(D52,ERK!$D$2:$K$87,8,0),"")</f>
        <v/>
      </c>
      <c r="I52" s="103" t="str">
        <f>IFERROR(VLOOKUP(E52,KIZ!$D$2:$K$20,8,0),"")</f>
        <v/>
      </c>
      <c r="J52" s="125" t="str">
        <f t="shared" si="0"/>
        <v/>
      </c>
      <c r="K52" s="132"/>
      <c r="L52" s="10">
        <v>50</v>
      </c>
      <c r="M52" s="132"/>
      <c r="N52" s="7"/>
      <c r="O52" s="14"/>
      <c r="P52" s="7"/>
      <c r="Q52" s="14"/>
      <c r="R52" s="79"/>
      <c r="S52" s="22"/>
      <c r="AA52" s="132"/>
      <c r="AB52" s="114"/>
      <c r="AC52" s="7"/>
      <c r="AD52" s="7"/>
      <c r="AE52" s="14"/>
      <c r="AF52" s="14"/>
      <c r="AG52" s="79"/>
      <c r="AH52" s="22"/>
      <c r="AI52" s="162"/>
    </row>
    <row r="53" spans="1:35">
      <c r="A53" s="117">
        <v>51</v>
      </c>
      <c r="B53" s="116"/>
      <c r="C53" s="102"/>
      <c r="D53" s="7" t="str">
        <f>IF(ISBLANK(B53),"",VLOOKUP(B53,ERK!$B$2:$D$87,2,FALSE))</f>
        <v/>
      </c>
      <c r="E53" s="14" t="str">
        <f>IF(ISBLANK(C53),"",VLOOKUP(C53,KIZ!$B$2:$E$98,2,FALSE))</f>
        <v/>
      </c>
      <c r="F53" s="7" t="str">
        <f>IF(ISBLANK(B53),"",VLOOKUP(B53,ERK!$B$3:$E$87,3,FALSE))</f>
        <v/>
      </c>
      <c r="G53" s="14" t="str">
        <f>IF(ISBLANK(C53),"",VLOOKUP(C53,KIZ!$B$2:$F$98,3,FALSE))</f>
        <v/>
      </c>
      <c r="H53" s="79" t="str">
        <f>IFERROR(VLOOKUP(D53,ERK!$D$2:$K$87,8,0),"")</f>
        <v/>
      </c>
      <c r="I53" s="103" t="str">
        <f>IFERROR(VLOOKUP(E53,KIZ!$D$2:$K$20,8,0),"")</f>
        <v/>
      </c>
      <c r="J53" s="125" t="str">
        <f t="shared" si="0"/>
        <v/>
      </c>
      <c r="K53" s="132"/>
      <c r="L53" s="10">
        <v>51</v>
      </c>
      <c r="M53" s="132"/>
      <c r="N53" s="7"/>
      <c r="O53" s="14"/>
      <c r="P53" s="7"/>
      <c r="Q53" s="14"/>
      <c r="R53" s="79"/>
      <c r="S53" s="22"/>
      <c r="AA53" s="132"/>
      <c r="AB53" s="114"/>
      <c r="AC53" s="7"/>
      <c r="AD53" s="7"/>
      <c r="AE53" s="14"/>
      <c r="AF53" s="14"/>
      <c r="AG53" s="79"/>
      <c r="AH53" s="22"/>
      <c r="AI53" s="162"/>
    </row>
    <row r="54" spans="1:35">
      <c r="A54" s="117">
        <v>52</v>
      </c>
      <c r="B54" s="116"/>
      <c r="C54" s="102"/>
      <c r="D54" s="7" t="str">
        <f>IF(ISBLANK(B54),"",VLOOKUP(B54,ERK!$B$2:$D$87,2,FALSE))</f>
        <v/>
      </c>
      <c r="E54" s="14" t="str">
        <f>IF(ISBLANK(C54),"",VLOOKUP(C54,KIZ!$B$2:$E$98,2,FALSE))</f>
        <v/>
      </c>
      <c r="F54" s="7" t="str">
        <f>IF(ISBLANK(B54),"",VLOOKUP(B54,ERK!$B$3:$E$87,3,FALSE))</f>
        <v/>
      </c>
      <c r="G54" s="14" t="str">
        <f>IF(ISBLANK(C54),"",VLOOKUP(C54,KIZ!$B$2:$F$98,3,FALSE))</f>
        <v/>
      </c>
      <c r="H54" s="79" t="str">
        <f>IFERROR(VLOOKUP(D54,ERK!$D$2:$K$87,8,0),"")</f>
        <v/>
      </c>
      <c r="I54" s="103" t="str">
        <f>IFERROR(VLOOKUP(E54,KIZ!$D$2:$K$20,8,0),"")</f>
        <v/>
      </c>
      <c r="J54" s="125" t="str">
        <f t="shared" si="0"/>
        <v/>
      </c>
      <c r="K54" s="132"/>
      <c r="L54" s="10">
        <v>52</v>
      </c>
      <c r="M54" s="132"/>
      <c r="N54" s="7"/>
      <c r="O54" s="14"/>
      <c r="P54" s="7"/>
      <c r="Q54" s="14"/>
      <c r="R54" s="79"/>
      <c r="S54" s="22"/>
      <c r="AA54" s="132"/>
      <c r="AB54" s="114"/>
      <c r="AC54" s="7"/>
      <c r="AD54" s="7"/>
      <c r="AE54" s="14"/>
      <c r="AF54" s="14"/>
      <c r="AG54" s="79"/>
      <c r="AH54" s="22"/>
      <c r="AI54" s="162"/>
    </row>
    <row r="55" spans="1:35">
      <c r="A55" s="117">
        <v>53</v>
      </c>
      <c r="B55" s="116"/>
      <c r="C55" s="102"/>
      <c r="D55" s="7" t="str">
        <f>IF(ISBLANK(B55),"",VLOOKUP(B55,ERK!$B$2:$D$87,2,FALSE))</f>
        <v/>
      </c>
      <c r="E55" s="14" t="str">
        <f>IF(ISBLANK(C55),"",VLOOKUP(C55,KIZ!$B$2:$E$98,2,FALSE))</f>
        <v/>
      </c>
      <c r="F55" s="7" t="str">
        <f>IF(ISBLANK(B55),"",VLOOKUP(B55,ERK!$B$3:$E$87,3,FALSE))</f>
        <v/>
      </c>
      <c r="G55" s="14" t="str">
        <f>IF(ISBLANK(C55),"",VLOOKUP(C55,KIZ!$B$2:$F$98,3,FALSE))</f>
        <v/>
      </c>
      <c r="H55" s="79" t="str">
        <f>IFERROR(VLOOKUP(D55,ERK!$D$2:$K$87,8,0),"")</f>
        <v/>
      </c>
      <c r="I55" s="103" t="str">
        <f>IFERROR(VLOOKUP(E55,KIZ!$D$2:$K$20,8,0),"")</f>
        <v/>
      </c>
      <c r="J55" s="125" t="str">
        <f t="shared" si="0"/>
        <v/>
      </c>
      <c r="K55" s="132"/>
      <c r="L55" s="10">
        <v>53</v>
      </c>
      <c r="M55" s="132"/>
      <c r="N55" s="7"/>
      <c r="O55" s="14"/>
      <c r="P55" s="7"/>
      <c r="Q55" s="14"/>
      <c r="R55" s="79"/>
      <c r="S55" s="22"/>
      <c r="AA55" s="132"/>
      <c r="AB55" s="114"/>
      <c r="AC55" s="7"/>
      <c r="AD55" s="7"/>
      <c r="AE55" s="14"/>
      <c r="AF55" s="14"/>
      <c r="AG55" s="79"/>
      <c r="AH55" s="22"/>
      <c r="AI55" s="162"/>
    </row>
    <row r="56" spans="1:35">
      <c r="A56" s="117">
        <v>54</v>
      </c>
      <c r="B56" s="116"/>
      <c r="C56" s="102"/>
      <c r="D56" s="7" t="str">
        <f>IF(ISBLANK(B56),"",VLOOKUP(B56,ERK!$B$2:$D$87,2,FALSE))</f>
        <v/>
      </c>
      <c r="E56" s="14" t="str">
        <f>IF(ISBLANK(C56),"",VLOOKUP(C56,KIZ!$B$2:$E$98,2,FALSE))</f>
        <v/>
      </c>
      <c r="F56" s="7" t="str">
        <f>IF(ISBLANK(B56),"",VLOOKUP(B56,ERK!$B$3:$E$87,3,FALSE))</f>
        <v/>
      </c>
      <c r="G56" s="14" t="str">
        <f>IF(ISBLANK(C56),"",VLOOKUP(C56,KIZ!$B$2:$F$98,3,FALSE))</f>
        <v/>
      </c>
      <c r="H56" s="79" t="str">
        <f>IFERROR(VLOOKUP(D56,ERK!$D$2:$K$87,8,0),"")</f>
        <v/>
      </c>
      <c r="I56" s="103" t="str">
        <f>IFERROR(VLOOKUP(E56,KIZ!$D$2:$K$20,8,0),"")</f>
        <v/>
      </c>
      <c r="J56" s="125" t="str">
        <f t="shared" si="0"/>
        <v/>
      </c>
      <c r="K56" s="132"/>
      <c r="L56" s="10">
        <v>54</v>
      </c>
      <c r="M56" s="132"/>
      <c r="N56" s="7"/>
      <c r="O56" s="14"/>
      <c r="P56" s="7"/>
      <c r="Q56" s="14"/>
      <c r="R56" s="79"/>
      <c r="S56" s="22"/>
      <c r="AA56" s="132"/>
      <c r="AB56" s="114"/>
      <c r="AC56" s="7"/>
      <c r="AD56" s="7"/>
      <c r="AE56" s="14"/>
      <c r="AF56" s="14"/>
      <c r="AG56" s="79"/>
      <c r="AH56" s="22"/>
      <c r="AI56" s="162"/>
    </row>
    <row r="57" spans="1:35">
      <c r="A57" s="117">
        <v>55</v>
      </c>
      <c r="B57" s="116"/>
      <c r="C57" s="102"/>
      <c r="D57" s="7" t="str">
        <f>IF(ISBLANK(B57),"",VLOOKUP(B57,ERK!$B$2:$D$87,2,FALSE))</f>
        <v/>
      </c>
      <c r="E57" s="14" t="str">
        <f>IF(ISBLANK(C57),"",VLOOKUP(C57,KIZ!$B$2:$E$98,2,FALSE))</f>
        <v/>
      </c>
      <c r="F57" s="7" t="str">
        <f>IF(ISBLANK(B57),"",VLOOKUP(B57,ERK!$B$3:$E$87,3,FALSE))</f>
        <v/>
      </c>
      <c r="G57" s="14" t="str">
        <f>IF(ISBLANK(C57),"",VLOOKUP(C57,KIZ!$B$2:$F$98,3,FALSE))</f>
        <v/>
      </c>
      <c r="H57" s="79" t="str">
        <f>IFERROR(VLOOKUP(D57,ERK!$D$2:$K$87,8,0),"")</f>
        <v/>
      </c>
      <c r="I57" s="103" t="str">
        <f>IFERROR(VLOOKUP(E57,KIZ!$D$2:$K$20,8,0),"")</f>
        <v/>
      </c>
      <c r="J57" s="125" t="str">
        <f t="shared" si="0"/>
        <v/>
      </c>
      <c r="K57" s="132"/>
      <c r="L57" s="10">
        <v>55</v>
      </c>
      <c r="M57" s="132"/>
      <c r="N57" s="7"/>
      <c r="O57" s="14"/>
      <c r="P57" s="7"/>
      <c r="Q57" s="14"/>
      <c r="R57" s="79"/>
      <c r="S57" s="22"/>
      <c r="AA57" s="132"/>
      <c r="AB57" s="114"/>
      <c r="AC57" s="7"/>
      <c r="AD57" s="7"/>
      <c r="AE57" s="14"/>
      <c r="AF57" s="14"/>
      <c r="AG57" s="79"/>
      <c r="AH57" s="22"/>
      <c r="AI57" s="162"/>
    </row>
    <row r="58" spans="1:35">
      <c r="A58" s="117">
        <v>56</v>
      </c>
      <c r="B58" s="116"/>
      <c r="C58" s="102"/>
      <c r="D58" s="7" t="str">
        <f>IF(ISBLANK(B58),"",VLOOKUP(B58,ERK!$B$2:$D$87,2,FALSE))</f>
        <v/>
      </c>
      <c r="E58" s="14" t="str">
        <f>IF(ISBLANK(C58),"",VLOOKUP(C58,KIZ!$B$2:$E$98,2,FALSE))</f>
        <v/>
      </c>
      <c r="F58" s="7" t="str">
        <f>IF(ISBLANK(B58),"",VLOOKUP(B58,ERK!$B$3:$E$87,3,FALSE))</f>
        <v/>
      </c>
      <c r="G58" s="14" t="str">
        <f>IF(ISBLANK(C58),"",VLOOKUP(C58,KIZ!$B$2:$F$98,3,FALSE))</f>
        <v/>
      </c>
      <c r="H58" s="79" t="str">
        <f>IFERROR(VLOOKUP(D58,ERK!$D$2:$K$87,8,0),"")</f>
        <v/>
      </c>
      <c r="I58" s="103" t="str">
        <f>IFERROR(VLOOKUP(E58,KIZ!$D$2:$K$20,8,0),"")</f>
        <v/>
      </c>
      <c r="J58" s="125" t="str">
        <f t="shared" si="0"/>
        <v/>
      </c>
      <c r="K58" s="132"/>
      <c r="L58" s="10">
        <v>56</v>
      </c>
      <c r="M58" s="132"/>
      <c r="N58" s="7"/>
      <c r="O58" s="14"/>
      <c r="P58" s="7"/>
      <c r="Q58" s="14"/>
      <c r="R58" s="79"/>
      <c r="S58" s="22"/>
      <c r="AA58" s="132"/>
      <c r="AB58" s="114"/>
      <c r="AC58" s="7"/>
      <c r="AD58" s="7"/>
      <c r="AE58" s="14"/>
      <c r="AF58" s="14"/>
      <c r="AG58" s="79"/>
      <c r="AH58" s="22"/>
      <c r="AI58" s="162"/>
    </row>
    <row r="59" spans="1:35">
      <c r="A59" s="117">
        <v>57</v>
      </c>
      <c r="B59" s="116"/>
      <c r="C59" s="102"/>
      <c r="D59" s="7" t="str">
        <f>IF(ISBLANK(B59),"",VLOOKUP(B59,ERK!$B$2:$D$87,2,FALSE))</f>
        <v/>
      </c>
      <c r="E59" s="14" t="str">
        <f>IF(ISBLANK(C59),"",VLOOKUP(C59,KIZ!$B$2:$E$98,2,FALSE))</f>
        <v/>
      </c>
      <c r="F59" s="7" t="str">
        <f>IF(ISBLANK(B59),"",VLOOKUP(B59,ERK!$B$3:$E$87,3,FALSE))</f>
        <v/>
      </c>
      <c r="G59" s="14" t="str">
        <f>IF(ISBLANK(C59),"",VLOOKUP(C59,KIZ!$B$2:$F$98,3,FALSE))</f>
        <v/>
      </c>
      <c r="H59" s="79" t="str">
        <f>IFERROR(VLOOKUP(D59,ERK!$D$2:$K$87,8,0),"")</f>
        <v/>
      </c>
      <c r="I59" s="103" t="str">
        <f>IFERROR(VLOOKUP(E59,KIZ!$D$2:$K$20,8,0),"")</f>
        <v/>
      </c>
      <c r="J59" s="125" t="str">
        <f t="shared" ref="J59:J61" si="1">IF(SUM(H59:I59)&lt;=0,"",IFERROR(SUM(H59:I59,0),""))</f>
        <v/>
      </c>
      <c r="K59" s="132"/>
      <c r="L59" s="10">
        <v>57</v>
      </c>
      <c r="M59" s="132"/>
      <c r="N59" s="7"/>
      <c r="O59" s="14"/>
      <c r="P59" s="7"/>
      <c r="Q59" s="14"/>
      <c r="R59" s="79"/>
      <c r="S59" s="22"/>
      <c r="AA59" s="132"/>
      <c r="AB59" s="114"/>
      <c r="AC59" s="7"/>
      <c r="AD59" s="7"/>
      <c r="AE59" s="14"/>
      <c r="AF59" s="14"/>
      <c r="AG59" s="79"/>
      <c r="AH59" s="22"/>
      <c r="AI59" s="162"/>
    </row>
    <row r="60" spans="1:35">
      <c r="A60" s="117">
        <v>58</v>
      </c>
      <c r="B60" s="116"/>
      <c r="C60" s="102"/>
      <c r="D60" s="7" t="str">
        <f>IF(ISBLANK(B60),"",VLOOKUP(B60,ERK!$B$2:$D$87,2,FALSE))</f>
        <v/>
      </c>
      <c r="E60" s="14" t="str">
        <f>IF(ISBLANK(C60),"",VLOOKUP(C60,KIZ!$B$2:$E$98,2,FALSE))</f>
        <v/>
      </c>
      <c r="F60" s="7" t="str">
        <f>IF(ISBLANK(B60),"",VLOOKUP(B60,ERK!$B$3:$E$87,3,FALSE))</f>
        <v/>
      </c>
      <c r="G60" s="14" t="str">
        <f>IF(ISBLANK(C60),"",VLOOKUP(C60,KIZ!$B$2:$F$98,3,FALSE))</f>
        <v/>
      </c>
      <c r="H60" s="79" t="str">
        <f>IFERROR(VLOOKUP(D60,ERK!$D$2:$K$87,8,0),"")</f>
        <v/>
      </c>
      <c r="I60" s="103" t="str">
        <f>IFERROR(VLOOKUP(E60,KIZ!$D$2:$K$20,8,0),"")</f>
        <v/>
      </c>
      <c r="J60" s="125" t="str">
        <f t="shared" si="1"/>
        <v/>
      </c>
      <c r="K60" s="132"/>
      <c r="L60" s="10">
        <v>58</v>
      </c>
      <c r="M60" s="132"/>
      <c r="N60" s="7"/>
      <c r="O60" s="14"/>
      <c r="P60" s="7"/>
      <c r="Q60" s="14"/>
      <c r="R60" s="79"/>
      <c r="S60" s="22"/>
      <c r="AA60" s="132"/>
      <c r="AB60" s="114"/>
      <c r="AC60" s="7"/>
      <c r="AD60" s="7"/>
      <c r="AE60" s="14"/>
      <c r="AF60" s="14"/>
      <c r="AG60" s="79"/>
      <c r="AH60" s="22"/>
      <c r="AI60" s="162"/>
    </row>
    <row r="61" spans="1:35">
      <c r="A61" s="117">
        <v>59</v>
      </c>
      <c r="B61" s="116"/>
      <c r="C61" s="102"/>
      <c r="D61" s="7" t="str">
        <f>IF(ISBLANK(B61),"",VLOOKUP(B61,ERK!$B$2:$D$87,2,FALSE))</f>
        <v/>
      </c>
      <c r="E61" s="14" t="str">
        <f>IF(ISBLANK(C61),"",VLOOKUP(C61,KIZ!$B$2:$E$98,2,FALSE))</f>
        <v/>
      </c>
      <c r="F61" s="7" t="str">
        <f>IF(ISBLANK(B61),"",VLOOKUP(B61,ERK!$B$3:$E$87,3,FALSE))</f>
        <v/>
      </c>
      <c r="G61" s="14" t="str">
        <f>IF(ISBLANK(C61),"",VLOOKUP(C61,KIZ!$B$2:$F$98,3,FALSE))</f>
        <v/>
      </c>
      <c r="H61" s="79" t="str">
        <f>IFERROR(VLOOKUP(D61,ERK!$D$2:$K$87,8,0),"")</f>
        <v/>
      </c>
      <c r="I61" s="103" t="str">
        <f>IFERROR(VLOOKUP(E61,KIZ!$D$2:$K$20,8,0),"")</f>
        <v/>
      </c>
      <c r="J61" s="125" t="str">
        <f t="shared" si="1"/>
        <v/>
      </c>
      <c r="K61" s="132"/>
      <c r="L61" s="10">
        <v>59</v>
      </c>
      <c r="M61" s="132"/>
      <c r="N61" s="7"/>
      <c r="O61" s="14"/>
      <c r="P61" s="7"/>
      <c r="Q61" s="14"/>
      <c r="R61" s="79"/>
      <c r="S61" s="22"/>
      <c r="AA61" s="132"/>
      <c r="AB61" s="114"/>
      <c r="AC61" s="7"/>
      <c r="AD61" s="7"/>
      <c r="AE61" s="14"/>
      <c r="AF61" s="14"/>
      <c r="AG61" s="79"/>
      <c r="AH61" s="22"/>
      <c r="AI61" s="162"/>
    </row>
    <row r="62" spans="1:35">
      <c r="A62" s="117">
        <v>60</v>
      </c>
      <c r="B62" s="116"/>
      <c r="C62" s="102"/>
      <c r="D62" s="7" t="str">
        <f>IF(ISBLANK(B62),"",VLOOKUP(B62,ERK!$B$2:$D$87,2,FALSE))</f>
        <v/>
      </c>
      <c r="E62" s="14" t="str">
        <f>IF(ISBLANK(C62),"",VLOOKUP(C62,KIZ!$B$2:$E$98,2,FALSE))</f>
        <v/>
      </c>
      <c r="F62" s="7" t="str">
        <f>IF(ISBLANK(B62),"",VLOOKUP(B62,ERK!$B$3:$E$87,3,FALSE))</f>
        <v/>
      </c>
      <c r="G62" s="14" t="str">
        <f>IF(ISBLANK(C62),"",VLOOKUP(C62,KIZ!$B$2:$F$98,3,FALSE))</f>
        <v/>
      </c>
      <c r="H62" s="79" t="str">
        <f>IFERROR(VLOOKUP(D62,ERK!$D$2:$K$87,8,0),"")</f>
        <v/>
      </c>
      <c r="I62" s="103" t="str">
        <f>IFERROR(VLOOKUP(E62,KIZ!$D$2:$K$20,8,0),"")</f>
        <v/>
      </c>
      <c r="J62" s="125" t="e">
        <f>IF(SUM(#REF!)&lt;=0,"",IFERROR(SUM(#REF!,0),""))</f>
        <v>#REF!</v>
      </c>
      <c r="K62" s="132"/>
      <c r="L62" s="10">
        <v>60</v>
      </c>
      <c r="M62" s="132"/>
      <c r="N62" s="7"/>
      <c r="O62" s="14"/>
      <c r="P62" s="7"/>
      <c r="Q62" s="14"/>
      <c r="R62" s="79"/>
      <c r="S62" s="22"/>
      <c r="AA62" s="132"/>
      <c r="AB62" s="114"/>
      <c r="AC62" s="7"/>
      <c r="AD62" s="7"/>
      <c r="AE62" s="14"/>
      <c r="AF62" s="14"/>
      <c r="AG62" s="79"/>
      <c r="AH62" s="22"/>
      <c r="AI62" s="162"/>
    </row>
    <row r="63" spans="1:35">
      <c r="A63" s="117">
        <v>61</v>
      </c>
      <c r="B63" s="116"/>
      <c r="C63" s="102"/>
      <c r="D63" s="7" t="str">
        <f>IF(ISBLANK(B63),"",VLOOKUP(B63,ERK!$B$2:$D$87,2,FALSE))</f>
        <v/>
      </c>
      <c r="E63" s="14" t="str">
        <f>IF(ISBLANK(C63),"",VLOOKUP(C63,KIZ!$B$2:$E$98,2,FALSE))</f>
        <v/>
      </c>
      <c r="F63" s="7" t="str">
        <f>IF(ISBLANK(B63),"",VLOOKUP(B63,ERK!$B$3:$E$87,3,FALSE))</f>
        <v/>
      </c>
      <c r="G63" s="14" t="str">
        <f>IF(ISBLANK(C63),"",VLOOKUP(C63,KIZ!$B$2:$F$98,3,FALSE))</f>
        <v/>
      </c>
      <c r="H63" s="79" t="str">
        <f>IFERROR(VLOOKUP(D63,ERK!$D$2:$K$87,8,0),"")</f>
        <v/>
      </c>
      <c r="I63" s="103" t="str">
        <f>IFERROR(VLOOKUP(E63,KIZ!$D$2:$K$20,8,0),"")</f>
        <v/>
      </c>
      <c r="J63" s="125" t="e">
        <f>IF(SUM(#REF!)&lt;=0,"",IFERROR(SUM(#REF!,0),""))</f>
        <v>#REF!</v>
      </c>
      <c r="K63" s="132"/>
      <c r="L63" s="10">
        <v>61</v>
      </c>
      <c r="M63" s="132"/>
      <c r="N63" s="7"/>
      <c r="O63" s="14"/>
      <c r="P63" s="7"/>
      <c r="Q63" s="14"/>
      <c r="R63" s="79"/>
      <c r="S63" s="22"/>
      <c r="AA63" s="132"/>
      <c r="AB63" s="114"/>
      <c r="AC63" s="7"/>
      <c r="AD63" s="7"/>
      <c r="AE63" s="14"/>
      <c r="AF63" s="14"/>
      <c r="AG63" s="79"/>
      <c r="AH63" s="22"/>
      <c r="AI63" s="162"/>
    </row>
    <row r="64" spans="1:35">
      <c r="A64" s="117">
        <v>62</v>
      </c>
      <c r="B64" s="116"/>
      <c r="C64" s="102"/>
      <c r="D64" s="7" t="str">
        <f>IF(ISBLANK(B64),"",VLOOKUP(B64,ERK!$B$2:$D$87,2,FALSE))</f>
        <v/>
      </c>
      <c r="E64" s="14" t="str">
        <f>IF(ISBLANK(C64),"",VLOOKUP(C64,KIZ!$B$2:$E$98,2,FALSE))</f>
        <v/>
      </c>
      <c r="F64" s="7" t="str">
        <f>IF(ISBLANK(B64),"",VLOOKUP(B64,ERK!$B$3:$E$87,3,FALSE))</f>
        <v/>
      </c>
      <c r="G64" s="14" t="str">
        <f>IF(ISBLANK(C64),"",VLOOKUP(C64,KIZ!$B$2:$F$98,3,FALSE))</f>
        <v/>
      </c>
      <c r="H64" s="79" t="str">
        <f>IFERROR(VLOOKUP(D64,ERK!$D$2:$K$87,8,0),"")</f>
        <v/>
      </c>
      <c r="I64" s="103" t="str">
        <f>IFERROR(VLOOKUP(E64,KIZ!$D$2:$K$20,8,0),"")</f>
        <v/>
      </c>
      <c r="J64" s="125" t="str">
        <f t="shared" ref="J64:J94" si="2">IF(SUM(H62:I62)&lt;=0,"",IFERROR(SUM(H62:I62,0),""))</f>
        <v/>
      </c>
      <c r="K64" s="132"/>
      <c r="L64" s="10">
        <v>62</v>
      </c>
      <c r="M64" s="132"/>
      <c r="N64" s="7"/>
      <c r="O64" s="14"/>
      <c r="P64" s="7"/>
      <c r="Q64" s="14"/>
      <c r="R64" s="79"/>
      <c r="S64" s="22"/>
      <c r="AA64" s="132"/>
      <c r="AB64" s="114"/>
      <c r="AC64" s="7"/>
      <c r="AD64" s="7"/>
      <c r="AE64" s="14"/>
      <c r="AF64" s="14"/>
      <c r="AG64" s="79"/>
      <c r="AH64" s="22"/>
      <c r="AI64" s="162"/>
    </row>
    <row r="65" spans="1:35">
      <c r="A65" s="117">
        <v>63</v>
      </c>
      <c r="B65" s="116"/>
      <c r="C65" s="102"/>
      <c r="D65" s="7" t="str">
        <f>IF(ISBLANK(B65),"",VLOOKUP(B65,ERK!$B$2:$D$87,2,FALSE))</f>
        <v/>
      </c>
      <c r="E65" s="14" t="str">
        <f>IF(ISBLANK(C65),"",VLOOKUP(C65,KIZ!$B$2:$E$98,2,FALSE))</f>
        <v/>
      </c>
      <c r="F65" s="7" t="str">
        <f>IF(ISBLANK(B65),"",VLOOKUP(B65,ERK!$B$3:$E$87,3,FALSE))</f>
        <v/>
      </c>
      <c r="G65" s="14" t="str">
        <f>IF(ISBLANK(C65),"",VLOOKUP(C65,KIZ!$B$2:$F$98,3,FALSE))</f>
        <v/>
      </c>
      <c r="H65" s="79" t="str">
        <f>IFERROR(VLOOKUP(D65,ERK!$D$2:$K$87,8,0),"")</f>
        <v/>
      </c>
      <c r="I65" s="103" t="str">
        <f>IFERROR(VLOOKUP(E65,KIZ!$D$2:$K$20,8,0),"")</f>
        <v/>
      </c>
      <c r="J65" s="125" t="str">
        <f t="shared" si="2"/>
        <v/>
      </c>
      <c r="K65" s="132"/>
      <c r="L65" s="10">
        <v>63</v>
      </c>
      <c r="M65" s="132"/>
      <c r="N65" s="7"/>
      <c r="O65" s="14"/>
      <c r="P65" s="7"/>
      <c r="Q65" s="14"/>
      <c r="R65" s="79"/>
      <c r="S65" s="22"/>
      <c r="AA65" s="132"/>
      <c r="AB65" s="114"/>
      <c r="AC65" s="7"/>
      <c r="AD65" s="7"/>
      <c r="AE65" s="14"/>
      <c r="AF65" s="14"/>
      <c r="AG65" s="79"/>
      <c r="AH65" s="22"/>
      <c r="AI65" s="162"/>
    </row>
    <row r="66" spans="1:35">
      <c r="A66" s="117">
        <v>64</v>
      </c>
      <c r="B66" s="116"/>
      <c r="C66" s="102"/>
      <c r="D66" s="7" t="str">
        <f>IF(ISBLANK(B66),"",VLOOKUP(B66,ERK!$B$2:$D$87,2,FALSE))</f>
        <v/>
      </c>
      <c r="E66" s="14" t="str">
        <f>IF(ISBLANK(C66),"",VLOOKUP(C66,KIZ!$B$2:$E$98,2,FALSE))</f>
        <v/>
      </c>
      <c r="F66" s="7" t="str">
        <f>IF(ISBLANK(B66),"",VLOOKUP(B66,ERK!$B$3:$E$87,3,FALSE))</f>
        <v/>
      </c>
      <c r="G66" s="14" t="str">
        <f>IF(ISBLANK(C66),"",VLOOKUP(C66,KIZ!$B$2:$F$98,3,FALSE))</f>
        <v/>
      </c>
      <c r="H66" s="79" t="str">
        <f>IFERROR(VLOOKUP(D66,ERK!$D$2:$K$87,8,0),"")</f>
        <v/>
      </c>
      <c r="I66" s="103" t="str">
        <f>IFERROR(VLOOKUP(E66,KIZ!$D$2:$K$20,8,0),"")</f>
        <v/>
      </c>
      <c r="J66" s="125" t="str">
        <f t="shared" si="2"/>
        <v/>
      </c>
      <c r="K66" s="132"/>
      <c r="L66" s="10">
        <v>64</v>
      </c>
      <c r="M66" s="132"/>
      <c r="N66" s="7"/>
      <c r="O66" s="14"/>
      <c r="P66" s="7"/>
      <c r="Q66" s="14"/>
      <c r="R66" s="79"/>
      <c r="S66" s="22"/>
      <c r="AA66" s="132"/>
      <c r="AB66" s="114"/>
      <c r="AC66" s="7"/>
      <c r="AD66" s="7"/>
      <c r="AE66" s="14"/>
      <c r="AF66" s="14"/>
      <c r="AG66" s="79"/>
      <c r="AH66" s="22"/>
      <c r="AI66" s="162"/>
    </row>
    <row r="67" spans="1:35">
      <c r="A67" s="117">
        <v>65</v>
      </c>
      <c r="B67" s="116"/>
      <c r="C67" s="102"/>
      <c r="D67" s="7" t="str">
        <f>IF(ISBLANK(B67),"",VLOOKUP(B67,ERK!$B$2:$D$87,2,FALSE))</f>
        <v/>
      </c>
      <c r="E67" s="105" t="str">
        <f>IF(ISBLANK(C67),"",VLOOKUP(C67,KIZ!$B$2:$E$98,2,FALSE))</f>
        <v/>
      </c>
      <c r="F67" s="7" t="str">
        <f>IF(ISBLANK(B67),"",VLOOKUP(B67,ERK!$B$3:$E$87,3,FALSE))</f>
        <v/>
      </c>
      <c r="G67" s="14" t="str">
        <f>IF(ISBLANK(C67),"",VLOOKUP(C67,KIZ!$B$2:$F$98,3,FALSE))</f>
        <v/>
      </c>
      <c r="H67" s="79" t="str">
        <f>IFERROR(VLOOKUP(D67,ERK!$D$2:$K$87,8,0),"")</f>
        <v/>
      </c>
      <c r="I67" s="103" t="str">
        <f>IFERROR(VLOOKUP(E67,KIZ!$D$2:$K$20,8,0),"")</f>
        <v/>
      </c>
      <c r="J67" s="125" t="str">
        <f t="shared" si="2"/>
        <v/>
      </c>
      <c r="K67" s="132"/>
      <c r="L67" s="10">
        <v>65</v>
      </c>
      <c r="M67" s="132"/>
      <c r="N67" s="7"/>
      <c r="O67" s="14"/>
      <c r="P67" s="7"/>
      <c r="Q67" s="14"/>
      <c r="R67" s="79"/>
      <c r="S67" s="22"/>
      <c r="AA67" s="132"/>
      <c r="AB67" s="114"/>
      <c r="AC67" s="7"/>
      <c r="AD67" s="7"/>
      <c r="AE67" s="14"/>
      <c r="AF67" s="14"/>
      <c r="AG67" s="79"/>
      <c r="AH67" s="22"/>
      <c r="AI67" s="162"/>
    </row>
    <row r="68" spans="1:35">
      <c r="A68" s="118">
        <v>66</v>
      </c>
      <c r="B68" s="116"/>
      <c r="C68" s="102"/>
      <c r="D68" s="7" t="str">
        <f>IF(ISBLANK(B68),"",VLOOKUP(B68,ERK!$B$2:$D$87,2,FALSE))</f>
        <v/>
      </c>
      <c r="E68" s="105" t="str">
        <f>IF(ISBLANK(C68),"",VLOOKUP(C68,KIZ!$B$2:$E$98,2,FALSE))</f>
        <v/>
      </c>
      <c r="F68" s="7" t="str">
        <f>IF(ISBLANK(B68),"",VLOOKUP(B68,ERK!$B$3:$E$87,3,FALSE))</f>
        <v/>
      </c>
      <c r="G68" s="14" t="str">
        <f>IF(ISBLANK(C68),"",VLOOKUP(C68,KIZ!$B$2:$F$98,3,FALSE))</f>
        <v/>
      </c>
      <c r="H68" s="79" t="str">
        <f>IFERROR(VLOOKUP(D68,ERK!$D$2:$K$87,8,0),"")</f>
        <v/>
      </c>
      <c r="I68" s="103" t="str">
        <f>IFERROR(VLOOKUP(E68,KIZ!$D$2:$K$20,8,0),"")</f>
        <v/>
      </c>
      <c r="J68" s="125" t="str">
        <f t="shared" si="2"/>
        <v/>
      </c>
      <c r="K68" s="132"/>
      <c r="L68" s="10">
        <v>66</v>
      </c>
      <c r="M68" s="132"/>
      <c r="N68" s="7"/>
      <c r="O68" s="14"/>
      <c r="P68" s="7"/>
      <c r="Q68" s="14"/>
      <c r="R68" s="79"/>
      <c r="S68" s="22"/>
      <c r="AA68" s="132"/>
      <c r="AB68" s="114"/>
      <c r="AC68" s="7"/>
      <c r="AD68" s="7"/>
      <c r="AE68" s="14"/>
      <c r="AF68" s="14"/>
      <c r="AG68" s="79"/>
      <c r="AH68" s="22"/>
      <c r="AI68" s="162"/>
    </row>
    <row r="69" spans="1:35">
      <c r="A69" s="118">
        <v>67</v>
      </c>
      <c r="B69" s="116"/>
      <c r="C69" s="102"/>
      <c r="D69" s="7" t="str">
        <f>IF(ISBLANK(B69),"",VLOOKUP(B69,ERK!$B$2:$D$87,2,FALSE))</f>
        <v/>
      </c>
      <c r="E69" s="14" t="str">
        <f>IF(ISBLANK(C69),"",VLOOKUP(C69,KIZ!$B$2:$E$98,2,FALSE))</f>
        <v/>
      </c>
      <c r="F69" s="7" t="str">
        <f>IF(ISBLANK(B69),"",VLOOKUP(B69,ERK!$B$3:$E$87,3,FALSE))</f>
        <v/>
      </c>
      <c r="G69" s="14" t="str">
        <f>IF(ISBLANK(C69),"",VLOOKUP(C69,KIZ!$B$2:$F$98,3,FALSE))</f>
        <v/>
      </c>
      <c r="H69" s="79" t="str">
        <f>IFERROR(VLOOKUP(D69,ERK!$D$2:$K$87,8,0),"")</f>
        <v/>
      </c>
      <c r="I69" s="103" t="str">
        <f>IFERROR(VLOOKUP(E69,KIZ!$D$2:$K$20,8,0),"")</f>
        <v/>
      </c>
      <c r="J69" s="125" t="str">
        <f t="shared" si="2"/>
        <v/>
      </c>
      <c r="K69" s="132"/>
      <c r="L69" s="10">
        <v>67</v>
      </c>
      <c r="M69" s="132"/>
      <c r="N69" s="7"/>
      <c r="O69" s="14"/>
      <c r="P69" s="7"/>
      <c r="Q69" s="14"/>
      <c r="R69" s="79"/>
      <c r="S69" s="22"/>
      <c r="AA69" s="132"/>
      <c r="AB69" s="114"/>
      <c r="AC69" s="7"/>
      <c r="AD69" s="7"/>
      <c r="AE69" s="14"/>
      <c r="AF69" s="14"/>
      <c r="AG69" s="79"/>
      <c r="AH69" s="22"/>
      <c r="AI69" s="162"/>
    </row>
    <row r="70" spans="1:35">
      <c r="A70" s="117">
        <v>68</v>
      </c>
      <c r="B70" s="116"/>
      <c r="C70" s="102"/>
      <c r="D70" s="7" t="str">
        <f>IF(ISBLANK(B70),"",VLOOKUP(B70,ERK!$B$2:$D$87,2,FALSE))</f>
        <v/>
      </c>
      <c r="E70" s="105" t="str">
        <f>IF(ISBLANK(C70),"",VLOOKUP(C70,KIZ!$B$2:$E$98,2,FALSE))</f>
        <v/>
      </c>
      <c r="F70" s="7" t="str">
        <f>IF(ISBLANK(B70),"",VLOOKUP(B70,ERK!$B$3:$E$87,3,FALSE))</f>
        <v/>
      </c>
      <c r="G70" s="14" t="str">
        <f>IF(ISBLANK(C70),"",VLOOKUP(C70,KIZ!$B$2:$F$98,3,FALSE))</f>
        <v/>
      </c>
      <c r="H70" s="79" t="str">
        <f>IFERROR(VLOOKUP(D70,ERK!$D$2:$K$87,8,0),"")</f>
        <v/>
      </c>
      <c r="I70" s="103" t="str">
        <f>IFERROR(VLOOKUP(E70,KIZ!$D$2:$K$20,8,0),"")</f>
        <v/>
      </c>
      <c r="J70" s="125" t="str">
        <f t="shared" si="2"/>
        <v/>
      </c>
      <c r="K70" s="132"/>
      <c r="L70" s="10">
        <v>68</v>
      </c>
      <c r="M70" s="132"/>
      <c r="N70" s="7"/>
      <c r="O70" s="14"/>
      <c r="P70" s="7"/>
      <c r="Q70" s="14"/>
      <c r="R70" s="79"/>
      <c r="S70" s="22"/>
      <c r="AA70" s="132"/>
      <c r="AB70" s="114"/>
      <c r="AC70" s="7"/>
      <c r="AD70" s="7"/>
      <c r="AE70" s="14"/>
      <c r="AF70" s="14"/>
      <c r="AG70" s="79"/>
      <c r="AH70" s="22"/>
      <c r="AI70" s="162"/>
    </row>
    <row r="71" spans="1:35">
      <c r="A71" s="117">
        <v>69</v>
      </c>
      <c r="B71" s="116"/>
      <c r="C71" s="102"/>
      <c r="D71" s="7" t="str">
        <f>IF(ISBLANK(B71),"",VLOOKUP(B71,ERK!$B$2:$D$87,2,FALSE))</f>
        <v/>
      </c>
      <c r="E71" s="14" t="str">
        <f>IF(ISBLANK(C71),"",VLOOKUP(C71,KIZ!$B$2:$E$98,2,FALSE))</f>
        <v/>
      </c>
      <c r="F71" s="7" t="str">
        <f>IF(ISBLANK(B71),"",VLOOKUP(B71,ERK!$B$3:$E$87,3,FALSE))</f>
        <v/>
      </c>
      <c r="G71" s="14" t="str">
        <f>IF(ISBLANK(C71),"",VLOOKUP(C71,KIZ!$B$2:$F$98,3,FALSE))</f>
        <v/>
      </c>
      <c r="H71" s="79" t="str">
        <f>IFERROR(VLOOKUP(D71,ERK!$D$2:$K$87,8,0),"")</f>
        <v/>
      </c>
      <c r="I71" s="103" t="str">
        <f>IFERROR(VLOOKUP(E71,KIZ!$D$2:$K$20,8,0),"")</f>
        <v/>
      </c>
      <c r="J71" s="125" t="str">
        <f t="shared" si="2"/>
        <v/>
      </c>
      <c r="K71" s="132"/>
      <c r="L71" s="10">
        <v>69</v>
      </c>
      <c r="M71" s="132"/>
      <c r="N71" s="7"/>
      <c r="O71" s="14"/>
      <c r="P71" s="7"/>
      <c r="Q71" s="14"/>
      <c r="R71" s="79"/>
      <c r="S71" s="22"/>
      <c r="AA71" s="132"/>
      <c r="AB71" s="114"/>
      <c r="AC71" s="7"/>
      <c r="AD71" s="7"/>
      <c r="AE71" s="14"/>
      <c r="AF71" s="14"/>
      <c r="AG71" s="79"/>
      <c r="AH71" s="22"/>
      <c r="AI71" s="162"/>
    </row>
    <row r="72" spans="1:35">
      <c r="A72" s="117">
        <v>70</v>
      </c>
      <c r="B72" s="116"/>
      <c r="C72" s="102"/>
      <c r="D72" s="7" t="str">
        <f>IF(ISBLANK(B72),"",VLOOKUP(B72,ERK!$B$2:$D$87,2,FALSE))</f>
        <v/>
      </c>
      <c r="E72" s="14" t="str">
        <f>IF(ISBLANK(C72),"",VLOOKUP(C72,KIZ!$B$2:$E$98,2,FALSE))</f>
        <v/>
      </c>
      <c r="F72" s="7" t="str">
        <f>IF(ISBLANK(B72),"",VLOOKUP(B72,ERK!$B$3:$E$87,3,FALSE))</f>
        <v/>
      </c>
      <c r="G72" s="14" t="str">
        <f>IF(ISBLANK(C72),"",VLOOKUP(C72,KIZ!$B$2:$F$98,3,FALSE))</f>
        <v/>
      </c>
      <c r="H72" s="79" t="str">
        <f>IFERROR(VLOOKUP(D72,ERK!$D$2:$K$87,8,0),"")</f>
        <v/>
      </c>
      <c r="I72" s="103" t="str">
        <f>IFERROR(VLOOKUP(E72,KIZ!$D$2:$K$20,8,0),"")</f>
        <v/>
      </c>
      <c r="J72" s="125" t="str">
        <f t="shared" si="2"/>
        <v/>
      </c>
      <c r="K72" s="132"/>
      <c r="L72" s="10">
        <v>70</v>
      </c>
      <c r="M72" s="132"/>
      <c r="N72" s="7"/>
      <c r="O72" s="14"/>
      <c r="P72" s="7"/>
      <c r="Q72" s="14"/>
      <c r="R72" s="79"/>
      <c r="S72" s="22"/>
      <c r="AA72" s="132"/>
      <c r="AB72" s="114"/>
      <c r="AC72" s="7"/>
      <c r="AD72" s="7"/>
      <c r="AE72" s="14"/>
      <c r="AF72" s="14"/>
      <c r="AG72" s="79"/>
      <c r="AH72" s="22"/>
      <c r="AI72" s="162"/>
    </row>
    <row r="73" spans="1:35">
      <c r="A73" s="117">
        <v>71</v>
      </c>
      <c r="B73" s="116"/>
      <c r="C73" s="102"/>
      <c r="D73" s="7" t="str">
        <f>IF(ISBLANK(B73),"",VLOOKUP(B73,ERK!$B$2:$D$87,2,FALSE))</f>
        <v/>
      </c>
      <c r="E73" s="14" t="str">
        <f>IF(ISBLANK(C73),"",VLOOKUP(C73,KIZ!$B$2:$E$98,2,FALSE))</f>
        <v/>
      </c>
      <c r="F73" s="7" t="str">
        <f>IF(ISBLANK(B73),"",VLOOKUP(B73,ERK!$B$3:$E$87,3,FALSE))</f>
        <v/>
      </c>
      <c r="G73" s="14" t="str">
        <f>IF(ISBLANK(C73),"",VLOOKUP(C73,KIZ!$B$2:$F$98,3,FALSE))</f>
        <v/>
      </c>
      <c r="H73" s="79" t="str">
        <f>IFERROR(VLOOKUP(D73,ERK!$D$2:$K$87,8,0),"")</f>
        <v/>
      </c>
      <c r="I73" s="103" t="str">
        <f>IFERROR(VLOOKUP(E73,KIZ!$D$2:$K$20,8,0),"")</f>
        <v/>
      </c>
      <c r="J73" s="125" t="str">
        <f t="shared" si="2"/>
        <v/>
      </c>
      <c r="K73" s="132"/>
      <c r="L73" s="10">
        <v>71</v>
      </c>
      <c r="M73" s="132"/>
      <c r="N73" s="7"/>
      <c r="O73" s="14"/>
      <c r="P73" s="7"/>
      <c r="Q73" s="14"/>
      <c r="R73" s="79"/>
      <c r="S73" s="22"/>
      <c r="AA73" s="132"/>
      <c r="AB73" s="114"/>
      <c r="AC73" s="7"/>
      <c r="AD73" s="7"/>
      <c r="AE73" s="14"/>
      <c r="AF73" s="14"/>
      <c r="AG73" s="79"/>
      <c r="AH73" s="22"/>
      <c r="AI73" s="162"/>
    </row>
    <row r="74" spans="1:35">
      <c r="A74" s="117">
        <v>72</v>
      </c>
      <c r="B74" s="116"/>
      <c r="C74" s="102"/>
      <c r="D74" s="7" t="str">
        <f>IF(ISBLANK(B74),"",VLOOKUP(B74,ERK!$B$2:$D$87,2,FALSE))</f>
        <v/>
      </c>
      <c r="E74" s="14" t="str">
        <f>IF(ISBLANK(C74),"",VLOOKUP(C74,KIZ!$B$2:$E$98,2,FALSE))</f>
        <v/>
      </c>
      <c r="F74" s="7" t="str">
        <f>IF(ISBLANK(B74),"",VLOOKUP(B74,ERK!$B$3:$E$87,3,FALSE))</f>
        <v/>
      </c>
      <c r="G74" s="14" t="str">
        <f>IF(ISBLANK(C74),"",VLOOKUP(C74,KIZ!$B$2:$F$98,3,FALSE))</f>
        <v/>
      </c>
      <c r="H74" s="79" t="str">
        <f>IFERROR(VLOOKUP(D74,ERK!$D$2:$K$87,8,0),"")</f>
        <v/>
      </c>
      <c r="I74" s="103" t="str">
        <f>IFERROR(VLOOKUP(E74,KIZ!$D$2:$K$20,8,0),"")</f>
        <v/>
      </c>
      <c r="J74" s="125" t="str">
        <f t="shared" si="2"/>
        <v/>
      </c>
      <c r="K74" s="132"/>
      <c r="L74" s="10">
        <v>72</v>
      </c>
      <c r="M74" s="132"/>
      <c r="N74" s="7"/>
      <c r="O74" s="14"/>
      <c r="P74" s="7"/>
      <c r="Q74" s="14"/>
      <c r="R74" s="79"/>
      <c r="S74" s="22"/>
      <c r="AA74" s="132"/>
      <c r="AB74" s="114"/>
      <c r="AC74" s="7"/>
      <c r="AD74" s="7"/>
      <c r="AE74" s="14"/>
      <c r="AF74" s="14"/>
      <c r="AG74" s="79"/>
      <c r="AH74" s="22"/>
      <c r="AI74" s="162"/>
    </row>
    <row r="75" spans="1:35">
      <c r="A75" s="117">
        <v>73</v>
      </c>
      <c r="B75" s="116"/>
      <c r="C75" s="102"/>
      <c r="D75" s="7" t="str">
        <f>IF(ISBLANK(B75),"",VLOOKUP(B75,ERK!$B$2:$D$87,2,FALSE))</f>
        <v/>
      </c>
      <c r="E75" s="14" t="str">
        <f>IF(ISBLANK(C75),"",VLOOKUP(C75,KIZ!$B$2:$E$98,2,FALSE))</f>
        <v/>
      </c>
      <c r="F75" s="7" t="str">
        <f>IF(ISBLANK(B75),"",VLOOKUP(B75,ERK!$B$3:$E$87,3,FALSE))</f>
        <v/>
      </c>
      <c r="G75" s="14" t="str">
        <f>IF(ISBLANK(C75),"",VLOOKUP(C75,KIZ!$B$2:$F$98,3,FALSE))</f>
        <v/>
      </c>
      <c r="H75" s="79" t="str">
        <f>IFERROR(VLOOKUP(D75,ERK!$D$2:$K$87,8,0),"")</f>
        <v/>
      </c>
      <c r="I75" s="103" t="str">
        <f>IFERROR(VLOOKUP(E75,KIZ!$D$2:$K$20,8,0),"")</f>
        <v/>
      </c>
      <c r="J75" s="125" t="str">
        <f t="shared" si="2"/>
        <v/>
      </c>
      <c r="K75" s="132"/>
      <c r="L75" s="10">
        <v>73</v>
      </c>
      <c r="M75" s="132"/>
      <c r="N75" s="7"/>
      <c r="O75" s="14"/>
      <c r="P75" s="7"/>
      <c r="Q75" s="14"/>
      <c r="R75" s="79"/>
      <c r="S75" s="22"/>
      <c r="AA75" s="132"/>
      <c r="AB75" s="114"/>
      <c r="AC75" s="7"/>
      <c r="AD75" s="7"/>
      <c r="AE75" s="14"/>
      <c r="AF75" s="14"/>
      <c r="AG75" s="79"/>
      <c r="AH75" s="22"/>
      <c r="AI75" s="162"/>
    </row>
    <row r="76" spans="1:35">
      <c r="A76" s="117">
        <v>74</v>
      </c>
      <c r="B76" s="116"/>
      <c r="C76" s="102"/>
      <c r="D76" s="7" t="str">
        <f>IF(ISBLANK(B76),"",VLOOKUP(B76,ERK!$B$2:$D$87,2,FALSE))</f>
        <v/>
      </c>
      <c r="E76" s="14" t="str">
        <f>IF(ISBLANK(C76),"",VLOOKUP(C76,KIZ!$B$2:$E$98,2,FALSE))</f>
        <v/>
      </c>
      <c r="F76" s="7" t="str">
        <f>IF(ISBLANK(B76),"",VLOOKUP(B76,ERK!$B$3:$E$87,3,FALSE))</f>
        <v/>
      </c>
      <c r="G76" s="14" t="str">
        <f>IF(ISBLANK(C76),"",VLOOKUP(C76,KIZ!$B$2:$F$98,3,FALSE))</f>
        <v/>
      </c>
      <c r="H76" s="79" t="str">
        <f>IFERROR(VLOOKUP(#REF!,ERK!$D$2:$K$87,8,0),"")</f>
        <v/>
      </c>
      <c r="I76" s="103" t="str">
        <f>IFERROR(VLOOKUP(#REF!,KIZ!$D$2:$K$20,8,0),"")</f>
        <v/>
      </c>
      <c r="J76" s="125" t="str">
        <f t="shared" si="2"/>
        <v/>
      </c>
      <c r="K76" s="132"/>
      <c r="L76" s="10">
        <v>74</v>
      </c>
      <c r="M76" s="132"/>
      <c r="N76" s="7"/>
      <c r="O76" s="14"/>
      <c r="P76" s="7"/>
      <c r="Q76" s="14"/>
      <c r="R76" s="79"/>
      <c r="S76" s="22"/>
      <c r="AA76" s="132"/>
      <c r="AB76" s="114"/>
      <c r="AC76" s="7"/>
      <c r="AD76" s="7"/>
      <c r="AE76" s="14"/>
      <c r="AF76" s="14"/>
      <c r="AG76" s="79"/>
      <c r="AH76" s="22"/>
      <c r="AI76" s="162"/>
    </row>
    <row r="77" spans="1:35">
      <c r="A77" s="117">
        <v>75</v>
      </c>
      <c r="B77" s="116"/>
      <c r="C77" s="102"/>
      <c r="D77" s="7" t="str">
        <f>IF(ISBLANK(B77),"",VLOOKUP(B77,ERK!$B$2:$D$87,2,FALSE))</f>
        <v/>
      </c>
      <c r="E77" s="14" t="str">
        <f>IF(ISBLANK(C77),"",VLOOKUP(C77,KIZ!$B$2:$E$98,2,FALSE))</f>
        <v/>
      </c>
      <c r="F77" s="7" t="str">
        <f>IF(ISBLANK(B77),"",VLOOKUP(B77,ERK!$B$3:$E$87,3,FALSE))</f>
        <v/>
      </c>
      <c r="G77" s="14" t="str">
        <f>IF(ISBLANK(C77),"",VLOOKUP(C77,KIZ!$B$2:$F$98,3,FALSE))</f>
        <v/>
      </c>
      <c r="H77" s="79" t="str">
        <f>IFERROR(VLOOKUP(D76,ERK!$D$2:$K$87,8,0),"")</f>
        <v/>
      </c>
      <c r="I77" s="103" t="str">
        <f>IFERROR(VLOOKUP(E76,KIZ!$D$2:$K$20,8,0),"")</f>
        <v/>
      </c>
      <c r="J77" s="125" t="str">
        <f t="shared" si="2"/>
        <v/>
      </c>
      <c r="K77" s="132"/>
      <c r="L77" s="10">
        <v>75</v>
      </c>
      <c r="M77" s="132"/>
      <c r="N77" s="7"/>
      <c r="O77" s="14"/>
      <c r="P77" s="7"/>
      <c r="Q77" s="14"/>
      <c r="R77" s="79"/>
      <c r="S77" s="22"/>
      <c r="AA77" s="132"/>
      <c r="AB77" s="114"/>
      <c r="AC77" s="7"/>
      <c r="AD77" s="7"/>
      <c r="AE77" s="14"/>
      <c r="AF77" s="14"/>
      <c r="AG77" s="79"/>
      <c r="AH77" s="22"/>
      <c r="AI77" s="162"/>
    </row>
    <row r="78" spans="1:35">
      <c r="A78" s="118">
        <v>76</v>
      </c>
      <c r="B78" s="116"/>
      <c r="C78" s="102"/>
      <c r="D78" s="7" t="str">
        <f>IF(ISBLANK(B78),"",VLOOKUP(B78,ERK!$B$2:$D$87,2,FALSE))</f>
        <v/>
      </c>
      <c r="E78" s="14" t="str">
        <f>IF(ISBLANK(C78),"",VLOOKUP(C78,KIZ!$B$2:$E$98,2,FALSE))</f>
        <v/>
      </c>
      <c r="F78" s="7" t="str">
        <f>IF(ISBLANK(B78),"",VLOOKUP(B78,ERK!$B$3:$E$87,3,FALSE))</f>
        <v/>
      </c>
      <c r="G78" s="14" t="str">
        <f>IF(ISBLANK(C78),"",VLOOKUP(C78,KIZ!$B$2:$F$98,3,FALSE))</f>
        <v/>
      </c>
      <c r="H78" s="79" t="str">
        <f>IFERROR(VLOOKUP(D78,ERK!$D$2:$K$87,8,0),"")</f>
        <v/>
      </c>
      <c r="I78" s="103" t="str">
        <f>IFERROR(VLOOKUP(E78,KIZ!$D$2:$K$20,8,0),"")</f>
        <v/>
      </c>
      <c r="J78" s="125" t="str">
        <f t="shared" si="2"/>
        <v/>
      </c>
      <c r="K78" s="132"/>
      <c r="L78" s="10">
        <v>76</v>
      </c>
      <c r="M78" s="132"/>
      <c r="N78" s="7"/>
      <c r="O78" s="14"/>
      <c r="P78" s="7"/>
      <c r="Q78" s="14"/>
      <c r="R78" s="79"/>
      <c r="S78" s="22"/>
      <c r="AA78" s="132"/>
      <c r="AB78" s="114"/>
      <c r="AC78" s="7"/>
      <c r="AD78" s="7"/>
      <c r="AE78" s="14"/>
      <c r="AF78" s="14"/>
      <c r="AG78" s="79"/>
      <c r="AH78" s="22"/>
      <c r="AI78" s="162"/>
    </row>
    <row r="79" spans="1:35">
      <c r="A79" s="118">
        <v>77</v>
      </c>
      <c r="B79" s="116"/>
      <c r="C79" s="102"/>
      <c r="D79" s="7" t="str">
        <f>IF(ISBLANK(B79),"",VLOOKUP(B79,ERK!$B$2:$D$87,2,FALSE))</f>
        <v/>
      </c>
      <c r="E79" s="14" t="str">
        <f>IF(ISBLANK(C79),"",VLOOKUP(C79,KIZ!$B$2:$E$98,2,FALSE))</f>
        <v/>
      </c>
      <c r="F79" s="7" t="str">
        <f>IF(ISBLANK(B79),"",VLOOKUP(B79,ERK!$B$3:$E$87,3,FALSE))</f>
        <v/>
      </c>
      <c r="G79" s="14" t="str">
        <f>IF(ISBLANK(C79),"",VLOOKUP(C79,KIZ!$B$2:$F$98,3,FALSE))</f>
        <v/>
      </c>
      <c r="H79" s="79" t="str">
        <f>IFERROR(VLOOKUP(D79,ERK!$D$2:$K$87,8,0),"")</f>
        <v/>
      </c>
      <c r="I79" s="103" t="str">
        <f>IFERROR(VLOOKUP(E79,KIZ!$D$2:$K$20,8,0),"")</f>
        <v/>
      </c>
      <c r="J79" s="125" t="str">
        <f t="shared" si="2"/>
        <v/>
      </c>
      <c r="K79" s="132"/>
      <c r="L79" s="10">
        <v>77</v>
      </c>
      <c r="M79" s="132"/>
      <c r="N79" s="7"/>
      <c r="O79" s="14"/>
      <c r="P79" s="7"/>
      <c r="Q79" s="14"/>
      <c r="R79" s="79"/>
      <c r="S79" s="22"/>
      <c r="AA79" s="132"/>
      <c r="AB79" s="114"/>
      <c r="AC79" s="7"/>
      <c r="AD79" s="7"/>
      <c r="AE79" s="14"/>
      <c r="AF79" s="14"/>
      <c r="AG79" s="79"/>
      <c r="AH79" s="22"/>
      <c r="AI79" s="162"/>
    </row>
    <row r="80" spans="1:35">
      <c r="A80" s="118">
        <v>78</v>
      </c>
      <c r="B80" s="116"/>
      <c r="C80" s="102"/>
      <c r="D80" s="7" t="str">
        <f>IF(ISBLANK(B80),"",VLOOKUP(B80,ERK!$B$2:$D$87,2,FALSE))</f>
        <v/>
      </c>
      <c r="E80" s="14" t="str">
        <f>IF(ISBLANK(C80),"",VLOOKUP(C80,KIZ!$B$2:$E$98,2,FALSE))</f>
        <v/>
      </c>
      <c r="F80" s="7" t="str">
        <f>IF(ISBLANK(B80),"",VLOOKUP(B80,ERK!$B$3:$E$87,3,FALSE))</f>
        <v/>
      </c>
      <c r="G80" s="14" t="str">
        <f>IF(ISBLANK(C80),"",VLOOKUP(C80,KIZ!$B$2:$F$98,3,FALSE))</f>
        <v/>
      </c>
      <c r="H80" s="79" t="str">
        <f>IFERROR(VLOOKUP(D80,ERK!$D$2:$K$87,8,0),"")</f>
        <v/>
      </c>
      <c r="I80" s="103" t="str">
        <f>IFERROR(VLOOKUP(E80,KIZ!$D$2:$K$20,8,0),"")</f>
        <v/>
      </c>
      <c r="J80" s="125" t="str">
        <f t="shared" si="2"/>
        <v/>
      </c>
      <c r="K80" s="132"/>
      <c r="L80" s="10">
        <v>78</v>
      </c>
      <c r="M80" s="132"/>
      <c r="N80" s="7"/>
      <c r="O80" s="14"/>
      <c r="P80" s="7"/>
      <c r="Q80" s="14"/>
      <c r="R80" s="79"/>
      <c r="S80" s="22"/>
      <c r="AA80" s="132"/>
      <c r="AB80" s="114"/>
      <c r="AC80" s="7"/>
      <c r="AD80" s="7"/>
      <c r="AE80" s="14"/>
      <c r="AF80" s="14"/>
      <c r="AG80" s="79"/>
      <c r="AH80" s="22"/>
      <c r="AI80" s="162"/>
    </row>
    <row r="81" spans="1:35">
      <c r="A81" s="117">
        <v>79</v>
      </c>
      <c r="B81" s="116"/>
      <c r="C81" s="102"/>
      <c r="D81" s="7" t="str">
        <f>IF(ISBLANK(B81),"",VLOOKUP(B81,ERK!$B$2:$D$87,2,FALSE))</f>
        <v/>
      </c>
      <c r="E81" s="14" t="str">
        <f>IF(ISBLANK(C81),"",VLOOKUP(C81,KIZ!$B$2:$E$98,2,FALSE))</f>
        <v/>
      </c>
      <c r="F81" s="7" t="str">
        <f>IF(ISBLANK(B81),"",VLOOKUP(B81,ERK!$B$3:$E$87,3,FALSE))</f>
        <v/>
      </c>
      <c r="G81" s="14" t="str">
        <f>IF(ISBLANK(C81),"",VLOOKUP(C81,KIZ!$B$2:$F$98,3,FALSE))</f>
        <v/>
      </c>
      <c r="H81" s="79" t="str">
        <f>IFERROR(VLOOKUP(D81,ERK!$D$2:$K$87,8,0),"")</f>
        <v/>
      </c>
      <c r="I81" s="103" t="str">
        <f>IFERROR(VLOOKUP(E81,KIZ!$D$2:$K$20,8,0),"")</f>
        <v/>
      </c>
      <c r="J81" s="125" t="str">
        <f t="shared" si="2"/>
        <v/>
      </c>
      <c r="K81" s="132"/>
      <c r="L81" s="10">
        <v>79</v>
      </c>
      <c r="M81" s="132"/>
      <c r="N81" s="7"/>
      <c r="O81" s="14"/>
      <c r="P81" s="7"/>
      <c r="Q81" s="14"/>
      <c r="R81" s="79"/>
      <c r="S81" s="22"/>
      <c r="AA81" s="132"/>
      <c r="AB81" s="114"/>
      <c r="AC81" s="7"/>
      <c r="AD81" s="7"/>
      <c r="AE81" s="14"/>
      <c r="AF81" s="14"/>
      <c r="AG81" s="79"/>
      <c r="AH81" s="22"/>
      <c r="AI81" s="162"/>
    </row>
    <row r="82" spans="1:35">
      <c r="A82" s="118">
        <v>80</v>
      </c>
      <c r="B82" s="116"/>
      <c r="C82" s="102"/>
      <c r="D82" s="7" t="str">
        <f>IF(ISBLANK(B82),"",VLOOKUP(B82,ERK!$B$2:$D$87,2,FALSE))</f>
        <v/>
      </c>
      <c r="E82" s="14" t="str">
        <f>IF(ISBLANK(C82),"",VLOOKUP(C82,KIZ!$B$2:$E$98,2,FALSE))</f>
        <v/>
      </c>
      <c r="F82" s="7" t="str">
        <f>IF(ISBLANK(B82),"",VLOOKUP(B82,ERK!$B$3:$E$87,3,FALSE))</f>
        <v/>
      </c>
      <c r="G82" s="14" t="str">
        <f>IF(ISBLANK(C82),"",VLOOKUP(C82,KIZ!$B$2:$F$98,3,FALSE))</f>
        <v/>
      </c>
      <c r="H82" s="79" t="str">
        <f>IFERROR(VLOOKUP(D82,ERK!$D$2:$K$87,8,0),"")</f>
        <v/>
      </c>
      <c r="I82" s="103" t="str">
        <f>IFERROR(VLOOKUP(E82,KIZ!$D$2:$K$20,8,0),"")</f>
        <v/>
      </c>
      <c r="J82" s="125" t="str">
        <f t="shared" si="2"/>
        <v/>
      </c>
      <c r="K82" s="132"/>
      <c r="L82" s="10">
        <v>80</v>
      </c>
      <c r="M82" s="132"/>
      <c r="N82" s="7"/>
      <c r="O82" s="14"/>
      <c r="P82" s="7"/>
      <c r="Q82" s="14"/>
      <c r="R82" s="79"/>
      <c r="S82" s="22"/>
      <c r="AA82" s="132"/>
      <c r="AB82" s="114"/>
      <c r="AC82" s="7"/>
      <c r="AD82" s="7"/>
      <c r="AE82" s="14"/>
      <c r="AF82" s="14"/>
      <c r="AG82" s="79"/>
      <c r="AH82" s="22"/>
      <c r="AI82" s="162"/>
    </row>
    <row r="83" spans="1:35">
      <c r="A83" s="118">
        <v>81</v>
      </c>
      <c r="B83" s="116"/>
      <c r="C83" s="102"/>
      <c r="D83" s="7" t="str">
        <f>IF(ISBLANK(B83),"",VLOOKUP(B83,ERK!$B$2:$D$87,2,FALSE))</f>
        <v/>
      </c>
      <c r="E83" s="14" t="str">
        <f>IF(ISBLANK(C83),"",VLOOKUP(C83,KIZ!$B$2:$E$98,2,FALSE))</f>
        <v/>
      </c>
      <c r="F83" s="7" t="str">
        <f>IF(ISBLANK(B83),"",VLOOKUP(B83,ERK!$B$3:$E$87,3,FALSE))</f>
        <v/>
      </c>
      <c r="G83" s="14" t="str">
        <f>IF(ISBLANK(C83),"",VLOOKUP(C83,KIZ!$B$2:$F$98,3,FALSE))</f>
        <v/>
      </c>
      <c r="H83" s="79" t="str">
        <f>IFERROR(VLOOKUP(D83,ERK!$D$2:$K$87,8,0),"")</f>
        <v/>
      </c>
      <c r="I83" s="103" t="str">
        <f>IFERROR(VLOOKUP(E83,KIZ!$D$2:$K$20,8,0),"")</f>
        <v/>
      </c>
      <c r="J83" s="125" t="str">
        <f t="shared" si="2"/>
        <v/>
      </c>
      <c r="K83" s="132"/>
      <c r="L83" s="10">
        <v>81</v>
      </c>
      <c r="M83" s="132"/>
      <c r="N83" s="7"/>
      <c r="O83" s="14"/>
      <c r="P83" s="7"/>
      <c r="Q83" s="14"/>
      <c r="R83" s="79"/>
      <c r="S83" s="22"/>
      <c r="AA83" s="132"/>
      <c r="AB83" s="114"/>
      <c r="AC83" s="7"/>
      <c r="AD83" s="7"/>
      <c r="AE83" s="14"/>
      <c r="AF83" s="14"/>
      <c r="AG83" s="79"/>
      <c r="AH83" s="22"/>
      <c r="AI83" s="162"/>
    </row>
    <row r="84" spans="1:35">
      <c r="A84" s="118">
        <v>82</v>
      </c>
      <c r="B84" s="116"/>
      <c r="C84" s="102"/>
      <c r="D84" s="7" t="str">
        <f>IF(ISBLANK(B84),"",VLOOKUP(B84,ERK!$B$2:$D$87,2,FALSE))</f>
        <v/>
      </c>
      <c r="E84" s="14" t="str">
        <f>IF(ISBLANK(C84),"",VLOOKUP(C84,KIZ!$B$2:$E$98,2,FALSE))</f>
        <v/>
      </c>
      <c r="F84" s="7" t="str">
        <f>IF(ISBLANK(B84),"",VLOOKUP(B84,ERK!$B$3:$E$87,3,FALSE))</f>
        <v/>
      </c>
      <c r="G84" s="14" t="str">
        <f>IF(ISBLANK(C84),"",VLOOKUP(C84,KIZ!$B$2:$F$98,3,FALSE))</f>
        <v/>
      </c>
      <c r="H84" s="79" t="str">
        <f>IFERROR(VLOOKUP(D84,ERK!$D$2:$K$87,8,0),"")</f>
        <v/>
      </c>
      <c r="I84" s="103" t="str">
        <f>IFERROR(VLOOKUP(E84,KIZ!$D$2:$K$20,8,0),"")</f>
        <v/>
      </c>
      <c r="J84" s="125" t="str">
        <f t="shared" si="2"/>
        <v/>
      </c>
      <c r="K84" s="132"/>
      <c r="L84" s="10">
        <v>82</v>
      </c>
      <c r="M84" s="132"/>
      <c r="N84" s="7"/>
      <c r="O84" s="14"/>
      <c r="P84" s="7"/>
      <c r="Q84" s="14"/>
      <c r="R84" s="79"/>
      <c r="S84" s="22"/>
      <c r="AA84" s="132"/>
      <c r="AB84" s="114"/>
      <c r="AC84" s="7"/>
      <c r="AD84" s="7"/>
      <c r="AE84" s="14"/>
      <c r="AF84" s="14"/>
      <c r="AG84" s="79"/>
      <c r="AH84" s="22"/>
      <c r="AI84" s="162"/>
    </row>
    <row r="85" spans="1:35">
      <c r="A85" s="117">
        <v>83</v>
      </c>
      <c r="B85" s="116"/>
      <c r="C85" s="102"/>
      <c r="D85" s="7" t="str">
        <f>IF(ISBLANK(B85),"",VLOOKUP(B85,ERK!$B$2:$D$87,2,FALSE))</f>
        <v/>
      </c>
      <c r="E85" s="14" t="str">
        <f>IF(ISBLANK(C85),"",VLOOKUP(C85,KIZ!$B$2:$E$98,2,FALSE))</f>
        <v/>
      </c>
      <c r="F85" s="7" t="str">
        <f>IF(ISBLANK(B85),"",VLOOKUP(B85,ERK!$B$3:$E$87,3,FALSE))</f>
        <v/>
      </c>
      <c r="G85" s="14" t="str">
        <f>IF(ISBLANK(C85),"",VLOOKUP(C85,KIZ!$B$2:$F$98,3,FALSE))</f>
        <v/>
      </c>
      <c r="H85" s="79" t="str">
        <f>IFERROR(VLOOKUP(D85,ERK!$D$2:$K$87,8,0),"")</f>
        <v/>
      </c>
      <c r="I85" s="103" t="str">
        <f>IFERROR(VLOOKUP(E85,KIZ!$D$2:$K$20,8,0),"")</f>
        <v/>
      </c>
      <c r="J85" s="125" t="str">
        <f t="shared" si="2"/>
        <v/>
      </c>
      <c r="K85" s="132"/>
      <c r="L85" s="10">
        <v>83</v>
      </c>
      <c r="M85" s="132"/>
      <c r="N85" s="7"/>
      <c r="O85" s="14"/>
      <c r="P85" s="7"/>
      <c r="Q85" s="14"/>
      <c r="R85" s="79"/>
      <c r="S85" s="22"/>
      <c r="AA85" s="132"/>
      <c r="AB85" s="114"/>
      <c r="AC85" s="7"/>
      <c r="AD85" s="7"/>
      <c r="AE85" s="14"/>
      <c r="AF85" s="14"/>
      <c r="AG85" s="79"/>
      <c r="AH85" s="22"/>
      <c r="AI85" s="162"/>
    </row>
    <row r="86" spans="1:35">
      <c r="A86" s="117">
        <v>84</v>
      </c>
      <c r="B86" s="102"/>
      <c r="C86" s="102"/>
      <c r="D86" s="7" t="str">
        <f>IF(ISBLANK(B86),"",VLOOKUP(B86,ERK!$B$2:$D$87,2,FALSE))</f>
        <v/>
      </c>
      <c r="E86" s="14" t="str">
        <f>IF(ISBLANK(C86),"",VLOOKUP(C86,KIZ!$B$2:$E$98,2,FALSE))</f>
        <v/>
      </c>
      <c r="F86" s="7" t="str">
        <f>IF(ISBLANK(B86),"",VLOOKUP(B86,ERK!$B$3:$E$87,3,FALSE))</f>
        <v/>
      </c>
      <c r="G86" s="14" t="str">
        <f>IF(ISBLANK(C86),"",VLOOKUP(C86,KIZ!$B$2:$F$98,3,FALSE))</f>
        <v/>
      </c>
      <c r="H86" s="79" t="str">
        <f>IFERROR(VLOOKUP(D86,ERK!$D$2:$K$87,8,0),"")</f>
        <v/>
      </c>
      <c r="I86" s="103" t="str">
        <f>IFERROR(VLOOKUP(E86,KIZ!$D$2:$K$20,8,0),"")</f>
        <v/>
      </c>
      <c r="J86" s="125" t="str">
        <f t="shared" si="2"/>
        <v/>
      </c>
      <c r="K86" s="132"/>
      <c r="L86" s="10">
        <v>84</v>
      </c>
      <c r="M86" s="132"/>
      <c r="N86" s="7"/>
      <c r="O86" s="14"/>
      <c r="P86" s="7"/>
      <c r="Q86" s="14"/>
      <c r="R86" s="79"/>
      <c r="S86" s="22"/>
      <c r="AA86" s="132"/>
      <c r="AB86" s="114"/>
      <c r="AC86" s="7"/>
      <c r="AD86" s="7"/>
      <c r="AE86" s="14"/>
      <c r="AF86" s="14"/>
      <c r="AG86" s="79"/>
      <c r="AH86" s="22"/>
      <c r="AI86" s="162"/>
    </row>
    <row r="87" spans="1:35">
      <c r="A87" s="117">
        <v>85</v>
      </c>
      <c r="B87" s="102"/>
      <c r="C87" s="102"/>
      <c r="D87" s="7" t="str">
        <f>IF(ISBLANK(B87),"",VLOOKUP(B87,ERK!$B$2:$D$87,2,FALSE))</f>
        <v/>
      </c>
      <c r="E87" s="105" t="str">
        <f>IF(ISBLANK(C87),"",VLOOKUP(C87,KIZ!$B$2:$E$98,2,FALSE))</f>
        <v/>
      </c>
      <c r="F87" s="7" t="str">
        <f>IF(ISBLANK(B87),"",VLOOKUP(B87,ERK!$B$3:$E$87,3,FALSE))</f>
        <v/>
      </c>
      <c r="G87" s="14" t="str">
        <f>IF(ISBLANK(C87),"",VLOOKUP(C87,KIZ!$B$2:$F$98,3,FALSE))</f>
        <v/>
      </c>
      <c r="H87" s="79" t="str">
        <f>IFERROR(VLOOKUP(D87,ERK!$D$2:$K$87,8,0),"")</f>
        <v/>
      </c>
      <c r="I87" s="103" t="str">
        <f>IFERROR(VLOOKUP(E87,KIZ!$D$2:$K$20,8,0),"")</f>
        <v/>
      </c>
      <c r="J87" s="125" t="str">
        <f t="shared" si="2"/>
        <v/>
      </c>
      <c r="K87" s="132"/>
      <c r="L87" s="10">
        <v>85</v>
      </c>
      <c r="M87" s="132"/>
      <c r="N87" s="7"/>
      <c r="O87" s="14"/>
      <c r="P87" s="7"/>
      <c r="Q87" s="14"/>
      <c r="R87" s="79"/>
      <c r="S87" s="22"/>
      <c r="AA87" s="132"/>
      <c r="AB87" s="114"/>
      <c r="AC87" s="7"/>
      <c r="AD87" s="7"/>
      <c r="AE87" s="14"/>
      <c r="AF87" s="14"/>
      <c r="AG87" s="79"/>
      <c r="AH87" s="22"/>
      <c r="AI87" s="162"/>
    </row>
    <row r="88" spans="1:35">
      <c r="A88" s="117">
        <v>86</v>
      </c>
      <c r="B88" s="116"/>
      <c r="C88" s="102"/>
      <c r="D88" s="7" t="str">
        <f>IF(ISBLANK(B88),"",VLOOKUP(B88,ERK!$B$2:$D$87,2,FALSE))</f>
        <v/>
      </c>
      <c r="E88" s="14" t="str">
        <f>IF(ISBLANK(C88),"",VLOOKUP(C88,KIZ!$B$2:$E$98,2,FALSE))</f>
        <v/>
      </c>
      <c r="F88" s="7" t="str">
        <f>IF(ISBLANK(B88),"",VLOOKUP(B88,ERK!$B$3:$E$87,3,FALSE))</f>
        <v/>
      </c>
      <c r="G88" s="14" t="str">
        <f>IF(ISBLANK(C88),"",VLOOKUP(C88,KIZ!$B$2:$F$98,3,FALSE))</f>
        <v/>
      </c>
      <c r="H88" s="79" t="str">
        <f>IFERROR(VLOOKUP(D88,ERK!$D$2:$K$87,8,0),"")</f>
        <v/>
      </c>
      <c r="I88" s="103" t="str">
        <f>IFERROR(VLOOKUP(E88,KIZ!$D$2:$K$20,8,0),"")</f>
        <v/>
      </c>
      <c r="J88" s="125" t="str">
        <f t="shared" si="2"/>
        <v/>
      </c>
      <c r="K88" s="132"/>
      <c r="L88" s="10">
        <v>86</v>
      </c>
      <c r="M88" s="132"/>
      <c r="N88" s="7"/>
      <c r="O88" s="14"/>
      <c r="P88" s="7"/>
      <c r="Q88" s="14"/>
      <c r="R88" s="79"/>
      <c r="S88" s="22"/>
      <c r="AA88" s="132"/>
      <c r="AB88" s="114"/>
      <c r="AC88" s="7"/>
      <c r="AD88" s="7"/>
      <c r="AE88" s="14"/>
      <c r="AF88" s="14"/>
      <c r="AG88" s="79"/>
      <c r="AH88" s="22"/>
      <c r="AI88" s="162"/>
    </row>
    <row r="89" spans="1:35">
      <c r="A89" s="117">
        <v>87</v>
      </c>
      <c r="B89" s="116"/>
      <c r="C89" s="102"/>
      <c r="D89" s="7" t="str">
        <f>IF(ISBLANK(B89),"",VLOOKUP(B89,ERK!$B$2:$D$87,2,FALSE))</f>
        <v/>
      </c>
      <c r="E89" s="14" t="str">
        <f>IF(ISBLANK(C89),"",VLOOKUP(C89,KIZ!$B$2:$E$98,2,FALSE))</f>
        <v/>
      </c>
      <c r="F89" s="7" t="str">
        <f>IF(ISBLANK(B89),"",VLOOKUP(B89,ERK!$B$3:$E$87,3,FALSE))</f>
        <v/>
      </c>
      <c r="G89" s="14" t="str">
        <f>IF(ISBLANK(C89),"",VLOOKUP(C89,KIZ!$B$2:$F$98,3,FALSE))</f>
        <v/>
      </c>
      <c r="H89" s="79" t="str">
        <f>IFERROR(VLOOKUP(D89,ERK!$D$2:$K$87,8,0),"")</f>
        <v/>
      </c>
      <c r="I89" s="103" t="str">
        <f>IFERROR(VLOOKUP(E89,KIZ!$D$2:$K$20,8,0),"")</f>
        <v/>
      </c>
      <c r="J89" s="125" t="str">
        <f t="shared" si="2"/>
        <v/>
      </c>
      <c r="K89" s="132"/>
      <c r="AA89" s="132"/>
      <c r="AB89" s="114"/>
      <c r="AC89" s="7"/>
      <c r="AD89" s="7"/>
      <c r="AE89" s="14"/>
      <c r="AF89" s="14"/>
      <c r="AG89" s="79"/>
      <c r="AH89" s="22"/>
      <c r="AI89" s="162"/>
    </row>
    <row r="90" spans="1:35">
      <c r="A90" s="117">
        <v>88</v>
      </c>
      <c r="B90" s="116"/>
      <c r="C90" s="102"/>
      <c r="D90" s="7" t="str">
        <f>IF(ISBLANK(B90),"",VLOOKUP(B90,ERK!$B$2:$D$87,2,FALSE))</f>
        <v/>
      </c>
      <c r="E90" s="14" t="str">
        <f>IF(ISBLANK(C90),"",VLOOKUP(C90,KIZ!$B$2:$E$98,2,FALSE))</f>
        <v/>
      </c>
      <c r="F90" s="7" t="str">
        <f>IF(ISBLANK(B90),"",VLOOKUP(B90,ERK!$B$3:$E$87,3,FALSE))</f>
        <v/>
      </c>
      <c r="G90" s="14" t="str">
        <f>IF(ISBLANK(C90),"",VLOOKUP(C90,KIZ!$B$2:$F$98,3,FALSE))</f>
        <v/>
      </c>
      <c r="H90" s="79" t="str">
        <f>IFERROR(VLOOKUP(D90,ERK!$D$2:$K$87,8,0),"")</f>
        <v/>
      </c>
      <c r="I90" s="103" t="str">
        <f>IFERROR(VLOOKUP(E90,KIZ!$D$2:$K$20,8,0),"")</f>
        <v/>
      </c>
      <c r="J90" s="125" t="str">
        <f t="shared" si="2"/>
        <v/>
      </c>
      <c r="K90" s="132"/>
      <c r="AA90" s="132"/>
      <c r="AB90" s="114"/>
      <c r="AC90" s="7"/>
      <c r="AD90" s="7"/>
      <c r="AE90" s="14"/>
      <c r="AF90" s="14"/>
      <c r="AG90" s="79"/>
      <c r="AH90" s="22"/>
      <c r="AI90" s="162"/>
    </row>
    <row r="91" spans="1:35">
      <c r="A91" s="117">
        <v>89</v>
      </c>
      <c r="B91" s="116"/>
      <c r="C91" s="102"/>
      <c r="D91" s="7" t="str">
        <f>IF(ISBLANK(B91),"",VLOOKUP(B91,ERK!$B$2:$D$87,2,FALSE))</f>
        <v/>
      </c>
      <c r="E91" s="14" t="str">
        <f>IF(ISBLANK(C91),"",VLOOKUP(C91,KIZ!$B$2:$E$98,2,FALSE))</f>
        <v/>
      </c>
      <c r="F91" s="7" t="str">
        <f>IF(ISBLANK(B91),"",VLOOKUP(B91,ERK!$B$3:$E$87,3,FALSE))</f>
        <v/>
      </c>
      <c r="G91" s="14" t="str">
        <f>IF(ISBLANK(C91),"",VLOOKUP(C91,KIZ!$B$2:$F$98,3,FALSE))</f>
        <v/>
      </c>
      <c r="H91" s="79" t="str">
        <f>IFERROR(VLOOKUP(D91,ERK!$D$2:$K$87,8,0),"")</f>
        <v/>
      </c>
      <c r="I91" s="103" t="str">
        <f>IFERROR(VLOOKUP(E91,KIZ!$D$2:$K$20,8,0),"")</f>
        <v/>
      </c>
      <c r="J91" s="125" t="str">
        <f t="shared" si="2"/>
        <v/>
      </c>
      <c r="K91" s="132"/>
      <c r="AA91" s="132"/>
      <c r="AB91" s="114"/>
      <c r="AC91" s="7"/>
      <c r="AD91" s="7"/>
      <c r="AE91" s="14"/>
      <c r="AF91" s="14"/>
      <c r="AG91" s="79"/>
      <c r="AH91" s="22"/>
      <c r="AI91" s="162"/>
    </row>
    <row r="92" spans="1:35">
      <c r="A92" s="117">
        <v>90</v>
      </c>
      <c r="B92" s="116"/>
      <c r="C92" s="102"/>
      <c r="D92" s="7" t="str">
        <f>IF(ISBLANK(B92),"",VLOOKUP(B92,ERK!$B$2:$D$87,2,FALSE))</f>
        <v/>
      </c>
      <c r="E92" s="14" t="str">
        <f>IF(ISBLANK(C92),"",VLOOKUP(C92,KIZ!$B$2:$E$98,2,FALSE))</f>
        <v/>
      </c>
      <c r="F92" s="7" t="str">
        <f>IF(ISBLANK(B92),"",VLOOKUP(B92,ERK!$B$3:$E$87,3,FALSE))</f>
        <v/>
      </c>
      <c r="G92" s="14" t="str">
        <f>IF(ISBLANK(C92),"",VLOOKUP(C92,KIZ!$B$2:$F$98,3,FALSE))</f>
        <v/>
      </c>
      <c r="H92" s="79" t="str">
        <f>IFERROR(VLOOKUP(D92,ERK!$D$2:$K$87,8,0),"")</f>
        <v/>
      </c>
      <c r="I92" s="103" t="str">
        <f>IFERROR(VLOOKUP(E92,KIZ!$D$2:$K$20,8,0),"")</f>
        <v/>
      </c>
      <c r="J92" s="125" t="str">
        <f t="shared" si="2"/>
        <v/>
      </c>
      <c r="K92" s="132"/>
      <c r="AA92" s="132"/>
      <c r="AB92" s="114"/>
      <c r="AC92" s="7"/>
      <c r="AD92" s="7"/>
      <c r="AE92" s="14"/>
      <c r="AF92" s="14"/>
      <c r="AG92" s="79"/>
      <c r="AH92" s="22"/>
      <c r="AI92" s="162"/>
    </row>
    <row r="93" spans="1:35">
      <c r="A93" s="117">
        <v>91</v>
      </c>
      <c r="B93" s="116"/>
      <c r="C93" s="102"/>
      <c r="D93" s="7" t="str">
        <f>IF(ISBLANK(B93),"",VLOOKUP(B93,ERK!$B$2:$D$87,2,FALSE))</f>
        <v/>
      </c>
      <c r="E93" s="14" t="str">
        <f>IF(ISBLANK(C93),"",VLOOKUP(C93,KIZ!$B$2:$E$98,2,FALSE))</f>
        <v/>
      </c>
      <c r="F93" s="7" t="str">
        <f>IF(ISBLANK(B93),"",VLOOKUP(B93,ERK!$B$3:$E$87,3,FALSE))</f>
        <v/>
      </c>
      <c r="G93" s="14" t="str">
        <f>IF(ISBLANK(C93),"",VLOOKUP(C93,KIZ!$B$2:$F$98,3,FALSE))</f>
        <v/>
      </c>
      <c r="H93" s="79" t="str">
        <f>IFERROR(VLOOKUP(D93,ERK!$D$2:$K$87,8,0),"")</f>
        <v/>
      </c>
      <c r="I93" s="103" t="str">
        <f>IFERROR(VLOOKUP(E93,KIZ!$D$2:$K$20,8,0),"")</f>
        <v/>
      </c>
      <c r="J93" s="125" t="str">
        <f t="shared" si="2"/>
        <v/>
      </c>
      <c r="K93" s="132"/>
      <c r="AA93" s="132"/>
      <c r="AB93" s="114"/>
      <c r="AC93" s="7"/>
      <c r="AD93" s="7"/>
      <c r="AE93" s="14"/>
      <c r="AF93" s="14"/>
      <c r="AG93" s="79"/>
      <c r="AH93" s="22"/>
      <c r="AI93" s="162"/>
    </row>
    <row r="94" spans="1:35">
      <c r="A94" s="117">
        <v>92</v>
      </c>
      <c r="B94" s="116"/>
      <c r="C94" s="102"/>
      <c r="D94" s="7" t="str">
        <f>IF(ISBLANK(B94),"",VLOOKUP(B94,ERK!$B$2:$D$87,2,FALSE))</f>
        <v/>
      </c>
      <c r="E94" s="14" t="str">
        <f>IF(ISBLANK(C94),"",VLOOKUP(C94,KIZ!$B$2:$E$98,2,FALSE))</f>
        <v/>
      </c>
      <c r="F94" s="7" t="str">
        <f>IF(ISBLANK(B94),"",VLOOKUP(B94,ERK!$B$3:$E$87,3,FALSE))</f>
        <v/>
      </c>
      <c r="G94" s="14" t="str">
        <f>IF(ISBLANK(C94),"",VLOOKUP(C94,KIZ!$B$2:$F$98,3,FALSE))</f>
        <v/>
      </c>
      <c r="H94" s="79" t="str">
        <f>IFERROR(VLOOKUP(D94,ERK!$D$2:$K$87,8,0),"")</f>
        <v/>
      </c>
      <c r="I94" s="103" t="str">
        <f>IFERROR(VLOOKUP(E94,KIZ!$D$2:$K$20,8,0),"")</f>
        <v/>
      </c>
      <c r="J94" s="125" t="str">
        <f t="shared" si="2"/>
        <v/>
      </c>
      <c r="K94" s="132"/>
      <c r="AA94" s="132"/>
      <c r="AB94" s="114"/>
      <c r="AC94" s="7"/>
      <c r="AD94" s="7"/>
      <c r="AE94" s="14"/>
      <c r="AF94" s="14"/>
      <c r="AG94" s="79"/>
      <c r="AH94" s="22"/>
      <c r="AI94" s="162"/>
    </row>
    <row r="95" spans="1:35">
      <c r="A95" s="117">
        <v>93</v>
      </c>
      <c r="B95" s="116"/>
      <c r="C95" s="102"/>
      <c r="D95" s="7" t="str">
        <f>IF(ISBLANK(B95),"",VLOOKUP(B95,ERK!$B$2:$D$87,2,FALSE))</f>
        <v/>
      </c>
      <c r="E95" s="14" t="str">
        <f>IF(ISBLANK(C95),"",VLOOKUP(C95,KIZ!$B$2:$E$98,2,FALSE))</f>
        <v/>
      </c>
      <c r="F95" s="7" t="str">
        <f>IF(ISBLANK(B95),"",VLOOKUP(B95,ERK!$B$3:$E$87,3,FALSE))</f>
        <v/>
      </c>
      <c r="G95" s="14" t="str">
        <f>IF(ISBLANK(C95),"",VLOOKUP(C95,KIZ!$B$2:$F$98,3,FALSE))</f>
        <v/>
      </c>
      <c r="H95" s="79" t="str">
        <f>IFERROR(VLOOKUP(D95,ERK!$D$2:$K$87,8,0),"")</f>
        <v/>
      </c>
      <c r="I95" s="103" t="str">
        <f>IFERROR(VLOOKUP(E95,KIZ!$D$2:$K$20,8,0),"")</f>
        <v/>
      </c>
      <c r="J95" s="125" t="e">
        <f>IF(SUM(#REF!)&lt;=0,"",IFERROR(SUM(#REF!,0),""))</f>
        <v>#REF!</v>
      </c>
      <c r="K95" s="132"/>
      <c r="AA95" s="132"/>
      <c r="AB95" s="114"/>
      <c r="AC95" s="7"/>
      <c r="AD95" s="7"/>
      <c r="AE95" s="14"/>
      <c r="AF95" s="14"/>
      <c r="AG95" s="79"/>
      <c r="AH95" s="22"/>
      <c r="AI95" s="162"/>
    </row>
    <row r="96" spans="1:35">
      <c r="A96" s="117">
        <v>94</v>
      </c>
      <c r="B96" s="116"/>
      <c r="C96" s="102"/>
      <c r="D96" s="7" t="str">
        <f>IF(ISBLANK(B96),"",VLOOKUP(B96,ERK!$B$2:$D$87,2,FALSE))</f>
        <v/>
      </c>
      <c r="E96" s="14" t="str">
        <f>IF(ISBLANK(C96),"",VLOOKUP(C96,KIZ!$B$2:$E$98,2,FALSE))</f>
        <v/>
      </c>
      <c r="F96" s="7" t="str">
        <f>IF(ISBLANK(B96),"",VLOOKUP(B96,ERK!$B$3:$E$87,3,FALSE))</f>
        <v/>
      </c>
      <c r="G96" s="14" t="str">
        <f>IF(ISBLANK(C96),"",VLOOKUP(C96,KIZ!$B$2:$F$98,3,FALSE))</f>
        <v/>
      </c>
      <c r="H96" s="79" t="str">
        <f>IFERROR(VLOOKUP(D96,ERK!$D$2:$K$87,8,0),"")</f>
        <v/>
      </c>
      <c r="I96" s="103" t="str">
        <f>IFERROR(VLOOKUP(E96,KIZ!$D$2:$K$20,8,0),"")</f>
        <v/>
      </c>
      <c r="J96" s="125" t="str">
        <f>IF(SUM(H93:I93)&lt;=0,"",IFERROR(SUM(H93:I93,0),""))</f>
        <v/>
      </c>
      <c r="K96" s="132"/>
      <c r="AA96" s="132"/>
      <c r="AB96" s="114"/>
      <c r="AC96" s="7"/>
      <c r="AD96" s="7"/>
      <c r="AE96" s="14"/>
      <c r="AF96" s="14"/>
      <c r="AG96" s="79"/>
      <c r="AH96" s="22"/>
      <c r="AI96" s="162"/>
    </row>
    <row r="97" spans="1:35">
      <c r="A97" s="117">
        <v>95</v>
      </c>
      <c r="B97" s="116"/>
      <c r="C97" s="102"/>
      <c r="D97" s="7" t="str">
        <f>IF(ISBLANK(B97),"",VLOOKUP(B97,ERK!$B$2:$D$87,2,FALSE))</f>
        <v/>
      </c>
      <c r="E97" s="14" t="str">
        <f>IF(ISBLANK(C97),"",VLOOKUP(C97,KIZ!$B$2:$E$98,2,FALSE))</f>
        <v/>
      </c>
      <c r="F97" s="7" t="str">
        <f>IF(ISBLANK(B97),"",VLOOKUP(B97,ERK!$B$3:$E$87,3,FALSE))</f>
        <v/>
      </c>
      <c r="G97" s="14" t="str">
        <f>IF(ISBLANK(C97),"",VLOOKUP(C97,KIZ!$B$2:$F$98,3,FALSE))</f>
        <v/>
      </c>
      <c r="H97" s="79" t="str">
        <f>IFERROR(VLOOKUP(D97,ERK!$D$2:$K$87,8,0),"")</f>
        <v/>
      </c>
      <c r="I97" s="103" t="str">
        <f>IFERROR(VLOOKUP(E97,KIZ!$D$2:$K$20,8,0),"")</f>
        <v/>
      </c>
      <c r="J97" s="125" t="str">
        <f>IF(SUM(H94:I94)&lt;=0,"",IFERROR(SUM(H94:I94,0),""))</f>
        <v/>
      </c>
      <c r="Y97" s="7"/>
      <c r="Z97" s="7"/>
      <c r="AA97" s="132"/>
      <c r="AB97" s="114"/>
      <c r="AC97" s="7"/>
      <c r="AD97" s="7"/>
      <c r="AE97" s="14"/>
      <c r="AF97" s="14"/>
      <c r="AG97" s="79"/>
      <c r="AH97" s="22"/>
      <c r="AI97" s="162"/>
    </row>
    <row r="98" spans="1:35">
      <c r="A98" s="117">
        <v>96</v>
      </c>
      <c r="B98" s="116"/>
      <c r="C98" s="102"/>
      <c r="D98" s="7" t="str">
        <f>IF(ISBLANK(B98),"",VLOOKUP(B98,ERK!$B$2:$D$87,2,FALSE))</f>
        <v/>
      </c>
      <c r="E98" s="14" t="str">
        <f>IF(ISBLANK(C98),"",VLOOKUP(C98,KIZ!$B$2:$E$98,2,FALSE))</f>
        <v/>
      </c>
      <c r="F98" s="7" t="str">
        <f>IF(ISBLANK(B98),"",VLOOKUP(B98,ERK!$B$3:$E$87,3,FALSE))</f>
        <v/>
      </c>
      <c r="G98" s="14" t="str">
        <f>IF(ISBLANK(C98),"",VLOOKUP(C98,KIZ!$B$2:$F$98,3,FALSE))</f>
        <v/>
      </c>
      <c r="H98" s="79" t="str">
        <f>IFERROR(VLOOKUP(D98,ERK!$D$2:$K$87,8,0),"")</f>
        <v/>
      </c>
      <c r="I98" s="103" t="str">
        <f>IFERROR(VLOOKUP(E98,KIZ!$D$2:$K$20,8,0),"")</f>
        <v/>
      </c>
      <c r="J98" s="125" t="str">
        <f>IF(SUM(H95:I95)&lt;=0,"",IFERROR(SUM(H95:I95,0),""))</f>
        <v/>
      </c>
      <c r="Y98" s="7"/>
      <c r="Z98" s="7"/>
      <c r="AA98" s="132"/>
      <c r="AB98" s="114"/>
      <c r="AC98" s="7"/>
      <c r="AD98" s="7"/>
      <c r="AE98" s="14"/>
      <c r="AF98" s="14"/>
      <c r="AG98" s="79"/>
      <c r="AH98" s="22"/>
      <c r="AI98" s="162"/>
    </row>
    <row r="99" spans="1:35">
      <c r="A99" s="117">
        <v>97</v>
      </c>
      <c r="B99" s="116"/>
      <c r="C99" s="102"/>
      <c r="D99" s="7" t="str">
        <f>IF(ISBLANK(B99),"",VLOOKUP(B99,ERK!$B$2:$D$87,2,FALSE))</f>
        <v/>
      </c>
      <c r="E99" s="14" t="str">
        <f>IF(ISBLANK(C99),"",VLOOKUP(C99,KIZ!$B$2:$E$98,2,FALSE))</f>
        <v/>
      </c>
      <c r="F99" s="7" t="str">
        <f>IF(ISBLANK(B99),"",VLOOKUP(B99,ERK!$B$3:$E$87,3,FALSE))</f>
        <v/>
      </c>
      <c r="G99" s="14" t="str">
        <f>IF(ISBLANK(C99),"",VLOOKUP(C99,KIZ!$B$2:$F$98,3,FALSE))</f>
        <v/>
      </c>
      <c r="H99" s="79" t="str">
        <f>IFERROR(VLOOKUP(D99,ERK!$D$2:$K$87,8,0),"")</f>
        <v/>
      </c>
      <c r="I99" s="103" t="str">
        <f>IFERROR(VLOOKUP(E99,KIZ!$D$2:$K$20,8,0),"")</f>
        <v/>
      </c>
      <c r="J99" s="125" t="str">
        <f t="shared" ref="J99:J109" si="3">IF(SUM(H96:I96)&lt;=0,"",IFERROR(SUM(H96:I96,0),""))</f>
        <v/>
      </c>
      <c r="Y99" s="7"/>
      <c r="Z99" s="7"/>
    </row>
    <row r="100" spans="1:35">
      <c r="A100" s="117">
        <v>98</v>
      </c>
      <c r="B100" s="116"/>
      <c r="C100" s="102"/>
      <c r="D100" s="7" t="str">
        <f>IF(ISBLANK(B100),"",VLOOKUP(B100,ERK!$B$2:$D$87,2,FALSE))</f>
        <v/>
      </c>
      <c r="E100" s="14" t="str">
        <f>IF(ISBLANK(C100),"",VLOOKUP(C100,KIZ!$B$2:$E$98,2,FALSE))</f>
        <v/>
      </c>
      <c r="F100" s="7" t="str">
        <f>IF(ISBLANK(B100),"",VLOOKUP(B100,ERK!$B$3:$E$87,3,FALSE))</f>
        <v/>
      </c>
      <c r="G100" s="14" t="str">
        <f>IF(ISBLANK(C100),"",VLOOKUP(C100,KIZ!$B$2:$F$98,3,FALSE))</f>
        <v/>
      </c>
      <c r="H100" s="79" t="str">
        <f>IFERROR(VLOOKUP(D100,ERK!$D$2:$K$87,8,0),"")</f>
        <v/>
      </c>
      <c r="I100" s="103" t="str">
        <f>IFERROR(VLOOKUP(E100,KIZ!$D$2:$K$20,8,0),"")</f>
        <v/>
      </c>
      <c r="J100" s="125" t="str">
        <f t="shared" si="3"/>
        <v/>
      </c>
      <c r="Y100" s="7"/>
      <c r="Z100" s="7"/>
    </row>
    <row r="101" spans="1:35">
      <c r="A101" s="117">
        <v>99</v>
      </c>
      <c r="B101" s="116"/>
      <c r="C101" s="102"/>
      <c r="D101" s="7" t="str">
        <f>IF(ISBLANK(B101),"",VLOOKUP(B101,ERK!$B$2:$D$87,2,FALSE))</f>
        <v/>
      </c>
      <c r="E101" s="14" t="str">
        <f>IF(ISBLANK(C101),"",VLOOKUP(C101,KIZ!$B$2:$E$98,2,FALSE))</f>
        <v/>
      </c>
      <c r="F101" s="7" t="str">
        <f>IF(ISBLANK(B101),"",VLOOKUP(B101,ERK!$B$3:$E$87,3,FALSE))</f>
        <v/>
      </c>
      <c r="G101" s="14" t="str">
        <f>IF(ISBLANK(C101),"",VLOOKUP(C101,KIZ!$B$2:$F$98,3,FALSE))</f>
        <v/>
      </c>
      <c r="H101" s="79" t="str">
        <f>IFERROR(VLOOKUP(D101,ERK!$D$2:$K$87,8,0),"")</f>
        <v/>
      </c>
      <c r="I101" s="103" t="str">
        <f>IFERROR(VLOOKUP(E101,KIZ!$D$2:$K$20,8,0),"")</f>
        <v/>
      </c>
      <c r="J101" s="125" t="str">
        <f t="shared" si="3"/>
        <v/>
      </c>
      <c r="Y101" s="7"/>
      <c r="Z101" s="7"/>
    </row>
    <row r="102" spans="1:35">
      <c r="A102" s="117">
        <v>100</v>
      </c>
      <c r="B102" s="116"/>
      <c r="C102" s="102"/>
      <c r="D102" s="7" t="str">
        <f>IF(ISBLANK(B102),"",VLOOKUP(B102,ERK!$B$2:$D$87,2,FALSE))</f>
        <v/>
      </c>
      <c r="E102" s="14" t="str">
        <f>IF(ISBLANK(C102),"",VLOOKUP(C102,KIZ!$B$2:$E$98,2,FALSE))</f>
        <v/>
      </c>
      <c r="F102" s="7" t="str">
        <f>IF(ISBLANK(B102),"",VLOOKUP(B102,ERK!$B$3:$E$87,3,FALSE))</f>
        <v/>
      </c>
      <c r="G102" s="14" t="str">
        <f>IF(ISBLANK(C102),"",VLOOKUP(C102,KIZ!$B$2:$F$98,3,FALSE))</f>
        <v/>
      </c>
      <c r="H102" s="79" t="str">
        <f>IFERROR(VLOOKUP(D102,ERK!$D$2:$K$87,8,0),"")</f>
        <v/>
      </c>
      <c r="I102" s="103" t="str">
        <f>IFERROR(VLOOKUP(E102,KIZ!$D$2:$K$20,8,0),"")</f>
        <v/>
      </c>
      <c r="J102" s="125" t="str">
        <f t="shared" si="3"/>
        <v/>
      </c>
      <c r="Y102" s="7"/>
      <c r="Z102" s="7"/>
    </row>
    <row r="103" spans="1:35">
      <c r="A103" s="117">
        <v>101</v>
      </c>
      <c r="B103" s="116"/>
      <c r="C103" s="102"/>
      <c r="D103" s="7" t="str">
        <f>IF(ISBLANK(B103),"",VLOOKUP(B103,ERK!$B$2:$D$87,2,FALSE))</f>
        <v/>
      </c>
      <c r="E103" s="14" t="str">
        <f>IF(ISBLANK(C103),"",VLOOKUP(C103,KIZ!$B$2:$E$98,2,FALSE))</f>
        <v/>
      </c>
      <c r="F103" s="7" t="str">
        <f>IF(ISBLANK(B103),"",VLOOKUP(B103,ERK!$B$3:$E$87,3,FALSE))</f>
        <v/>
      </c>
      <c r="G103" s="14" t="str">
        <f>IF(ISBLANK(C103),"",VLOOKUP(C103,KIZ!$B$2:$F$98,3,FALSE))</f>
        <v/>
      </c>
      <c r="H103" s="79" t="str">
        <f>IFERROR(VLOOKUP(D103,ERK!$D$2:$K$87,8,0),"")</f>
        <v/>
      </c>
      <c r="I103" s="103" t="str">
        <f>IFERROR(VLOOKUP(E103,KIZ!$D$2:$K$20,8,0),"")</f>
        <v/>
      </c>
      <c r="J103" s="125" t="str">
        <f t="shared" si="3"/>
        <v/>
      </c>
      <c r="Y103" s="7"/>
      <c r="Z103" s="7"/>
    </row>
    <row r="104" spans="1:35">
      <c r="A104" s="117">
        <v>102</v>
      </c>
      <c r="B104" s="116"/>
      <c r="C104" s="102"/>
      <c r="D104" s="7" t="str">
        <f>IF(ISBLANK(B104),"",VLOOKUP(B104,ERK!$B$2:$D$87,2,FALSE))</f>
        <v/>
      </c>
      <c r="E104" s="14" t="str">
        <f>IF(ISBLANK(C104),"",VLOOKUP(C104,KIZ!$B$2:$E$98,2,FALSE))</f>
        <v/>
      </c>
      <c r="F104" s="7" t="str">
        <f>IF(ISBLANK(B104),"",VLOOKUP(B104,ERK!$B$3:$E$87,3,FALSE))</f>
        <v/>
      </c>
      <c r="G104" s="14" t="str">
        <f>IF(ISBLANK(C104),"",VLOOKUP(C104,KIZ!$B$2:$F$98,3,FALSE))</f>
        <v/>
      </c>
      <c r="H104" s="79" t="str">
        <f>IFERROR(VLOOKUP(D104,ERK!$D$2:$K$87,8,0),"")</f>
        <v/>
      </c>
      <c r="I104" s="103" t="str">
        <f>IFERROR(VLOOKUP(E104,KIZ!$D$2:$K$20,8,0),"")</f>
        <v/>
      </c>
      <c r="J104" s="125" t="str">
        <f t="shared" si="3"/>
        <v/>
      </c>
      <c r="Y104" s="7"/>
      <c r="Z104" s="7"/>
    </row>
    <row r="105" spans="1:35">
      <c r="A105" s="117">
        <v>103</v>
      </c>
      <c r="B105" s="116"/>
      <c r="C105" s="102"/>
      <c r="D105" s="7" t="str">
        <f>IF(ISBLANK(B105),"",VLOOKUP(B105,ERK!$B$2:$D$87,2,FALSE))</f>
        <v/>
      </c>
      <c r="E105" s="14" t="str">
        <f>IF(ISBLANK(C105),"",VLOOKUP(C105,KIZ!$B$2:$E$98,2,FALSE))</f>
        <v/>
      </c>
      <c r="F105" s="7" t="str">
        <f>IF(ISBLANK(B105),"",VLOOKUP(B105,ERK!$B$3:$E$87,3,FALSE))</f>
        <v/>
      </c>
      <c r="G105" s="14" t="str">
        <f>IF(ISBLANK(C105),"",VLOOKUP(C105,KIZ!$B$2:$F$98,3,FALSE))</f>
        <v/>
      </c>
      <c r="H105" s="79" t="str">
        <f>IFERROR(VLOOKUP(D105,ERK!$D$2:$K$87,8,0),"")</f>
        <v/>
      </c>
      <c r="I105" s="103" t="str">
        <f>IFERROR(VLOOKUP(E105,KIZ!$D$2:$K$20,8,0),"")</f>
        <v/>
      </c>
      <c r="J105" s="125" t="str">
        <f t="shared" si="3"/>
        <v/>
      </c>
      <c r="Y105" s="7"/>
      <c r="Z105" s="7"/>
    </row>
    <row r="106" spans="1:35">
      <c r="A106" s="117">
        <v>104</v>
      </c>
      <c r="D106" s="7" t="str">
        <f>IF(ISBLANK(B106),"",VLOOKUP(B106,ERK!$B$2:$D$87,2,FALSE))</f>
        <v/>
      </c>
      <c r="E106" s="14" t="str">
        <f>IF(ISBLANK(C106),"",VLOOKUP(C106,KIZ!$B$2:$E$98,2,FALSE))</f>
        <v/>
      </c>
      <c r="F106" s="7" t="str">
        <f>IF(ISBLANK(B106),"",VLOOKUP(B106,ERK!$B$3:$E$87,3,FALSE))</f>
        <v/>
      </c>
      <c r="G106" s="14" t="str">
        <f>IF(ISBLANK(C106),"",VLOOKUP(C106,KIZ!$B$2:$F$98,3,FALSE))</f>
        <v/>
      </c>
      <c r="H106" s="79" t="str">
        <f>IFERROR(VLOOKUP(D106,ERK!$D$2:$K$87,8,0),"")</f>
        <v/>
      </c>
      <c r="I106" s="103" t="str">
        <f>IFERROR(VLOOKUP(E106,KIZ!$D$2:$K$20,8,0),"")</f>
        <v/>
      </c>
      <c r="J106" s="125" t="str">
        <f t="shared" si="3"/>
        <v/>
      </c>
      <c r="Y106" s="7"/>
      <c r="Z106" s="7"/>
    </row>
    <row r="107" spans="1:35">
      <c r="A107" s="117">
        <v>105</v>
      </c>
      <c r="J107" s="125" t="str">
        <f t="shared" si="3"/>
        <v/>
      </c>
      <c r="Y107" s="7"/>
      <c r="Z107" s="7"/>
    </row>
    <row r="108" spans="1:35">
      <c r="A108" s="117">
        <v>106</v>
      </c>
      <c r="J108" s="125" t="str">
        <f t="shared" si="3"/>
        <v/>
      </c>
      <c r="Y108" s="7"/>
      <c r="Z108" s="7"/>
    </row>
    <row r="109" spans="1:35">
      <c r="A109" s="117">
        <v>107</v>
      </c>
      <c r="J109" s="125" t="str">
        <f t="shared" si="3"/>
        <v/>
      </c>
      <c r="Y109" s="7"/>
      <c r="Z109" s="7"/>
    </row>
    <row r="110" spans="1:35">
      <c r="A110" s="117">
        <v>108</v>
      </c>
      <c r="Y110" s="7"/>
      <c r="Z110" s="7"/>
    </row>
    <row r="111" spans="1:35">
      <c r="A111" s="117">
        <v>109</v>
      </c>
    </row>
    <row r="112" spans="1:35">
      <c r="A112" s="117">
        <v>110</v>
      </c>
    </row>
    <row r="113" spans="1:1">
      <c r="A113" s="117">
        <v>111</v>
      </c>
    </row>
    <row r="114" spans="1:1">
      <c r="A114" s="117">
        <v>112</v>
      </c>
    </row>
    <row r="115" spans="1:1">
      <c r="A115" s="117">
        <v>113</v>
      </c>
    </row>
    <row r="116" spans="1:1">
      <c r="A116" s="117">
        <v>114</v>
      </c>
    </row>
    <row r="117" spans="1:1">
      <c r="A117" s="117">
        <v>115</v>
      </c>
    </row>
    <row r="118" spans="1:1">
      <c r="A118" s="117">
        <v>116</v>
      </c>
    </row>
    <row r="119" spans="1:1">
      <c r="A119" s="117">
        <v>117</v>
      </c>
    </row>
    <row r="120" spans="1:1">
      <c r="A120" s="117">
        <v>118</v>
      </c>
    </row>
    <row r="121" spans="1:1">
      <c r="A121" s="117">
        <v>119</v>
      </c>
    </row>
    <row r="122" spans="1:1">
      <c r="A122" s="117">
        <v>120</v>
      </c>
    </row>
  </sheetData>
  <sortState ref="M2:U88">
    <sortCondition descending="1" ref="M2:M88"/>
  </sortState>
  <mergeCells count="1">
    <mergeCell ref="B1:E1"/>
  </mergeCells>
  <conditionalFormatting sqref="B1:B1048576">
    <cfRule type="duplicateValues" dxfId="143" priority="1"/>
  </conditionalFormatting>
  <conditionalFormatting sqref="B20:B24">
    <cfRule type="duplicateValues" dxfId="142" priority="54"/>
    <cfRule type="duplicateValues" dxfId="141" priority="58"/>
    <cfRule type="duplicateValues" dxfId="140" priority="53"/>
    <cfRule type="duplicateValues" dxfId="139" priority="55"/>
    <cfRule type="duplicateValues" dxfId="138" priority="56"/>
    <cfRule type="duplicateValues" dxfId="137" priority="57"/>
    <cfRule type="duplicateValues" dxfId="136" priority="59"/>
    <cfRule type="duplicateValues" dxfId="135" priority="60"/>
  </conditionalFormatting>
  <conditionalFormatting sqref="B43:B46">
    <cfRule type="duplicateValues" dxfId="134" priority="13213"/>
    <cfRule type="duplicateValues" dxfId="133" priority="13212"/>
    <cfRule type="duplicateValues" dxfId="132" priority="13211"/>
    <cfRule type="duplicateValues" dxfId="131" priority="13210"/>
    <cfRule type="duplicateValues" dxfId="130" priority="13209"/>
    <cfRule type="duplicateValues" dxfId="129" priority="13208"/>
  </conditionalFormatting>
  <conditionalFormatting sqref="B47:B62 B25:B42 B3:B19">
    <cfRule type="duplicateValues" dxfId="128" priority="13137"/>
    <cfRule type="duplicateValues" dxfId="127" priority="13136"/>
    <cfRule type="duplicateValues" dxfId="126" priority="13135"/>
    <cfRule type="duplicateValues" dxfId="125" priority="13134"/>
    <cfRule type="duplicateValues" dxfId="124" priority="13130"/>
    <cfRule type="duplicateValues" dxfId="123" priority="13138"/>
  </conditionalFormatting>
  <conditionalFormatting sqref="B63:B85">
    <cfRule type="duplicateValues" dxfId="122" priority="12973"/>
    <cfRule type="duplicateValues" dxfId="121" priority="12972"/>
    <cfRule type="duplicateValues" dxfId="120" priority="12970"/>
    <cfRule type="duplicateValues" dxfId="119" priority="12971"/>
    <cfRule type="duplicateValues" dxfId="118" priority="12968"/>
    <cfRule type="duplicateValues" dxfId="117" priority="12969"/>
  </conditionalFormatting>
  <conditionalFormatting sqref="B86:B87 C86:C94">
    <cfRule type="duplicateValues" dxfId="116" priority="13071"/>
    <cfRule type="duplicateValues" dxfId="115" priority="13083"/>
    <cfRule type="duplicateValues" dxfId="114" priority="13084"/>
    <cfRule type="duplicateValues" dxfId="113" priority="13073"/>
    <cfRule type="duplicateValues" dxfId="112" priority="13072"/>
    <cfRule type="duplicateValues" dxfId="111" priority="13080"/>
  </conditionalFormatting>
  <conditionalFormatting sqref="B86:B94">
    <cfRule type="duplicateValues" dxfId="110" priority="13093"/>
    <cfRule type="duplicateValues" dxfId="109" priority="13095"/>
    <cfRule type="duplicateValues" dxfId="108" priority="13096"/>
    <cfRule type="duplicateValues" dxfId="107" priority="13097"/>
    <cfRule type="duplicateValues" dxfId="106" priority="13098"/>
    <cfRule type="duplicateValues" dxfId="105" priority="13099"/>
  </conditionalFormatting>
  <conditionalFormatting sqref="B95:B105">
    <cfRule type="duplicateValues" dxfId="104" priority="21"/>
    <cfRule type="duplicateValues" dxfId="103" priority="3"/>
    <cfRule type="duplicateValues" dxfId="102" priority="20"/>
    <cfRule type="duplicateValues" dxfId="101" priority="14"/>
    <cfRule type="duplicateValues" dxfId="100" priority="16"/>
    <cfRule type="duplicateValues" dxfId="99" priority="17"/>
    <cfRule type="duplicateValues" dxfId="98" priority="18"/>
    <cfRule type="duplicateValues" dxfId="97" priority="19"/>
  </conditionalFormatting>
  <conditionalFormatting sqref="B106:B1048576 B63:B94 B1:B2">
    <cfRule type="duplicateValues" dxfId="96" priority="136"/>
  </conditionalFormatting>
  <conditionalFormatting sqref="B106:B1048576 B86:B94">
    <cfRule type="duplicateValues" dxfId="95" priority="12946"/>
  </conditionalFormatting>
  <conditionalFormatting sqref="B1:C2">
    <cfRule type="duplicateValues" dxfId="94" priority="146"/>
  </conditionalFormatting>
  <conditionalFormatting sqref="B47:C62 C20:C24 B3:C19 B25:C42 C43:C46">
    <cfRule type="duplicateValues" dxfId="93" priority="13124"/>
  </conditionalFormatting>
  <conditionalFormatting sqref="B63:C85">
    <cfRule type="duplicateValues" dxfId="92" priority="12963"/>
  </conditionalFormatting>
  <conditionalFormatting sqref="B86:C94">
    <cfRule type="duplicateValues" dxfId="91" priority="13091"/>
  </conditionalFormatting>
  <conditionalFormatting sqref="B95:C105">
    <cfRule type="duplicateValues" dxfId="90" priority="15"/>
    <cfRule type="duplicateValues" dxfId="89" priority="2"/>
  </conditionalFormatting>
  <conditionalFormatting sqref="B106:C1048576 C43:C46 C20:C24 B1:C19 B25:C42 B47:C94">
    <cfRule type="duplicateValues" dxfId="88" priority="100"/>
  </conditionalFormatting>
  <conditionalFormatting sqref="C3:C62">
    <cfRule type="duplicateValues" dxfId="87" priority="13243"/>
    <cfRule type="duplicateValues" dxfId="86" priority="13250"/>
    <cfRule type="duplicateValues" dxfId="85" priority="13242"/>
    <cfRule type="duplicateValues" dxfId="84" priority="13241"/>
    <cfRule type="duplicateValues" dxfId="83" priority="13247"/>
    <cfRule type="duplicateValues" dxfId="82" priority="13249"/>
  </conditionalFormatting>
  <conditionalFormatting sqref="C63:C85">
    <cfRule type="duplicateValues" dxfId="81" priority="12255"/>
    <cfRule type="duplicateValues" dxfId="80" priority="12256"/>
    <cfRule type="duplicateValues" dxfId="79" priority="12257"/>
    <cfRule type="duplicateValues" dxfId="78" priority="12261"/>
    <cfRule type="duplicateValues" dxfId="77" priority="12263"/>
    <cfRule type="duplicateValues" dxfId="76" priority="12264"/>
  </conditionalFormatting>
  <conditionalFormatting sqref="C95:C105">
    <cfRule type="duplicateValues" dxfId="75" priority="5"/>
    <cfRule type="duplicateValues" dxfId="74" priority="10"/>
    <cfRule type="duplicateValues" dxfId="73" priority="9"/>
    <cfRule type="duplicateValues" dxfId="72" priority="8"/>
    <cfRule type="duplicateValues" dxfId="71" priority="7"/>
    <cfRule type="duplicateValues" dxfId="70" priority="6"/>
    <cfRule type="duplicateValues" dxfId="69" priority="11"/>
    <cfRule type="duplicateValues" dxfId="68" priority="13"/>
    <cfRule type="duplicateValues" dxfId="67" priority="12"/>
  </conditionalFormatting>
  <conditionalFormatting sqref="C106:C1048576 B86:B87 C63:C94 C1:C2">
    <cfRule type="duplicateValues" dxfId="66" priority="8006"/>
  </conditionalFormatting>
  <conditionalFormatting sqref="C106:C1048576 B86:B87 C86:C94">
    <cfRule type="duplicateValues" dxfId="65" priority="12017"/>
    <cfRule type="duplicateValues" dxfId="64" priority="12018"/>
  </conditionalFormatting>
  <conditionalFormatting sqref="D1:E2">
    <cfRule type="duplicateValues" dxfId="63" priority="147"/>
  </conditionalFormatting>
  <conditionalFormatting sqref="D3:E62">
    <cfRule type="duplicateValues" dxfId="62" priority="13255"/>
  </conditionalFormatting>
  <conditionalFormatting sqref="D63:E94">
    <cfRule type="duplicateValues" dxfId="61" priority="13107"/>
  </conditionalFormatting>
  <conditionalFormatting sqref="D95:E106">
    <cfRule type="duplicateValues" dxfId="60" priority="23"/>
  </conditionalFormatting>
  <conditionalFormatting sqref="E3:E62">
    <cfRule type="duplicateValues" dxfId="59" priority="13253"/>
  </conditionalFormatting>
  <conditionalFormatting sqref="E63:E94">
    <cfRule type="duplicateValues" dxfId="58" priority="13105"/>
  </conditionalFormatting>
  <conditionalFormatting sqref="E95:E106">
    <cfRule type="duplicateValues" dxfId="57" priority="22"/>
  </conditionalFormatting>
  <conditionalFormatting sqref="N1:O2">
    <cfRule type="duplicateValues" dxfId="56" priority="65"/>
  </conditionalFormatting>
  <conditionalFormatting sqref="N3:O44 N57:O88">
    <cfRule type="duplicateValues" dxfId="55" priority="99"/>
  </conditionalFormatting>
  <conditionalFormatting sqref="N45:O56">
    <cfRule type="duplicateValues" dxfId="54" priority="84"/>
  </conditionalFormatting>
  <conditionalFormatting sqref="O3:O44 O57:O88">
    <cfRule type="duplicateValues" dxfId="53" priority="98"/>
  </conditionalFormatting>
  <conditionalFormatting sqref="O45:O56">
    <cfRule type="duplicateValues" dxfId="52" priority="83"/>
  </conditionalFormatting>
  <conditionalFormatting sqref="Y97:Y99">
    <cfRule type="duplicateValues" dxfId="51" priority="7392"/>
  </conditionalFormatting>
  <conditionalFormatting sqref="Y100:Y110">
    <cfRule type="duplicateValues" dxfId="50" priority="4"/>
  </conditionalFormatting>
  <conditionalFormatting sqref="AA85:AA87 AA89:AA98">
    <cfRule type="duplicateValues" dxfId="49" priority="244"/>
    <cfRule type="duplicateValues" dxfId="48" priority="243"/>
    <cfRule type="duplicateValues" dxfId="47" priority="246"/>
    <cfRule type="duplicateValues" dxfId="46" priority="254"/>
    <cfRule type="duplicateValues" dxfId="45" priority="242"/>
    <cfRule type="duplicateValues" dxfId="44" priority="245"/>
  </conditionalFormatting>
  <conditionalFormatting sqref="AA85:AB87 AB88 AA89:AB98">
    <cfRule type="duplicateValues" dxfId="43" priority="241"/>
  </conditionalFormatting>
  <conditionalFormatting sqref="AB3:AB79">
    <cfRule type="duplicateValues" dxfId="42" priority="108"/>
  </conditionalFormatting>
  <conditionalFormatting sqref="AB80:AB98">
    <cfRule type="duplicateValues" dxfId="41" priority="250"/>
  </conditionalFormatting>
  <conditionalFormatting sqref="AB85:AB98">
    <cfRule type="duplicateValues" dxfId="40" priority="7379"/>
    <cfRule type="duplicateValues" dxfId="39" priority="7474"/>
    <cfRule type="duplicateValues" dxfId="38" priority="7473"/>
    <cfRule type="duplicateValues" dxfId="37" priority="7472"/>
  </conditionalFormatting>
  <conditionalFormatting sqref="AC3:AC79 AE3:AE79">
    <cfRule type="duplicateValues" dxfId="36" priority="109"/>
  </conditionalFormatting>
  <conditionalFormatting sqref="AC3:AC79">
    <cfRule type="duplicateValues" dxfId="35" priority="107"/>
  </conditionalFormatting>
  <conditionalFormatting sqref="AC80:AC98 AE80:AE98">
    <cfRule type="duplicateValues" dxfId="34" priority="7254"/>
  </conditionalFormatting>
  <conditionalFormatting sqref="AC80:AC98">
    <cfRule type="duplicateValues" dxfId="33" priority="215"/>
  </conditionalFormatting>
  <conditionalFormatting sqref="AE3:AE79">
    <cfRule type="duplicateValues" dxfId="32" priority="106"/>
    <cfRule type="duplicateValues" dxfId="31" priority="110"/>
  </conditionalFormatting>
  <conditionalFormatting sqref="AE80:AE98">
    <cfRule type="duplicateValues" dxfId="30" priority="7383"/>
    <cfRule type="duplicateValues" dxfId="29" priority="214"/>
  </conditionalFormatting>
  <printOptions horizontalCentered="1"/>
  <pageMargins left="0" right="0" top="0.39370078740157483" bottom="0" header="0" footer="0"/>
  <pageSetup paperSize="9" scale="11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ayfa10"/>
  <dimension ref="A1:S245"/>
  <sheetViews>
    <sheetView topLeftCell="A3" zoomScaleNormal="100" workbookViewId="0">
      <selection activeCell="E29" sqref="E29:K42"/>
    </sheetView>
  </sheetViews>
  <sheetFormatPr defaultColWidth="9.140625" defaultRowHeight="15"/>
  <cols>
    <col min="1" max="1" width="3.5703125" style="137" bestFit="1" customWidth="1"/>
    <col min="2" max="2" width="33.28515625" style="19" bestFit="1" customWidth="1"/>
    <col min="3" max="3" width="3.28515625" style="133" bestFit="1" customWidth="1"/>
    <col min="4" max="4" width="3.5703125" style="140" bestFit="1" customWidth="1"/>
    <col min="5" max="5" width="27.28515625" style="21" bestFit="1" customWidth="1"/>
    <col min="6" max="6" width="7.28515625" style="9" bestFit="1" customWidth="1"/>
    <col min="7" max="7" width="9.28515625" style="9" bestFit="1" customWidth="1"/>
    <col min="8" max="9" width="7.5703125" style="20" customWidth="1"/>
    <col min="10" max="10" width="4.7109375" style="20" bestFit="1" customWidth="1"/>
    <col min="12" max="13" width="2.7109375" style="9" bestFit="1" customWidth="1"/>
    <col min="14" max="14" width="24.7109375" style="9" bestFit="1" customWidth="1"/>
    <col min="15" max="15" width="10.42578125" style="9" bestFit="1" customWidth="1"/>
    <col min="16" max="16" width="9.140625" style="9"/>
    <col min="17" max="17" width="3.28515625" style="9" bestFit="1" customWidth="1"/>
    <col min="18" max="18" width="25.28515625" style="9" bestFit="1" customWidth="1"/>
    <col min="19" max="19" width="10.85546875" style="9" bestFit="1" customWidth="1"/>
    <col min="20" max="16384" width="9.140625" style="9"/>
  </cols>
  <sheetData>
    <row r="1" spans="1:19" s="19" customFormat="1" ht="21.75" customHeight="1">
      <c r="A1" s="132"/>
      <c r="B1" s="19" t="s">
        <v>795</v>
      </c>
      <c r="C1" s="132"/>
      <c r="D1" s="196"/>
      <c r="E1" s="168" t="s">
        <v>163</v>
      </c>
      <c r="F1" s="169" t="s">
        <v>150</v>
      </c>
      <c r="G1" s="169" t="s">
        <v>150</v>
      </c>
      <c r="H1" s="170" t="s">
        <v>153</v>
      </c>
      <c r="I1" s="170" t="s">
        <v>152</v>
      </c>
      <c r="J1" s="171" t="s">
        <v>393</v>
      </c>
      <c r="L1" s="79"/>
      <c r="M1" s="356" t="s">
        <v>420</v>
      </c>
      <c r="N1" s="356"/>
      <c r="O1" s="356"/>
      <c r="P1" s="356"/>
      <c r="Q1" s="356"/>
      <c r="R1" s="356"/>
      <c r="S1" s="356"/>
    </row>
    <row r="2" spans="1:19">
      <c r="A2" s="133">
        <v>1</v>
      </c>
      <c r="B2" s="19" t="s">
        <v>796</v>
      </c>
      <c r="D2" s="183">
        <v>1</v>
      </c>
      <c r="E2" s="296" t="s">
        <v>443</v>
      </c>
      <c r="F2" s="150" t="s">
        <v>70</v>
      </c>
      <c r="G2" s="297" t="s">
        <v>15</v>
      </c>
      <c r="H2" s="292">
        <v>1</v>
      </c>
      <c r="I2" s="298">
        <v>1</v>
      </c>
      <c r="J2" s="180" t="s">
        <v>594</v>
      </c>
      <c r="M2" s="356" t="s">
        <v>421</v>
      </c>
      <c r="N2" s="356"/>
      <c r="O2" s="356"/>
      <c r="P2" s="356"/>
      <c r="Q2" s="356"/>
      <c r="R2" s="356"/>
      <c r="S2" s="356"/>
    </row>
    <row r="3" spans="1:19" ht="15.75" thickBot="1">
      <c r="A3" s="133">
        <v>2</v>
      </c>
      <c r="B3" s="19" t="s">
        <v>797</v>
      </c>
      <c r="D3" s="183">
        <v>2</v>
      </c>
      <c r="E3" s="296" t="s">
        <v>231</v>
      </c>
      <c r="F3" s="150" t="s">
        <v>70</v>
      </c>
      <c r="G3" s="297" t="s">
        <v>15</v>
      </c>
      <c r="H3" s="292">
        <v>3</v>
      </c>
      <c r="I3" s="298">
        <v>2</v>
      </c>
      <c r="J3" s="180" t="s">
        <v>594</v>
      </c>
      <c r="M3" s="231" t="s">
        <v>230</v>
      </c>
      <c r="N3" s="232" t="s">
        <v>219</v>
      </c>
      <c r="O3" s="232" t="s">
        <v>150</v>
      </c>
      <c r="P3" s="233" t="s">
        <v>230</v>
      </c>
      <c r="Q3" s="234" t="s">
        <v>230</v>
      </c>
      <c r="R3" s="235" t="s">
        <v>220</v>
      </c>
      <c r="S3" s="235" t="s">
        <v>150</v>
      </c>
    </row>
    <row r="4" spans="1:19" ht="15" customHeight="1">
      <c r="A4" s="133">
        <v>3</v>
      </c>
      <c r="B4" s="19" t="s">
        <v>798</v>
      </c>
      <c r="D4" s="183">
        <v>3</v>
      </c>
      <c r="E4" s="296" t="s">
        <v>277</v>
      </c>
      <c r="F4" s="150" t="s">
        <v>104</v>
      </c>
      <c r="G4" s="297" t="s">
        <v>34</v>
      </c>
      <c r="H4" s="292">
        <v>7</v>
      </c>
      <c r="I4" s="292">
        <v>4</v>
      </c>
      <c r="J4" s="181" t="s">
        <v>595</v>
      </c>
      <c r="M4" s="293">
        <v>10</v>
      </c>
      <c r="N4" s="294" t="s">
        <v>434</v>
      </c>
      <c r="O4" s="295" t="s">
        <v>0</v>
      </c>
      <c r="P4" s="233" t="s">
        <v>230</v>
      </c>
      <c r="Q4" s="92">
        <v>1</v>
      </c>
      <c r="R4" s="16" t="s">
        <v>422</v>
      </c>
      <c r="S4" s="17" t="s">
        <v>15</v>
      </c>
    </row>
    <row r="5" spans="1:19">
      <c r="A5" s="133">
        <v>4</v>
      </c>
      <c r="B5" s="19" t="s">
        <v>799</v>
      </c>
      <c r="D5" s="183">
        <v>4</v>
      </c>
      <c r="E5" s="290" t="s">
        <v>445</v>
      </c>
      <c r="F5" s="291" t="s">
        <v>226</v>
      </c>
      <c r="G5" s="291" t="s">
        <v>0</v>
      </c>
      <c r="H5" s="292">
        <v>10</v>
      </c>
      <c r="I5" s="292">
        <v>2</v>
      </c>
      <c r="J5" s="181" t="s">
        <v>596</v>
      </c>
      <c r="M5" s="98">
        <v>2</v>
      </c>
      <c r="N5" s="236" t="s">
        <v>423</v>
      </c>
      <c r="O5" s="82" t="s">
        <v>165</v>
      </c>
      <c r="P5" s="233" t="s">
        <v>230</v>
      </c>
      <c r="Q5" s="237">
        <v>2</v>
      </c>
      <c r="R5" s="16" t="s">
        <v>424</v>
      </c>
      <c r="S5" s="17" t="s">
        <v>15</v>
      </c>
    </row>
    <row r="6" spans="1:19">
      <c r="A6" s="133">
        <v>5</v>
      </c>
      <c r="B6" s="19" t="s">
        <v>800</v>
      </c>
      <c r="D6" s="183">
        <v>5</v>
      </c>
      <c r="E6" s="166" t="s">
        <v>392</v>
      </c>
      <c r="F6" s="167" t="s">
        <v>93</v>
      </c>
      <c r="G6" s="167" t="s">
        <v>43</v>
      </c>
      <c r="H6" s="309"/>
      <c r="I6" s="309">
        <v>1</v>
      </c>
      <c r="J6" s="184" t="s">
        <v>597</v>
      </c>
      <c r="M6" s="98">
        <v>16</v>
      </c>
      <c r="N6" s="236" t="s">
        <v>442</v>
      </c>
      <c r="O6" s="82" t="s">
        <v>165</v>
      </c>
      <c r="P6" s="233" t="s">
        <v>230</v>
      </c>
      <c r="Q6" s="237">
        <v>3</v>
      </c>
      <c r="R6" s="16" t="s">
        <v>320</v>
      </c>
      <c r="S6" s="17" t="s">
        <v>7</v>
      </c>
    </row>
    <row r="7" spans="1:19">
      <c r="A7" s="133">
        <v>6</v>
      </c>
      <c r="B7" s="19" t="s">
        <v>801</v>
      </c>
      <c r="D7" s="183">
        <v>6</v>
      </c>
      <c r="E7" s="310" t="s">
        <v>444</v>
      </c>
      <c r="F7" s="311" t="s">
        <v>100</v>
      </c>
      <c r="G7" s="311" t="s">
        <v>30</v>
      </c>
      <c r="H7" s="309"/>
      <c r="I7" s="309">
        <v>1</v>
      </c>
      <c r="J7" s="184" t="s">
        <v>596</v>
      </c>
      <c r="M7" s="98">
        <v>6</v>
      </c>
      <c r="N7" s="236" t="s">
        <v>429</v>
      </c>
      <c r="O7" s="82" t="s">
        <v>36</v>
      </c>
      <c r="P7" s="233" t="s">
        <v>230</v>
      </c>
      <c r="Q7" s="237">
        <v>4</v>
      </c>
      <c r="R7" s="16" t="s">
        <v>427</v>
      </c>
      <c r="S7" s="17" t="s">
        <v>39</v>
      </c>
    </row>
    <row r="8" spans="1:19">
      <c r="A8" s="133">
        <v>7</v>
      </c>
      <c r="B8" s="19" t="s">
        <v>802</v>
      </c>
      <c r="D8" s="183">
        <v>7</v>
      </c>
      <c r="E8" s="166" t="s">
        <v>327</v>
      </c>
      <c r="F8" s="167" t="s">
        <v>105</v>
      </c>
      <c r="G8" s="312" t="s">
        <v>32</v>
      </c>
      <c r="H8" s="309"/>
      <c r="I8" s="313">
        <v>1</v>
      </c>
      <c r="J8" s="184" t="s">
        <v>595</v>
      </c>
      <c r="M8" s="98">
        <v>13</v>
      </c>
      <c r="N8" s="236" t="s">
        <v>428</v>
      </c>
      <c r="O8" s="82" t="s">
        <v>30</v>
      </c>
      <c r="P8" s="233" t="s">
        <v>230</v>
      </c>
      <c r="Q8" s="237">
        <v>5</v>
      </c>
      <c r="R8" s="16" t="s">
        <v>428</v>
      </c>
      <c r="S8" s="17" t="s">
        <v>30</v>
      </c>
    </row>
    <row r="9" spans="1:19">
      <c r="A9" s="133">
        <v>8</v>
      </c>
      <c r="B9" s="19" t="s">
        <v>803</v>
      </c>
      <c r="D9" s="284">
        <v>8</v>
      </c>
      <c r="E9" s="349" t="s">
        <v>146</v>
      </c>
      <c r="F9" s="350" t="s">
        <v>146</v>
      </c>
      <c r="G9" s="350" t="s">
        <v>146</v>
      </c>
      <c r="H9" s="351"/>
      <c r="I9" s="351">
        <v>1</v>
      </c>
      <c r="J9" s="351"/>
      <c r="M9" s="98">
        <v>12</v>
      </c>
      <c r="N9" s="236" t="s">
        <v>427</v>
      </c>
      <c r="O9" s="82" t="s">
        <v>39</v>
      </c>
      <c r="P9" s="233" t="s">
        <v>230</v>
      </c>
      <c r="Q9" s="237">
        <v>6</v>
      </c>
      <c r="R9" s="16" t="s">
        <v>430</v>
      </c>
      <c r="S9" s="17" t="s">
        <v>51</v>
      </c>
    </row>
    <row r="10" spans="1:19">
      <c r="A10" s="133">
        <v>9</v>
      </c>
      <c r="B10" s="19" t="s">
        <v>804</v>
      </c>
      <c r="D10" s="183">
        <v>9</v>
      </c>
      <c r="E10" s="314" t="s">
        <v>447</v>
      </c>
      <c r="F10" s="315" t="s">
        <v>102</v>
      </c>
      <c r="G10" s="315" t="s">
        <v>39</v>
      </c>
      <c r="H10" s="135"/>
      <c r="I10" s="135">
        <v>2</v>
      </c>
      <c r="J10" s="306" t="s">
        <v>597</v>
      </c>
      <c r="M10" s="98">
        <v>16</v>
      </c>
      <c r="N10" s="236" t="s">
        <v>440</v>
      </c>
      <c r="O10" s="82" t="s">
        <v>39</v>
      </c>
      <c r="P10" s="233" t="s">
        <v>230</v>
      </c>
      <c r="Q10" s="237">
        <v>7</v>
      </c>
      <c r="R10" s="16" t="s">
        <v>372</v>
      </c>
      <c r="S10" s="17" t="s">
        <v>41</v>
      </c>
    </row>
    <row r="11" spans="1:19">
      <c r="A11" s="133">
        <v>10</v>
      </c>
      <c r="B11" s="19" t="s">
        <v>805</v>
      </c>
      <c r="D11" s="183">
        <v>10</v>
      </c>
      <c r="E11" s="314" t="s">
        <v>328</v>
      </c>
      <c r="F11" s="315" t="s">
        <v>227</v>
      </c>
      <c r="G11" s="134" t="s">
        <v>40</v>
      </c>
      <c r="H11" s="135"/>
      <c r="I11" s="135">
        <v>2</v>
      </c>
      <c r="J11" s="306" t="s">
        <v>595</v>
      </c>
      <c r="M11" s="293">
        <v>7</v>
      </c>
      <c r="N11" s="294" t="s">
        <v>277</v>
      </c>
      <c r="O11" s="295" t="s">
        <v>34</v>
      </c>
      <c r="P11" s="233" t="s">
        <v>230</v>
      </c>
      <c r="Q11" s="237">
        <v>8</v>
      </c>
      <c r="R11" s="16" t="s">
        <v>432</v>
      </c>
      <c r="S11" s="17" t="s">
        <v>15</v>
      </c>
    </row>
    <row r="12" spans="1:19">
      <c r="A12" s="133">
        <v>11</v>
      </c>
      <c r="B12" s="19" t="s">
        <v>806</v>
      </c>
      <c r="D12" s="183">
        <v>11</v>
      </c>
      <c r="E12" s="316" t="s">
        <v>446</v>
      </c>
      <c r="F12" s="317" t="s">
        <v>94</v>
      </c>
      <c r="G12" s="317" t="s">
        <v>12</v>
      </c>
      <c r="H12" s="318"/>
      <c r="I12" s="318">
        <v>3</v>
      </c>
      <c r="J12" s="27" t="s">
        <v>596</v>
      </c>
      <c r="M12" s="299">
        <v>1</v>
      </c>
      <c r="N12" s="300" t="s">
        <v>443</v>
      </c>
      <c r="O12" s="295" t="s">
        <v>15</v>
      </c>
      <c r="P12" s="233" t="s">
        <v>230</v>
      </c>
      <c r="Q12" s="237">
        <v>9</v>
      </c>
      <c r="R12" s="16" t="s">
        <v>262</v>
      </c>
      <c r="S12" s="17" t="s">
        <v>41</v>
      </c>
    </row>
    <row r="13" spans="1:19">
      <c r="A13" s="133">
        <v>12</v>
      </c>
      <c r="B13" s="19" t="s">
        <v>807</v>
      </c>
      <c r="D13" s="183">
        <v>12</v>
      </c>
      <c r="E13" s="53" t="s">
        <v>333</v>
      </c>
      <c r="F13" s="319" t="s">
        <v>70</v>
      </c>
      <c r="G13" s="52" t="s">
        <v>15</v>
      </c>
      <c r="H13" s="318"/>
      <c r="I13" s="320">
        <v>3</v>
      </c>
      <c r="J13" s="26" t="s">
        <v>594</v>
      </c>
      <c r="M13" s="293">
        <v>3</v>
      </c>
      <c r="N13" s="294" t="s">
        <v>425</v>
      </c>
      <c r="O13" s="295" t="s">
        <v>15</v>
      </c>
      <c r="P13" s="233" t="s">
        <v>230</v>
      </c>
      <c r="Q13" s="237">
        <v>10</v>
      </c>
      <c r="R13" s="16" t="s">
        <v>435</v>
      </c>
      <c r="S13" s="17" t="s">
        <v>30</v>
      </c>
    </row>
    <row r="14" spans="1:19">
      <c r="A14" s="133">
        <v>13</v>
      </c>
      <c r="B14" s="19" t="s">
        <v>808</v>
      </c>
      <c r="D14" s="183">
        <v>13</v>
      </c>
      <c r="E14" s="53" t="s">
        <v>448</v>
      </c>
      <c r="F14" s="319" t="s">
        <v>69</v>
      </c>
      <c r="G14" s="319" t="s">
        <v>28</v>
      </c>
      <c r="H14" s="318"/>
      <c r="I14" s="318">
        <v>3</v>
      </c>
      <c r="J14" s="27" t="s">
        <v>597</v>
      </c>
      <c r="M14" s="98">
        <v>16</v>
      </c>
      <c r="N14" s="236" t="s">
        <v>439</v>
      </c>
      <c r="O14" s="82" t="s">
        <v>46</v>
      </c>
      <c r="P14" s="233" t="s">
        <v>230</v>
      </c>
      <c r="Q14" s="237">
        <v>11</v>
      </c>
      <c r="R14" s="16" t="s">
        <v>437</v>
      </c>
      <c r="S14" s="17" t="s">
        <v>37</v>
      </c>
    </row>
    <row r="15" spans="1:19">
      <c r="A15" s="133">
        <v>14</v>
      </c>
      <c r="B15" s="19" t="s">
        <v>809</v>
      </c>
      <c r="D15" s="183">
        <v>14</v>
      </c>
      <c r="E15" s="53" t="s">
        <v>329</v>
      </c>
      <c r="F15" s="319" t="s">
        <v>227</v>
      </c>
      <c r="G15" s="52" t="s">
        <v>40</v>
      </c>
      <c r="H15" s="318"/>
      <c r="I15" s="318">
        <v>3</v>
      </c>
      <c r="J15" s="27" t="s">
        <v>595</v>
      </c>
      <c r="M15" s="98">
        <v>4</v>
      </c>
      <c r="N15" s="236" t="s">
        <v>426</v>
      </c>
      <c r="O15" s="82" t="s">
        <v>41</v>
      </c>
      <c r="P15" s="233" t="s">
        <v>230</v>
      </c>
      <c r="Q15" s="237">
        <v>12</v>
      </c>
      <c r="R15" s="16" t="s">
        <v>434</v>
      </c>
      <c r="S15" s="17" t="s">
        <v>0</v>
      </c>
    </row>
    <row r="16" spans="1:19">
      <c r="A16" s="133">
        <v>15</v>
      </c>
      <c r="B16" s="19" t="s">
        <v>810</v>
      </c>
      <c r="D16" s="183">
        <v>15</v>
      </c>
      <c r="E16" s="296" t="s">
        <v>234</v>
      </c>
      <c r="F16" s="150" t="s">
        <v>70</v>
      </c>
      <c r="G16" s="297" t="s">
        <v>15</v>
      </c>
      <c r="H16" s="292"/>
      <c r="I16" s="298">
        <v>4</v>
      </c>
      <c r="J16" s="180" t="s">
        <v>594</v>
      </c>
      <c r="M16" s="98">
        <v>8</v>
      </c>
      <c r="N16" s="236" t="s">
        <v>431</v>
      </c>
      <c r="O16" s="82" t="s">
        <v>207</v>
      </c>
      <c r="P16" s="233" t="s">
        <v>230</v>
      </c>
      <c r="Q16" s="237">
        <v>13</v>
      </c>
      <c r="R16" s="16" t="s">
        <v>438</v>
      </c>
      <c r="S16" s="17" t="s">
        <v>92</v>
      </c>
    </row>
    <row r="17" spans="1:19">
      <c r="A17" s="133">
        <v>16</v>
      </c>
      <c r="B17" s="19" t="s">
        <v>811</v>
      </c>
      <c r="D17" s="183">
        <v>16</v>
      </c>
      <c r="E17" s="195" t="s">
        <v>233</v>
      </c>
      <c r="F17" s="238" t="s">
        <v>70</v>
      </c>
      <c r="G17" s="239" t="s">
        <v>15</v>
      </c>
      <c r="H17" s="240"/>
      <c r="I17" s="241">
        <v>5</v>
      </c>
      <c r="J17" s="201" t="s">
        <v>594</v>
      </c>
      <c r="M17" s="98">
        <v>9</v>
      </c>
      <c r="N17" s="236" t="s">
        <v>433</v>
      </c>
      <c r="O17" s="82" t="s">
        <v>18</v>
      </c>
      <c r="P17" s="233" t="s">
        <v>230</v>
      </c>
      <c r="Q17" s="237">
        <v>16</v>
      </c>
      <c r="R17" s="16" t="s">
        <v>370</v>
      </c>
      <c r="S17" s="17" t="s">
        <v>36</v>
      </c>
    </row>
    <row r="18" spans="1:19">
      <c r="A18" s="133"/>
      <c r="D18" s="131"/>
      <c r="E18" s="195"/>
      <c r="F18" s="238"/>
      <c r="G18" s="238"/>
      <c r="J18" s="79"/>
      <c r="M18" s="98">
        <v>11</v>
      </c>
      <c r="N18" s="236" t="s">
        <v>436</v>
      </c>
      <c r="O18" s="82" t="s">
        <v>18</v>
      </c>
      <c r="P18" s="233" t="s">
        <v>230</v>
      </c>
      <c r="Q18" s="237">
        <v>16</v>
      </c>
      <c r="R18" s="16" t="s">
        <v>441</v>
      </c>
      <c r="S18" s="17" t="s">
        <v>46</v>
      </c>
    </row>
    <row r="19" spans="1:19">
      <c r="A19" s="133"/>
      <c r="D19" s="131"/>
      <c r="E19" s="19" t="s">
        <v>146</v>
      </c>
      <c r="F19" s="7" t="s">
        <v>146</v>
      </c>
      <c r="G19" s="7" t="s">
        <v>792</v>
      </c>
      <c r="J19" s="79"/>
      <c r="M19" s="98">
        <v>5</v>
      </c>
      <c r="N19" s="236" t="s">
        <v>320</v>
      </c>
      <c r="O19" s="82" t="s">
        <v>7</v>
      </c>
      <c r="P19" s="233" t="s">
        <v>230</v>
      </c>
      <c r="Q19" s="237">
        <v>16</v>
      </c>
      <c r="R19" s="16" t="s">
        <v>431</v>
      </c>
      <c r="S19" s="17" t="s">
        <v>207</v>
      </c>
    </row>
    <row r="20" spans="1:19">
      <c r="A20" s="133"/>
      <c r="D20" s="131"/>
      <c r="E20" s="19"/>
      <c r="F20" s="7"/>
      <c r="G20" s="7"/>
      <c r="J20" s="79"/>
    </row>
    <row r="21" spans="1:19">
      <c r="A21" s="133"/>
      <c r="D21" s="131"/>
      <c r="E21" s="19"/>
      <c r="F21" s="7"/>
      <c r="G21" s="7"/>
      <c r="J21" s="79"/>
    </row>
    <row r="22" spans="1:19">
      <c r="A22" s="133"/>
      <c r="D22" s="131"/>
      <c r="E22" s="19"/>
      <c r="F22" s="7"/>
      <c r="G22" s="7"/>
      <c r="J22" s="79"/>
    </row>
    <row r="23" spans="1:19">
      <c r="A23" s="133"/>
      <c r="D23" s="131"/>
      <c r="E23" s="19"/>
      <c r="F23" s="7"/>
      <c r="G23" s="7"/>
      <c r="J23" s="79"/>
    </row>
    <row r="24" spans="1:19">
      <c r="A24" s="133"/>
      <c r="D24" s="131"/>
      <c r="E24" s="19"/>
      <c r="F24" s="7"/>
      <c r="G24" s="7"/>
      <c r="J24" s="79"/>
    </row>
    <row r="25" spans="1:19">
      <c r="A25" s="133"/>
      <c r="D25" s="131"/>
      <c r="E25" s="19"/>
      <c r="F25" s="7"/>
      <c r="G25" s="7"/>
      <c r="J25" s="79"/>
    </row>
    <row r="26" spans="1:19">
      <c r="A26" s="136">
        <v>99</v>
      </c>
      <c r="B26" s="19" t="s">
        <v>282</v>
      </c>
      <c r="D26" s="131"/>
    </row>
    <row r="28" spans="1:19">
      <c r="G28" s="60"/>
    </row>
    <row r="29" spans="1:19">
      <c r="E29" s="138"/>
      <c r="F29" s="139"/>
    </row>
    <row r="30" spans="1:19">
      <c r="E30" s="138"/>
      <c r="F30" s="139"/>
    </row>
    <row r="31" spans="1:19">
      <c r="E31" s="138"/>
      <c r="F31" s="139"/>
    </row>
    <row r="32" spans="1:19">
      <c r="E32" s="138"/>
      <c r="F32" s="139"/>
    </row>
    <row r="33" spans="4:11" s="9" customFormat="1">
      <c r="D33" s="140"/>
      <c r="E33" s="138"/>
      <c r="F33" s="139"/>
      <c r="H33" s="20"/>
      <c r="I33" s="20"/>
      <c r="J33" s="20"/>
      <c r="K33"/>
    </row>
    <row r="34" spans="4:11" s="9" customFormat="1">
      <c r="D34" s="131"/>
      <c r="E34" s="138"/>
      <c r="F34" s="139"/>
      <c r="H34" s="20"/>
      <c r="I34" s="20"/>
      <c r="J34" s="20"/>
      <c r="K34"/>
    </row>
    <row r="35" spans="4:11" s="9" customFormat="1">
      <c r="D35" s="131"/>
      <c r="E35" s="21"/>
      <c r="F35" s="139"/>
      <c r="H35" s="20"/>
      <c r="I35" s="20"/>
      <c r="J35" s="20"/>
      <c r="K35"/>
    </row>
    <row r="36" spans="4:11" s="9" customFormat="1">
      <c r="D36" s="131"/>
      <c r="E36" s="138"/>
      <c r="F36" s="139"/>
      <c r="H36" s="20"/>
      <c r="I36" s="20"/>
      <c r="J36" s="20"/>
      <c r="K36"/>
    </row>
    <row r="37" spans="4:11" s="9" customFormat="1">
      <c r="D37" s="131"/>
      <c r="E37" s="138"/>
      <c r="F37" s="139"/>
      <c r="H37" s="20"/>
      <c r="I37" s="20"/>
      <c r="J37" s="20"/>
      <c r="K37"/>
    </row>
    <row r="38" spans="4:11" s="9" customFormat="1">
      <c r="D38" s="131"/>
      <c r="E38" s="138"/>
      <c r="F38" s="139"/>
      <c r="H38" s="20"/>
      <c r="I38" s="20"/>
      <c r="J38" s="20"/>
      <c r="K38"/>
    </row>
    <row r="39" spans="4:11" s="9" customFormat="1">
      <c r="D39" s="131"/>
      <c r="E39" s="21"/>
      <c r="F39" s="139"/>
      <c r="H39" s="20"/>
      <c r="I39" s="20"/>
      <c r="J39" s="20"/>
      <c r="K39"/>
    </row>
    <row r="40" spans="4:11" s="9" customFormat="1">
      <c r="D40" s="131"/>
      <c r="E40" s="138"/>
      <c r="F40" s="139"/>
      <c r="H40" s="20"/>
      <c r="I40" s="20"/>
      <c r="J40" s="20"/>
      <c r="K40"/>
    </row>
    <row r="41" spans="4:11" s="9" customFormat="1">
      <c r="D41" s="131"/>
      <c r="E41" s="138"/>
      <c r="F41" s="139"/>
      <c r="H41" s="20"/>
      <c r="I41" s="20"/>
      <c r="J41" s="20"/>
      <c r="K41"/>
    </row>
    <row r="42" spans="4:11" s="9" customFormat="1">
      <c r="D42" s="131"/>
      <c r="E42" s="138"/>
      <c r="F42" s="139"/>
      <c r="H42" s="20"/>
      <c r="I42" s="20"/>
      <c r="J42" s="20"/>
      <c r="K42"/>
    </row>
    <row r="43" spans="4:11" s="9" customFormat="1">
      <c r="D43" s="131"/>
      <c r="E43" s="21"/>
      <c r="F43" s="139"/>
      <c r="H43" s="20"/>
      <c r="I43" s="20"/>
      <c r="J43" s="20"/>
      <c r="K43"/>
    </row>
    <row r="44" spans="4:11" s="9" customFormat="1">
      <c r="D44" s="131"/>
      <c r="E44" s="21"/>
      <c r="F44" s="139"/>
      <c r="H44" s="20"/>
      <c r="I44" s="20"/>
      <c r="J44" s="20"/>
      <c r="K44"/>
    </row>
    <row r="45" spans="4:11" s="9" customFormat="1">
      <c r="D45" s="131"/>
      <c r="E45" s="21"/>
      <c r="F45" s="139"/>
      <c r="H45" s="20"/>
      <c r="I45" s="20"/>
      <c r="J45" s="20"/>
      <c r="K45"/>
    </row>
    <row r="46" spans="4:11" s="9" customFormat="1">
      <c r="D46" s="131"/>
      <c r="E46" s="138"/>
      <c r="F46" s="139"/>
      <c r="H46" s="20"/>
      <c r="I46" s="20"/>
      <c r="J46" s="20"/>
      <c r="K46"/>
    </row>
    <row r="47" spans="4:11" s="9" customFormat="1">
      <c r="D47" s="131"/>
      <c r="E47" s="138"/>
      <c r="F47" s="139"/>
      <c r="H47" s="20"/>
      <c r="I47" s="20"/>
      <c r="J47" s="20"/>
      <c r="K47"/>
    </row>
    <row r="48" spans="4:11" s="9" customFormat="1">
      <c r="D48" s="131"/>
      <c r="E48" s="138"/>
      <c r="F48" s="139"/>
      <c r="H48" s="20"/>
      <c r="I48" s="20"/>
      <c r="J48" s="20"/>
      <c r="K48"/>
    </row>
    <row r="49" spans="4:11" s="9" customFormat="1">
      <c r="D49" s="131"/>
      <c r="E49" s="138"/>
      <c r="F49" s="139"/>
      <c r="H49" s="20"/>
      <c r="I49" s="20"/>
      <c r="J49" s="20"/>
      <c r="K49"/>
    </row>
    <row r="50" spans="4:11" s="9" customFormat="1">
      <c r="D50" s="131"/>
      <c r="E50" s="138"/>
      <c r="H50" s="20"/>
      <c r="I50" s="20"/>
      <c r="J50" s="20"/>
      <c r="K50"/>
    </row>
    <row r="51" spans="4:11" s="9" customFormat="1">
      <c r="D51" s="131"/>
      <c r="E51" s="138"/>
      <c r="H51" s="20"/>
      <c r="I51" s="20"/>
      <c r="J51" s="20"/>
      <c r="K51"/>
    </row>
    <row r="52" spans="4:11" s="9" customFormat="1">
      <c r="D52" s="131"/>
      <c r="E52" s="138"/>
      <c r="F52" s="139"/>
      <c r="H52" s="20"/>
      <c r="I52" s="20"/>
      <c r="J52" s="20"/>
      <c r="K52"/>
    </row>
    <row r="53" spans="4:11" s="9" customFormat="1">
      <c r="D53" s="131"/>
      <c r="E53" s="138"/>
      <c r="F53" s="139"/>
      <c r="H53" s="20"/>
      <c r="I53" s="20"/>
      <c r="J53" s="20"/>
      <c r="K53"/>
    </row>
    <row r="54" spans="4:11" s="9" customFormat="1">
      <c r="D54" s="131"/>
      <c r="E54" s="138"/>
      <c r="F54" s="139"/>
      <c r="H54" s="20"/>
      <c r="I54" s="20"/>
      <c r="J54" s="20"/>
      <c r="K54"/>
    </row>
    <row r="55" spans="4:11" s="9" customFormat="1">
      <c r="D55" s="131"/>
      <c r="E55" s="138"/>
      <c r="F55" s="139"/>
      <c r="H55" s="20"/>
      <c r="I55" s="20"/>
      <c r="J55" s="20"/>
      <c r="K55"/>
    </row>
    <row r="56" spans="4:11" s="9" customFormat="1">
      <c r="D56" s="131"/>
      <c r="E56" s="138"/>
      <c r="H56" s="20"/>
      <c r="I56" s="20"/>
      <c r="J56" s="20"/>
      <c r="K56"/>
    </row>
    <row r="57" spans="4:11" s="9" customFormat="1">
      <c r="D57" s="131"/>
      <c r="E57" s="138"/>
      <c r="H57" s="20"/>
      <c r="I57" s="20"/>
      <c r="J57" s="20"/>
      <c r="K57"/>
    </row>
    <row r="58" spans="4:11" s="9" customFormat="1">
      <c r="D58" s="131"/>
      <c r="E58" s="21"/>
      <c r="H58" s="20"/>
      <c r="I58" s="20"/>
      <c r="J58" s="20"/>
      <c r="K58"/>
    </row>
    <row r="59" spans="4:11" s="9" customFormat="1">
      <c r="D59" s="131"/>
      <c r="E59" s="138"/>
      <c r="H59" s="20"/>
      <c r="I59" s="20"/>
      <c r="J59" s="20"/>
      <c r="K59"/>
    </row>
    <row r="60" spans="4:11" s="9" customFormat="1">
      <c r="D60" s="131"/>
      <c r="E60" s="138"/>
      <c r="H60" s="20"/>
      <c r="I60" s="20"/>
      <c r="J60" s="20"/>
      <c r="K60"/>
    </row>
    <row r="61" spans="4:11" s="9" customFormat="1">
      <c r="D61" s="131"/>
      <c r="E61" s="138"/>
      <c r="H61" s="20"/>
      <c r="I61" s="20"/>
      <c r="J61" s="20"/>
      <c r="K61"/>
    </row>
    <row r="62" spans="4:11" s="9" customFormat="1">
      <c r="D62" s="131"/>
      <c r="E62" s="138"/>
      <c r="H62" s="20"/>
      <c r="I62" s="20"/>
      <c r="J62" s="20"/>
      <c r="K62"/>
    </row>
    <row r="63" spans="4:11" s="9" customFormat="1">
      <c r="D63" s="131"/>
      <c r="E63" s="138"/>
      <c r="H63" s="20"/>
      <c r="I63" s="20"/>
      <c r="J63" s="20"/>
      <c r="K63"/>
    </row>
    <row r="64" spans="4:11" s="9" customFormat="1">
      <c r="D64" s="131"/>
      <c r="E64" s="138"/>
      <c r="F64" s="139"/>
      <c r="H64" s="20"/>
      <c r="I64" s="20"/>
      <c r="J64" s="20"/>
      <c r="K64"/>
    </row>
    <row r="65" spans="4:11" s="9" customFormat="1">
      <c r="D65" s="131"/>
      <c r="E65" s="138"/>
      <c r="F65" s="139"/>
      <c r="H65" s="20"/>
      <c r="I65" s="20"/>
      <c r="J65" s="20"/>
      <c r="K65"/>
    </row>
    <row r="66" spans="4:11" s="9" customFormat="1">
      <c r="D66" s="131"/>
      <c r="E66" s="138"/>
      <c r="F66" s="139"/>
      <c r="H66" s="20"/>
      <c r="I66" s="20"/>
      <c r="J66" s="20"/>
      <c r="K66"/>
    </row>
    <row r="67" spans="4:11" s="9" customFormat="1">
      <c r="D67" s="131"/>
      <c r="E67" s="138"/>
      <c r="F67" s="139"/>
      <c r="H67" s="20"/>
      <c r="I67" s="20"/>
      <c r="J67" s="20"/>
      <c r="K67"/>
    </row>
    <row r="68" spans="4:11" s="9" customFormat="1">
      <c r="D68" s="131"/>
      <c r="E68" s="21"/>
      <c r="F68" s="139"/>
      <c r="H68" s="20"/>
      <c r="I68" s="20"/>
      <c r="J68" s="20"/>
      <c r="K68"/>
    </row>
    <row r="69" spans="4:11" s="9" customFormat="1">
      <c r="D69" s="131"/>
      <c r="E69" s="21"/>
      <c r="F69" s="139"/>
      <c r="H69" s="20"/>
      <c r="I69" s="20"/>
      <c r="J69" s="20"/>
      <c r="K69"/>
    </row>
    <row r="70" spans="4:11" s="9" customFormat="1">
      <c r="D70" s="131"/>
      <c r="E70" s="138"/>
      <c r="F70" s="139"/>
      <c r="H70" s="20"/>
      <c r="I70" s="20"/>
      <c r="J70" s="20"/>
      <c r="K70"/>
    </row>
    <row r="71" spans="4:11" s="9" customFormat="1">
      <c r="D71" s="131"/>
      <c r="E71" s="138"/>
      <c r="F71" s="139"/>
      <c r="H71" s="20"/>
      <c r="I71" s="20"/>
      <c r="J71" s="20"/>
      <c r="K71"/>
    </row>
    <row r="72" spans="4:11" s="9" customFormat="1">
      <c r="D72" s="131"/>
      <c r="E72" s="21"/>
      <c r="H72" s="20"/>
      <c r="I72" s="20"/>
      <c r="J72" s="20"/>
      <c r="K72"/>
    </row>
    <row r="73" spans="4:11" s="9" customFormat="1">
      <c r="D73" s="131"/>
      <c r="E73" s="21"/>
      <c r="H73" s="20"/>
      <c r="I73" s="20"/>
      <c r="J73" s="20"/>
      <c r="K73"/>
    </row>
    <row r="74" spans="4:11" s="9" customFormat="1">
      <c r="D74" s="131"/>
      <c r="E74" s="21"/>
      <c r="H74" s="20"/>
      <c r="I74" s="20"/>
      <c r="J74" s="20"/>
      <c r="K74"/>
    </row>
    <row r="75" spans="4:11" s="9" customFormat="1">
      <c r="D75" s="131"/>
      <c r="E75" s="21"/>
      <c r="H75" s="20"/>
      <c r="I75" s="20"/>
      <c r="J75" s="20"/>
      <c r="K75"/>
    </row>
    <row r="76" spans="4:11" s="9" customFormat="1">
      <c r="D76" s="131"/>
      <c r="E76" s="21"/>
      <c r="H76" s="20"/>
      <c r="I76" s="20"/>
      <c r="J76" s="20"/>
      <c r="K76"/>
    </row>
    <row r="77" spans="4:11" s="9" customFormat="1">
      <c r="D77" s="131"/>
      <c r="E77" s="21"/>
      <c r="H77" s="20"/>
      <c r="I77" s="20"/>
      <c r="J77" s="20"/>
      <c r="K77"/>
    </row>
    <row r="78" spans="4:11" s="9" customFormat="1">
      <c r="D78" s="131"/>
      <c r="E78" s="21"/>
      <c r="H78" s="20"/>
      <c r="I78" s="20"/>
      <c r="J78" s="20"/>
      <c r="K78"/>
    </row>
    <row r="79" spans="4:11" s="9" customFormat="1">
      <c r="D79" s="131"/>
      <c r="E79" s="21"/>
      <c r="H79" s="20"/>
      <c r="I79" s="20"/>
      <c r="J79" s="20"/>
      <c r="K79"/>
    </row>
    <row r="80" spans="4:11" s="9" customFormat="1">
      <c r="D80" s="131"/>
      <c r="E80" s="21"/>
      <c r="H80" s="20"/>
      <c r="I80" s="20"/>
      <c r="J80" s="20"/>
      <c r="K80"/>
    </row>
    <row r="81" spans="4:11" s="9" customFormat="1">
      <c r="D81" s="131"/>
      <c r="E81" s="21"/>
      <c r="H81" s="20"/>
      <c r="I81" s="20"/>
      <c r="J81" s="20"/>
      <c r="K81"/>
    </row>
    <row r="82" spans="4:11" s="9" customFormat="1">
      <c r="D82" s="131"/>
      <c r="E82" s="21"/>
      <c r="H82" s="20"/>
      <c r="I82" s="20"/>
      <c r="J82" s="20"/>
      <c r="K82"/>
    </row>
    <row r="83" spans="4:11" s="9" customFormat="1" ht="12">
      <c r="D83" s="131"/>
      <c r="E83" s="21"/>
      <c r="H83" s="20"/>
      <c r="I83" s="20"/>
      <c r="J83" s="20"/>
    </row>
    <row r="84" spans="4:11" s="9" customFormat="1" ht="12">
      <c r="D84" s="131"/>
      <c r="H84" s="79"/>
      <c r="I84" s="79"/>
    </row>
    <row r="85" spans="4:11" s="9" customFormat="1" ht="12">
      <c r="D85" s="131"/>
      <c r="H85" s="79"/>
      <c r="I85" s="79"/>
    </row>
    <row r="86" spans="4:11" s="9" customFormat="1" ht="12">
      <c r="D86" s="131"/>
      <c r="H86" s="79"/>
      <c r="I86" s="79"/>
    </row>
    <row r="87" spans="4:11" s="9" customFormat="1" ht="12">
      <c r="D87" s="131"/>
      <c r="H87" s="79"/>
      <c r="I87" s="79"/>
    </row>
    <row r="88" spans="4:11" s="9" customFormat="1" ht="12">
      <c r="D88" s="131"/>
      <c r="H88" s="79"/>
      <c r="I88" s="79"/>
    </row>
    <row r="89" spans="4:11" s="9" customFormat="1" ht="12">
      <c r="D89" s="131"/>
      <c r="H89" s="79"/>
      <c r="I89" s="79"/>
    </row>
    <row r="90" spans="4:11" s="9" customFormat="1" ht="12">
      <c r="D90" s="131"/>
      <c r="H90" s="79"/>
      <c r="I90" s="79"/>
    </row>
    <row r="91" spans="4:11" s="9" customFormat="1" ht="12">
      <c r="D91" s="131"/>
      <c r="H91" s="79"/>
      <c r="I91" s="79"/>
    </row>
    <row r="92" spans="4:11" s="9" customFormat="1" ht="12">
      <c r="D92" s="131"/>
      <c r="H92" s="79"/>
      <c r="I92" s="79"/>
    </row>
    <row r="93" spans="4:11" s="9" customFormat="1" ht="12">
      <c r="D93" s="131"/>
      <c r="H93" s="79"/>
      <c r="I93" s="79"/>
    </row>
    <row r="94" spans="4:11" s="9" customFormat="1" ht="12">
      <c r="D94" s="131"/>
      <c r="H94" s="79"/>
      <c r="I94" s="79"/>
    </row>
    <row r="95" spans="4:11" s="9" customFormat="1" ht="12">
      <c r="D95" s="131"/>
      <c r="H95" s="79"/>
      <c r="I95" s="79"/>
    </row>
    <row r="96" spans="4:11" s="9" customFormat="1" ht="12">
      <c r="D96" s="131"/>
      <c r="H96" s="79"/>
      <c r="I96" s="79"/>
    </row>
    <row r="97" spans="4:9" s="9" customFormat="1" ht="12">
      <c r="D97" s="131"/>
      <c r="H97" s="79"/>
      <c r="I97" s="79"/>
    </row>
    <row r="98" spans="4:9" s="9" customFormat="1" ht="12">
      <c r="D98" s="131"/>
      <c r="H98" s="79"/>
      <c r="I98" s="79"/>
    </row>
    <row r="99" spans="4:9" s="9" customFormat="1" ht="12">
      <c r="D99" s="131"/>
      <c r="H99" s="79"/>
      <c r="I99" s="79"/>
    </row>
    <row r="100" spans="4:9" s="9" customFormat="1" ht="12">
      <c r="D100" s="131"/>
      <c r="H100" s="79"/>
      <c r="I100" s="79"/>
    </row>
    <row r="101" spans="4:9" s="9" customFormat="1" ht="12">
      <c r="D101" s="131"/>
      <c r="H101" s="79"/>
      <c r="I101" s="79"/>
    </row>
    <row r="102" spans="4:9" s="9" customFormat="1" ht="12">
      <c r="D102" s="131"/>
      <c r="H102" s="79"/>
      <c r="I102" s="79"/>
    </row>
    <row r="103" spans="4:9" s="9" customFormat="1" ht="12">
      <c r="D103" s="131"/>
      <c r="H103" s="79"/>
      <c r="I103" s="79"/>
    </row>
    <row r="104" spans="4:9" s="9" customFormat="1" ht="12">
      <c r="D104" s="131"/>
      <c r="H104" s="79"/>
      <c r="I104" s="79"/>
    </row>
    <row r="105" spans="4:9" s="9" customFormat="1" ht="12">
      <c r="D105" s="131"/>
      <c r="H105" s="79"/>
      <c r="I105" s="79"/>
    </row>
    <row r="106" spans="4:9" s="9" customFormat="1" ht="12">
      <c r="D106" s="131"/>
      <c r="H106" s="79"/>
      <c r="I106" s="79"/>
    </row>
    <row r="107" spans="4:9" s="9" customFormat="1" ht="12">
      <c r="D107" s="131"/>
      <c r="H107" s="79"/>
      <c r="I107" s="79"/>
    </row>
    <row r="108" spans="4:9" s="9" customFormat="1" ht="12">
      <c r="D108" s="131"/>
      <c r="H108" s="79"/>
      <c r="I108" s="79"/>
    </row>
    <row r="109" spans="4:9" s="9" customFormat="1" ht="12">
      <c r="D109" s="131"/>
      <c r="H109" s="79"/>
      <c r="I109" s="79"/>
    </row>
    <row r="110" spans="4:9" s="9" customFormat="1" ht="12">
      <c r="D110" s="131"/>
      <c r="H110" s="79"/>
      <c r="I110" s="79"/>
    </row>
    <row r="111" spans="4:9" s="9" customFormat="1" ht="12">
      <c r="D111" s="131"/>
      <c r="H111" s="79"/>
      <c r="I111" s="79"/>
    </row>
    <row r="112" spans="4:9" s="9" customFormat="1" ht="12">
      <c r="D112" s="131"/>
      <c r="H112" s="79"/>
      <c r="I112" s="79"/>
    </row>
    <row r="113" spans="4:9" s="9" customFormat="1" ht="12">
      <c r="D113" s="131"/>
      <c r="H113" s="79"/>
      <c r="I113" s="79"/>
    </row>
    <row r="114" spans="4:9" s="9" customFormat="1" ht="12">
      <c r="D114" s="131"/>
      <c r="H114" s="79"/>
      <c r="I114" s="79"/>
    </row>
    <row r="115" spans="4:9" s="9" customFormat="1" ht="12">
      <c r="D115" s="131"/>
      <c r="H115" s="79"/>
      <c r="I115" s="79"/>
    </row>
    <row r="116" spans="4:9" s="9" customFormat="1" ht="12">
      <c r="D116" s="131"/>
      <c r="H116" s="79"/>
      <c r="I116" s="79"/>
    </row>
    <row r="117" spans="4:9" s="9" customFormat="1" ht="12">
      <c r="D117" s="131"/>
      <c r="H117" s="79"/>
      <c r="I117" s="79"/>
    </row>
    <row r="118" spans="4:9" s="9" customFormat="1" ht="12">
      <c r="D118" s="131"/>
      <c r="H118" s="79"/>
      <c r="I118" s="79"/>
    </row>
    <row r="119" spans="4:9" s="9" customFormat="1" ht="12">
      <c r="D119" s="131"/>
      <c r="H119" s="79"/>
      <c r="I119" s="79"/>
    </row>
    <row r="120" spans="4:9" s="9" customFormat="1" ht="12">
      <c r="D120" s="131"/>
      <c r="H120" s="79"/>
      <c r="I120" s="79"/>
    </row>
    <row r="121" spans="4:9" s="9" customFormat="1" ht="12">
      <c r="D121" s="131"/>
      <c r="H121" s="79"/>
      <c r="I121" s="79"/>
    </row>
    <row r="122" spans="4:9" s="9" customFormat="1" ht="12">
      <c r="D122" s="131"/>
      <c r="H122" s="79"/>
      <c r="I122" s="79"/>
    </row>
    <row r="123" spans="4:9" s="9" customFormat="1" ht="12">
      <c r="D123" s="131"/>
      <c r="H123" s="79"/>
      <c r="I123" s="79"/>
    </row>
    <row r="124" spans="4:9" s="9" customFormat="1" ht="12">
      <c r="D124" s="131"/>
      <c r="H124" s="79"/>
      <c r="I124" s="79"/>
    </row>
    <row r="125" spans="4:9" s="9" customFormat="1" ht="12">
      <c r="D125" s="131"/>
      <c r="H125" s="79"/>
      <c r="I125" s="79"/>
    </row>
    <row r="126" spans="4:9" s="9" customFormat="1" ht="12">
      <c r="D126" s="131"/>
      <c r="H126" s="79"/>
      <c r="I126" s="79"/>
    </row>
    <row r="127" spans="4:9" s="9" customFormat="1" ht="12">
      <c r="D127" s="131"/>
      <c r="H127" s="79"/>
      <c r="I127" s="79"/>
    </row>
    <row r="128" spans="4:9" s="9" customFormat="1" ht="12">
      <c r="D128" s="131"/>
      <c r="H128" s="79"/>
      <c r="I128" s="79"/>
    </row>
    <row r="129" spans="4:9" s="9" customFormat="1" ht="12">
      <c r="D129" s="131"/>
      <c r="H129" s="79"/>
      <c r="I129" s="79"/>
    </row>
    <row r="130" spans="4:9" s="9" customFormat="1" ht="12">
      <c r="D130" s="131"/>
      <c r="H130" s="79"/>
      <c r="I130" s="79"/>
    </row>
    <row r="131" spans="4:9" s="9" customFormat="1" ht="12">
      <c r="D131" s="131"/>
      <c r="H131" s="79"/>
      <c r="I131" s="79"/>
    </row>
    <row r="132" spans="4:9" s="9" customFormat="1" ht="12">
      <c r="D132" s="131"/>
      <c r="H132" s="79"/>
      <c r="I132" s="79"/>
    </row>
    <row r="133" spans="4:9" s="9" customFormat="1" ht="12">
      <c r="D133" s="131"/>
      <c r="H133" s="79"/>
      <c r="I133" s="79"/>
    </row>
    <row r="134" spans="4:9" s="9" customFormat="1" ht="12">
      <c r="D134" s="131"/>
      <c r="H134" s="79"/>
      <c r="I134" s="79"/>
    </row>
    <row r="135" spans="4:9" s="9" customFormat="1" ht="12">
      <c r="D135" s="131"/>
      <c r="H135" s="79"/>
      <c r="I135" s="79"/>
    </row>
    <row r="136" spans="4:9" s="9" customFormat="1" ht="12">
      <c r="D136" s="131"/>
      <c r="H136" s="79"/>
      <c r="I136" s="79"/>
    </row>
    <row r="137" spans="4:9" s="9" customFormat="1" ht="12">
      <c r="D137" s="131"/>
      <c r="H137" s="79"/>
      <c r="I137" s="79"/>
    </row>
    <row r="138" spans="4:9" s="9" customFormat="1" ht="12">
      <c r="D138" s="131"/>
      <c r="H138" s="79"/>
      <c r="I138" s="79"/>
    </row>
    <row r="139" spans="4:9" s="9" customFormat="1" ht="12">
      <c r="D139" s="131"/>
      <c r="H139" s="79"/>
      <c r="I139" s="79"/>
    </row>
    <row r="140" spans="4:9" s="9" customFormat="1" ht="12">
      <c r="D140" s="131"/>
      <c r="H140" s="79"/>
      <c r="I140" s="79"/>
    </row>
    <row r="141" spans="4:9" s="9" customFormat="1" ht="12">
      <c r="D141" s="131"/>
      <c r="H141" s="79"/>
      <c r="I141" s="79"/>
    </row>
    <row r="142" spans="4:9" s="9" customFormat="1" ht="12">
      <c r="D142" s="131"/>
      <c r="H142" s="79"/>
      <c r="I142" s="79"/>
    </row>
    <row r="143" spans="4:9" s="9" customFormat="1" ht="12">
      <c r="D143" s="131"/>
      <c r="H143" s="79"/>
      <c r="I143" s="79"/>
    </row>
    <row r="144" spans="4:9" s="9" customFormat="1" ht="12">
      <c r="D144" s="131"/>
      <c r="H144" s="79"/>
      <c r="I144" s="79"/>
    </row>
    <row r="145" spans="4:9" s="9" customFormat="1" ht="12">
      <c r="D145" s="131"/>
      <c r="H145" s="79"/>
      <c r="I145" s="79"/>
    </row>
    <row r="146" spans="4:9" s="9" customFormat="1" ht="12">
      <c r="D146" s="131"/>
      <c r="H146" s="79"/>
      <c r="I146" s="79"/>
    </row>
    <row r="147" spans="4:9" s="9" customFormat="1" ht="12">
      <c r="D147" s="131"/>
      <c r="H147" s="79"/>
      <c r="I147" s="79"/>
    </row>
    <row r="148" spans="4:9" s="9" customFormat="1" ht="12">
      <c r="D148" s="131"/>
      <c r="H148" s="79"/>
      <c r="I148" s="79"/>
    </row>
    <row r="149" spans="4:9" s="9" customFormat="1" ht="12">
      <c r="D149" s="131"/>
      <c r="H149" s="79"/>
      <c r="I149" s="79"/>
    </row>
    <row r="150" spans="4:9" s="9" customFormat="1" ht="12">
      <c r="D150" s="131"/>
      <c r="H150" s="79"/>
      <c r="I150" s="79"/>
    </row>
    <row r="151" spans="4:9" s="9" customFormat="1" ht="12">
      <c r="D151" s="131"/>
      <c r="H151" s="79"/>
      <c r="I151" s="79"/>
    </row>
    <row r="152" spans="4:9" s="9" customFormat="1" ht="12">
      <c r="D152" s="131"/>
      <c r="H152" s="79"/>
      <c r="I152" s="79"/>
    </row>
    <row r="153" spans="4:9" s="9" customFormat="1" ht="12">
      <c r="D153" s="131"/>
      <c r="H153" s="79"/>
      <c r="I153" s="79"/>
    </row>
    <row r="154" spans="4:9" s="9" customFormat="1" ht="12">
      <c r="D154" s="131"/>
      <c r="H154" s="79"/>
      <c r="I154" s="79"/>
    </row>
    <row r="155" spans="4:9" s="9" customFormat="1" ht="12">
      <c r="D155" s="131"/>
      <c r="H155" s="79"/>
      <c r="I155" s="79"/>
    </row>
    <row r="156" spans="4:9" s="9" customFormat="1" ht="12">
      <c r="D156" s="131"/>
      <c r="H156" s="79"/>
      <c r="I156" s="79"/>
    </row>
    <row r="157" spans="4:9" s="9" customFormat="1" ht="12">
      <c r="D157" s="131"/>
      <c r="H157" s="79"/>
      <c r="I157" s="79"/>
    </row>
    <row r="158" spans="4:9" s="9" customFormat="1" ht="12">
      <c r="D158" s="131"/>
      <c r="H158" s="79"/>
      <c r="I158" s="79"/>
    </row>
    <row r="159" spans="4:9" s="9" customFormat="1" ht="12">
      <c r="D159" s="131"/>
      <c r="H159" s="79"/>
      <c r="I159" s="79"/>
    </row>
    <row r="160" spans="4:9" s="9" customFormat="1" ht="12">
      <c r="D160" s="131"/>
      <c r="H160" s="79"/>
      <c r="I160" s="79"/>
    </row>
    <row r="161" spans="4:9" s="9" customFormat="1" ht="12">
      <c r="D161" s="131"/>
      <c r="H161" s="79"/>
      <c r="I161" s="79"/>
    </row>
    <row r="162" spans="4:9" s="9" customFormat="1" ht="12">
      <c r="D162" s="131"/>
      <c r="H162" s="79"/>
      <c r="I162" s="79"/>
    </row>
    <row r="163" spans="4:9" s="9" customFormat="1" ht="12">
      <c r="D163" s="131"/>
      <c r="H163" s="79"/>
      <c r="I163" s="79"/>
    </row>
    <row r="164" spans="4:9" s="9" customFormat="1" ht="12">
      <c r="D164" s="131"/>
      <c r="H164" s="79"/>
      <c r="I164" s="79"/>
    </row>
    <row r="165" spans="4:9" s="9" customFormat="1" ht="12">
      <c r="D165" s="131"/>
      <c r="H165" s="79"/>
      <c r="I165" s="79"/>
    </row>
    <row r="166" spans="4:9" s="9" customFormat="1" ht="12">
      <c r="D166" s="131"/>
      <c r="H166" s="79"/>
      <c r="I166" s="79"/>
    </row>
    <row r="167" spans="4:9" s="9" customFormat="1" ht="12">
      <c r="D167" s="131"/>
      <c r="H167" s="79"/>
      <c r="I167" s="79"/>
    </row>
    <row r="168" spans="4:9" s="9" customFormat="1" ht="12">
      <c r="D168" s="131"/>
      <c r="H168" s="79"/>
      <c r="I168" s="79"/>
    </row>
    <row r="169" spans="4:9" s="9" customFormat="1" ht="12">
      <c r="D169" s="131"/>
      <c r="H169" s="79"/>
      <c r="I169" s="79"/>
    </row>
    <row r="170" spans="4:9" s="9" customFormat="1" ht="12">
      <c r="D170" s="131"/>
      <c r="H170" s="79"/>
      <c r="I170" s="79"/>
    </row>
    <row r="171" spans="4:9" s="9" customFormat="1" ht="12">
      <c r="D171" s="131"/>
      <c r="H171" s="79"/>
      <c r="I171" s="79"/>
    </row>
    <row r="172" spans="4:9" s="9" customFormat="1" ht="12">
      <c r="D172" s="131"/>
      <c r="H172" s="79"/>
      <c r="I172" s="79"/>
    </row>
    <row r="173" spans="4:9" s="9" customFormat="1" ht="12">
      <c r="D173" s="131"/>
      <c r="H173" s="79"/>
      <c r="I173" s="79"/>
    </row>
    <row r="174" spans="4:9" s="9" customFormat="1" ht="12">
      <c r="D174" s="131"/>
      <c r="H174" s="79"/>
      <c r="I174" s="79"/>
    </row>
    <row r="175" spans="4:9" s="9" customFormat="1" ht="12">
      <c r="D175" s="131"/>
      <c r="H175" s="79"/>
      <c r="I175" s="79"/>
    </row>
    <row r="176" spans="4:9" s="9" customFormat="1" ht="12">
      <c r="D176" s="131"/>
      <c r="H176" s="79"/>
      <c r="I176" s="79"/>
    </row>
    <row r="177" spans="4:11" s="9" customFormat="1" ht="12">
      <c r="D177" s="131"/>
      <c r="H177" s="79"/>
      <c r="I177" s="79"/>
    </row>
    <row r="178" spans="4:11" s="9" customFormat="1" ht="12">
      <c r="D178" s="131"/>
      <c r="H178" s="79"/>
      <c r="I178" s="79"/>
    </row>
    <row r="179" spans="4:11" s="9" customFormat="1" ht="12">
      <c r="D179" s="131"/>
      <c r="H179" s="79"/>
      <c r="I179" s="79"/>
    </row>
    <row r="180" spans="4:11" s="9" customFormat="1" ht="12">
      <c r="D180" s="131"/>
      <c r="H180" s="79"/>
      <c r="I180" s="79"/>
    </row>
    <row r="181" spans="4:11" s="9" customFormat="1" ht="12">
      <c r="D181" s="131"/>
      <c r="H181" s="79"/>
      <c r="I181" s="79"/>
    </row>
    <row r="182" spans="4:11" s="9" customFormat="1" ht="12">
      <c r="D182" s="131"/>
      <c r="H182" s="79"/>
      <c r="I182" s="79"/>
    </row>
    <row r="183" spans="4:11" s="9" customFormat="1" ht="12">
      <c r="D183" s="131"/>
      <c r="H183" s="79"/>
      <c r="I183" s="79"/>
    </row>
    <row r="184" spans="4:11" s="9" customFormat="1" ht="12">
      <c r="D184" s="131"/>
      <c r="H184" s="79"/>
      <c r="I184" s="79"/>
    </row>
    <row r="185" spans="4:11" s="9" customFormat="1">
      <c r="D185" s="131"/>
      <c r="H185" s="79"/>
      <c r="I185" s="79"/>
      <c r="K185"/>
    </row>
    <row r="186" spans="4:11" s="9" customFormat="1">
      <c r="D186" s="131"/>
      <c r="E186" s="21"/>
      <c r="H186" s="20"/>
      <c r="I186" s="20"/>
      <c r="J186" s="20"/>
      <c r="K186"/>
    </row>
    <row r="187" spans="4:11" s="9" customFormat="1">
      <c r="D187" s="131"/>
      <c r="E187" s="21"/>
      <c r="H187" s="20"/>
      <c r="I187" s="20"/>
      <c r="J187" s="20"/>
      <c r="K187"/>
    </row>
    <row r="188" spans="4:11" s="9" customFormat="1">
      <c r="D188" s="131"/>
      <c r="E188" s="21"/>
      <c r="H188" s="20"/>
      <c r="I188" s="20"/>
      <c r="J188" s="20"/>
      <c r="K188"/>
    </row>
    <row r="189" spans="4:11" s="9" customFormat="1">
      <c r="D189" s="131"/>
      <c r="E189" s="21"/>
      <c r="H189" s="20"/>
      <c r="I189" s="20"/>
      <c r="J189" s="20"/>
      <c r="K189"/>
    </row>
    <row r="190" spans="4:11" s="9" customFormat="1">
      <c r="D190" s="131"/>
      <c r="E190" s="21"/>
      <c r="H190" s="20"/>
      <c r="I190" s="20"/>
      <c r="J190" s="20"/>
      <c r="K190"/>
    </row>
    <row r="191" spans="4:11" s="9" customFormat="1">
      <c r="D191" s="131"/>
      <c r="E191" s="21"/>
      <c r="H191" s="20"/>
      <c r="I191" s="20"/>
      <c r="J191" s="20"/>
      <c r="K191"/>
    </row>
    <row r="192" spans="4:11" s="9" customFormat="1">
      <c r="D192" s="131"/>
      <c r="E192" s="21"/>
      <c r="H192" s="20"/>
      <c r="I192" s="20"/>
      <c r="J192" s="20"/>
      <c r="K192"/>
    </row>
    <row r="193" spans="4:11" s="9" customFormat="1">
      <c r="D193" s="131"/>
      <c r="E193" s="21"/>
      <c r="H193" s="20"/>
      <c r="I193" s="20"/>
      <c r="J193" s="20"/>
      <c r="K193"/>
    </row>
    <row r="194" spans="4:11" s="9" customFormat="1" ht="12">
      <c r="D194" s="131"/>
      <c r="E194" s="21"/>
      <c r="H194" s="20"/>
      <c r="I194" s="20"/>
      <c r="J194" s="20"/>
    </row>
    <row r="195" spans="4:11" s="9" customFormat="1" ht="12">
      <c r="D195" s="131"/>
      <c r="H195" s="79"/>
      <c r="I195" s="79"/>
    </row>
    <row r="196" spans="4:11" s="9" customFormat="1" ht="12">
      <c r="D196" s="131"/>
      <c r="H196" s="79"/>
      <c r="I196" s="79"/>
    </row>
    <row r="197" spans="4:11" s="9" customFormat="1" ht="12">
      <c r="D197" s="131"/>
      <c r="H197" s="79"/>
      <c r="I197" s="79"/>
    </row>
    <row r="198" spans="4:11" s="9" customFormat="1" ht="12">
      <c r="D198" s="131"/>
      <c r="H198" s="79"/>
      <c r="I198" s="79"/>
    </row>
    <row r="199" spans="4:11" ht="12">
      <c r="D199" s="131"/>
      <c r="E199" s="9"/>
      <c r="H199" s="79"/>
      <c r="I199" s="79"/>
      <c r="J199" s="9"/>
      <c r="K199" s="9"/>
    </row>
    <row r="200" spans="4:11" ht="12">
      <c r="E200" s="9"/>
      <c r="H200" s="79"/>
      <c r="I200" s="79"/>
      <c r="J200" s="9"/>
      <c r="K200" s="9"/>
    </row>
    <row r="201" spans="4:11" ht="12">
      <c r="E201" s="9"/>
      <c r="H201" s="79"/>
      <c r="I201" s="79"/>
      <c r="J201" s="9"/>
      <c r="K201" s="9"/>
    </row>
    <row r="202" spans="4:11" ht="12">
      <c r="E202" s="9"/>
      <c r="H202" s="79"/>
      <c r="I202" s="79"/>
      <c r="J202" s="9"/>
      <c r="K202" s="9"/>
    </row>
    <row r="203" spans="4:11" ht="12">
      <c r="E203" s="9"/>
      <c r="H203" s="79"/>
      <c r="I203" s="79"/>
      <c r="J203" s="9"/>
      <c r="K203" s="9"/>
    </row>
    <row r="204" spans="4:11" ht="12">
      <c r="E204" s="9"/>
      <c r="H204" s="79"/>
      <c r="I204" s="79"/>
      <c r="J204" s="9"/>
      <c r="K204" s="9"/>
    </row>
    <row r="205" spans="4:11" ht="12">
      <c r="E205" s="9"/>
      <c r="H205" s="79"/>
      <c r="I205" s="79"/>
      <c r="J205" s="9"/>
      <c r="K205" s="9"/>
    </row>
    <row r="206" spans="4:11" ht="12">
      <c r="E206" s="9"/>
      <c r="H206" s="79"/>
      <c r="I206" s="79"/>
      <c r="J206" s="9"/>
      <c r="K206" s="9"/>
    </row>
    <row r="207" spans="4:11" ht="12">
      <c r="E207" s="9"/>
      <c r="H207" s="79"/>
      <c r="I207" s="79"/>
      <c r="J207" s="9"/>
      <c r="K207" s="9"/>
    </row>
    <row r="208" spans="4:11" s="9" customFormat="1" ht="12">
      <c r="D208" s="140"/>
      <c r="H208" s="79"/>
      <c r="I208" s="79"/>
    </row>
    <row r="209" spans="4:11" s="9" customFormat="1" ht="12">
      <c r="D209" s="131"/>
      <c r="H209" s="79"/>
      <c r="I209" s="79"/>
    </row>
    <row r="210" spans="4:11" s="9" customFormat="1" ht="12">
      <c r="D210" s="131"/>
      <c r="H210" s="79"/>
      <c r="I210" s="79"/>
    </row>
    <row r="211" spans="4:11" s="9" customFormat="1" ht="12">
      <c r="D211" s="131"/>
      <c r="H211" s="79"/>
      <c r="I211" s="79"/>
    </row>
    <row r="212" spans="4:11" s="9" customFormat="1" ht="12">
      <c r="D212" s="131"/>
      <c r="H212" s="79"/>
      <c r="I212" s="79"/>
    </row>
    <row r="213" spans="4:11" s="9" customFormat="1">
      <c r="D213" s="131"/>
      <c r="H213" s="79"/>
      <c r="I213" s="79"/>
      <c r="K213"/>
    </row>
    <row r="214" spans="4:11" s="9" customFormat="1">
      <c r="D214" s="131"/>
      <c r="E214" s="21"/>
      <c r="H214" s="20"/>
      <c r="I214" s="20"/>
      <c r="J214" s="20"/>
      <c r="K214"/>
    </row>
    <row r="215" spans="4:11" s="9" customFormat="1">
      <c r="D215" s="131"/>
      <c r="E215" s="21"/>
      <c r="H215" s="20"/>
      <c r="I215" s="20"/>
      <c r="J215" s="20"/>
      <c r="K215"/>
    </row>
    <row r="216" spans="4:11" s="9" customFormat="1">
      <c r="D216" s="131"/>
      <c r="E216" s="21"/>
      <c r="H216" s="20"/>
      <c r="I216" s="20"/>
      <c r="J216" s="20"/>
      <c r="K216"/>
    </row>
    <row r="217" spans="4:11" s="9" customFormat="1">
      <c r="D217" s="131"/>
      <c r="E217" s="21"/>
      <c r="H217" s="20"/>
      <c r="I217" s="20"/>
      <c r="J217" s="20"/>
      <c r="K217"/>
    </row>
    <row r="218" spans="4:11" s="9" customFormat="1">
      <c r="D218" s="131"/>
      <c r="E218" s="21"/>
      <c r="H218" s="20"/>
      <c r="I218" s="20"/>
      <c r="J218" s="20"/>
      <c r="K218"/>
    </row>
    <row r="219" spans="4:11" s="9" customFormat="1">
      <c r="D219" s="131"/>
      <c r="E219" s="21"/>
      <c r="H219" s="20"/>
      <c r="I219" s="20"/>
      <c r="J219" s="20"/>
      <c r="K219"/>
    </row>
    <row r="220" spans="4:11" s="9" customFormat="1">
      <c r="D220" s="131"/>
      <c r="E220" s="21"/>
      <c r="H220" s="20"/>
      <c r="I220" s="20"/>
      <c r="J220" s="20"/>
      <c r="K220"/>
    </row>
    <row r="221" spans="4:11" s="9" customFormat="1">
      <c r="D221" s="131"/>
      <c r="E221" s="21"/>
      <c r="H221" s="20"/>
      <c r="I221" s="20"/>
      <c r="J221" s="20"/>
      <c r="K221"/>
    </row>
    <row r="222" spans="4:11" s="9" customFormat="1">
      <c r="D222" s="131"/>
      <c r="E222" s="21"/>
      <c r="H222" s="20"/>
      <c r="I222" s="20"/>
      <c r="J222" s="20"/>
      <c r="K222"/>
    </row>
    <row r="223" spans="4:11" s="9" customFormat="1">
      <c r="D223" s="131"/>
      <c r="E223" s="21"/>
      <c r="H223" s="20"/>
      <c r="I223" s="20"/>
      <c r="J223" s="20"/>
      <c r="K223"/>
    </row>
    <row r="224" spans="4:11" s="9" customFormat="1">
      <c r="D224" s="131"/>
      <c r="E224" s="21"/>
      <c r="H224" s="20"/>
      <c r="I224" s="20"/>
      <c r="J224" s="20"/>
      <c r="K224"/>
    </row>
    <row r="225" spans="4:11" s="9" customFormat="1">
      <c r="D225" s="131"/>
      <c r="E225" s="21"/>
      <c r="H225" s="20"/>
      <c r="I225" s="20"/>
      <c r="J225" s="20"/>
      <c r="K225"/>
    </row>
    <row r="226" spans="4:11" s="9" customFormat="1" ht="12">
      <c r="D226" s="131"/>
      <c r="E226" s="21"/>
      <c r="H226" s="20"/>
      <c r="I226" s="20"/>
      <c r="J226" s="20"/>
    </row>
    <row r="227" spans="4:11" ht="12">
      <c r="D227" s="131"/>
      <c r="E227" s="9"/>
      <c r="H227" s="79"/>
      <c r="I227" s="79"/>
      <c r="J227" s="9"/>
      <c r="K227" s="9"/>
    </row>
    <row r="228" spans="4:11" ht="12">
      <c r="E228" s="9"/>
      <c r="H228" s="79"/>
      <c r="I228" s="79"/>
      <c r="J228" s="9"/>
      <c r="K228" s="9"/>
    </row>
    <row r="229" spans="4:11" ht="12">
      <c r="E229" s="9"/>
      <c r="H229" s="79"/>
      <c r="I229" s="79"/>
      <c r="J229" s="9"/>
      <c r="K229" s="9"/>
    </row>
    <row r="230" spans="4:11" ht="12">
      <c r="E230" s="9"/>
      <c r="H230" s="79"/>
      <c r="I230" s="79"/>
      <c r="J230" s="9"/>
      <c r="K230" s="9"/>
    </row>
    <row r="231" spans="4:11">
      <c r="E231" s="9"/>
      <c r="H231" s="79"/>
      <c r="I231" s="79"/>
      <c r="J231" s="9"/>
    </row>
    <row r="240" spans="4:11" s="9" customFormat="1">
      <c r="D240" s="140"/>
      <c r="E240" s="21"/>
      <c r="H240" s="20"/>
      <c r="I240" s="20"/>
      <c r="J240" s="20"/>
      <c r="K240"/>
    </row>
    <row r="241" spans="4:11" s="9" customFormat="1">
      <c r="D241" s="131"/>
      <c r="E241" s="21"/>
      <c r="H241" s="20"/>
      <c r="I241" s="20"/>
      <c r="J241" s="20"/>
      <c r="K241"/>
    </row>
    <row r="242" spans="4:11" s="9" customFormat="1">
      <c r="D242" s="131"/>
      <c r="E242" s="21"/>
      <c r="H242" s="20"/>
      <c r="I242" s="20"/>
      <c r="J242" s="20"/>
      <c r="K242"/>
    </row>
    <row r="243" spans="4:11" s="9" customFormat="1">
      <c r="D243" s="131"/>
      <c r="E243" s="21"/>
      <c r="H243" s="20"/>
      <c r="I243" s="20"/>
      <c r="J243" s="20"/>
      <c r="K243"/>
    </row>
    <row r="244" spans="4:11" s="9" customFormat="1">
      <c r="D244" s="131"/>
      <c r="E244" s="21"/>
      <c r="H244" s="20"/>
      <c r="I244" s="20"/>
      <c r="J244" s="20"/>
      <c r="K244"/>
    </row>
    <row r="245" spans="4:11">
      <c r="D245" s="131"/>
    </row>
  </sheetData>
  <sortState ref="E2:J17">
    <sortCondition ref="H2:H17"/>
    <sortCondition ref="I2:I17"/>
    <sortCondition ref="G2:G17"/>
    <sortCondition ref="E2:E17"/>
  </sortState>
  <mergeCells count="2">
    <mergeCell ref="M1:S1"/>
    <mergeCell ref="M2:S2"/>
  </mergeCells>
  <phoneticPr fontId="69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ayfa11">
    <pageSetUpPr fitToPage="1"/>
  </sheetPr>
  <dimension ref="B1:R28"/>
  <sheetViews>
    <sheetView workbookViewId="0">
      <selection sqref="A1:XFD1048576"/>
    </sheetView>
  </sheetViews>
  <sheetFormatPr defaultRowHeight="15"/>
  <cols>
    <col min="1" max="1" width="3.28515625" customWidth="1"/>
    <col min="2" max="2" width="2.7109375" bestFit="1" customWidth="1"/>
    <col min="3" max="3" width="26.5703125" bestFit="1" customWidth="1"/>
    <col min="4" max="4" width="4.28515625" bestFit="1" customWidth="1"/>
    <col min="6" max="6" width="18.7109375" bestFit="1" customWidth="1"/>
    <col min="7" max="7" width="4.5703125" customWidth="1"/>
    <col min="8" max="8" width="4.140625" customWidth="1"/>
    <col min="9" max="9" width="2.7109375" bestFit="1" customWidth="1"/>
    <col min="10" max="10" width="4.42578125" customWidth="1"/>
    <col min="11" max="11" width="3.28515625" bestFit="1" customWidth="1"/>
    <col min="12" max="12" width="24.140625" bestFit="1" customWidth="1"/>
    <col min="13" max="13" width="5.28515625" bestFit="1" customWidth="1"/>
    <col min="14" max="14" width="8.7109375" bestFit="1" customWidth="1"/>
    <col min="15" max="15" width="19" bestFit="1" customWidth="1"/>
    <col min="16" max="16" width="5" customWidth="1"/>
    <col min="17" max="17" width="3.85546875" customWidth="1"/>
    <col min="18" max="18" width="3.28515625" bestFit="1" customWidth="1"/>
  </cols>
  <sheetData>
    <row r="1" spans="2:18" ht="27" customHeight="1">
      <c r="B1" s="41"/>
      <c r="C1" s="50" t="s">
        <v>163</v>
      </c>
      <c r="D1" s="51" t="s">
        <v>150</v>
      </c>
      <c r="E1" s="51" t="s">
        <v>150</v>
      </c>
      <c r="F1" s="51" t="s">
        <v>151</v>
      </c>
      <c r="G1" s="42" t="s">
        <v>152</v>
      </c>
      <c r="H1" s="42" t="s">
        <v>153</v>
      </c>
      <c r="I1" s="43"/>
      <c r="K1" s="68"/>
      <c r="L1" s="69" t="s">
        <v>164</v>
      </c>
      <c r="M1" s="70" t="s">
        <v>150</v>
      </c>
      <c r="N1" s="70" t="s">
        <v>150</v>
      </c>
      <c r="O1" s="70" t="s">
        <v>151</v>
      </c>
      <c r="P1" s="71" t="s">
        <v>152</v>
      </c>
      <c r="Q1" s="71" t="s">
        <v>153</v>
      </c>
      <c r="R1" s="72"/>
    </row>
    <row r="2" spans="2:18">
      <c r="B2" s="57">
        <v>1</v>
      </c>
      <c r="C2" s="52" t="s">
        <v>75</v>
      </c>
      <c r="D2" s="52" t="s">
        <v>100</v>
      </c>
      <c r="E2" s="52" t="s">
        <v>30</v>
      </c>
      <c r="F2" s="52" t="s">
        <v>131</v>
      </c>
      <c r="G2" s="44" t="s">
        <v>6</v>
      </c>
      <c r="H2" s="29" t="s">
        <v>128</v>
      </c>
      <c r="I2" s="53">
        <v>1</v>
      </c>
      <c r="K2" s="61">
        <v>1</v>
      </c>
      <c r="L2" s="26" t="s">
        <v>126</v>
      </c>
      <c r="M2" s="26" t="s">
        <v>124</v>
      </c>
      <c r="N2" s="26" t="s">
        <v>52</v>
      </c>
      <c r="O2" s="26" t="s">
        <v>127</v>
      </c>
      <c r="P2" s="27" t="s">
        <v>6</v>
      </c>
      <c r="Q2" s="28" t="s">
        <v>128</v>
      </c>
      <c r="R2" s="29">
        <v>1</v>
      </c>
    </row>
    <row r="3" spans="2:18">
      <c r="B3" s="57">
        <v>2</v>
      </c>
      <c r="C3" s="52" t="s">
        <v>91</v>
      </c>
      <c r="D3" s="52" t="s">
        <v>111</v>
      </c>
      <c r="E3" s="52" t="s">
        <v>7</v>
      </c>
      <c r="F3" s="52" t="s">
        <v>127</v>
      </c>
      <c r="G3" s="45" t="s">
        <v>8</v>
      </c>
      <c r="H3" s="29" t="s">
        <v>132</v>
      </c>
      <c r="I3" s="53">
        <v>2</v>
      </c>
      <c r="K3" s="61">
        <v>2</v>
      </c>
      <c r="L3" s="26" t="s">
        <v>85</v>
      </c>
      <c r="M3" s="26" t="s">
        <v>69</v>
      </c>
      <c r="N3" s="26" t="s">
        <v>28</v>
      </c>
      <c r="O3" s="30" t="s">
        <v>129</v>
      </c>
      <c r="P3" s="27" t="s">
        <v>6</v>
      </c>
      <c r="Q3" s="28" t="s">
        <v>130</v>
      </c>
      <c r="R3" s="29">
        <v>2</v>
      </c>
    </row>
    <row r="4" spans="2:18">
      <c r="B4" s="57">
        <v>3</v>
      </c>
      <c r="C4" s="52" t="s">
        <v>82</v>
      </c>
      <c r="D4" s="52" t="s">
        <v>70</v>
      </c>
      <c r="E4" s="52" t="s">
        <v>15</v>
      </c>
      <c r="F4" s="52" t="s">
        <v>127</v>
      </c>
      <c r="G4" s="45" t="s">
        <v>10</v>
      </c>
      <c r="H4" s="29" t="s">
        <v>134</v>
      </c>
      <c r="I4" s="53">
        <v>3</v>
      </c>
      <c r="K4" s="61">
        <v>3</v>
      </c>
      <c r="L4" s="26" t="s">
        <v>116</v>
      </c>
      <c r="M4" s="26" t="s">
        <v>100</v>
      </c>
      <c r="N4" s="26" t="s">
        <v>30</v>
      </c>
      <c r="O4" s="26" t="s">
        <v>131</v>
      </c>
      <c r="P4" s="27" t="s">
        <v>8</v>
      </c>
      <c r="Q4" s="28" t="s">
        <v>132</v>
      </c>
      <c r="R4" s="29">
        <v>3</v>
      </c>
    </row>
    <row r="5" spans="2:18">
      <c r="B5" s="57">
        <v>4</v>
      </c>
      <c r="C5" s="52" t="s">
        <v>77</v>
      </c>
      <c r="D5" s="52" t="s">
        <v>100</v>
      </c>
      <c r="E5" s="52" t="s">
        <v>30</v>
      </c>
      <c r="F5" s="52" t="s">
        <v>131</v>
      </c>
      <c r="G5" s="44" t="s">
        <v>8</v>
      </c>
      <c r="H5" s="29" t="s">
        <v>137</v>
      </c>
      <c r="I5" s="53">
        <v>4</v>
      </c>
      <c r="K5" s="61">
        <v>4</v>
      </c>
      <c r="L5" s="26" t="s">
        <v>133</v>
      </c>
      <c r="M5" s="26" t="s">
        <v>70</v>
      </c>
      <c r="N5" s="26" t="s">
        <v>15</v>
      </c>
      <c r="O5" s="26" t="s">
        <v>127</v>
      </c>
      <c r="P5" s="27" t="s">
        <v>9</v>
      </c>
      <c r="Q5" s="28" t="s">
        <v>134</v>
      </c>
      <c r="R5" s="29">
        <v>4</v>
      </c>
    </row>
    <row r="6" spans="2:18">
      <c r="B6" s="57">
        <v>5</v>
      </c>
      <c r="C6" s="52" t="s">
        <v>155</v>
      </c>
      <c r="D6" s="52" t="s">
        <v>109</v>
      </c>
      <c r="E6" s="52" t="s">
        <v>41</v>
      </c>
      <c r="F6" s="52" t="s">
        <v>140</v>
      </c>
      <c r="G6" s="44" t="s">
        <v>8</v>
      </c>
      <c r="H6" s="29" t="s">
        <v>139</v>
      </c>
      <c r="I6" s="53">
        <v>5</v>
      </c>
      <c r="K6" s="61">
        <v>5</v>
      </c>
      <c r="L6" s="26" t="s">
        <v>115</v>
      </c>
      <c r="M6" s="26" t="s">
        <v>99</v>
      </c>
      <c r="N6" s="26" t="s">
        <v>29</v>
      </c>
      <c r="O6" s="26" t="s">
        <v>127</v>
      </c>
      <c r="P6" s="27" t="s">
        <v>8</v>
      </c>
      <c r="Q6" s="28" t="s">
        <v>135</v>
      </c>
      <c r="R6" s="29">
        <v>5</v>
      </c>
    </row>
    <row r="7" spans="2:18">
      <c r="B7" s="57">
        <v>6</v>
      </c>
      <c r="C7" s="52" t="s">
        <v>76</v>
      </c>
      <c r="D7" s="52" t="s">
        <v>100</v>
      </c>
      <c r="E7" s="52" t="s">
        <v>30</v>
      </c>
      <c r="F7" s="52" t="s">
        <v>131</v>
      </c>
      <c r="G7" s="44" t="s">
        <v>10</v>
      </c>
      <c r="H7" s="29" t="s">
        <v>141</v>
      </c>
      <c r="I7" s="53">
        <v>6</v>
      </c>
      <c r="K7" s="61">
        <v>6</v>
      </c>
      <c r="L7" s="26" t="s">
        <v>113</v>
      </c>
      <c r="M7" s="26" t="s">
        <v>96</v>
      </c>
      <c r="N7" s="26" t="s">
        <v>36</v>
      </c>
      <c r="O7" s="26" t="s">
        <v>136</v>
      </c>
      <c r="P7" s="27" t="s">
        <v>6</v>
      </c>
      <c r="Q7" s="28" t="s">
        <v>137</v>
      </c>
      <c r="R7" s="29">
        <v>6</v>
      </c>
    </row>
    <row r="8" spans="2:18">
      <c r="B8" s="57">
        <v>7</v>
      </c>
      <c r="C8" s="52" t="s">
        <v>85</v>
      </c>
      <c r="D8" s="52" t="s">
        <v>69</v>
      </c>
      <c r="E8" s="52" t="s">
        <v>28</v>
      </c>
      <c r="F8" s="52" t="s">
        <v>129</v>
      </c>
      <c r="G8" s="44" t="s">
        <v>8</v>
      </c>
      <c r="H8" s="29" t="s">
        <v>142</v>
      </c>
      <c r="I8" s="53">
        <v>7</v>
      </c>
      <c r="K8" s="61">
        <v>7</v>
      </c>
      <c r="L8" s="26" t="s">
        <v>42</v>
      </c>
      <c r="M8" s="26" t="s">
        <v>103</v>
      </c>
      <c r="N8" s="26" t="s">
        <v>35</v>
      </c>
      <c r="O8" s="26" t="s">
        <v>138</v>
      </c>
      <c r="P8" s="27" t="s">
        <v>6</v>
      </c>
      <c r="Q8" s="28" t="s">
        <v>139</v>
      </c>
      <c r="R8" s="29">
        <v>7</v>
      </c>
    </row>
    <row r="9" spans="2:18">
      <c r="B9" s="57">
        <v>8</v>
      </c>
      <c r="C9" s="52" t="s">
        <v>64</v>
      </c>
      <c r="D9" s="52" t="s">
        <v>93</v>
      </c>
      <c r="E9" s="52" t="s">
        <v>43</v>
      </c>
      <c r="F9" s="52" t="s">
        <v>138</v>
      </c>
      <c r="G9" s="44" t="s">
        <v>8</v>
      </c>
      <c r="H9" s="29" t="s">
        <v>143</v>
      </c>
      <c r="I9" s="53">
        <v>8</v>
      </c>
      <c r="K9" s="61">
        <v>8</v>
      </c>
      <c r="L9" s="26" t="s">
        <v>120</v>
      </c>
      <c r="M9" s="26" t="s">
        <v>122</v>
      </c>
      <c r="N9" s="26" t="s">
        <v>121</v>
      </c>
      <c r="O9" s="26" t="s">
        <v>140</v>
      </c>
      <c r="P9" s="27" t="s">
        <v>9</v>
      </c>
      <c r="Q9" s="28" t="s">
        <v>141</v>
      </c>
      <c r="R9" s="29">
        <v>8</v>
      </c>
    </row>
    <row r="10" spans="2:18">
      <c r="B10" s="57">
        <v>9</v>
      </c>
      <c r="C10" s="54" t="s">
        <v>154</v>
      </c>
      <c r="D10" s="54" t="s">
        <v>95</v>
      </c>
      <c r="E10" s="54" t="s">
        <v>37</v>
      </c>
      <c r="F10" s="54" t="s">
        <v>138</v>
      </c>
      <c r="G10" s="46" t="s">
        <v>6</v>
      </c>
      <c r="H10" s="55"/>
      <c r="I10" s="56">
        <v>9</v>
      </c>
      <c r="K10" s="62">
        <v>9</v>
      </c>
      <c r="L10" s="26" t="s">
        <v>86</v>
      </c>
      <c r="M10" s="26" t="s">
        <v>69</v>
      </c>
      <c r="N10" s="26" t="s">
        <v>28</v>
      </c>
      <c r="O10" s="26" t="s">
        <v>129</v>
      </c>
      <c r="P10" s="27" t="s">
        <v>10</v>
      </c>
      <c r="Q10" s="28" t="s">
        <v>143</v>
      </c>
      <c r="R10" s="29">
        <v>9</v>
      </c>
    </row>
    <row r="11" spans="2:18">
      <c r="B11" s="57">
        <v>10</v>
      </c>
      <c r="C11" s="54" t="s">
        <v>157</v>
      </c>
      <c r="D11" s="54" t="s">
        <v>102</v>
      </c>
      <c r="E11" s="54" t="s">
        <v>39</v>
      </c>
      <c r="F11" s="54" t="s">
        <v>136</v>
      </c>
      <c r="G11" s="46" t="s">
        <v>6</v>
      </c>
      <c r="H11" s="55"/>
      <c r="I11" s="56">
        <v>9</v>
      </c>
      <c r="K11" s="61">
        <v>10</v>
      </c>
      <c r="L11" s="26" t="s">
        <v>89</v>
      </c>
      <c r="M11" s="26" t="s">
        <v>54</v>
      </c>
      <c r="N11" s="26" t="s">
        <v>54</v>
      </c>
      <c r="O11" s="26" t="s">
        <v>144</v>
      </c>
      <c r="P11" s="27" t="s">
        <v>6</v>
      </c>
      <c r="Q11" s="28" t="s">
        <v>145</v>
      </c>
      <c r="R11" s="29">
        <v>10</v>
      </c>
    </row>
    <row r="12" spans="2:18">
      <c r="B12" s="57">
        <v>11</v>
      </c>
      <c r="C12" s="54" t="s">
        <v>81</v>
      </c>
      <c r="D12" s="54" t="s">
        <v>70</v>
      </c>
      <c r="E12" s="54" t="s">
        <v>15</v>
      </c>
      <c r="F12" s="54" t="s">
        <v>127</v>
      </c>
      <c r="G12" s="47" t="s">
        <v>6</v>
      </c>
      <c r="H12" s="55"/>
      <c r="I12" s="56">
        <v>9</v>
      </c>
      <c r="K12" s="61">
        <v>11</v>
      </c>
      <c r="L12" s="31" t="s">
        <v>117</v>
      </c>
      <c r="M12" s="31" t="s">
        <v>100</v>
      </c>
      <c r="N12" s="31" t="s">
        <v>30</v>
      </c>
      <c r="O12" s="31" t="s">
        <v>131</v>
      </c>
      <c r="P12" s="32" t="s">
        <v>6</v>
      </c>
      <c r="Q12" s="33"/>
      <c r="R12" s="31">
        <v>11</v>
      </c>
    </row>
    <row r="13" spans="2:18">
      <c r="B13" s="57">
        <v>12</v>
      </c>
      <c r="C13" s="54" t="s">
        <v>84</v>
      </c>
      <c r="D13" s="54" t="s">
        <v>105</v>
      </c>
      <c r="E13" s="54" t="s">
        <v>32</v>
      </c>
      <c r="F13" s="54" t="s">
        <v>140</v>
      </c>
      <c r="G13" s="46" t="s">
        <v>6</v>
      </c>
      <c r="H13" s="55"/>
      <c r="I13" s="56">
        <v>9</v>
      </c>
      <c r="K13" s="61">
        <v>12</v>
      </c>
      <c r="L13" s="34" t="s">
        <v>68</v>
      </c>
      <c r="M13" s="34" t="s">
        <v>93</v>
      </c>
      <c r="N13" s="34" t="s">
        <v>43</v>
      </c>
      <c r="O13" s="34" t="s">
        <v>138</v>
      </c>
      <c r="P13" s="35" t="s">
        <v>8</v>
      </c>
      <c r="Q13" s="36"/>
      <c r="R13" s="34">
        <v>12</v>
      </c>
    </row>
    <row r="14" spans="2:18">
      <c r="B14" s="57">
        <v>13</v>
      </c>
      <c r="C14" s="54" t="s">
        <v>86</v>
      </c>
      <c r="D14" s="54" t="s">
        <v>69</v>
      </c>
      <c r="E14" s="54" t="s">
        <v>28</v>
      </c>
      <c r="F14" s="54" t="s">
        <v>129</v>
      </c>
      <c r="G14" s="46" t="s">
        <v>6</v>
      </c>
      <c r="H14" s="55"/>
      <c r="I14" s="56">
        <v>9</v>
      </c>
      <c r="K14" s="61">
        <v>13</v>
      </c>
      <c r="L14" s="34" t="s">
        <v>112</v>
      </c>
      <c r="M14" s="34" t="s">
        <v>94</v>
      </c>
      <c r="N14" s="34" t="s">
        <v>12</v>
      </c>
      <c r="O14" s="34" t="s">
        <v>129</v>
      </c>
      <c r="P14" s="35" t="s">
        <v>8</v>
      </c>
      <c r="Q14" s="36"/>
      <c r="R14" s="34">
        <v>12</v>
      </c>
    </row>
    <row r="15" spans="2:18">
      <c r="B15" s="57">
        <v>14</v>
      </c>
      <c r="C15" s="54" t="s">
        <v>89</v>
      </c>
      <c r="D15" s="54" t="s">
        <v>54</v>
      </c>
      <c r="E15" s="54" t="s">
        <v>54</v>
      </c>
      <c r="F15" s="54" t="s">
        <v>144</v>
      </c>
      <c r="G15" s="46" t="s">
        <v>6</v>
      </c>
      <c r="H15" s="55"/>
      <c r="I15" s="56">
        <v>9</v>
      </c>
      <c r="K15" s="61">
        <v>14</v>
      </c>
      <c r="L15" s="34" t="s">
        <v>88</v>
      </c>
      <c r="M15" s="34" t="s">
        <v>108</v>
      </c>
      <c r="N15" s="34" t="s">
        <v>53</v>
      </c>
      <c r="O15" s="34" t="s">
        <v>136</v>
      </c>
      <c r="P15" s="35" t="s">
        <v>8</v>
      </c>
      <c r="Q15" s="36"/>
      <c r="R15" s="34">
        <v>12</v>
      </c>
    </row>
    <row r="16" spans="2:18">
      <c r="B16" s="57">
        <v>15</v>
      </c>
      <c r="C16" s="58" t="s">
        <v>158</v>
      </c>
      <c r="D16" s="58" t="s">
        <v>106</v>
      </c>
      <c r="E16" s="58" t="s">
        <v>87</v>
      </c>
      <c r="F16" s="58" t="s">
        <v>136</v>
      </c>
      <c r="G16" s="48" t="s">
        <v>8</v>
      </c>
      <c r="H16" s="59"/>
      <c r="I16" s="58">
        <v>15</v>
      </c>
      <c r="K16" s="61">
        <v>15</v>
      </c>
      <c r="L16" s="34" t="s">
        <v>63</v>
      </c>
      <c r="M16" s="34" t="s">
        <v>109</v>
      </c>
      <c r="N16" s="34" t="s">
        <v>41</v>
      </c>
      <c r="O16" s="34" t="s">
        <v>140</v>
      </c>
      <c r="P16" s="35" t="s">
        <v>8</v>
      </c>
      <c r="Q16" s="36"/>
      <c r="R16" s="34">
        <v>12</v>
      </c>
    </row>
    <row r="17" spans="2:18">
      <c r="B17" s="57">
        <v>16</v>
      </c>
      <c r="C17" s="58" t="s">
        <v>65</v>
      </c>
      <c r="D17" s="58" t="s">
        <v>107</v>
      </c>
      <c r="E17" s="58" t="s">
        <v>56</v>
      </c>
      <c r="F17" s="58" t="s">
        <v>144</v>
      </c>
      <c r="G17" s="48" t="s">
        <v>8</v>
      </c>
      <c r="H17" s="59"/>
      <c r="I17" s="58">
        <v>15</v>
      </c>
      <c r="K17" s="61">
        <v>16</v>
      </c>
      <c r="L17" s="66" t="s">
        <v>45</v>
      </c>
      <c r="M17" s="66" t="s">
        <v>94</v>
      </c>
      <c r="N17" s="66" t="s">
        <v>12</v>
      </c>
      <c r="O17" s="66" t="s">
        <v>129</v>
      </c>
      <c r="P17" s="67" t="s">
        <v>9</v>
      </c>
      <c r="Q17" s="65"/>
      <c r="R17" s="66">
        <v>16</v>
      </c>
    </row>
    <row r="18" spans="2:18">
      <c r="B18" s="57">
        <v>17</v>
      </c>
      <c r="C18" s="9" t="s">
        <v>71</v>
      </c>
      <c r="D18" s="9" t="s">
        <v>94</v>
      </c>
      <c r="E18" s="9" t="s">
        <v>12</v>
      </c>
      <c r="F18" s="9" t="s">
        <v>129</v>
      </c>
      <c r="G18" s="8" t="s">
        <v>9</v>
      </c>
      <c r="H18" s="23"/>
      <c r="I18" s="9"/>
      <c r="K18" s="61">
        <v>17</v>
      </c>
      <c r="L18" s="66" t="s">
        <v>38</v>
      </c>
      <c r="M18" s="66" t="s">
        <v>95</v>
      </c>
      <c r="N18" s="66" t="s">
        <v>37</v>
      </c>
      <c r="O18" s="66" t="s">
        <v>138</v>
      </c>
      <c r="P18" s="67" t="s">
        <v>9</v>
      </c>
      <c r="Q18" s="65"/>
      <c r="R18" s="66">
        <v>16</v>
      </c>
    </row>
    <row r="19" spans="2:18">
      <c r="B19" s="57">
        <v>18</v>
      </c>
      <c r="C19" s="9" t="s">
        <v>72</v>
      </c>
      <c r="D19" s="9" t="s">
        <v>96</v>
      </c>
      <c r="E19" s="9" t="s">
        <v>36</v>
      </c>
      <c r="F19" s="9" t="s">
        <v>136</v>
      </c>
      <c r="G19" s="8" t="s">
        <v>9</v>
      </c>
      <c r="H19" s="23"/>
      <c r="I19" s="19"/>
      <c r="K19" s="61">
        <v>18</v>
      </c>
      <c r="L19" s="66" t="s">
        <v>114</v>
      </c>
      <c r="M19" s="66" t="s">
        <v>96</v>
      </c>
      <c r="N19" s="66" t="s">
        <v>36</v>
      </c>
      <c r="O19" s="66" t="s">
        <v>136</v>
      </c>
      <c r="P19" s="67" t="s">
        <v>9</v>
      </c>
      <c r="Q19" s="65"/>
      <c r="R19" s="66">
        <v>16</v>
      </c>
    </row>
    <row r="20" spans="2:18">
      <c r="B20" s="57">
        <v>19</v>
      </c>
      <c r="C20" s="6" t="s">
        <v>61</v>
      </c>
      <c r="D20" s="6" t="s">
        <v>97</v>
      </c>
      <c r="E20" s="6" t="s">
        <v>48</v>
      </c>
      <c r="F20" s="6" t="s">
        <v>131</v>
      </c>
      <c r="G20" s="8" t="s">
        <v>9</v>
      </c>
      <c r="H20" s="23"/>
      <c r="I20" s="19"/>
      <c r="K20" s="61">
        <v>19</v>
      </c>
      <c r="L20" s="66" t="s">
        <v>73</v>
      </c>
      <c r="M20" s="66" t="s">
        <v>98</v>
      </c>
      <c r="N20" s="66" t="s">
        <v>74</v>
      </c>
      <c r="O20" s="66" t="s">
        <v>144</v>
      </c>
      <c r="P20" s="67" t="s">
        <v>9</v>
      </c>
      <c r="Q20" s="65"/>
      <c r="R20" s="66">
        <v>16</v>
      </c>
    </row>
    <row r="21" spans="2:18">
      <c r="B21" s="57">
        <v>20</v>
      </c>
      <c r="C21" s="9" t="s">
        <v>156</v>
      </c>
      <c r="D21" s="9" t="s">
        <v>101</v>
      </c>
      <c r="E21" s="9" t="s">
        <v>79</v>
      </c>
      <c r="F21" s="9" t="s">
        <v>144</v>
      </c>
      <c r="G21" s="8" t="s">
        <v>9</v>
      </c>
      <c r="H21" s="23"/>
      <c r="I21" s="19"/>
      <c r="K21" s="61">
        <v>20</v>
      </c>
      <c r="L21" s="66" t="s">
        <v>147</v>
      </c>
      <c r="M21" s="66" t="s">
        <v>100</v>
      </c>
      <c r="N21" s="66" t="s">
        <v>30</v>
      </c>
      <c r="O21" s="66" t="s">
        <v>131</v>
      </c>
      <c r="P21" s="67" t="s">
        <v>9</v>
      </c>
      <c r="Q21" s="65"/>
      <c r="R21" s="66">
        <v>16</v>
      </c>
    </row>
    <row r="22" spans="2:18">
      <c r="B22" s="57">
        <v>21</v>
      </c>
      <c r="C22" s="9" t="s">
        <v>80</v>
      </c>
      <c r="D22" s="9" t="s">
        <v>104</v>
      </c>
      <c r="E22" s="9" t="s">
        <v>34</v>
      </c>
      <c r="F22" s="9" t="s">
        <v>138</v>
      </c>
      <c r="G22" s="8" t="s">
        <v>9</v>
      </c>
      <c r="H22" s="23"/>
      <c r="I22" s="19"/>
      <c r="K22" s="61">
        <v>21</v>
      </c>
      <c r="L22" s="40" t="s">
        <v>148</v>
      </c>
      <c r="M22" s="40" t="s">
        <v>110</v>
      </c>
      <c r="N22" s="40" t="s">
        <v>18</v>
      </c>
      <c r="O22" s="40" t="s">
        <v>127</v>
      </c>
      <c r="P22" s="25" t="s">
        <v>10</v>
      </c>
      <c r="Q22" s="40"/>
      <c r="R22" s="40"/>
    </row>
    <row r="23" spans="2:18">
      <c r="B23" s="57">
        <v>22</v>
      </c>
      <c r="C23" s="9" t="s">
        <v>159</v>
      </c>
      <c r="D23" s="9" t="s">
        <v>109</v>
      </c>
      <c r="E23" s="9" t="s">
        <v>41</v>
      </c>
      <c r="F23" s="9" t="s">
        <v>140</v>
      </c>
      <c r="G23" s="8" t="s">
        <v>9</v>
      </c>
      <c r="H23" s="23"/>
      <c r="I23" s="19"/>
      <c r="K23" s="61">
        <v>22</v>
      </c>
      <c r="L23" s="40" t="s">
        <v>90</v>
      </c>
      <c r="M23" s="40" t="s">
        <v>54</v>
      </c>
      <c r="N23" s="40" t="s">
        <v>54</v>
      </c>
      <c r="O23" s="40" t="s">
        <v>144</v>
      </c>
      <c r="P23" s="25" t="s">
        <v>10</v>
      </c>
      <c r="Q23" s="40"/>
      <c r="R23" s="40"/>
    </row>
    <row r="24" spans="2:18">
      <c r="B24" s="57">
        <v>23</v>
      </c>
      <c r="C24" s="9" t="s">
        <v>160</v>
      </c>
      <c r="D24" s="9" t="s">
        <v>110</v>
      </c>
      <c r="E24" s="9" t="s">
        <v>18</v>
      </c>
      <c r="F24" s="9" t="s">
        <v>127</v>
      </c>
      <c r="G24" s="5" t="s">
        <v>9</v>
      </c>
      <c r="H24" s="23"/>
      <c r="I24" s="9"/>
      <c r="K24" s="61">
        <v>23</v>
      </c>
      <c r="L24" s="15"/>
      <c r="M24" s="15"/>
      <c r="N24" s="15"/>
      <c r="O24" s="37"/>
      <c r="P24" s="37"/>
      <c r="Q24" s="12"/>
      <c r="R24" s="12"/>
    </row>
    <row r="25" spans="2:18">
      <c r="B25" s="57">
        <v>24</v>
      </c>
      <c r="C25" s="7"/>
      <c r="D25" s="9"/>
      <c r="E25" s="9"/>
      <c r="F25" s="9"/>
      <c r="G25" s="9"/>
      <c r="H25" s="9"/>
      <c r="I25" s="9"/>
      <c r="K25" s="61">
        <v>24</v>
      </c>
      <c r="L25" s="15"/>
      <c r="M25" s="15"/>
      <c r="N25" s="15"/>
      <c r="O25" s="37"/>
      <c r="P25" s="37"/>
      <c r="Q25" s="16"/>
      <c r="R25" s="12"/>
    </row>
    <row r="26" spans="2:18">
      <c r="K26" s="15"/>
      <c r="L26" s="64" t="s">
        <v>118</v>
      </c>
      <c r="M26" s="64" t="s">
        <v>123</v>
      </c>
      <c r="N26" s="64" t="s">
        <v>119</v>
      </c>
      <c r="O26" s="38" t="s">
        <v>149</v>
      </c>
      <c r="P26" s="37"/>
      <c r="Q26" s="12"/>
      <c r="R26" s="12"/>
    </row>
    <row r="27" spans="2:18">
      <c r="K27" s="15"/>
      <c r="L27" s="63" t="s">
        <v>83</v>
      </c>
      <c r="M27" s="63" t="s">
        <v>105</v>
      </c>
      <c r="N27" s="63" t="s">
        <v>32</v>
      </c>
      <c r="O27" s="38" t="s">
        <v>149</v>
      </c>
      <c r="P27" s="39"/>
      <c r="Q27" s="12"/>
      <c r="R27" s="12"/>
    </row>
    <row r="28" spans="2:18">
      <c r="C28" s="63"/>
      <c r="D28" s="63" t="s">
        <v>146</v>
      </c>
      <c r="E28" s="63" t="s">
        <v>146</v>
      </c>
      <c r="F28" s="38" t="s">
        <v>149</v>
      </c>
      <c r="K28" s="15"/>
      <c r="L28" s="63"/>
      <c r="M28" s="63" t="s">
        <v>146</v>
      </c>
      <c r="N28" s="63" t="s">
        <v>146</v>
      </c>
      <c r="O28" s="38" t="s">
        <v>149</v>
      </c>
      <c r="P28" s="37"/>
      <c r="Q28" s="37"/>
      <c r="R28" s="16"/>
    </row>
  </sheetData>
  <printOptions horizontalCentered="1"/>
  <pageMargins left="0" right="0" top="0.74803149606299213" bottom="0" header="0" footer="0"/>
  <pageSetup paperSize="9" scale="9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ayfa12"/>
  <dimension ref="A1:S244"/>
  <sheetViews>
    <sheetView tabSelected="1" zoomScaleNormal="100" workbookViewId="0">
      <selection activeCell="C30" sqref="C30"/>
    </sheetView>
  </sheetViews>
  <sheetFormatPr defaultColWidth="9.140625" defaultRowHeight="12.75"/>
  <cols>
    <col min="1" max="1" width="4" style="22" bestFit="1" customWidth="1"/>
    <col min="2" max="2" width="3.5703125" style="145" customWidth="1"/>
    <col min="3" max="3" width="35.140625" style="23" bestFit="1" customWidth="1"/>
    <col min="4" max="4" width="3.140625" style="322" bestFit="1" customWidth="1"/>
    <col min="5" max="5" width="25.85546875" style="15" bestFit="1" customWidth="1"/>
    <col min="6" max="6" width="5" style="15" bestFit="1" customWidth="1"/>
    <col min="7" max="7" width="10.140625" style="15" bestFit="1" customWidth="1"/>
    <col min="8" max="8" width="7.28515625" style="130" bestFit="1" customWidth="1"/>
    <col min="9" max="9" width="8.140625" style="37" bestFit="1" customWidth="1"/>
    <col min="10" max="10" width="5" style="37" bestFit="1" customWidth="1"/>
    <col min="11" max="11" width="3.42578125" style="16" hidden="1" customWidth="1"/>
    <col min="12" max="12" width="32" style="178" hidden="1" customWidth="1"/>
    <col min="13" max="13" width="12.85546875" style="175" hidden="1" customWidth="1"/>
    <col min="14" max="14" width="3.140625" style="174" hidden="1" customWidth="1"/>
    <col min="15" max="15" width="3.140625" style="174" customWidth="1"/>
    <col min="16" max="16" width="3.42578125" style="178" customWidth="1"/>
    <col min="17" max="17" width="35.5703125" style="178" customWidth="1"/>
    <col min="18" max="18" width="13.5703125" style="178" customWidth="1"/>
    <col min="19" max="19" width="6.140625" style="179" customWidth="1"/>
    <col min="20" max="16384" width="9.140625" style="12"/>
  </cols>
  <sheetData>
    <row r="1" spans="1:19" ht="12.75" customHeight="1">
      <c r="B1" s="140"/>
      <c r="D1" s="321"/>
      <c r="E1" s="357"/>
      <c r="F1" s="357"/>
      <c r="G1" s="357"/>
      <c r="I1" s="131"/>
      <c r="J1" s="24"/>
      <c r="L1" s="242"/>
      <c r="M1" s="242"/>
      <c r="N1" s="242"/>
      <c r="O1" s="242"/>
      <c r="P1" s="358" t="s">
        <v>161</v>
      </c>
      <c r="Q1" s="358"/>
      <c r="R1" s="358"/>
      <c r="S1" s="358"/>
    </row>
    <row r="2" spans="1:19" s="23" customFormat="1" ht="13.5" customHeight="1">
      <c r="A2" s="131"/>
      <c r="B2" s="142"/>
      <c r="C2" s="23" t="s">
        <v>125</v>
      </c>
      <c r="D2" s="321"/>
      <c r="E2" s="143" t="s">
        <v>164</v>
      </c>
      <c r="F2" s="144" t="s">
        <v>150</v>
      </c>
      <c r="G2" s="193" t="s">
        <v>150</v>
      </c>
      <c r="H2" s="143" t="s">
        <v>153</v>
      </c>
      <c r="I2" s="143" t="s">
        <v>152</v>
      </c>
      <c r="J2" s="143" t="s">
        <v>393</v>
      </c>
      <c r="K2" s="130"/>
      <c r="L2" s="242" t="s">
        <v>394</v>
      </c>
      <c r="M2" s="242"/>
      <c r="N2" s="242"/>
      <c r="O2" s="242"/>
      <c r="P2" s="358" t="s">
        <v>420</v>
      </c>
      <c r="Q2" s="358"/>
      <c r="R2" s="358"/>
      <c r="S2" s="358"/>
    </row>
    <row r="3" spans="1:19" ht="12">
      <c r="A3" s="25" t="s">
        <v>6</v>
      </c>
      <c r="B3" s="142">
        <f>D3</f>
        <v>1</v>
      </c>
      <c r="C3" s="23" t="str">
        <f>CONCATENATE(E3,""," (",F3,")")</f>
        <v>FENERBAHÇE (A) (İST)</v>
      </c>
      <c r="D3" s="62">
        <v>1</v>
      </c>
      <c r="E3" s="151" t="s">
        <v>233</v>
      </c>
      <c r="F3" s="105" t="s">
        <v>70</v>
      </c>
      <c r="G3" s="180" t="s">
        <v>15</v>
      </c>
      <c r="H3" s="173">
        <v>1</v>
      </c>
      <c r="I3" s="181">
        <v>6</v>
      </c>
      <c r="J3" s="180" t="s">
        <v>594</v>
      </c>
      <c r="K3" s="201"/>
      <c r="L3" s="286" t="s">
        <v>232</v>
      </c>
      <c r="M3" s="286"/>
      <c r="N3" s="286"/>
      <c r="O3" s="286"/>
      <c r="P3" s="358" t="s">
        <v>421</v>
      </c>
      <c r="Q3" s="358"/>
      <c r="R3" s="358"/>
      <c r="S3" s="358"/>
    </row>
    <row r="4" spans="1:19" thickBot="1">
      <c r="A4" s="25" t="s">
        <v>8</v>
      </c>
      <c r="B4" s="142">
        <f t="shared" ref="B4:B18" si="0">D4</f>
        <v>2</v>
      </c>
      <c r="C4" s="23" t="str">
        <f t="shared" ref="C4:C18" si="1">CONCATENATE(E4,""," (",F4,")")</f>
        <v>YALOVA BLD. GENÇLİK SPOR (A) (YLV)</v>
      </c>
      <c r="D4" s="62">
        <v>2</v>
      </c>
      <c r="E4" s="151" t="s">
        <v>91</v>
      </c>
      <c r="F4" s="105" t="s">
        <v>111</v>
      </c>
      <c r="G4" s="180" t="s">
        <v>7</v>
      </c>
      <c r="H4" s="173">
        <v>3</v>
      </c>
      <c r="I4" s="181">
        <v>3</v>
      </c>
      <c r="J4" s="180" t="s">
        <v>594</v>
      </c>
      <c r="K4" s="201"/>
      <c r="L4" s="287" t="s">
        <v>219</v>
      </c>
      <c r="M4" s="287" t="s">
        <v>150</v>
      </c>
      <c r="N4" s="288"/>
      <c r="O4" s="289"/>
      <c r="P4" s="234" t="s">
        <v>230</v>
      </c>
      <c r="Q4" s="235" t="s">
        <v>220</v>
      </c>
      <c r="R4" s="235" t="s">
        <v>150</v>
      </c>
      <c r="S4" s="172" t="s">
        <v>371</v>
      </c>
    </row>
    <row r="5" spans="1:19" ht="12">
      <c r="A5" s="25" t="s">
        <v>9</v>
      </c>
      <c r="B5" s="142">
        <f t="shared" si="0"/>
        <v>3</v>
      </c>
      <c r="C5" s="23" t="str">
        <f t="shared" si="1"/>
        <v>İTÜ GVO SPOR (A) (İST)</v>
      </c>
      <c r="D5" s="62">
        <v>3</v>
      </c>
      <c r="E5" s="151" t="s">
        <v>580</v>
      </c>
      <c r="F5" s="105" t="s">
        <v>70</v>
      </c>
      <c r="G5" s="180" t="s">
        <v>15</v>
      </c>
      <c r="H5" s="173">
        <v>8</v>
      </c>
      <c r="I5" s="181">
        <v>1</v>
      </c>
      <c r="J5" s="180" t="s">
        <v>594</v>
      </c>
      <c r="K5" s="201"/>
      <c r="L5" s="282" t="s">
        <v>68</v>
      </c>
      <c r="M5" s="283" t="s">
        <v>43</v>
      </c>
      <c r="N5" s="284">
        <v>8</v>
      </c>
      <c r="O5" s="284"/>
      <c r="P5" s="303">
        <v>1</v>
      </c>
      <c r="Q5" s="301" t="s">
        <v>233</v>
      </c>
      <c r="R5" s="302" t="s">
        <v>15</v>
      </c>
      <c r="S5" s="180">
        <v>1</v>
      </c>
    </row>
    <row r="6" spans="1:19" ht="12">
      <c r="A6" s="25" t="s">
        <v>10</v>
      </c>
      <c r="B6" s="142">
        <f t="shared" si="0"/>
        <v>4</v>
      </c>
      <c r="C6" s="23" t="str">
        <f t="shared" si="1"/>
        <v>ARENA GSK (A) (ÇRM)</v>
      </c>
      <c r="D6" s="62">
        <v>4</v>
      </c>
      <c r="E6" s="151" t="s">
        <v>444</v>
      </c>
      <c r="F6" s="105" t="s">
        <v>100</v>
      </c>
      <c r="G6" s="180" t="s">
        <v>30</v>
      </c>
      <c r="H6" s="173">
        <v>10</v>
      </c>
      <c r="I6" s="173">
        <v>1</v>
      </c>
      <c r="J6" s="181" t="s">
        <v>596</v>
      </c>
      <c r="K6" s="201"/>
      <c r="L6" s="282" t="s">
        <v>357</v>
      </c>
      <c r="M6" s="283" t="s">
        <v>12</v>
      </c>
      <c r="N6" s="284">
        <v>7</v>
      </c>
      <c r="O6" s="284"/>
      <c r="P6" s="303">
        <v>2</v>
      </c>
      <c r="Q6" s="16" t="s">
        <v>424</v>
      </c>
      <c r="R6" s="17" t="s">
        <v>15</v>
      </c>
      <c r="S6" s="201">
        <v>2</v>
      </c>
    </row>
    <row r="7" spans="1:19" ht="12">
      <c r="A7" s="25" t="s">
        <v>11</v>
      </c>
      <c r="B7" s="142">
        <f t="shared" si="0"/>
        <v>5</v>
      </c>
      <c r="C7" s="23" t="str">
        <f t="shared" si="1"/>
        <v>SİNOP DORUK SPOR (A) (SNP)</v>
      </c>
      <c r="D7" s="62">
        <v>5</v>
      </c>
      <c r="E7" s="151" t="s">
        <v>589</v>
      </c>
      <c r="F7" s="105" t="s">
        <v>590</v>
      </c>
      <c r="G7" s="180" t="s">
        <v>207</v>
      </c>
      <c r="H7" s="173">
        <v>16</v>
      </c>
      <c r="I7" s="173">
        <v>2</v>
      </c>
      <c r="J7" s="181" t="s">
        <v>596</v>
      </c>
      <c r="K7" s="201"/>
      <c r="L7" s="282" t="s">
        <v>358</v>
      </c>
      <c r="M7" s="283" t="s">
        <v>359</v>
      </c>
      <c r="N7" s="284">
        <v>12</v>
      </c>
      <c r="O7" s="284"/>
      <c r="P7" s="303">
        <v>3</v>
      </c>
      <c r="Q7" s="301" t="s">
        <v>320</v>
      </c>
      <c r="R7" s="302" t="s">
        <v>7</v>
      </c>
      <c r="S7" s="180">
        <v>3</v>
      </c>
    </row>
    <row r="8" spans="1:19" ht="12">
      <c r="A8" s="25" t="s">
        <v>13</v>
      </c>
      <c r="B8" s="142">
        <f t="shared" si="0"/>
        <v>6</v>
      </c>
      <c r="C8" s="23" t="str">
        <f t="shared" si="1"/>
        <v>KKTC (KKTC)</v>
      </c>
      <c r="D8" s="282">
        <v>6</v>
      </c>
      <c r="E8" s="344" t="s">
        <v>146</v>
      </c>
      <c r="F8" s="345" t="s">
        <v>146</v>
      </c>
      <c r="G8" s="345" t="s">
        <v>146</v>
      </c>
      <c r="H8" s="346"/>
      <c r="I8" s="347">
        <v>1</v>
      </c>
      <c r="J8" s="348"/>
      <c r="K8" s="201"/>
      <c r="L8" s="282" t="s">
        <v>113</v>
      </c>
      <c r="M8" s="283" t="s">
        <v>36</v>
      </c>
      <c r="N8" s="284">
        <v>13</v>
      </c>
      <c r="O8" s="284"/>
      <c r="P8" s="303">
        <v>4</v>
      </c>
      <c r="Q8" s="16" t="s">
        <v>427</v>
      </c>
      <c r="R8" s="17" t="s">
        <v>39</v>
      </c>
      <c r="S8" s="201">
        <v>4</v>
      </c>
    </row>
    <row r="9" spans="1:19" ht="12">
      <c r="A9" s="25" t="s">
        <v>14</v>
      </c>
      <c r="B9" s="142">
        <f t="shared" si="0"/>
        <v>7</v>
      </c>
      <c r="C9" s="23" t="str">
        <f t="shared" si="1"/>
        <v>SELÇUKLU BLD. SPOR (A) (KNY)</v>
      </c>
      <c r="D9" s="62">
        <v>7</v>
      </c>
      <c r="E9" s="185" t="s">
        <v>586</v>
      </c>
      <c r="F9" s="186" t="s">
        <v>227</v>
      </c>
      <c r="G9" s="66" t="s">
        <v>40</v>
      </c>
      <c r="H9" s="187"/>
      <c r="I9" s="187">
        <v>1</v>
      </c>
      <c r="J9" s="67" t="s">
        <v>595</v>
      </c>
      <c r="K9" s="201"/>
      <c r="L9" s="282" t="s">
        <v>114</v>
      </c>
      <c r="M9" s="283" t="s">
        <v>36</v>
      </c>
      <c r="N9" s="284">
        <v>15</v>
      </c>
      <c r="O9" s="284"/>
      <c r="P9" s="303">
        <v>5</v>
      </c>
      <c r="Q9" s="16" t="s">
        <v>428</v>
      </c>
      <c r="R9" s="17" t="s">
        <v>30</v>
      </c>
      <c r="S9" s="201">
        <v>5</v>
      </c>
    </row>
    <row r="10" spans="1:19" ht="12">
      <c r="A10" s="25" t="s">
        <v>16</v>
      </c>
      <c r="B10" s="142">
        <f t="shared" si="0"/>
        <v>8</v>
      </c>
      <c r="C10" s="23" t="str">
        <f t="shared" si="1"/>
        <v>KAP-OFF  (NVŞ)</v>
      </c>
      <c r="D10" s="62">
        <v>8</v>
      </c>
      <c r="E10" s="185" t="s">
        <v>592</v>
      </c>
      <c r="F10" s="186" t="s">
        <v>593</v>
      </c>
      <c r="G10" s="66" t="s">
        <v>409</v>
      </c>
      <c r="H10" s="187"/>
      <c r="I10" s="187">
        <v>1</v>
      </c>
      <c r="J10" s="67" t="s">
        <v>597</v>
      </c>
      <c r="K10" s="201"/>
      <c r="L10" s="282" t="s">
        <v>330</v>
      </c>
      <c r="M10" s="283" t="s">
        <v>285</v>
      </c>
      <c r="N10" s="284">
        <v>2</v>
      </c>
      <c r="O10" s="284"/>
      <c r="P10" s="303">
        <v>6</v>
      </c>
      <c r="Q10" s="16" t="s">
        <v>430</v>
      </c>
      <c r="R10" s="17" t="s">
        <v>51</v>
      </c>
      <c r="S10" s="201">
        <v>6</v>
      </c>
    </row>
    <row r="11" spans="1:19" ht="12">
      <c r="A11" s="25" t="s">
        <v>17</v>
      </c>
      <c r="B11" s="142">
        <f t="shared" si="0"/>
        <v>9</v>
      </c>
      <c r="C11" s="23" t="str">
        <f t="shared" si="1"/>
        <v>ÇİLTAR MTSK (A) (ADN)</v>
      </c>
      <c r="D11" s="62">
        <v>9</v>
      </c>
      <c r="E11" s="148" t="s">
        <v>392</v>
      </c>
      <c r="F11" s="304" t="s">
        <v>93</v>
      </c>
      <c r="G11" s="305" t="s">
        <v>43</v>
      </c>
      <c r="H11" s="149"/>
      <c r="I11" s="149">
        <v>2</v>
      </c>
      <c r="J11" s="306" t="s">
        <v>597</v>
      </c>
      <c r="K11" s="201"/>
      <c r="L11" s="282" t="s">
        <v>361</v>
      </c>
      <c r="M11" s="283" t="s">
        <v>285</v>
      </c>
      <c r="N11" s="284">
        <v>11</v>
      </c>
      <c r="O11" s="284"/>
      <c r="P11" s="303">
        <v>7</v>
      </c>
      <c r="Q11" s="16" t="s">
        <v>372</v>
      </c>
      <c r="R11" s="17" t="s">
        <v>41</v>
      </c>
      <c r="S11" s="201">
        <v>7</v>
      </c>
    </row>
    <row r="12" spans="1:19" ht="12">
      <c r="A12" s="25" t="s">
        <v>19</v>
      </c>
      <c r="B12" s="142">
        <f t="shared" si="0"/>
        <v>10</v>
      </c>
      <c r="C12" s="23" t="str">
        <f t="shared" si="1"/>
        <v>EDİRNE YURDUM SPOR (A) (EDR)</v>
      </c>
      <c r="D12" s="62">
        <v>10</v>
      </c>
      <c r="E12" s="148" t="s">
        <v>581</v>
      </c>
      <c r="F12" s="304" t="s">
        <v>582</v>
      </c>
      <c r="G12" s="305" t="s">
        <v>51</v>
      </c>
      <c r="H12" s="149"/>
      <c r="I12" s="306">
        <v>2</v>
      </c>
      <c r="J12" s="305" t="s">
        <v>594</v>
      </c>
      <c r="K12" s="201"/>
      <c r="L12" s="282" t="s">
        <v>331</v>
      </c>
      <c r="M12" s="283" t="s">
        <v>360</v>
      </c>
      <c r="N12" s="284">
        <v>14</v>
      </c>
      <c r="O12" s="284"/>
      <c r="P12" s="303">
        <v>8</v>
      </c>
      <c r="Q12" s="301" t="s">
        <v>432</v>
      </c>
      <c r="R12" s="302" t="s">
        <v>15</v>
      </c>
      <c r="S12" s="180">
        <v>8</v>
      </c>
    </row>
    <row r="13" spans="1:19" ht="12">
      <c r="A13" s="25" t="s">
        <v>20</v>
      </c>
      <c r="B13" s="142">
        <f t="shared" si="0"/>
        <v>11</v>
      </c>
      <c r="C13" s="23" t="str">
        <f t="shared" si="1"/>
        <v>PEMA KOLEJİ  (A) (KNY)</v>
      </c>
      <c r="D13" s="62">
        <v>11</v>
      </c>
      <c r="E13" s="148" t="s">
        <v>587</v>
      </c>
      <c r="F13" s="305" t="s">
        <v>227</v>
      </c>
      <c r="G13" s="305" t="s">
        <v>40</v>
      </c>
      <c r="H13" s="307"/>
      <c r="I13" s="149">
        <v>2</v>
      </c>
      <c r="J13" s="306" t="s">
        <v>595</v>
      </c>
      <c r="K13" s="201"/>
      <c r="L13" s="282" t="s">
        <v>133</v>
      </c>
      <c r="M13" s="283" t="s">
        <v>15</v>
      </c>
      <c r="N13" s="284">
        <v>9</v>
      </c>
      <c r="O13" s="284"/>
      <c r="P13" s="303">
        <v>9</v>
      </c>
      <c r="Q13" s="16" t="s">
        <v>262</v>
      </c>
      <c r="R13" s="17" t="s">
        <v>41</v>
      </c>
      <c r="S13" s="201">
        <v>9</v>
      </c>
    </row>
    <row r="14" spans="1:19" ht="12">
      <c r="A14" s="25" t="s">
        <v>21</v>
      </c>
      <c r="B14" s="142">
        <f t="shared" si="0"/>
        <v>12</v>
      </c>
      <c r="C14" s="23" t="str">
        <f t="shared" si="1"/>
        <v>ANTALYASPOR (B) (ANT)</v>
      </c>
      <c r="D14" s="62">
        <v>12</v>
      </c>
      <c r="E14" s="29" t="s">
        <v>588</v>
      </c>
      <c r="F14" s="30" t="s">
        <v>95</v>
      </c>
      <c r="G14" s="26" t="s">
        <v>37</v>
      </c>
      <c r="H14" s="308"/>
      <c r="I14" s="308">
        <v>3</v>
      </c>
      <c r="J14" s="27" t="s">
        <v>595</v>
      </c>
      <c r="K14" s="201"/>
      <c r="L14" s="282" t="s">
        <v>362</v>
      </c>
      <c r="M14" s="283" t="s">
        <v>15</v>
      </c>
      <c r="N14" s="284">
        <v>5</v>
      </c>
      <c r="O14" s="284"/>
      <c r="P14" s="303">
        <v>10</v>
      </c>
      <c r="Q14" s="301" t="s">
        <v>444</v>
      </c>
      <c r="R14" s="302" t="s">
        <v>30</v>
      </c>
      <c r="S14" s="180">
        <v>10</v>
      </c>
    </row>
    <row r="15" spans="1:19" ht="12">
      <c r="A15" s="25" t="s">
        <v>22</v>
      </c>
      <c r="B15" s="142">
        <f t="shared" si="0"/>
        <v>13</v>
      </c>
      <c r="C15" s="23" t="str">
        <f t="shared" si="1"/>
        <v>ŞAHİNBEY BLD. SPOR (A) (GZT)</v>
      </c>
      <c r="D15" s="282">
        <v>13</v>
      </c>
      <c r="E15" s="63" t="s">
        <v>604</v>
      </c>
      <c r="F15" s="340" t="s">
        <v>102</v>
      </c>
      <c r="G15" s="340" t="s">
        <v>39</v>
      </c>
      <c r="H15" s="341"/>
      <c r="I15" s="342">
        <v>3</v>
      </c>
      <c r="J15" s="343" t="s">
        <v>597</v>
      </c>
      <c r="K15" s="201"/>
      <c r="L15" s="282" t="s">
        <v>369</v>
      </c>
      <c r="M15" s="283" t="s">
        <v>32</v>
      </c>
      <c r="N15" s="284">
        <v>10</v>
      </c>
      <c r="O15" s="284"/>
      <c r="P15" s="303">
        <v>11</v>
      </c>
      <c r="Q15" s="16" t="s">
        <v>437</v>
      </c>
      <c r="R15" s="17" t="s">
        <v>37</v>
      </c>
      <c r="S15" s="201">
        <v>11</v>
      </c>
    </row>
    <row r="16" spans="1:19" ht="12">
      <c r="A16" s="25" t="s">
        <v>23</v>
      </c>
      <c r="B16" s="142">
        <f t="shared" si="0"/>
        <v>14</v>
      </c>
      <c r="C16" s="23" t="str">
        <f t="shared" si="1"/>
        <v>ÇAYKUR RİZESPOR (A) (RİZE)</v>
      </c>
      <c r="D16" s="62">
        <v>14</v>
      </c>
      <c r="E16" s="29" t="s">
        <v>591</v>
      </c>
      <c r="F16" s="30" t="s">
        <v>33</v>
      </c>
      <c r="G16" s="26" t="s">
        <v>33</v>
      </c>
      <c r="H16" s="308"/>
      <c r="I16" s="308">
        <v>3</v>
      </c>
      <c r="J16" s="27" t="s">
        <v>596</v>
      </c>
      <c r="K16" s="201"/>
      <c r="L16" s="282" t="s">
        <v>85</v>
      </c>
      <c r="M16" s="283" t="s">
        <v>363</v>
      </c>
      <c r="N16" s="284">
        <v>4</v>
      </c>
      <c r="O16" s="284"/>
      <c r="P16" s="303">
        <v>12</v>
      </c>
      <c r="Q16" s="16" t="s">
        <v>434</v>
      </c>
      <c r="R16" s="17" t="s">
        <v>0</v>
      </c>
      <c r="S16" s="201">
        <v>12</v>
      </c>
    </row>
    <row r="17" spans="1:19" ht="12">
      <c r="A17" s="25" t="s">
        <v>24</v>
      </c>
      <c r="B17" s="142">
        <f t="shared" si="0"/>
        <v>15</v>
      </c>
      <c r="C17" s="23" t="str">
        <f t="shared" si="1"/>
        <v>HENDEK OLİMPİK SPOR (A) (SKR)</v>
      </c>
      <c r="D17" s="62">
        <v>15</v>
      </c>
      <c r="E17" s="182" t="s">
        <v>583</v>
      </c>
      <c r="F17" s="129" t="s">
        <v>292</v>
      </c>
      <c r="G17" s="202" t="s">
        <v>50</v>
      </c>
      <c r="H17" s="183"/>
      <c r="I17" s="184">
        <v>4</v>
      </c>
      <c r="J17" s="202" t="s">
        <v>594</v>
      </c>
      <c r="K17" s="201"/>
      <c r="L17" s="282" t="s">
        <v>328</v>
      </c>
      <c r="M17" s="283" t="s">
        <v>40</v>
      </c>
      <c r="N17" s="284">
        <v>3</v>
      </c>
      <c r="O17" s="284"/>
      <c r="P17" s="303">
        <v>13</v>
      </c>
      <c r="Q17" s="16" t="s">
        <v>438</v>
      </c>
      <c r="R17" s="17" t="s">
        <v>92</v>
      </c>
      <c r="S17" s="201">
        <v>13</v>
      </c>
    </row>
    <row r="18" spans="1:19" ht="12">
      <c r="A18" s="25" t="s">
        <v>25</v>
      </c>
      <c r="B18" s="142">
        <f t="shared" si="0"/>
        <v>16</v>
      </c>
      <c r="C18" s="23" t="str">
        <f t="shared" si="1"/>
        <v>D.S.İ. BENT SPOR (A) (ESK)</v>
      </c>
      <c r="D18" s="62">
        <v>16</v>
      </c>
      <c r="E18" s="282" t="s">
        <v>584</v>
      </c>
      <c r="F18" s="283" t="s">
        <v>585</v>
      </c>
      <c r="G18" s="201" t="s">
        <v>187</v>
      </c>
      <c r="H18" s="284"/>
      <c r="I18" s="285">
        <v>5</v>
      </c>
      <c r="J18" s="201" t="s">
        <v>594</v>
      </c>
      <c r="K18" s="201"/>
      <c r="L18" s="282" t="s">
        <v>364</v>
      </c>
      <c r="M18" s="283" t="s">
        <v>40</v>
      </c>
      <c r="N18" s="284">
        <v>16</v>
      </c>
      <c r="O18" s="284"/>
      <c r="P18" s="303">
        <v>14</v>
      </c>
      <c r="Q18" s="16" t="s">
        <v>370</v>
      </c>
      <c r="R18" s="17" t="s">
        <v>36</v>
      </c>
      <c r="S18" s="201">
        <v>14</v>
      </c>
    </row>
    <row r="19" spans="1:19" ht="12">
      <c r="A19" s="285"/>
      <c r="B19" s="352"/>
      <c r="C19" s="282"/>
      <c r="D19" s="282"/>
      <c r="E19" s="282"/>
      <c r="F19" s="283"/>
      <c r="G19" s="201"/>
      <c r="H19" s="284"/>
      <c r="I19" s="284"/>
      <c r="J19" s="285"/>
      <c r="K19" s="201"/>
      <c r="L19" s="282" t="s">
        <v>365</v>
      </c>
      <c r="M19" s="283" t="s">
        <v>41</v>
      </c>
      <c r="N19" s="284">
        <v>1</v>
      </c>
      <c r="O19" s="284"/>
      <c r="P19" s="303">
        <v>15</v>
      </c>
      <c r="Q19" s="16" t="s">
        <v>441</v>
      </c>
      <c r="R19" s="17" t="s">
        <v>46</v>
      </c>
      <c r="S19" s="201">
        <v>15</v>
      </c>
    </row>
    <row r="20" spans="1:19" ht="12">
      <c r="A20" s="285"/>
      <c r="B20" s="352"/>
      <c r="C20" s="282"/>
      <c r="D20" s="282"/>
      <c r="E20" s="23"/>
      <c r="F20" s="7"/>
      <c r="G20" s="12"/>
      <c r="H20" s="131"/>
      <c r="I20" s="131"/>
      <c r="J20" s="22"/>
      <c r="K20" s="12"/>
      <c r="L20" s="151" t="s">
        <v>91</v>
      </c>
      <c r="M20" s="105" t="s">
        <v>7</v>
      </c>
      <c r="N20" s="173">
        <v>6</v>
      </c>
      <c r="O20" s="131"/>
      <c r="P20" s="303">
        <v>16</v>
      </c>
      <c r="Q20" s="301" t="s">
        <v>431</v>
      </c>
      <c r="R20" s="302" t="s">
        <v>207</v>
      </c>
      <c r="S20" s="180">
        <v>16</v>
      </c>
    </row>
    <row r="21" spans="1:19">
      <c r="A21" s="285"/>
      <c r="B21" s="352"/>
      <c r="C21" s="282"/>
      <c r="D21" s="282"/>
      <c r="E21" s="23"/>
      <c r="F21" s="7"/>
      <c r="G21" s="12"/>
      <c r="H21" s="131"/>
      <c r="I21" s="131"/>
      <c r="J21" s="22"/>
      <c r="K21" s="12"/>
      <c r="L21" s="174"/>
      <c r="P21" s="176"/>
      <c r="Q21" s="174"/>
      <c r="R21" s="174"/>
      <c r="S21" s="177"/>
    </row>
    <row r="22" spans="1:19">
      <c r="A22" s="285"/>
      <c r="B22" s="352"/>
      <c r="C22" s="282"/>
      <c r="D22" s="282"/>
      <c r="E22" s="23" t="s">
        <v>146</v>
      </c>
      <c r="F22" s="7" t="s">
        <v>146</v>
      </c>
      <c r="G22" s="12" t="s">
        <v>792</v>
      </c>
      <c r="H22" s="131"/>
      <c r="I22" s="131"/>
      <c r="J22" s="22"/>
      <c r="K22" s="12"/>
      <c r="L22" s="174"/>
      <c r="P22" s="176"/>
      <c r="Q22" s="174"/>
      <c r="R22" s="174"/>
      <c r="S22" s="177"/>
    </row>
    <row r="23" spans="1:19">
      <c r="A23" s="285"/>
      <c r="B23" s="352"/>
      <c r="C23" s="282"/>
      <c r="D23" s="282"/>
      <c r="E23" s="29" t="s">
        <v>604</v>
      </c>
      <c r="F23" s="26" t="s">
        <v>102</v>
      </c>
      <c r="G23" s="12" t="s">
        <v>793</v>
      </c>
      <c r="H23" s="131"/>
      <c r="I23" s="131"/>
      <c r="J23" s="22"/>
      <c r="K23" s="12"/>
      <c r="L23" s="174"/>
      <c r="P23" s="176"/>
      <c r="Q23" s="174"/>
      <c r="R23" s="174"/>
      <c r="S23" s="177"/>
    </row>
    <row r="24" spans="1:19">
      <c r="A24" s="285"/>
      <c r="B24" s="352"/>
      <c r="C24" s="282"/>
      <c r="D24" s="282"/>
      <c r="E24" s="202" t="s">
        <v>723</v>
      </c>
      <c r="F24" s="202" t="s">
        <v>102</v>
      </c>
      <c r="G24" s="12" t="s">
        <v>794</v>
      </c>
      <c r="I24" s="131"/>
      <c r="J24" s="22"/>
      <c r="K24" s="12"/>
      <c r="L24" s="174"/>
      <c r="P24" s="176"/>
      <c r="Q24" s="174"/>
      <c r="R24" s="174"/>
      <c r="S24" s="177"/>
    </row>
    <row r="25" spans="1:19">
      <c r="A25" s="285"/>
      <c r="B25" s="352"/>
      <c r="C25" s="282"/>
      <c r="D25" s="282"/>
      <c r="E25" s="23"/>
      <c r="F25" s="7"/>
      <c r="G25" s="12"/>
      <c r="I25" s="131"/>
      <c r="J25" s="22"/>
      <c r="K25" s="12"/>
      <c r="L25" s="174"/>
      <c r="P25" s="176"/>
      <c r="Q25" s="174"/>
      <c r="R25" s="174"/>
      <c r="S25" s="177"/>
    </row>
    <row r="26" spans="1:19">
      <c r="A26" s="285"/>
      <c r="B26" s="352"/>
      <c r="C26" s="282"/>
      <c r="D26" s="282"/>
      <c r="E26" s="23"/>
      <c r="F26" s="7"/>
      <c r="G26" s="12"/>
      <c r="H26" s="131"/>
      <c r="I26" s="131"/>
      <c r="J26" s="22"/>
      <c r="K26" s="12"/>
      <c r="L26" s="174"/>
      <c r="P26" s="176"/>
      <c r="Q26" s="174"/>
      <c r="R26" s="174"/>
      <c r="S26" s="177"/>
    </row>
    <row r="27" spans="1:19">
      <c r="B27" s="142">
        <v>99</v>
      </c>
      <c r="C27" s="23" t="s">
        <v>282</v>
      </c>
      <c r="D27" s="282"/>
      <c r="E27" s="12"/>
      <c r="F27" s="12"/>
      <c r="G27" s="12"/>
      <c r="H27" s="131"/>
      <c r="K27" s="12"/>
      <c r="L27" s="174"/>
      <c r="P27" s="176"/>
      <c r="Q27" s="174"/>
      <c r="R27" s="174"/>
      <c r="S27" s="177"/>
    </row>
    <row r="28" spans="1:19">
      <c r="E28" s="12"/>
      <c r="F28" s="12"/>
      <c r="G28" s="12"/>
      <c r="H28" s="131"/>
      <c r="K28" s="12"/>
      <c r="L28" s="174"/>
      <c r="P28" s="176"/>
      <c r="Q28" s="174"/>
      <c r="R28" s="174"/>
      <c r="S28" s="177"/>
    </row>
    <row r="29" spans="1:19">
      <c r="E29" s="12"/>
      <c r="F29" s="12"/>
      <c r="G29" s="12"/>
      <c r="H29" s="131"/>
      <c r="K29" s="12"/>
      <c r="L29" s="174"/>
      <c r="P29" s="176"/>
      <c r="Q29" s="174"/>
      <c r="R29" s="174"/>
      <c r="S29" s="177"/>
    </row>
    <row r="30" spans="1:19">
      <c r="C30" s="141"/>
      <c r="D30" s="321"/>
      <c r="E30" s="12"/>
      <c r="F30" s="12"/>
      <c r="G30" s="12"/>
      <c r="H30" s="131"/>
      <c r="K30" s="12"/>
      <c r="L30" s="174"/>
      <c r="P30" s="176"/>
      <c r="Q30" s="174"/>
      <c r="R30" s="174"/>
      <c r="S30" s="177"/>
    </row>
    <row r="31" spans="1:19">
      <c r="E31" s="12"/>
      <c r="F31" s="12"/>
      <c r="G31" s="12"/>
      <c r="H31" s="131"/>
      <c r="K31" s="12"/>
      <c r="L31" s="174"/>
      <c r="P31" s="176"/>
      <c r="Q31" s="174"/>
      <c r="R31" s="174"/>
      <c r="S31" s="177"/>
    </row>
    <row r="32" spans="1:19">
      <c r="E32" s="12"/>
      <c r="F32" s="12"/>
      <c r="G32" s="12"/>
      <c r="H32" s="131"/>
      <c r="K32" s="12"/>
      <c r="L32" s="174"/>
      <c r="P32" s="176"/>
      <c r="Q32" s="174"/>
      <c r="R32" s="174"/>
      <c r="S32" s="177"/>
    </row>
    <row r="33" spans="4:19" s="12" customFormat="1">
      <c r="D33" s="201"/>
      <c r="H33" s="131"/>
      <c r="I33" s="37"/>
      <c r="J33" s="37"/>
      <c r="L33" s="174"/>
      <c r="M33" s="175"/>
      <c r="N33" s="174"/>
      <c r="O33" s="174"/>
      <c r="P33" s="176"/>
      <c r="Q33" s="174"/>
      <c r="R33" s="174"/>
      <c r="S33" s="177"/>
    </row>
    <row r="34" spans="4:19" s="12" customFormat="1">
      <c r="D34" s="201"/>
      <c r="H34" s="131"/>
      <c r="I34" s="37"/>
      <c r="J34" s="37"/>
      <c r="L34" s="174"/>
      <c r="M34" s="175"/>
      <c r="N34" s="174"/>
      <c r="O34" s="174"/>
      <c r="P34" s="176"/>
      <c r="Q34" s="174"/>
      <c r="R34" s="174"/>
      <c r="S34" s="177"/>
    </row>
    <row r="35" spans="4:19" s="12" customFormat="1">
      <c r="D35" s="201"/>
      <c r="H35" s="131"/>
      <c r="I35" s="37"/>
      <c r="J35" s="37"/>
      <c r="L35" s="174"/>
      <c r="M35" s="175"/>
      <c r="N35" s="174"/>
      <c r="O35" s="174"/>
      <c r="P35" s="176"/>
      <c r="Q35" s="174"/>
      <c r="R35" s="174"/>
      <c r="S35" s="177"/>
    </row>
    <row r="36" spans="4:19" s="12" customFormat="1">
      <c r="D36" s="201"/>
      <c r="H36" s="131"/>
      <c r="I36" s="37"/>
      <c r="J36" s="37"/>
      <c r="L36" s="174"/>
      <c r="M36" s="175"/>
      <c r="N36" s="174"/>
      <c r="O36" s="174"/>
      <c r="P36" s="176"/>
      <c r="Q36" s="174"/>
      <c r="R36" s="174"/>
      <c r="S36" s="177"/>
    </row>
    <row r="37" spans="4:19" s="12" customFormat="1">
      <c r="D37" s="201"/>
      <c r="H37" s="131"/>
      <c r="I37" s="37"/>
      <c r="J37" s="37"/>
      <c r="L37" s="174"/>
      <c r="M37" s="175"/>
      <c r="N37" s="174"/>
      <c r="O37" s="174"/>
      <c r="P37" s="176"/>
      <c r="Q37" s="174"/>
      <c r="R37" s="174"/>
      <c r="S37" s="177"/>
    </row>
    <row r="38" spans="4:19" s="12" customFormat="1">
      <c r="D38" s="201"/>
      <c r="H38" s="131"/>
      <c r="I38" s="37"/>
      <c r="J38" s="37"/>
      <c r="L38" s="174"/>
      <c r="M38" s="175"/>
      <c r="N38" s="174"/>
      <c r="O38" s="174"/>
      <c r="P38" s="176"/>
      <c r="Q38" s="174"/>
      <c r="R38" s="174"/>
      <c r="S38" s="177"/>
    </row>
    <row r="39" spans="4:19" s="12" customFormat="1">
      <c r="D39" s="201"/>
      <c r="H39" s="131"/>
      <c r="I39" s="37"/>
      <c r="J39" s="37"/>
      <c r="L39" s="174"/>
      <c r="M39" s="175"/>
      <c r="N39" s="174"/>
      <c r="O39" s="174"/>
      <c r="P39" s="176"/>
      <c r="Q39" s="174"/>
      <c r="R39" s="174"/>
      <c r="S39" s="177"/>
    </row>
    <row r="40" spans="4:19" s="12" customFormat="1">
      <c r="D40" s="201"/>
      <c r="H40" s="131"/>
      <c r="I40" s="37"/>
      <c r="J40" s="37"/>
      <c r="L40" s="174"/>
      <c r="M40" s="175"/>
      <c r="N40" s="174"/>
      <c r="O40" s="174"/>
      <c r="P40" s="176"/>
      <c r="Q40" s="174"/>
      <c r="R40" s="174"/>
      <c r="S40" s="177"/>
    </row>
    <row r="41" spans="4:19" s="12" customFormat="1">
      <c r="D41" s="201"/>
      <c r="H41" s="131"/>
      <c r="I41" s="37"/>
      <c r="J41" s="37"/>
      <c r="L41" s="174"/>
      <c r="M41" s="175"/>
      <c r="N41" s="174"/>
      <c r="O41" s="174"/>
      <c r="P41" s="176"/>
      <c r="Q41" s="174"/>
      <c r="R41" s="174"/>
      <c r="S41" s="177"/>
    </row>
    <row r="42" spans="4:19" s="12" customFormat="1">
      <c r="D42" s="201"/>
      <c r="H42" s="131"/>
      <c r="I42" s="37"/>
      <c r="J42" s="37"/>
      <c r="L42" s="174"/>
      <c r="M42" s="175"/>
      <c r="N42" s="174"/>
      <c r="O42" s="174"/>
      <c r="P42" s="176"/>
      <c r="Q42" s="174"/>
      <c r="R42" s="174"/>
      <c r="S42" s="177"/>
    </row>
    <row r="43" spans="4:19" s="12" customFormat="1">
      <c r="D43" s="201"/>
      <c r="H43" s="131"/>
      <c r="I43" s="37"/>
      <c r="J43" s="37"/>
      <c r="L43" s="174"/>
      <c r="M43" s="175"/>
      <c r="N43" s="174"/>
      <c r="O43" s="174"/>
      <c r="P43" s="176"/>
      <c r="Q43" s="174"/>
      <c r="R43" s="174"/>
      <c r="S43" s="177"/>
    </row>
    <row r="44" spans="4:19" s="12" customFormat="1">
      <c r="D44" s="201"/>
      <c r="H44" s="131"/>
      <c r="I44" s="37"/>
      <c r="J44" s="37"/>
      <c r="L44" s="174"/>
      <c r="M44" s="175"/>
      <c r="N44" s="174"/>
      <c r="O44" s="174"/>
      <c r="P44" s="176"/>
      <c r="Q44" s="174"/>
      <c r="R44" s="174"/>
      <c r="S44" s="177"/>
    </row>
    <row r="45" spans="4:19" s="12" customFormat="1">
      <c r="D45" s="201"/>
      <c r="H45" s="131"/>
      <c r="I45" s="37"/>
      <c r="J45" s="37"/>
      <c r="L45" s="174"/>
      <c r="M45" s="175"/>
      <c r="N45" s="174"/>
      <c r="O45" s="174"/>
      <c r="P45" s="176"/>
      <c r="Q45" s="174"/>
      <c r="R45" s="174"/>
      <c r="S45" s="177"/>
    </row>
    <row r="46" spans="4:19" s="12" customFormat="1">
      <c r="D46" s="201"/>
      <c r="H46" s="131"/>
      <c r="I46" s="37"/>
      <c r="J46" s="37"/>
      <c r="L46" s="174"/>
      <c r="M46" s="175"/>
      <c r="N46" s="174"/>
      <c r="O46" s="174"/>
      <c r="P46" s="176"/>
      <c r="Q46" s="174"/>
      <c r="R46" s="174"/>
      <c r="S46" s="177"/>
    </row>
    <row r="47" spans="4:19" s="12" customFormat="1">
      <c r="D47" s="201"/>
      <c r="H47" s="131"/>
      <c r="I47" s="37"/>
      <c r="J47" s="37"/>
      <c r="L47" s="174"/>
      <c r="M47" s="175"/>
      <c r="N47" s="174"/>
      <c r="O47" s="174"/>
      <c r="P47" s="176"/>
      <c r="Q47" s="174"/>
      <c r="R47" s="174"/>
      <c r="S47" s="177"/>
    </row>
    <row r="48" spans="4:19" s="12" customFormat="1">
      <c r="D48" s="201"/>
      <c r="H48" s="131"/>
      <c r="I48" s="37"/>
      <c r="J48" s="37"/>
      <c r="L48" s="174"/>
      <c r="M48" s="175"/>
      <c r="N48" s="174"/>
      <c r="O48" s="174"/>
      <c r="P48" s="176"/>
      <c r="Q48" s="174"/>
      <c r="R48" s="174"/>
      <c r="S48" s="177"/>
    </row>
    <row r="49" spans="4:19" s="12" customFormat="1">
      <c r="D49" s="201"/>
      <c r="H49" s="131"/>
      <c r="I49" s="37"/>
      <c r="J49" s="37"/>
      <c r="L49" s="174"/>
      <c r="M49" s="175"/>
      <c r="N49" s="174"/>
      <c r="O49" s="174"/>
      <c r="P49" s="176"/>
      <c r="Q49" s="174"/>
      <c r="R49" s="174"/>
      <c r="S49" s="177"/>
    </row>
    <row r="50" spans="4:19" s="12" customFormat="1">
      <c r="D50" s="201"/>
      <c r="H50" s="131"/>
      <c r="I50" s="37"/>
      <c r="J50" s="37"/>
      <c r="L50" s="174"/>
      <c r="M50" s="175"/>
      <c r="N50" s="174"/>
      <c r="O50" s="174"/>
      <c r="P50" s="176"/>
      <c r="Q50" s="174"/>
      <c r="R50" s="174"/>
      <c r="S50" s="177"/>
    </row>
    <row r="51" spans="4:19" s="12" customFormat="1">
      <c r="D51" s="201"/>
      <c r="H51" s="131"/>
      <c r="I51" s="37"/>
      <c r="J51" s="37"/>
      <c r="L51" s="174"/>
      <c r="M51" s="175"/>
      <c r="N51" s="174"/>
      <c r="O51" s="174"/>
      <c r="P51" s="176"/>
      <c r="Q51" s="174"/>
      <c r="R51" s="174"/>
      <c r="S51" s="177"/>
    </row>
    <row r="52" spans="4:19" s="12" customFormat="1">
      <c r="D52" s="201"/>
      <c r="H52" s="131"/>
      <c r="I52" s="37"/>
      <c r="J52" s="37"/>
      <c r="L52" s="174"/>
      <c r="M52" s="175"/>
      <c r="N52" s="174"/>
      <c r="O52" s="174"/>
      <c r="P52" s="176"/>
      <c r="Q52" s="174"/>
      <c r="R52" s="174"/>
      <c r="S52" s="177"/>
    </row>
    <row r="53" spans="4:19" s="12" customFormat="1">
      <c r="D53" s="201"/>
      <c r="H53" s="131"/>
      <c r="I53" s="37"/>
      <c r="J53" s="37"/>
      <c r="L53" s="174"/>
      <c r="M53" s="175"/>
      <c r="N53" s="174"/>
      <c r="O53" s="174"/>
      <c r="P53" s="176"/>
      <c r="Q53" s="174"/>
      <c r="R53" s="174"/>
      <c r="S53" s="177"/>
    </row>
    <row r="54" spans="4:19" s="12" customFormat="1">
      <c r="D54" s="201"/>
      <c r="H54" s="131"/>
      <c r="I54" s="37"/>
      <c r="J54" s="37"/>
      <c r="L54" s="174"/>
      <c r="M54" s="175"/>
      <c r="N54" s="174"/>
      <c r="O54" s="174"/>
      <c r="P54" s="176"/>
      <c r="Q54" s="174"/>
      <c r="R54" s="174"/>
      <c r="S54" s="177"/>
    </row>
    <row r="55" spans="4:19" s="12" customFormat="1">
      <c r="D55" s="201"/>
      <c r="H55" s="131"/>
      <c r="I55" s="37"/>
      <c r="J55" s="37"/>
      <c r="L55" s="174"/>
      <c r="M55" s="175"/>
      <c r="N55" s="174"/>
      <c r="O55" s="174"/>
      <c r="P55" s="176"/>
      <c r="Q55" s="174"/>
      <c r="R55" s="174"/>
      <c r="S55" s="177"/>
    </row>
    <row r="56" spans="4:19" s="12" customFormat="1">
      <c r="D56" s="201"/>
      <c r="H56" s="131"/>
      <c r="I56" s="37"/>
      <c r="J56" s="37"/>
      <c r="L56" s="174"/>
      <c r="M56" s="175"/>
      <c r="N56" s="174"/>
      <c r="O56" s="174"/>
      <c r="P56" s="176"/>
      <c r="Q56" s="174"/>
      <c r="R56" s="174"/>
      <c r="S56" s="177"/>
    </row>
    <row r="57" spans="4:19" s="12" customFormat="1">
      <c r="D57" s="201"/>
      <c r="H57" s="131"/>
      <c r="I57" s="37"/>
      <c r="J57" s="37"/>
      <c r="L57" s="174"/>
      <c r="M57" s="175"/>
      <c r="N57" s="174"/>
      <c r="O57" s="174"/>
      <c r="P57" s="176"/>
      <c r="Q57" s="174"/>
      <c r="R57" s="174"/>
      <c r="S57" s="177"/>
    </row>
    <row r="58" spans="4:19" s="12" customFormat="1">
      <c r="D58" s="201"/>
      <c r="H58" s="131"/>
      <c r="I58" s="37"/>
      <c r="J58" s="37"/>
      <c r="L58" s="174"/>
      <c r="M58" s="175"/>
      <c r="N58" s="174"/>
      <c r="O58" s="174"/>
      <c r="P58" s="176"/>
      <c r="Q58" s="174"/>
      <c r="R58" s="174"/>
      <c r="S58" s="177"/>
    </row>
    <row r="59" spans="4:19" s="12" customFormat="1">
      <c r="D59" s="201"/>
      <c r="H59" s="131"/>
      <c r="I59" s="37"/>
      <c r="J59" s="37"/>
      <c r="L59" s="174"/>
      <c r="M59" s="175"/>
      <c r="N59" s="174"/>
      <c r="O59" s="174"/>
      <c r="P59" s="176"/>
      <c r="Q59" s="174"/>
      <c r="R59" s="174"/>
      <c r="S59" s="177"/>
    </row>
    <row r="60" spans="4:19" s="12" customFormat="1">
      <c r="D60" s="201"/>
      <c r="H60" s="131"/>
      <c r="I60" s="37"/>
      <c r="J60" s="37"/>
      <c r="L60" s="174"/>
      <c r="M60" s="175"/>
      <c r="N60" s="174"/>
      <c r="O60" s="174"/>
      <c r="P60" s="176"/>
      <c r="Q60" s="174"/>
      <c r="R60" s="174"/>
      <c r="S60" s="177"/>
    </row>
    <row r="61" spans="4:19" s="12" customFormat="1">
      <c r="D61" s="201"/>
      <c r="H61" s="131"/>
      <c r="I61" s="37"/>
      <c r="J61" s="37"/>
      <c r="L61" s="174"/>
      <c r="M61" s="175"/>
      <c r="N61" s="174"/>
      <c r="O61" s="174"/>
      <c r="P61" s="176"/>
      <c r="Q61" s="174"/>
      <c r="R61" s="174"/>
      <c r="S61" s="177"/>
    </row>
    <row r="62" spans="4:19" s="12" customFormat="1">
      <c r="D62" s="201"/>
      <c r="H62" s="131"/>
      <c r="I62" s="37"/>
      <c r="J62" s="37"/>
      <c r="L62" s="174"/>
      <c r="M62" s="175"/>
      <c r="N62" s="174"/>
      <c r="O62" s="174"/>
      <c r="P62" s="176"/>
      <c r="Q62" s="174"/>
      <c r="R62" s="174"/>
      <c r="S62" s="177"/>
    </row>
    <row r="63" spans="4:19" s="12" customFormat="1">
      <c r="D63" s="201"/>
      <c r="H63" s="131"/>
      <c r="I63" s="37"/>
      <c r="J63" s="37"/>
      <c r="L63" s="174"/>
      <c r="M63" s="175"/>
      <c r="N63" s="174"/>
      <c r="O63" s="174"/>
      <c r="P63" s="176"/>
      <c r="Q63" s="174"/>
      <c r="R63" s="174"/>
      <c r="S63" s="177"/>
    </row>
    <row r="64" spans="4:19" s="12" customFormat="1">
      <c r="D64" s="201"/>
      <c r="H64" s="131"/>
      <c r="I64" s="37"/>
      <c r="J64" s="37"/>
      <c r="L64" s="174"/>
      <c r="M64" s="175"/>
      <c r="N64" s="174"/>
      <c r="O64" s="174"/>
      <c r="P64" s="176"/>
      <c r="Q64" s="174"/>
      <c r="R64" s="174"/>
      <c r="S64" s="177"/>
    </row>
    <row r="65" spans="4:19" s="12" customFormat="1">
      <c r="D65" s="201"/>
      <c r="H65" s="131"/>
      <c r="I65" s="37"/>
      <c r="J65" s="37"/>
      <c r="L65" s="174"/>
      <c r="M65" s="175"/>
      <c r="N65" s="174"/>
      <c r="O65" s="174"/>
      <c r="P65" s="176"/>
      <c r="Q65" s="174"/>
      <c r="R65" s="174"/>
      <c r="S65" s="177"/>
    </row>
    <row r="66" spans="4:19" s="12" customFormat="1">
      <c r="D66" s="201"/>
      <c r="H66" s="131"/>
      <c r="I66" s="37"/>
      <c r="J66" s="37"/>
      <c r="L66" s="174"/>
      <c r="M66" s="175"/>
      <c r="N66" s="174"/>
      <c r="O66" s="174"/>
      <c r="P66" s="176"/>
      <c r="Q66" s="174"/>
      <c r="R66" s="174"/>
      <c r="S66" s="177"/>
    </row>
    <row r="67" spans="4:19" s="12" customFormat="1">
      <c r="D67" s="201"/>
      <c r="H67" s="131"/>
      <c r="I67" s="37"/>
      <c r="J67" s="37"/>
      <c r="L67" s="174"/>
      <c r="M67" s="175"/>
      <c r="N67" s="174"/>
      <c r="O67" s="174"/>
      <c r="P67" s="176"/>
      <c r="Q67" s="174"/>
      <c r="R67" s="174"/>
      <c r="S67" s="177"/>
    </row>
    <row r="68" spans="4:19" s="12" customFormat="1">
      <c r="D68" s="201"/>
      <c r="H68" s="131"/>
      <c r="I68" s="37"/>
      <c r="J68" s="37"/>
      <c r="L68" s="174"/>
      <c r="M68" s="175"/>
      <c r="N68" s="174"/>
      <c r="O68" s="174"/>
      <c r="P68" s="176"/>
      <c r="Q68" s="174"/>
      <c r="R68" s="174"/>
      <c r="S68" s="177"/>
    </row>
    <row r="69" spans="4:19" s="12" customFormat="1">
      <c r="D69" s="201"/>
      <c r="H69" s="131"/>
      <c r="I69" s="37"/>
      <c r="J69" s="37"/>
      <c r="L69" s="174"/>
      <c r="M69" s="175"/>
      <c r="N69" s="174"/>
      <c r="O69" s="174"/>
      <c r="P69" s="176"/>
      <c r="Q69" s="174"/>
      <c r="R69" s="174"/>
      <c r="S69" s="177"/>
    </row>
    <row r="70" spans="4:19" s="12" customFormat="1">
      <c r="D70" s="201"/>
      <c r="H70" s="131"/>
      <c r="I70" s="37"/>
      <c r="J70" s="37"/>
      <c r="L70" s="174"/>
      <c r="M70" s="175"/>
      <c r="N70" s="174"/>
      <c r="O70" s="174"/>
      <c r="P70" s="176"/>
      <c r="Q70" s="174"/>
      <c r="R70" s="174"/>
      <c r="S70" s="177"/>
    </row>
    <row r="71" spans="4:19" s="12" customFormat="1">
      <c r="D71" s="201"/>
      <c r="H71" s="131"/>
      <c r="I71" s="37"/>
      <c r="J71" s="37"/>
      <c r="L71" s="174"/>
      <c r="M71" s="175"/>
      <c r="N71" s="174"/>
      <c r="O71" s="174"/>
      <c r="P71" s="176"/>
      <c r="Q71" s="174"/>
      <c r="R71" s="174"/>
      <c r="S71" s="177"/>
    </row>
    <row r="72" spans="4:19" s="12" customFormat="1">
      <c r="D72" s="201"/>
      <c r="H72" s="131"/>
      <c r="I72" s="37"/>
      <c r="J72" s="37"/>
      <c r="L72" s="174"/>
      <c r="M72" s="175"/>
      <c r="N72" s="174"/>
      <c r="O72" s="174"/>
      <c r="P72" s="176"/>
      <c r="Q72" s="174"/>
      <c r="R72" s="174"/>
      <c r="S72" s="177"/>
    </row>
    <row r="73" spans="4:19" s="12" customFormat="1">
      <c r="D73" s="201"/>
      <c r="H73" s="131"/>
      <c r="I73" s="37"/>
      <c r="J73" s="37"/>
      <c r="L73" s="174"/>
      <c r="M73" s="175"/>
      <c r="N73" s="174"/>
      <c r="O73" s="174"/>
      <c r="P73" s="176"/>
      <c r="Q73" s="174"/>
      <c r="R73" s="174"/>
      <c r="S73" s="177"/>
    </row>
    <row r="74" spans="4:19" s="12" customFormat="1">
      <c r="D74" s="201"/>
      <c r="H74" s="131"/>
      <c r="I74" s="37"/>
      <c r="J74" s="37"/>
      <c r="L74" s="174"/>
      <c r="M74" s="175"/>
      <c r="N74" s="174"/>
      <c r="O74" s="174"/>
      <c r="P74" s="176"/>
      <c r="Q74" s="174"/>
      <c r="R74" s="174"/>
      <c r="S74" s="177"/>
    </row>
    <row r="75" spans="4:19" s="12" customFormat="1">
      <c r="D75" s="201"/>
      <c r="H75" s="131"/>
      <c r="I75" s="37"/>
      <c r="J75" s="37"/>
      <c r="L75" s="174"/>
      <c r="M75" s="175"/>
      <c r="N75" s="174"/>
      <c r="O75" s="174"/>
      <c r="P75" s="176"/>
      <c r="Q75" s="174"/>
      <c r="R75" s="174"/>
      <c r="S75" s="177"/>
    </row>
    <row r="76" spans="4:19" s="12" customFormat="1">
      <c r="D76" s="201"/>
      <c r="H76" s="131"/>
      <c r="I76" s="37"/>
      <c r="J76" s="37"/>
      <c r="L76" s="174"/>
      <c r="M76" s="175"/>
      <c r="N76" s="174"/>
      <c r="O76" s="174"/>
      <c r="P76" s="176"/>
      <c r="Q76" s="174"/>
      <c r="R76" s="174"/>
      <c r="S76" s="177"/>
    </row>
    <row r="77" spans="4:19" s="12" customFormat="1">
      <c r="D77" s="201"/>
      <c r="H77" s="131"/>
      <c r="I77" s="37"/>
      <c r="J77" s="37"/>
      <c r="L77" s="174"/>
      <c r="M77" s="175"/>
      <c r="N77" s="174"/>
      <c r="O77" s="174"/>
      <c r="P77" s="176"/>
      <c r="Q77" s="174"/>
      <c r="R77" s="174"/>
      <c r="S77" s="177"/>
    </row>
    <row r="78" spans="4:19" s="12" customFormat="1">
      <c r="D78" s="201"/>
      <c r="H78" s="131"/>
      <c r="I78" s="37"/>
      <c r="J78" s="37"/>
      <c r="L78" s="174"/>
      <c r="M78" s="175"/>
      <c r="N78" s="174"/>
      <c r="O78" s="174"/>
      <c r="P78" s="176"/>
      <c r="Q78" s="174"/>
      <c r="R78" s="174"/>
      <c r="S78" s="177"/>
    </row>
    <row r="79" spans="4:19" s="12" customFormat="1">
      <c r="D79" s="201"/>
      <c r="H79" s="131"/>
      <c r="I79" s="37"/>
      <c r="J79" s="37"/>
      <c r="L79" s="174"/>
      <c r="M79" s="175"/>
      <c r="N79" s="174"/>
      <c r="O79" s="174"/>
      <c r="P79" s="176"/>
      <c r="Q79" s="174"/>
      <c r="R79" s="174"/>
      <c r="S79" s="177"/>
    </row>
    <row r="80" spans="4:19" s="12" customFormat="1">
      <c r="D80" s="201"/>
      <c r="H80" s="131"/>
      <c r="I80" s="37"/>
      <c r="J80" s="37"/>
      <c r="L80" s="174"/>
      <c r="M80" s="175"/>
      <c r="N80" s="174"/>
      <c r="O80" s="174"/>
      <c r="P80" s="176"/>
      <c r="Q80" s="174"/>
      <c r="R80" s="174"/>
      <c r="S80" s="177"/>
    </row>
    <row r="81" spans="4:19" s="12" customFormat="1">
      <c r="D81" s="201"/>
      <c r="H81" s="131"/>
      <c r="I81" s="37"/>
      <c r="J81" s="37"/>
      <c r="L81" s="174"/>
      <c r="M81" s="175"/>
      <c r="N81" s="174"/>
      <c r="O81" s="174"/>
      <c r="P81" s="176"/>
      <c r="Q81" s="174"/>
      <c r="R81" s="174"/>
      <c r="S81" s="177"/>
    </row>
    <row r="82" spans="4:19" s="12" customFormat="1">
      <c r="D82" s="201"/>
      <c r="H82" s="131"/>
      <c r="I82" s="37"/>
      <c r="J82" s="37"/>
      <c r="L82" s="174"/>
      <c r="M82" s="175"/>
      <c r="N82" s="174"/>
      <c r="O82" s="174"/>
      <c r="P82" s="176"/>
      <c r="Q82" s="174"/>
      <c r="R82" s="174"/>
      <c r="S82" s="177"/>
    </row>
    <row r="83" spans="4:19" s="12" customFormat="1">
      <c r="D83" s="201"/>
      <c r="H83" s="131"/>
      <c r="I83" s="37"/>
      <c r="J83" s="37"/>
      <c r="L83" s="174"/>
      <c r="M83" s="175"/>
      <c r="N83" s="174"/>
      <c r="O83" s="174"/>
      <c r="P83" s="176"/>
      <c r="Q83" s="174"/>
      <c r="R83" s="174"/>
      <c r="S83" s="177"/>
    </row>
    <row r="84" spans="4:19" s="12" customFormat="1">
      <c r="D84" s="201"/>
      <c r="H84" s="131"/>
      <c r="I84" s="37"/>
      <c r="J84" s="37"/>
      <c r="L84" s="174"/>
      <c r="M84" s="175"/>
      <c r="N84" s="174"/>
      <c r="O84" s="174"/>
      <c r="P84" s="176"/>
      <c r="Q84" s="174"/>
      <c r="R84" s="174"/>
      <c r="S84" s="177"/>
    </row>
    <row r="85" spans="4:19" s="12" customFormat="1">
      <c r="D85" s="201"/>
      <c r="H85" s="131"/>
      <c r="I85" s="37"/>
      <c r="J85" s="37"/>
      <c r="L85" s="174"/>
      <c r="M85" s="175"/>
      <c r="N85" s="174"/>
      <c r="O85" s="174"/>
      <c r="P85" s="176"/>
      <c r="Q85" s="174"/>
      <c r="R85" s="174"/>
      <c r="S85" s="177"/>
    </row>
    <row r="86" spans="4:19" s="12" customFormat="1">
      <c r="D86" s="201"/>
      <c r="H86" s="131"/>
      <c r="I86" s="37"/>
      <c r="J86" s="37"/>
      <c r="L86" s="174"/>
      <c r="M86" s="175"/>
      <c r="N86" s="174"/>
      <c r="O86" s="174"/>
      <c r="P86" s="176"/>
      <c r="Q86" s="174"/>
      <c r="R86" s="174"/>
      <c r="S86" s="177"/>
    </row>
    <row r="87" spans="4:19" s="12" customFormat="1">
      <c r="D87" s="201"/>
      <c r="H87" s="131"/>
      <c r="I87" s="37"/>
      <c r="J87" s="37"/>
      <c r="L87" s="174"/>
      <c r="M87" s="175"/>
      <c r="N87" s="174"/>
      <c r="O87" s="174"/>
      <c r="P87" s="176"/>
      <c r="Q87" s="174"/>
      <c r="R87" s="174"/>
      <c r="S87" s="177"/>
    </row>
    <row r="88" spans="4:19" s="12" customFormat="1">
      <c r="D88" s="201"/>
      <c r="H88" s="131"/>
      <c r="I88" s="37"/>
      <c r="J88" s="37"/>
      <c r="L88" s="174"/>
      <c r="M88" s="175"/>
      <c r="N88" s="174"/>
      <c r="O88" s="174"/>
      <c r="P88" s="176"/>
      <c r="Q88" s="174"/>
      <c r="R88" s="174"/>
      <c r="S88" s="177"/>
    </row>
    <row r="89" spans="4:19" s="12" customFormat="1">
      <c r="D89" s="201"/>
      <c r="H89" s="131"/>
      <c r="I89" s="37"/>
      <c r="J89" s="37"/>
      <c r="L89" s="174"/>
      <c r="M89" s="175"/>
      <c r="N89" s="174"/>
      <c r="O89" s="174"/>
      <c r="P89" s="176"/>
      <c r="Q89" s="174"/>
      <c r="R89" s="174"/>
      <c r="S89" s="177"/>
    </row>
    <row r="90" spans="4:19" s="12" customFormat="1">
      <c r="D90" s="201"/>
      <c r="H90" s="131"/>
      <c r="I90" s="37"/>
      <c r="J90" s="37"/>
      <c r="L90" s="174"/>
      <c r="M90" s="175"/>
      <c r="N90" s="174"/>
      <c r="O90" s="174"/>
      <c r="P90" s="176"/>
      <c r="Q90" s="174"/>
      <c r="R90" s="174"/>
      <c r="S90" s="177"/>
    </row>
    <row r="91" spans="4:19" s="12" customFormat="1">
      <c r="D91" s="201"/>
      <c r="H91" s="131"/>
      <c r="I91" s="37"/>
      <c r="J91" s="37"/>
      <c r="L91" s="174"/>
      <c r="M91" s="175"/>
      <c r="N91" s="174"/>
      <c r="O91" s="174"/>
      <c r="P91" s="176"/>
      <c r="Q91" s="174"/>
      <c r="R91" s="174"/>
      <c r="S91" s="177"/>
    </row>
    <row r="92" spans="4:19" s="12" customFormat="1">
      <c r="D92" s="201"/>
      <c r="H92" s="131"/>
      <c r="I92" s="37"/>
      <c r="J92" s="37"/>
      <c r="L92" s="174"/>
      <c r="M92" s="175"/>
      <c r="N92" s="174"/>
      <c r="O92" s="174"/>
      <c r="P92" s="176"/>
      <c r="Q92" s="174"/>
      <c r="R92" s="174"/>
      <c r="S92" s="177"/>
    </row>
    <row r="93" spans="4:19" s="12" customFormat="1">
      <c r="D93" s="201"/>
      <c r="H93" s="131"/>
      <c r="I93" s="37"/>
      <c r="J93" s="37"/>
      <c r="L93" s="174"/>
      <c r="M93" s="175"/>
      <c r="N93" s="174"/>
      <c r="O93" s="174"/>
      <c r="P93" s="176"/>
      <c r="Q93" s="174"/>
      <c r="R93" s="174"/>
      <c r="S93" s="177"/>
    </row>
    <row r="94" spans="4:19" s="12" customFormat="1">
      <c r="D94" s="201"/>
      <c r="H94" s="131"/>
      <c r="I94" s="37"/>
      <c r="J94" s="37"/>
      <c r="L94" s="174"/>
      <c r="M94" s="175"/>
      <c r="N94" s="174"/>
      <c r="O94" s="174"/>
      <c r="P94" s="176"/>
      <c r="Q94" s="174"/>
      <c r="R94" s="174"/>
      <c r="S94" s="177"/>
    </row>
    <row r="95" spans="4:19" s="12" customFormat="1">
      <c r="D95" s="201"/>
      <c r="H95" s="131"/>
      <c r="I95" s="37"/>
      <c r="J95" s="37"/>
      <c r="L95" s="174"/>
      <c r="M95" s="175"/>
      <c r="N95" s="174"/>
      <c r="O95" s="174"/>
      <c r="P95" s="176"/>
      <c r="Q95" s="174"/>
      <c r="R95" s="174"/>
      <c r="S95" s="177"/>
    </row>
    <row r="96" spans="4:19" s="12" customFormat="1">
      <c r="D96" s="201"/>
      <c r="H96" s="131"/>
      <c r="I96" s="37"/>
      <c r="J96" s="37"/>
      <c r="L96" s="174"/>
      <c r="M96" s="175"/>
      <c r="N96" s="174"/>
      <c r="O96" s="174"/>
      <c r="P96" s="176"/>
      <c r="Q96" s="174"/>
      <c r="R96" s="174"/>
      <c r="S96" s="177"/>
    </row>
    <row r="97" spans="4:19" s="12" customFormat="1">
      <c r="D97" s="201"/>
      <c r="H97" s="131"/>
      <c r="I97" s="37"/>
      <c r="J97" s="37"/>
      <c r="L97" s="174"/>
      <c r="M97" s="175"/>
      <c r="N97" s="174"/>
      <c r="O97" s="174"/>
      <c r="P97" s="176"/>
      <c r="Q97" s="174"/>
      <c r="R97" s="174"/>
      <c r="S97" s="177"/>
    </row>
    <row r="98" spans="4:19" s="12" customFormat="1">
      <c r="D98" s="201"/>
      <c r="H98" s="131"/>
      <c r="I98" s="37"/>
      <c r="J98" s="37"/>
      <c r="L98" s="174"/>
      <c r="M98" s="175"/>
      <c r="N98" s="174"/>
      <c r="O98" s="174"/>
      <c r="P98" s="176"/>
      <c r="Q98" s="174"/>
      <c r="R98" s="174"/>
      <c r="S98" s="177"/>
    </row>
    <row r="99" spans="4:19" s="12" customFormat="1">
      <c r="D99" s="201"/>
      <c r="H99" s="131"/>
      <c r="I99" s="37"/>
      <c r="J99" s="37"/>
      <c r="L99" s="174"/>
      <c r="M99" s="175"/>
      <c r="N99" s="174"/>
      <c r="O99" s="174"/>
      <c r="P99" s="176"/>
      <c r="Q99" s="174"/>
      <c r="R99" s="174"/>
      <c r="S99" s="177"/>
    </row>
    <row r="100" spans="4:19" s="12" customFormat="1">
      <c r="D100" s="201"/>
      <c r="H100" s="131"/>
      <c r="I100" s="37"/>
      <c r="J100" s="37"/>
      <c r="L100" s="174"/>
      <c r="M100" s="175"/>
      <c r="N100" s="174"/>
      <c r="O100" s="174"/>
      <c r="P100" s="176"/>
      <c r="Q100" s="174"/>
      <c r="R100" s="174"/>
      <c r="S100" s="177"/>
    </row>
    <row r="101" spans="4:19" s="12" customFormat="1">
      <c r="D101" s="201"/>
      <c r="H101" s="131"/>
      <c r="I101" s="37"/>
      <c r="J101" s="37"/>
      <c r="L101" s="174"/>
      <c r="M101" s="175"/>
      <c r="N101" s="174"/>
      <c r="O101" s="174"/>
      <c r="P101" s="176"/>
      <c r="Q101" s="174"/>
      <c r="R101" s="174"/>
      <c r="S101" s="177"/>
    </row>
    <row r="102" spans="4:19" s="12" customFormat="1">
      <c r="D102" s="201"/>
      <c r="H102" s="131"/>
      <c r="I102" s="37"/>
      <c r="J102" s="37"/>
      <c r="L102" s="174"/>
      <c r="M102" s="175"/>
      <c r="N102" s="174"/>
      <c r="O102" s="174"/>
      <c r="P102" s="176"/>
      <c r="Q102" s="174"/>
      <c r="R102" s="174"/>
      <c r="S102" s="177"/>
    </row>
    <row r="103" spans="4:19" s="12" customFormat="1">
      <c r="D103" s="201"/>
      <c r="H103" s="131"/>
      <c r="I103" s="37"/>
      <c r="J103" s="37"/>
      <c r="L103" s="174"/>
      <c r="M103" s="175"/>
      <c r="N103" s="174"/>
      <c r="O103" s="174"/>
      <c r="P103" s="176"/>
      <c r="Q103" s="174"/>
      <c r="R103" s="174"/>
      <c r="S103" s="177"/>
    </row>
    <row r="104" spans="4:19" s="12" customFormat="1">
      <c r="D104" s="201"/>
      <c r="H104" s="131"/>
      <c r="I104" s="37"/>
      <c r="J104" s="37"/>
      <c r="L104" s="174"/>
      <c r="M104" s="175"/>
      <c r="N104" s="174"/>
      <c r="O104" s="174"/>
      <c r="P104" s="176"/>
      <c r="Q104" s="174"/>
      <c r="R104" s="174"/>
      <c r="S104" s="177"/>
    </row>
    <row r="105" spans="4:19" s="12" customFormat="1">
      <c r="D105" s="201"/>
      <c r="H105" s="131"/>
      <c r="I105" s="37"/>
      <c r="J105" s="37"/>
      <c r="L105" s="174"/>
      <c r="M105" s="175"/>
      <c r="N105" s="174"/>
      <c r="O105" s="174"/>
      <c r="P105" s="176"/>
      <c r="Q105" s="174"/>
      <c r="R105" s="174"/>
      <c r="S105" s="177"/>
    </row>
    <row r="106" spans="4:19" s="12" customFormat="1">
      <c r="D106" s="201"/>
      <c r="H106" s="131"/>
      <c r="I106" s="37"/>
      <c r="J106" s="37"/>
      <c r="L106" s="174"/>
      <c r="M106" s="175"/>
      <c r="N106" s="174"/>
      <c r="O106" s="174"/>
      <c r="P106" s="176"/>
      <c r="Q106" s="174"/>
      <c r="R106" s="174"/>
      <c r="S106" s="177"/>
    </row>
    <row r="107" spans="4:19" s="12" customFormat="1">
      <c r="D107" s="201"/>
      <c r="H107" s="131"/>
      <c r="I107" s="37"/>
      <c r="J107" s="37"/>
      <c r="L107" s="174"/>
      <c r="M107" s="175"/>
      <c r="N107" s="174"/>
      <c r="O107" s="174"/>
      <c r="P107" s="176"/>
      <c r="Q107" s="174"/>
      <c r="R107" s="174"/>
      <c r="S107" s="177"/>
    </row>
    <row r="108" spans="4:19" s="12" customFormat="1">
      <c r="D108" s="201"/>
      <c r="H108" s="131"/>
      <c r="I108" s="37"/>
      <c r="J108" s="37"/>
      <c r="L108" s="174"/>
      <c r="M108" s="175"/>
      <c r="N108" s="174"/>
      <c r="O108" s="174"/>
      <c r="P108" s="176"/>
      <c r="Q108" s="174"/>
      <c r="R108" s="174"/>
      <c r="S108" s="177"/>
    </row>
    <row r="109" spans="4:19" s="12" customFormat="1">
      <c r="D109" s="201"/>
      <c r="H109" s="131"/>
      <c r="I109" s="37"/>
      <c r="J109" s="37"/>
      <c r="L109" s="174"/>
      <c r="M109" s="175"/>
      <c r="N109" s="174"/>
      <c r="O109" s="174"/>
      <c r="P109" s="176"/>
      <c r="Q109" s="174"/>
      <c r="R109" s="174"/>
      <c r="S109" s="177"/>
    </row>
    <row r="110" spans="4:19" s="12" customFormat="1">
      <c r="D110" s="201"/>
      <c r="H110" s="131"/>
      <c r="I110" s="37"/>
      <c r="J110" s="37"/>
      <c r="L110" s="174"/>
      <c r="M110" s="175"/>
      <c r="N110" s="174"/>
      <c r="O110" s="174"/>
      <c r="P110" s="176"/>
      <c r="Q110" s="174"/>
      <c r="R110" s="174"/>
      <c r="S110" s="177"/>
    </row>
    <row r="111" spans="4:19" s="12" customFormat="1">
      <c r="D111" s="201"/>
      <c r="H111" s="131"/>
      <c r="I111" s="37"/>
      <c r="J111" s="37"/>
      <c r="L111" s="174"/>
      <c r="M111" s="175"/>
      <c r="N111" s="174"/>
      <c r="O111" s="174"/>
      <c r="P111" s="176"/>
      <c r="Q111" s="174"/>
      <c r="R111" s="174"/>
      <c r="S111" s="177"/>
    </row>
    <row r="112" spans="4:19" s="12" customFormat="1">
      <c r="D112" s="201"/>
      <c r="H112" s="131"/>
      <c r="I112" s="37"/>
      <c r="J112" s="37"/>
      <c r="L112" s="174"/>
      <c r="M112" s="175"/>
      <c r="N112" s="174"/>
      <c r="O112" s="174"/>
      <c r="P112" s="176"/>
      <c r="Q112" s="174"/>
      <c r="R112" s="174"/>
      <c r="S112" s="177"/>
    </row>
    <row r="113" spans="4:19" s="12" customFormat="1">
      <c r="D113" s="201"/>
      <c r="H113" s="131"/>
      <c r="I113" s="37"/>
      <c r="J113" s="37"/>
      <c r="L113" s="174"/>
      <c r="M113" s="175"/>
      <c r="N113" s="174"/>
      <c r="O113" s="174"/>
      <c r="P113" s="176"/>
      <c r="Q113" s="174"/>
      <c r="R113" s="174"/>
      <c r="S113" s="177"/>
    </row>
    <row r="114" spans="4:19" s="12" customFormat="1">
      <c r="D114" s="201"/>
      <c r="H114" s="131"/>
      <c r="I114" s="37"/>
      <c r="J114" s="37"/>
      <c r="L114" s="174"/>
      <c r="M114" s="175"/>
      <c r="N114" s="174"/>
      <c r="O114" s="174"/>
      <c r="P114" s="176"/>
      <c r="Q114" s="174"/>
      <c r="R114" s="174"/>
      <c r="S114" s="177"/>
    </row>
    <row r="115" spans="4:19" s="12" customFormat="1">
      <c r="D115" s="201"/>
      <c r="H115" s="131"/>
      <c r="I115" s="37"/>
      <c r="J115" s="37"/>
      <c r="L115" s="174"/>
      <c r="M115" s="175"/>
      <c r="N115" s="174"/>
      <c r="O115" s="174"/>
      <c r="P115" s="176"/>
      <c r="Q115" s="174"/>
      <c r="R115" s="174"/>
      <c r="S115" s="177"/>
    </row>
    <row r="116" spans="4:19" s="12" customFormat="1">
      <c r="D116" s="201"/>
      <c r="H116" s="131"/>
      <c r="I116" s="37"/>
      <c r="J116" s="37"/>
      <c r="L116" s="174"/>
      <c r="M116" s="175"/>
      <c r="N116" s="174"/>
      <c r="O116" s="174"/>
      <c r="P116" s="176"/>
      <c r="Q116" s="174"/>
      <c r="R116" s="174"/>
      <c r="S116" s="177"/>
    </row>
    <row r="117" spans="4:19" s="12" customFormat="1">
      <c r="D117" s="201"/>
      <c r="H117" s="131"/>
      <c r="I117" s="37"/>
      <c r="J117" s="37"/>
      <c r="L117" s="174"/>
      <c r="M117" s="175"/>
      <c r="N117" s="174"/>
      <c r="O117" s="174"/>
      <c r="P117" s="176"/>
      <c r="Q117" s="174"/>
      <c r="R117" s="174"/>
      <c r="S117" s="177"/>
    </row>
    <row r="118" spans="4:19" s="12" customFormat="1">
      <c r="D118" s="201"/>
      <c r="H118" s="131"/>
      <c r="I118" s="37"/>
      <c r="J118" s="37"/>
      <c r="L118" s="174"/>
      <c r="M118" s="175"/>
      <c r="N118" s="174"/>
      <c r="O118" s="174"/>
      <c r="P118" s="176"/>
      <c r="Q118" s="174"/>
      <c r="R118" s="174"/>
      <c r="S118" s="177"/>
    </row>
    <row r="119" spans="4:19" s="12" customFormat="1">
      <c r="D119" s="201"/>
      <c r="H119" s="131"/>
      <c r="I119" s="37"/>
      <c r="J119" s="37"/>
      <c r="L119" s="174"/>
      <c r="M119" s="175"/>
      <c r="N119" s="174"/>
      <c r="O119" s="174"/>
      <c r="P119" s="176"/>
      <c r="Q119" s="174"/>
      <c r="R119" s="174"/>
      <c r="S119" s="177"/>
    </row>
    <row r="120" spans="4:19" s="12" customFormat="1">
      <c r="D120" s="201"/>
      <c r="H120" s="131"/>
      <c r="I120" s="37"/>
      <c r="J120" s="37"/>
      <c r="L120" s="174"/>
      <c r="M120" s="175"/>
      <c r="N120" s="174"/>
      <c r="O120" s="174"/>
      <c r="P120" s="176"/>
      <c r="Q120" s="174"/>
      <c r="R120" s="174"/>
      <c r="S120" s="177"/>
    </row>
    <row r="121" spans="4:19" s="12" customFormat="1">
      <c r="D121" s="201"/>
      <c r="H121" s="131"/>
      <c r="I121" s="37"/>
      <c r="J121" s="37"/>
      <c r="L121" s="174"/>
      <c r="M121" s="175"/>
      <c r="N121" s="174"/>
      <c r="O121" s="174"/>
      <c r="P121" s="176"/>
      <c r="Q121" s="174"/>
      <c r="R121" s="174"/>
      <c r="S121" s="177"/>
    </row>
    <row r="122" spans="4:19" s="12" customFormat="1">
      <c r="D122" s="201"/>
      <c r="H122" s="131"/>
      <c r="I122" s="37"/>
      <c r="J122" s="37"/>
      <c r="L122" s="174"/>
      <c r="M122" s="175"/>
      <c r="N122" s="174"/>
      <c r="O122" s="174"/>
      <c r="P122" s="176"/>
      <c r="Q122" s="174"/>
      <c r="R122" s="174"/>
      <c r="S122" s="177"/>
    </row>
    <row r="123" spans="4:19" s="12" customFormat="1">
      <c r="D123" s="201"/>
      <c r="H123" s="131"/>
      <c r="I123" s="37"/>
      <c r="J123" s="37"/>
      <c r="L123" s="174"/>
      <c r="M123" s="175"/>
      <c r="N123" s="174"/>
      <c r="O123" s="174"/>
      <c r="P123" s="176"/>
      <c r="Q123" s="174"/>
      <c r="R123" s="174"/>
      <c r="S123" s="177"/>
    </row>
    <row r="124" spans="4:19" s="12" customFormat="1">
      <c r="D124" s="201"/>
      <c r="H124" s="131"/>
      <c r="I124" s="37"/>
      <c r="J124" s="37"/>
      <c r="L124" s="174"/>
      <c r="M124" s="175"/>
      <c r="N124" s="174"/>
      <c r="O124" s="174"/>
      <c r="P124" s="176"/>
      <c r="Q124" s="174"/>
      <c r="R124" s="174"/>
      <c r="S124" s="177"/>
    </row>
    <row r="125" spans="4:19" s="12" customFormat="1">
      <c r="D125" s="201"/>
      <c r="H125" s="131"/>
      <c r="I125" s="37"/>
      <c r="J125" s="37"/>
      <c r="L125" s="174"/>
      <c r="M125" s="175"/>
      <c r="N125" s="174"/>
      <c r="O125" s="174"/>
      <c r="P125" s="176"/>
      <c r="Q125" s="174"/>
      <c r="R125" s="174"/>
      <c r="S125" s="177"/>
    </row>
    <row r="126" spans="4:19" s="12" customFormat="1">
      <c r="D126" s="201"/>
      <c r="H126" s="131"/>
      <c r="I126" s="37"/>
      <c r="J126" s="37"/>
      <c r="L126" s="174"/>
      <c r="M126" s="175"/>
      <c r="N126" s="174"/>
      <c r="O126" s="174"/>
      <c r="P126" s="176"/>
      <c r="Q126" s="174"/>
      <c r="R126" s="174"/>
      <c r="S126" s="177"/>
    </row>
    <row r="127" spans="4:19" s="12" customFormat="1">
      <c r="D127" s="201"/>
      <c r="H127" s="131"/>
      <c r="I127" s="37"/>
      <c r="J127" s="37"/>
      <c r="L127" s="174"/>
      <c r="M127" s="175"/>
      <c r="N127" s="174"/>
      <c r="O127" s="174"/>
      <c r="P127" s="176"/>
      <c r="Q127" s="174"/>
      <c r="R127" s="174"/>
      <c r="S127" s="177"/>
    </row>
    <row r="128" spans="4:19" s="12" customFormat="1">
      <c r="D128" s="201"/>
      <c r="H128" s="130"/>
      <c r="I128" s="37"/>
      <c r="J128" s="37"/>
      <c r="K128" s="16"/>
      <c r="L128" s="174"/>
      <c r="M128" s="175"/>
      <c r="N128" s="174"/>
      <c r="O128" s="174"/>
      <c r="P128" s="176"/>
      <c r="Q128" s="174"/>
      <c r="R128" s="174"/>
      <c r="S128" s="177"/>
    </row>
    <row r="129" spans="4:19" s="12" customFormat="1">
      <c r="D129" s="201"/>
      <c r="H129" s="130"/>
      <c r="I129" s="37"/>
      <c r="J129" s="37"/>
      <c r="K129" s="16"/>
      <c r="L129" s="174"/>
      <c r="M129" s="175"/>
      <c r="N129" s="174"/>
      <c r="O129" s="174"/>
      <c r="P129" s="176"/>
      <c r="Q129" s="174"/>
      <c r="R129" s="174"/>
      <c r="S129" s="177"/>
    </row>
    <row r="130" spans="4:19" s="12" customFormat="1">
      <c r="D130" s="201"/>
      <c r="H130" s="130"/>
      <c r="I130" s="37"/>
      <c r="J130" s="37"/>
      <c r="K130" s="16"/>
      <c r="L130" s="174"/>
      <c r="M130" s="175"/>
      <c r="N130" s="174"/>
      <c r="O130" s="174"/>
      <c r="P130" s="176"/>
      <c r="Q130" s="174"/>
      <c r="R130" s="174"/>
      <c r="S130" s="177"/>
    </row>
    <row r="131" spans="4:19" s="12" customFormat="1">
      <c r="D131" s="201"/>
      <c r="H131" s="130"/>
      <c r="I131" s="37"/>
      <c r="J131" s="37"/>
      <c r="K131" s="16"/>
      <c r="L131" s="174"/>
      <c r="M131" s="175"/>
      <c r="N131" s="174"/>
      <c r="O131" s="174"/>
      <c r="P131" s="176"/>
      <c r="Q131" s="174"/>
      <c r="R131" s="174"/>
      <c r="S131" s="177"/>
    </row>
    <row r="132" spans="4:19" s="12" customFormat="1">
      <c r="D132" s="201"/>
      <c r="H132" s="130"/>
      <c r="I132" s="37"/>
      <c r="J132" s="37"/>
      <c r="K132" s="16"/>
      <c r="L132" s="174"/>
      <c r="M132" s="175"/>
      <c r="N132" s="174"/>
      <c r="O132" s="174"/>
      <c r="P132" s="176"/>
      <c r="Q132" s="174"/>
      <c r="R132" s="174"/>
      <c r="S132" s="177"/>
    </row>
    <row r="133" spans="4:19" s="12" customFormat="1">
      <c r="D133" s="201"/>
      <c r="H133" s="130"/>
      <c r="I133" s="37"/>
      <c r="J133" s="37"/>
      <c r="K133" s="16"/>
      <c r="L133" s="174"/>
      <c r="M133" s="175"/>
      <c r="N133" s="174"/>
      <c r="O133" s="174"/>
      <c r="P133" s="176"/>
      <c r="Q133" s="174"/>
      <c r="R133" s="174"/>
      <c r="S133" s="177"/>
    </row>
    <row r="134" spans="4:19" s="12" customFormat="1">
      <c r="D134" s="201"/>
      <c r="H134" s="130"/>
      <c r="I134" s="37"/>
      <c r="J134" s="37"/>
      <c r="K134" s="16"/>
      <c r="L134" s="174"/>
      <c r="M134" s="175"/>
      <c r="N134" s="174"/>
      <c r="O134" s="174"/>
      <c r="P134" s="176"/>
      <c r="Q134" s="174"/>
      <c r="R134" s="174"/>
      <c r="S134" s="177"/>
    </row>
    <row r="135" spans="4:19" s="12" customFormat="1">
      <c r="D135" s="201"/>
      <c r="H135" s="130"/>
      <c r="I135" s="37"/>
      <c r="J135" s="37"/>
      <c r="L135" s="174"/>
      <c r="M135" s="175"/>
      <c r="N135" s="174"/>
      <c r="O135" s="174"/>
      <c r="P135" s="176"/>
      <c r="Q135" s="174"/>
      <c r="R135" s="174"/>
      <c r="S135" s="177"/>
    </row>
    <row r="136" spans="4:19" s="12" customFormat="1">
      <c r="D136" s="201"/>
      <c r="H136" s="22"/>
      <c r="I136" s="22"/>
      <c r="L136" s="174"/>
      <c r="M136" s="175"/>
      <c r="N136" s="174"/>
      <c r="O136" s="174"/>
      <c r="P136" s="176"/>
      <c r="Q136" s="174"/>
      <c r="R136" s="174"/>
      <c r="S136" s="177"/>
    </row>
    <row r="137" spans="4:19" s="12" customFormat="1">
      <c r="D137" s="201"/>
      <c r="H137" s="22"/>
      <c r="I137" s="22"/>
      <c r="L137" s="174"/>
      <c r="M137" s="175"/>
      <c r="N137" s="174"/>
      <c r="O137" s="174"/>
      <c r="P137" s="176"/>
      <c r="Q137" s="174"/>
      <c r="R137" s="174"/>
      <c r="S137" s="177"/>
    </row>
    <row r="138" spans="4:19" s="12" customFormat="1">
      <c r="D138" s="201"/>
      <c r="H138" s="22"/>
      <c r="I138" s="22"/>
      <c r="L138" s="174"/>
      <c r="M138" s="175"/>
      <c r="N138" s="174"/>
      <c r="O138" s="174"/>
      <c r="P138" s="176"/>
      <c r="Q138" s="174"/>
      <c r="R138" s="174"/>
      <c r="S138" s="177"/>
    </row>
    <row r="139" spans="4:19" s="12" customFormat="1">
      <c r="D139" s="201"/>
      <c r="H139" s="22"/>
      <c r="I139" s="22"/>
      <c r="L139" s="174"/>
      <c r="M139" s="175"/>
      <c r="N139" s="174"/>
      <c r="O139" s="174"/>
      <c r="P139" s="176"/>
      <c r="Q139" s="174"/>
      <c r="R139" s="174"/>
      <c r="S139" s="177"/>
    </row>
    <row r="140" spans="4:19" s="12" customFormat="1">
      <c r="D140" s="201"/>
      <c r="H140" s="22"/>
      <c r="I140" s="22"/>
      <c r="L140" s="174"/>
      <c r="M140" s="175"/>
      <c r="N140" s="174"/>
      <c r="O140" s="174"/>
      <c r="P140" s="176"/>
      <c r="Q140" s="174"/>
      <c r="R140" s="174"/>
      <c r="S140" s="177"/>
    </row>
    <row r="141" spans="4:19" s="12" customFormat="1">
      <c r="D141" s="201"/>
      <c r="H141" s="22"/>
      <c r="I141" s="22"/>
      <c r="L141" s="174"/>
      <c r="M141" s="175"/>
      <c r="N141" s="174"/>
      <c r="O141" s="174"/>
      <c r="P141" s="176"/>
      <c r="Q141" s="174"/>
      <c r="R141" s="174"/>
      <c r="S141" s="177"/>
    </row>
    <row r="142" spans="4:19" s="12" customFormat="1">
      <c r="D142" s="201"/>
      <c r="H142" s="22"/>
      <c r="I142" s="22"/>
      <c r="L142" s="174"/>
      <c r="M142" s="175"/>
      <c r="N142" s="174"/>
      <c r="O142" s="174"/>
      <c r="P142" s="176"/>
      <c r="Q142" s="174"/>
      <c r="R142" s="174"/>
      <c r="S142" s="177"/>
    </row>
    <row r="143" spans="4:19" s="12" customFormat="1">
      <c r="D143" s="201"/>
      <c r="H143" s="22"/>
      <c r="I143" s="22"/>
      <c r="L143" s="174"/>
      <c r="M143" s="175"/>
      <c r="N143" s="174"/>
      <c r="O143" s="174"/>
      <c r="P143" s="176"/>
      <c r="Q143" s="174"/>
      <c r="R143" s="174"/>
      <c r="S143" s="177"/>
    </row>
    <row r="144" spans="4:19" s="12" customFormat="1">
      <c r="D144" s="201"/>
      <c r="H144" s="22"/>
      <c r="I144" s="22"/>
      <c r="L144" s="174"/>
      <c r="M144" s="175"/>
      <c r="N144" s="174"/>
      <c r="O144" s="174"/>
      <c r="P144" s="176"/>
      <c r="Q144" s="174"/>
      <c r="R144" s="174"/>
      <c r="S144" s="177"/>
    </row>
    <row r="145" spans="4:19" s="12" customFormat="1">
      <c r="D145" s="201"/>
      <c r="H145" s="22"/>
      <c r="I145" s="22"/>
      <c r="L145" s="174"/>
      <c r="M145" s="175"/>
      <c r="N145" s="174"/>
      <c r="O145" s="174"/>
      <c r="P145" s="176"/>
      <c r="Q145" s="174"/>
      <c r="R145" s="174"/>
      <c r="S145" s="177"/>
    </row>
    <row r="146" spans="4:19" s="12" customFormat="1">
      <c r="D146" s="201"/>
      <c r="H146" s="22"/>
      <c r="I146" s="22"/>
      <c r="L146" s="174"/>
      <c r="M146" s="175"/>
      <c r="N146" s="174"/>
      <c r="O146" s="174"/>
      <c r="P146" s="176"/>
      <c r="Q146" s="174"/>
      <c r="R146" s="174"/>
      <c r="S146" s="177"/>
    </row>
    <row r="147" spans="4:19" s="12" customFormat="1">
      <c r="D147" s="201"/>
      <c r="H147" s="22"/>
      <c r="I147" s="22"/>
      <c r="L147" s="174"/>
      <c r="M147" s="175"/>
      <c r="N147" s="174"/>
      <c r="O147" s="174"/>
      <c r="P147" s="176"/>
      <c r="Q147" s="174"/>
      <c r="R147" s="174"/>
      <c r="S147" s="177"/>
    </row>
    <row r="148" spans="4:19" s="12" customFormat="1">
      <c r="D148" s="201"/>
      <c r="H148" s="22"/>
      <c r="I148" s="22"/>
      <c r="L148" s="174"/>
      <c r="M148" s="175"/>
      <c r="N148" s="174"/>
      <c r="O148" s="174"/>
      <c r="P148" s="176"/>
      <c r="Q148" s="174"/>
      <c r="R148" s="174"/>
      <c r="S148" s="177"/>
    </row>
    <row r="149" spans="4:19" s="12" customFormat="1">
      <c r="D149" s="201"/>
      <c r="H149" s="22"/>
      <c r="I149" s="22"/>
      <c r="L149" s="174"/>
      <c r="M149" s="175"/>
      <c r="N149" s="174"/>
      <c r="O149" s="174"/>
      <c r="P149" s="176"/>
      <c r="Q149" s="174"/>
      <c r="R149" s="174"/>
      <c r="S149" s="177"/>
    </row>
    <row r="150" spans="4:19" s="12" customFormat="1">
      <c r="D150" s="201"/>
      <c r="H150" s="22"/>
      <c r="I150" s="22"/>
      <c r="L150" s="174"/>
      <c r="M150" s="175"/>
      <c r="N150" s="174"/>
      <c r="O150" s="174"/>
      <c r="P150" s="176"/>
      <c r="Q150" s="174"/>
      <c r="R150" s="174"/>
      <c r="S150" s="177"/>
    </row>
    <row r="151" spans="4:19" s="12" customFormat="1">
      <c r="D151" s="201"/>
      <c r="H151" s="22"/>
      <c r="I151" s="22"/>
      <c r="L151" s="174"/>
      <c r="M151" s="175"/>
      <c r="N151" s="174"/>
      <c r="O151" s="174"/>
      <c r="P151" s="176"/>
      <c r="Q151" s="174"/>
      <c r="R151" s="174"/>
      <c r="S151" s="177"/>
    </row>
    <row r="152" spans="4:19" s="12" customFormat="1">
      <c r="D152" s="201"/>
      <c r="H152" s="22"/>
      <c r="I152" s="22"/>
      <c r="L152" s="174"/>
      <c r="M152" s="175"/>
      <c r="N152" s="174"/>
      <c r="O152" s="174"/>
      <c r="P152" s="176"/>
      <c r="Q152" s="174"/>
      <c r="R152" s="174"/>
      <c r="S152" s="177"/>
    </row>
    <row r="153" spans="4:19" s="12" customFormat="1">
      <c r="D153" s="201"/>
      <c r="H153" s="22"/>
      <c r="I153" s="22"/>
      <c r="L153" s="174"/>
      <c r="M153" s="175"/>
      <c r="N153" s="174"/>
      <c r="O153" s="174"/>
      <c r="P153" s="176"/>
      <c r="Q153" s="174"/>
      <c r="R153" s="174"/>
      <c r="S153" s="177"/>
    </row>
    <row r="154" spans="4:19" s="12" customFormat="1">
      <c r="D154" s="201"/>
      <c r="H154" s="22"/>
      <c r="I154" s="22"/>
      <c r="L154" s="174"/>
      <c r="M154" s="175"/>
      <c r="N154" s="174"/>
      <c r="O154" s="174"/>
      <c r="P154" s="176"/>
      <c r="Q154" s="174"/>
      <c r="R154" s="174"/>
      <c r="S154" s="177"/>
    </row>
    <row r="155" spans="4:19" s="12" customFormat="1">
      <c r="D155" s="201"/>
      <c r="H155" s="22"/>
      <c r="I155" s="22"/>
      <c r="L155" s="174"/>
      <c r="M155" s="175"/>
      <c r="N155" s="174"/>
      <c r="O155" s="174"/>
      <c r="P155" s="176"/>
      <c r="Q155" s="174"/>
      <c r="R155" s="174"/>
      <c r="S155" s="177"/>
    </row>
    <row r="156" spans="4:19" s="12" customFormat="1">
      <c r="D156" s="201"/>
      <c r="H156" s="22"/>
      <c r="I156" s="22"/>
      <c r="L156" s="174"/>
      <c r="M156" s="175"/>
      <c r="N156" s="174"/>
      <c r="O156" s="174"/>
      <c r="P156" s="176"/>
      <c r="Q156" s="174"/>
      <c r="R156" s="174"/>
      <c r="S156" s="177"/>
    </row>
    <row r="157" spans="4:19" s="12" customFormat="1">
      <c r="D157" s="201"/>
      <c r="H157" s="22"/>
      <c r="I157" s="22"/>
      <c r="L157" s="174"/>
      <c r="M157" s="175"/>
      <c r="N157" s="174"/>
      <c r="O157" s="174"/>
      <c r="P157" s="176"/>
      <c r="Q157" s="174"/>
      <c r="R157" s="174"/>
      <c r="S157" s="177"/>
    </row>
    <row r="158" spans="4:19" s="12" customFormat="1">
      <c r="D158" s="201"/>
      <c r="H158" s="22"/>
      <c r="I158" s="22"/>
      <c r="L158" s="174"/>
      <c r="M158" s="175"/>
      <c r="N158" s="174"/>
      <c r="O158" s="174"/>
      <c r="P158" s="176"/>
      <c r="Q158" s="174"/>
      <c r="R158" s="174"/>
      <c r="S158" s="177"/>
    </row>
    <row r="159" spans="4:19" s="12" customFormat="1">
      <c r="D159" s="201"/>
      <c r="H159" s="22"/>
      <c r="I159" s="22"/>
      <c r="L159" s="174"/>
      <c r="M159" s="175"/>
      <c r="N159" s="174"/>
      <c r="O159" s="174"/>
      <c r="P159" s="176"/>
      <c r="Q159" s="174"/>
      <c r="R159" s="174"/>
      <c r="S159" s="177"/>
    </row>
    <row r="160" spans="4:19" s="12" customFormat="1">
      <c r="D160" s="201"/>
      <c r="H160" s="22"/>
      <c r="I160" s="22"/>
      <c r="L160" s="174"/>
      <c r="M160" s="175"/>
      <c r="N160" s="174"/>
      <c r="O160" s="174"/>
      <c r="P160" s="176"/>
      <c r="Q160" s="174"/>
      <c r="R160" s="174"/>
      <c r="S160" s="177"/>
    </row>
    <row r="161" spans="4:19" s="12" customFormat="1">
      <c r="D161" s="201"/>
      <c r="H161" s="22"/>
      <c r="I161" s="22"/>
      <c r="L161" s="174"/>
      <c r="M161" s="175"/>
      <c r="N161" s="174"/>
      <c r="O161" s="174"/>
      <c r="P161" s="176"/>
      <c r="Q161" s="174"/>
      <c r="R161" s="174"/>
      <c r="S161" s="177"/>
    </row>
    <row r="162" spans="4:19" s="12" customFormat="1">
      <c r="D162" s="201"/>
      <c r="H162" s="22"/>
      <c r="I162" s="22"/>
      <c r="L162" s="174"/>
      <c r="M162" s="175"/>
      <c r="N162" s="174"/>
      <c r="O162" s="174"/>
      <c r="P162" s="176"/>
      <c r="Q162" s="174"/>
      <c r="R162" s="174"/>
      <c r="S162" s="177"/>
    </row>
    <row r="163" spans="4:19" s="12" customFormat="1">
      <c r="D163" s="201"/>
      <c r="H163" s="22"/>
      <c r="I163" s="22"/>
      <c r="L163" s="174"/>
      <c r="M163" s="175"/>
      <c r="N163" s="174"/>
      <c r="O163" s="174"/>
      <c r="P163" s="176"/>
      <c r="Q163" s="174"/>
      <c r="R163" s="174"/>
      <c r="S163" s="177"/>
    </row>
    <row r="164" spans="4:19" s="12" customFormat="1">
      <c r="D164" s="201"/>
      <c r="H164" s="22"/>
      <c r="I164" s="22"/>
      <c r="L164" s="174"/>
      <c r="M164" s="175"/>
      <c r="N164" s="174"/>
      <c r="O164" s="174"/>
      <c r="P164" s="176"/>
      <c r="Q164" s="174"/>
      <c r="R164" s="174"/>
      <c r="S164" s="177"/>
    </row>
    <row r="165" spans="4:19" s="12" customFormat="1">
      <c r="D165" s="201"/>
      <c r="H165" s="22"/>
      <c r="I165" s="22"/>
      <c r="L165" s="174"/>
      <c r="M165" s="175"/>
      <c r="N165" s="174"/>
      <c r="O165" s="174"/>
      <c r="P165" s="176"/>
      <c r="Q165" s="174"/>
      <c r="R165" s="174"/>
      <c r="S165" s="177"/>
    </row>
    <row r="166" spans="4:19" s="12" customFormat="1">
      <c r="D166" s="201"/>
      <c r="H166" s="22"/>
      <c r="I166" s="22"/>
      <c r="L166" s="174"/>
      <c r="M166" s="175"/>
      <c r="N166" s="174"/>
      <c r="O166" s="174"/>
      <c r="P166" s="176"/>
      <c r="Q166" s="174"/>
      <c r="R166" s="174"/>
      <c r="S166" s="177"/>
    </row>
    <row r="167" spans="4:19" s="12" customFormat="1">
      <c r="D167" s="201"/>
      <c r="H167" s="22"/>
      <c r="I167" s="22"/>
      <c r="L167" s="174"/>
      <c r="M167" s="175"/>
      <c r="N167" s="174"/>
      <c r="O167" s="174"/>
      <c r="P167" s="176"/>
      <c r="Q167" s="174"/>
      <c r="R167" s="174"/>
      <c r="S167" s="177"/>
    </row>
    <row r="168" spans="4:19" s="12" customFormat="1">
      <c r="D168" s="201"/>
      <c r="H168" s="22"/>
      <c r="I168" s="22"/>
      <c r="L168" s="174"/>
      <c r="M168" s="175"/>
      <c r="N168" s="174"/>
      <c r="O168" s="174"/>
      <c r="P168" s="176"/>
      <c r="Q168" s="174"/>
      <c r="R168" s="174"/>
      <c r="S168" s="177"/>
    </row>
    <row r="169" spans="4:19" s="12" customFormat="1">
      <c r="D169" s="201"/>
      <c r="H169" s="22"/>
      <c r="I169" s="22"/>
      <c r="L169" s="174"/>
      <c r="M169" s="175"/>
      <c r="N169" s="174"/>
      <c r="O169" s="174"/>
      <c r="P169" s="176"/>
      <c r="Q169" s="174"/>
      <c r="R169" s="174"/>
      <c r="S169" s="177"/>
    </row>
    <row r="170" spans="4:19" s="12" customFormat="1">
      <c r="D170" s="201"/>
      <c r="H170" s="22"/>
      <c r="I170" s="22"/>
      <c r="L170" s="174"/>
      <c r="M170" s="175"/>
      <c r="N170" s="174"/>
      <c r="O170" s="174"/>
      <c r="P170" s="176"/>
      <c r="Q170" s="174"/>
      <c r="R170" s="174"/>
      <c r="S170" s="177"/>
    </row>
    <row r="171" spans="4:19" s="12" customFormat="1">
      <c r="D171" s="201"/>
      <c r="H171" s="22"/>
      <c r="I171" s="22"/>
      <c r="L171" s="174"/>
      <c r="M171" s="175"/>
      <c r="N171" s="174"/>
      <c r="O171" s="174"/>
      <c r="P171" s="176"/>
      <c r="Q171" s="174"/>
      <c r="R171" s="174"/>
      <c r="S171" s="177"/>
    </row>
    <row r="172" spans="4:19" s="12" customFormat="1">
      <c r="D172" s="201"/>
      <c r="H172" s="22"/>
      <c r="I172" s="22"/>
      <c r="L172" s="174"/>
      <c r="M172" s="175"/>
      <c r="N172" s="174"/>
      <c r="O172" s="174"/>
      <c r="P172" s="176"/>
      <c r="Q172" s="174"/>
      <c r="R172" s="174"/>
      <c r="S172" s="177"/>
    </row>
    <row r="173" spans="4:19" s="12" customFormat="1">
      <c r="D173" s="201"/>
      <c r="H173" s="22"/>
      <c r="I173" s="22"/>
      <c r="L173" s="174"/>
      <c r="M173" s="175"/>
      <c r="N173" s="174"/>
      <c r="O173" s="174"/>
      <c r="P173" s="176"/>
      <c r="Q173" s="174"/>
      <c r="R173" s="174"/>
      <c r="S173" s="177"/>
    </row>
    <row r="174" spans="4:19" s="12" customFormat="1">
      <c r="D174" s="201"/>
      <c r="H174" s="22"/>
      <c r="I174" s="22"/>
      <c r="L174" s="174"/>
      <c r="M174" s="175"/>
      <c r="N174" s="174"/>
      <c r="O174" s="174"/>
      <c r="P174" s="176"/>
      <c r="Q174" s="174"/>
      <c r="R174" s="174"/>
      <c r="S174" s="177"/>
    </row>
    <row r="175" spans="4:19" s="12" customFormat="1">
      <c r="D175" s="201"/>
      <c r="H175" s="22"/>
      <c r="I175" s="22"/>
      <c r="L175" s="174"/>
      <c r="M175" s="175"/>
      <c r="N175" s="174"/>
      <c r="O175" s="174"/>
      <c r="P175" s="176"/>
      <c r="Q175" s="174"/>
      <c r="R175" s="174"/>
      <c r="S175" s="177"/>
    </row>
    <row r="176" spans="4:19" s="12" customFormat="1">
      <c r="D176" s="201"/>
      <c r="H176" s="22"/>
      <c r="I176" s="22"/>
      <c r="L176" s="174"/>
      <c r="M176" s="175"/>
      <c r="N176" s="174"/>
      <c r="O176" s="174"/>
      <c r="P176" s="176"/>
      <c r="Q176" s="174"/>
      <c r="R176" s="174"/>
      <c r="S176" s="177"/>
    </row>
    <row r="177" spans="4:19" s="12" customFormat="1">
      <c r="D177" s="201"/>
      <c r="H177" s="22"/>
      <c r="I177" s="22"/>
      <c r="L177" s="174"/>
      <c r="M177" s="175"/>
      <c r="N177" s="174"/>
      <c r="O177" s="174"/>
      <c r="P177" s="176"/>
      <c r="Q177" s="174"/>
      <c r="R177" s="174"/>
      <c r="S177" s="177"/>
    </row>
    <row r="178" spans="4:19" s="12" customFormat="1">
      <c r="D178" s="201"/>
      <c r="H178" s="22"/>
      <c r="I178" s="22"/>
      <c r="L178" s="174"/>
      <c r="M178" s="175"/>
      <c r="N178" s="174"/>
      <c r="O178" s="174"/>
      <c r="P178" s="176"/>
      <c r="Q178" s="174"/>
      <c r="R178" s="174"/>
      <c r="S178" s="177"/>
    </row>
    <row r="179" spans="4:19" s="12" customFormat="1">
      <c r="D179" s="201"/>
      <c r="H179" s="22"/>
      <c r="I179" s="22"/>
      <c r="L179" s="174"/>
      <c r="M179" s="175"/>
      <c r="N179" s="174"/>
      <c r="O179" s="174"/>
      <c r="P179" s="176"/>
      <c r="Q179" s="174"/>
      <c r="R179" s="174"/>
      <c r="S179" s="177"/>
    </row>
    <row r="180" spans="4:19" s="12" customFormat="1">
      <c r="D180" s="201"/>
      <c r="H180" s="22"/>
      <c r="I180" s="22"/>
      <c r="L180" s="174"/>
      <c r="M180" s="175"/>
      <c r="N180" s="174"/>
      <c r="O180" s="174"/>
      <c r="P180" s="176"/>
      <c r="Q180" s="174"/>
      <c r="R180" s="174"/>
      <c r="S180" s="177"/>
    </row>
    <row r="181" spans="4:19" s="12" customFormat="1">
      <c r="D181" s="201"/>
      <c r="H181" s="22"/>
      <c r="I181" s="22"/>
      <c r="L181" s="174"/>
      <c r="M181" s="175"/>
      <c r="N181" s="174"/>
      <c r="O181" s="174"/>
      <c r="P181" s="176"/>
      <c r="Q181" s="174"/>
      <c r="R181" s="174"/>
      <c r="S181" s="177"/>
    </row>
    <row r="182" spans="4:19" s="12" customFormat="1">
      <c r="D182" s="201"/>
      <c r="H182" s="22"/>
      <c r="I182" s="22"/>
      <c r="L182" s="174"/>
      <c r="M182" s="175"/>
      <c r="N182" s="174"/>
      <c r="O182" s="174"/>
      <c r="P182" s="176"/>
      <c r="Q182" s="174"/>
      <c r="R182" s="174"/>
      <c r="S182" s="177"/>
    </row>
    <row r="183" spans="4:19" s="12" customFormat="1">
      <c r="D183" s="201"/>
      <c r="H183" s="22"/>
      <c r="I183" s="22"/>
      <c r="L183" s="174"/>
      <c r="M183" s="175"/>
      <c r="N183" s="174"/>
      <c r="O183" s="174"/>
      <c r="P183" s="176"/>
      <c r="Q183" s="174"/>
      <c r="R183" s="174"/>
      <c r="S183" s="177"/>
    </row>
    <row r="184" spans="4:19" s="12" customFormat="1">
      <c r="D184" s="201"/>
      <c r="H184" s="22"/>
      <c r="I184" s="22"/>
      <c r="L184" s="174"/>
      <c r="M184" s="175"/>
      <c r="N184" s="174"/>
      <c r="O184" s="174"/>
      <c r="P184" s="176"/>
      <c r="Q184" s="174"/>
      <c r="R184" s="174"/>
      <c r="S184" s="177"/>
    </row>
    <row r="185" spans="4:19" s="12" customFormat="1">
      <c r="D185" s="201"/>
      <c r="H185" s="22"/>
      <c r="I185" s="22"/>
      <c r="L185" s="174"/>
      <c r="M185" s="175"/>
      <c r="N185" s="174"/>
      <c r="O185" s="174"/>
      <c r="P185" s="176"/>
      <c r="Q185" s="174"/>
      <c r="R185" s="174"/>
      <c r="S185" s="177"/>
    </row>
    <row r="186" spans="4:19" s="12" customFormat="1">
      <c r="D186" s="201"/>
      <c r="H186" s="22"/>
      <c r="I186" s="22"/>
      <c r="L186" s="174"/>
      <c r="M186" s="175"/>
      <c r="N186" s="174"/>
      <c r="O186" s="174"/>
      <c r="P186" s="176"/>
      <c r="Q186" s="174"/>
      <c r="R186" s="174"/>
      <c r="S186" s="177"/>
    </row>
    <row r="187" spans="4:19" s="12" customFormat="1">
      <c r="D187" s="201"/>
      <c r="H187" s="22"/>
      <c r="I187" s="22"/>
      <c r="L187" s="174"/>
      <c r="M187" s="175"/>
      <c r="N187" s="174"/>
      <c r="O187" s="174"/>
      <c r="P187" s="176"/>
      <c r="Q187" s="174"/>
      <c r="R187" s="174"/>
      <c r="S187" s="177"/>
    </row>
    <row r="188" spans="4:19" s="12" customFormat="1">
      <c r="D188" s="201"/>
      <c r="H188" s="22"/>
      <c r="I188" s="22"/>
      <c r="L188" s="174"/>
      <c r="M188" s="175"/>
      <c r="N188" s="174"/>
      <c r="O188" s="174"/>
      <c r="P188" s="176"/>
      <c r="Q188" s="174"/>
      <c r="R188" s="174"/>
      <c r="S188" s="177"/>
    </row>
    <row r="189" spans="4:19" s="12" customFormat="1">
      <c r="D189" s="201"/>
      <c r="H189" s="22"/>
      <c r="I189" s="22"/>
      <c r="K189" s="16"/>
      <c r="L189" s="178"/>
      <c r="M189" s="175"/>
      <c r="N189" s="174"/>
      <c r="O189" s="174"/>
      <c r="P189" s="178"/>
      <c r="Q189" s="174"/>
      <c r="R189" s="174"/>
      <c r="S189" s="177"/>
    </row>
    <row r="190" spans="4:19" s="12" customFormat="1">
      <c r="D190" s="201"/>
      <c r="E190" s="15"/>
      <c r="F190" s="15"/>
      <c r="G190" s="15"/>
      <c r="H190" s="130"/>
      <c r="I190" s="37"/>
      <c r="J190" s="37"/>
      <c r="K190" s="16"/>
      <c r="L190" s="178"/>
      <c r="M190" s="175"/>
      <c r="N190" s="174"/>
      <c r="O190" s="174"/>
      <c r="P190" s="178"/>
      <c r="Q190" s="174"/>
      <c r="R190" s="174"/>
      <c r="S190" s="177"/>
    </row>
    <row r="191" spans="4:19" s="12" customFormat="1">
      <c r="D191" s="201"/>
      <c r="E191" s="15"/>
      <c r="F191" s="15"/>
      <c r="G191" s="15"/>
      <c r="H191" s="130"/>
      <c r="I191" s="37"/>
      <c r="J191" s="37"/>
      <c r="K191" s="16"/>
      <c r="L191" s="178"/>
      <c r="M191" s="175"/>
      <c r="N191" s="174"/>
      <c r="O191" s="174"/>
      <c r="P191" s="178"/>
      <c r="Q191" s="174"/>
      <c r="R191" s="174"/>
      <c r="S191" s="177"/>
    </row>
    <row r="192" spans="4:19" s="12" customFormat="1">
      <c r="D192" s="201"/>
      <c r="E192" s="15"/>
      <c r="F192" s="15"/>
      <c r="G192" s="15"/>
      <c r="H192" s="130"/>
      <c r="I192" s="37"/>
      <c r="J192" s="37"/>
      <c r="K192" s="16"/>
      <c r="L192" s="178"/>
      <c r="M192" s="175"/>
      <c r="N192" s="174"/>
      <c r="O192" s="174"/>
      <c r="P192" s="178"/>
      <c r="Q192" s="174"/>
      <c r="R192" s="174"/>
      <c r="S192" s="177"/>
    </row>
    <row r="193" spans="1:19">
      <c r="A193" s="12"/>
      <c r="B193" s="12"/>
      <c r="C193" s="12"/>
      <c r="D193" s="201"/>
      <c r="Q193" s="174"/>
      <c r="R193" s="174"/>
      <c r="S193" s="177"/>
    </row>
    <row r="194" spans="1:19">
      <c r="A194" s="12"/>
      <c r="B194" s="12"/>
      <c r="C194" s="12"/>
      <c r="D194" s="201"/>
      <c r="Q194" s="174"/>
      <c r="R194" s="174"/>
      <c r="S194" s="177"/>
    </row>
    <row r="195" spans="1:19">
      <c r="A195" s="12"/>
      <c r="B195" s="12"/>
      <c r="C195" s="12"/>
      <c r="D195" s="201"/>
      <c r="Q195" s="174"/>
      <c r="R195" s="174"/>
      <c r="S195" s="177"/>
    </row>
    <row r="196" spans="1:19">
      <c r="A196" s="12"/>
      <c r="B196" s="12"/>
      <c r="C196" s="12"/>
      <c r="D196" s="201"/>
      <c r="Q196" s="174"/>
      <c r="R196" s="174"/>
      <c r="S196" s="177"/>
    </row>
    <row r="197" spans="1:19">
      <c r="A197" s="12"/>
      <c r="B197" s="12"/>
      <c r="C197" s="12"/>
      <c r="D197" s="201"/>
      <c r="Q197" s="174"/>
      <c r="R197" s="174"/>
      <c r="S197" s="177"/>
    </row>
    <row r="198" spans="1:19">
      <c r="A198" s="12"/>
      <c r="B198" s="12"/>
      <c r="C198" s="12"/>
      <c r="D198" s="201"/>
      <c r="K198" s="12"/>
      <c r="M198" s="178"/>
      <c r="Q198" s="174"/>
      <c r="R198" s="174"/>
      <c r="S198" s="177"/>
    </row>
    <row r="199" spans="1:19">
      <c r="E199" s="12"/>
      <c r="F199" s="12"/>
      <c r="G199" s="12"/>
      <c r="H199" s="22"/>
      <c r="I199" s="22"/>
      <c r="J199" s="12"/>
      <c r="K199" s="12"/>
      <c r="L199" s="12"/>
      <c r="M199" s="178"/>
      <c r="N199" s="131"/>
      <c r="O199" s="131"/>
      <c r="P199" s="12"/>
    </row>
    <row r="200" spans="1:19">
      <c r="E200" s="12"/>
      <c r="F200" s="12"/>
      <c r="G200" s="12"/>
      <c r="H200" s="22"/>
      <c r="I200" s="22"/>
      <c r="J200" s="12"/>
      <c r="K200" s="12"/>
      <c r="L200" s="12"/>
      <c r="M200" s="178"/>
      <c r="N200" s="131"/>
      <c r="O200" s="131"/>
      <c r="P200" s="12"/>
    </row>
    <row r="201" spans="1:19">
      <c r="E201" s="12"/>
      <c r="F201" s="12"/>
      <c r="G201" s="12"/>
      <c r="H201" s="22"/>
      <c r="I201" s="22"/>
      <c r="J201" s="12"/>
      <c r="K201" s="12"/>
      <c r="L201" s="12"/>
      <c r="M201" s="178"/>
      <c r="N201" s="131"/>
      <c r="O201" s="131"/>
      <c r="P201" s="12"/>
    </row>
    <row r="202" spans="1:19">
      <c r="E202" s="12"/>
      <c r="F202" s="12"/>
      <c r="G202" s="12"/>
      <c r="H202" s="22"/>
      <c r="I202" s="22"/>
      <c r="J202" s="12"/>
      <c r="K202" s="12"/>
      <c r="L202" s="12"/>
      <c r="M202" s="178"/>
      <c r="N202" s="131"/>
      <c r="O202" s="131"/>
      <c r="P202" s="12"/>
    </row>
    <row r="203" spans="1:19">
      <c r="E203" s="12"/>
      <c r="F203" s="12"/>
      <c r="G203" s="12"/>
      <c r="H203" s="22"/>
      <c r="I203" s="22"/>
      <c r="J203" s="12"/>
      <c r="K203" s="12"/>
      <c r="L203" s="12"/>
      <c r="M203" s="178"/>
      <c r="N203" s="131"/>
      <c r="O203" s="131"/>
      <c r="P203" s="12"/>
    </row>
    <row r="204" spans="1:19">
      <c r="E204" s="12"/>
      <c r="F204" s="12"/>
      <c r="G204" s="12"/>
      <c r="H204" s="22"/>
      <c r="I204" s="22"/>
      <c r="J204" s="12"/>
      <c r="K204" s="12"/>
      <c r="L204" s="12"/>
      <c r="M204" s="178"/>
      <c r="N204" s="131"/>
      <c r="O204" s="131"/>
      <c r="P204" s="12"/>
    </row>
    <row r="205" spans="1:19">
      <c r="E205" s="12"/>
      <c r="F205" s="12"/>
      <c r="G205" s="12"/>
      <c r="H205" s="22"/>
      <c r="I205" s="22"/>
      <c r="J205" s="12"/>
      <c r="K205" s="12"/>
      <c r="L205" s="12"/>
      <c r="M205" s="178"/>
      <c r="N205" s="131"/>
      <c r="O205" s="131"/>
      <c r="P205" s="12"/>
    </row>
    <row r="206" spans="1:19">
      <c r="E206" s="12"/>
      <c r="F206" s="12"/>
      <c r="G206" s="12"/>
      <c r="H206" s="22"/>
      <c r="I206" s="22"/>
      <c r="J206" s="12"/>
      <c r="K206" s="12"/>
      <c r="L206" s="12"/>
      <c r="M206" s="178"/>
      <c r="N206" s="131"/>
      <c r="O206" s="131"/>
      <c r="P206" s="12"/>
    </row>
    <row r="207" spans="1:19">
      <c r="E207" s="12"/>
      <c r="F207" s="12"/>
      <c r="G207" s="12"/>
      <c r="H207" s="22"/>
      <c r="I207" s="22"/>
      <c r="J207" s="12"/>
      <c r="K207" s="12"/>
      <c r="L207" s="12"/>
      <c r="M207" s="178"/>
      <c r="N207" s="131"/>
      <c r="O207" s="131"/>
      <c r="P207" s="12"/>
    </row>
    <row r="208" spans="1:19">
      <c r="A208" s="12"/>
      <c r="B208" s="12"/>
      <c r="C208" s="12"/>
      <c r="D208" s="201"/>
      <c r="E208" s="12"/>
      <c r="F208" s="12"/>
      <c r="G208" s="12"/>
      <c r="H208" s="22"/>
      <c r="I208" s="22"/>
      <c r="J208" s="12"/>
      <c r="K208" s="12"/>
      <c r="L208" s="12"/>
      <c r="M208" s="178"/>
      <c r="N208" s="131"/>
      <c r="O208" s="131"/>
      <c r="P208" s="12"/>
    </row>
    <row r="209" spans="4:16" s="12" customFormat="1">
      <c r="D209" s="201"/>
      <c r="H209" s="22"/>
      <c r="I209" s="22"/>
      <c r="M209" s="178"/>
      <c r="N209" s="131"/>
      <c r="O209" s="131"/>
    </row>
    <row r="210" spans="4:16" s="12" customFormat="1">
      <c r="D210" s="201"/>
      <c r="H210" s="22"/>
      <c r="I210" s="22"/>
      <c r="M210" s="178"/>
      <c r="N210" s="131"/>
      <c r="O210" s="131"/>
    </row>
    <row r="211" spans="4:16" s="12" customFormat="1">
      <c r="D211" s="201"/>
      <c r="H211" s="22"/>
      <c r="I211" s="22"/>
      <c r="M211" s="178"/>
      <c r="N211" s="131"/>
      <c r="O211" s="131"/>
    </row>
    <row r="212" spans="4:16" s="12" customFormat="1">
      <c r="D212" s="201"/>
      <c r="H212" s="22"/>
      <c r="I212" s="22"/>
      <c r="M212" s="178"/>
      <c r="N212" s="131"/>
      <c r="O212" s="131"/>
    </row>
    <row r="213" spans="4:16" s="12" customFormat="1">
      <c r="D213" s="201"/>
      <c r="H213" s="22"/>
      <c r="I213" s="22"/>
      <c r="M213" s="178"/>
      <c r="N213" s="131"/>
      <c r="O213" s="131"/>
    </row>
    <row r="214" spans="4:16" s="12" customFormat="1">
      <c r="D214" s="201"/>
      <c r="H214" s="22"/>
      <c r="I214" s="22"/>
      <c r="M214" s="178"/>
      <c r="N214" s="131"/>
      <c r="O214" s="131"/>
    </row>
    <row r="215" spans="4:16" s="12" customFormat="1">
      <c r="D215" s="201"/>
      <c r="H215" s="22"/>
      <c r="I215" s="22"/>
      <c r="M215" s="178"/>
      <c r="N215" s="131"/>
      <c r="O215" s="131"/>
    </row>
    <row r="216" spans="4:16" s="12" customFormat="1">
      <c r="D216" s="201"/>
      <c r="H216" s="22"/>
      <c r="I216" s="22"/>
      <c r="M216" s="178"/>
      <c r="N216" s="131"/>
      <c r="O216" s="131"/>
    </row>
    <row r="217" spans="4:16" s="12" customFormat="1">
      <c r="D217" s="201"/>
      <c r="H217" s="22"/>
      <c r="I217" s="22"/>
      <c r="K217" s="16"/>
      <c r="L217" s="178"/>
      <c r="M217" s="175"/>
      <c r="N217" s="174"/>
      <c r="O217" s="174"/>
      <c r="P217" s="178"/>
    </row>
    <row r="218" spans="4:16" s="12" customFormat="1">
      <c r="D218" s="201"/>
      <c r="E218" s="15"/>
      <c r="F218" s="15"/>
      <c r="G218" s="15"/>
      <c r="H218" s="130"/>
      <c r="I218" s="37"/>
      <c r="J218" s="37"/>
      <c r="K218" s="16"/>
      <c r="L218" s="178"/>
      <c r="M218" s="175"/>
      <c r="N218" s="174"/>
      <c r="O218" s="174"/>
      <c r="P218" s="178"/>
    </row>
    <row r="219" spans="4:16" s="12" customFormat="1">
      <c r="D219" s="201"/>
      <c r="E219" s="15"/>
      <c r="F219" s="15"/>
      <c r="G219" s="15"/>
      <c r="H219" s="130"/>
      <c r="I219" s="37"/>
      <c r="J219" s="37"/>
      <c r="K219" s="16"/>
      <c r="L219" s="178"/>
      <c r="M219" s="175"/>
      <c r="N219" s="174"/>
      <c r="O219" s="174"/>
      <c r="P219" s="178"/>
    </row>
    <row r="220" spans="4:16" s="12" customFormat="1">
      <c r="D220" s="201"/>
      <c r="E220" s="15"/>
      <c r="F220" s="15"/>
      <c r="G220" s="15"/>
      <c r="H220" s="130"/>
      <c r="I220" s="37"/>
      <c r="J220" s="37"/>
      <c r="K220" s="16"/>
      <c r="L220" s="178"/>
      <c r="M220" s="175"/>
      <c r="N220" s="174"/>
      <c r="O220" s="174"/>
      <c r="P220" s="178"/>
    </row>
    <row r="221" spans="4:16" s="12" customFormat="1">
      <c r="D221" s="201"/>
      <c r="E221" s="15"/>
      <c r="F221" s="15"/>
      <c r="G221" s="15"/>
      <c r="H221" s="130"/>
      <c r="I221" s="37"/>
      <c r="J221" s="37"/>
      <c r="K221" s="16"/>
      <c r="L221" s="178"/>
      <c r="M221" s="175"/>
      <c r="N221" s="174"/>
      <c r="O221" s="174"/>
      <c r="P221" s="178"/>
    </row>
    <row r="222" spans="4:16" s="12" customFormat="1">
      <c r="D222" s="201"/>
      <c r="E222" s="15"/>
      <c r="F222" s="15"/>
      <c r="G222" s="15"/>
      <c r="H222" s="130"/>
      <c r="I222" s="37"/>
      <c r="J222" s="37"/>
      <c r="K222" s="16"/>
      <c r="L222" s="178"/>
      <c r="M222" s="175"/>
      <c r="N222" s="174"/>
      <c r="O222" s="174"/>
      <c r="P222" s="178"/>
    </row>
    <row r="223" spans="4:16" s="12" customFormat="1">
      <c r="D223" s="201"/>
      <c r="E223" s="15"/>
      <c r="F223" s="15"/>
      <c r="G223" s="15"/>
      <c r="H223" s="130"/>
      <c r="I223" s="37"/>
      <c r="J223" s="37"/>
      <c r="K223" s="16"/>
      <c r="L223" s="178"/>
      <c r="M223" s="175"/>
      <c r="N223" s="174"/>
      <c r="O223" s="174"/>
      <c r="P223" s="178"/>
    </row>
    <row r="224" spans="4:16" s="12" customFormat="1">
      <c r="D224" s="201"/>
      <c r="E224" s="15"/>
      <c r="F224" s="15"/>
      <c r="G224" s="15"/>
      <c r="H224" s="130"/>
      <c r="I224" s="37"/>
      <c r="J224" s="37"/>
      <c r="K224" s="16"/>
      <c r="L224" s="178"/>
      <c r="M224" s="175"/>
      <c r="N224" s="174"/>
      <c r="O224" s="174"/>
      <c r="P224" s="178"/>
    </row>
    <row r="225" spans="1:19">
      <c r="A225" s="12"/>
      <c r="B225" s="12"/>
      <c r="C225" s="12"/>
      <c r="D225" s="201"/>
      <c r="Q225" s="12"/>
      <c r="R225" s="12"/>
      <c r="S225" s="12"/>
    </row>
    <row r="226" spans="1:19">
      <c r="A226" s="12"/>
      <c r="B226" s="12"/>
      <c r="C226" s="12"/>
      <c r="D226" s="201"/>
      <c r="Q226" s="12"/>
      <c r="R226" s="12"/>
      <c r="S226" s="12"/>
    </row>
    <row r="230" spans="1:19">
      <c r="K230" s="12"/>
      <c r="L230" s="12"/>
      <c r="M230" s="178"/>
      <c r="N230" s="131"/>
      <c r="O230" s="131"/>
      <c r="P230" s="12"/>
    </row>
    <row r="231" spans="1:19">
      <c r="E231" s="12"/>
      <c r="F231" s="12"/>
      <c r="G231" s="12"/>
      <c r="H231" s="22"/>
      <c r="I231" s="22"/>
      <c r="J231" s="12"/>
      <c r="K231" s="12"/>
      <c r="L231" s="12"/>
      <c r="M231" s="178"/>
      <c r="N231" s="131"/>
      <c r="O231" s="131"/>
      <c r="P231" s="12"/>
    </row>
    <row r="232" spans="1:19">
      <c r="E232" s="12"/>
      <c r="F232" s="12"/>
      <c r="G232" s="12"/>
      <c r="H232" s="22"/>
      <c r="I232" s="22"/>
      <c r="J232" s="12"/>
      <c r="K232" s="12"/>
      <c r="L232" s="12"/>
      <c r="M232" s="178"/>
      <c r="N232" s="131"/>
      <c r="O232" s="131"/>
      <c r="P232" s="12"/>
    </row>
    <row r="233" spans="1:19">
      <c r="E233" s="12"/>
      <c r="F233" s="12"/>
      <c r="G233" s="12"/>
      <c r="H233" s="22"/>
      <c r="I233" s="22"/>
      <c r="J233" s="12"/>
      <c r="K233" s="12"/>
      <c r="L233" s="12"/>
      <c r="M233" s="178"/>
      <c r="N233" s="131"/>
      <c r="O233" s="131"/>
      <c r="P233" s="12"/>
    </row>
    <row r="234" spans="1:19">
      <c r="E234" s="12"/>
      <c r="F234" s="12"/>
      <c r="G234" s="12"/>
      <c r="H234" s="22"/>
      <c r="I234" s="22"/>
      <c r="J234" s="12"/>
      <c r="K234" s="12"/>
      <c r="L234" s="12"/>
      <c r="M234" s="178"/>
      <c r="N234" s="131"/>
      <c r="O234" s="131"/>
      <c r="P234" s="12"/>
    </row>
    <row r="235" spans="1:19">
      <c r="E235" s="12"/>
      <c r="F235" s="12"/>
      <c r="G235" s="12"/>
      <c r="H235" s="22"/>
      <c r="I235" s="22"/>
      <c r="J235" s="12"/>
    </row>
    <row r="240" spans="1:19">
      <c r="A240" s="12"/>
      <c r="B240" s="12"/>
      <c r="C240" s="12"/>
      <c r="D240" s="201"/>
      <c r="Q240" s="12"/>
      <c r="R240" s="12"/>
      <c r="S240" s="12"/>
    </row>
    <row r="241" spans="1:19">
      <c r="A241" s="12"/>
      <c r="B241" s="12"/>
      <c r="C241" s="12"/>
      <c r="D241" s="201"/>
      <c r="Q241" s="12"/>
      <c r="R241" s="12"/>
      <c r="S241" s="12"/>
    </row>
    <row r="242" spans="1:19">
      <c r="A242" s="12"/>
      <c r="B242" s="12"/>
      <c r="C242" s="12"/>
      <c r="D242" s="201"/>
      <c r="Q242" s="12"/>
      <c r="R242" s="12"/>
      <c r="S242" s="12"/>
    </row>
    <row r="243" spans="1:19">
      <c r="A243" s="12"/>
      <c r="B243" s="12"/>
      <c r="C243" s="12"/>
      <c r="D243" s="201"/>
      <c r="Q243" s="12"/>
      <c r="R243" s="12"/>
      <c r="S243" s="12"/>
    </row>
    <row r="244" spans="1:19">
      <c r="A244" s="12"/>
      <c r="B244" s="12"/>
      <c r="C244" s="12"/>
      <c r="D244" s="201"/>
      <c r="Q244" s="12"/>
      <c r="R244" s="12"/>
      <c r="S244" s="12"/>
    </row>
  </sheetData>
  <sortState ref="P5:S20">
    <sortCondition ref="S5:S20"/>
  </sortState>
  <mergeCells count="4">
    <mergeCell ref="E1:G1"/>
    <mergeCell ref="P2:S2"/>
    <mergeCell ref="P3:S3"/>
    <mergeCell ref="P1:S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ayfa1"/>
  <dimension ref="B1:AC129"/>
  <sheetViews>
    <sheetView topLeftCell="A2" zoomScaleNormal="100" workbookViewId="0">
      <selection activeCell="M2" sqref="M2:O29"/>
    </sheetView>
  </sheetViews>
  <sheetFormatPr defaultColWidth="9.140625" defaultRowHeight="12.75" customHeight="1"/>
  <cols>
    <col min="1" max="1" width="2.7109375" style="6" customWidth="1"/>
    <col min="2" max="2" width="3.7109375" style="192" customWidth="1"/>
    <col min="3" max="3" width="24.85546875" style="91" bestFit="1" customWidth="1"/>
    <col min="4" max="4" width="20.42578125" style="6" bestFit="1" customWidth="1"/>
    <col min="5" max="5" width="9.28515625" style="11" bestFit="1" customWidth="1"/>
    <col min="6" max="6" width="4.140625" style="252" customWidth="1"/>
    <col min="7" max="7" width="3.5703125" style="248" bestFit="1" customWidth="1"/>
    <col min="8" max="8" width="4" style="252" bestFit="1" customWidth="1"/>
    <col min="9" max="9" width="4.42578125" style="281" customWidth="1"/>
    <col min="10" max="10" width="7" style="213" customWidth="1"/>
    <col min="11" max="11" width="2.7109375" style="6" customWidth="1"/>
    <col min="12" max="12" width="4" style="6" customWidth="1"/>
    <col min="13" max="13" width="25.140625" style="6" customWidth="1"/>
    <col min="14" max="14" width="20.5703125" style="6" customWidth="1"/>
    <col min="15" max="15" width="9.7109375" style="6" customWidth="1"/>
    <col min="16" max="16" width="3" style="10" customWidth="1"/>
    <col min="17" max="17" width="2.85546875" style="6" customWidth="1"/>
    <col min="18" max="18" width="3.140625" style="6" customWidth="1"/>
    <col min="19" max="19" width="26" style="6" customWidth="1"/>
    <col min="20" max="20" width="24.7109375" style="6" bestFit="1" customWidth="1"/>
    <col min="21" max="21" width="10.42578125" style="6" bestFit="1" customWidth="1"/>
    <col min="22" max="22" width="4.42578125" style="6" bestFit="1" customWidth="1"/>
    <col min="23" max="23" width="2.7109375" style="6" customWidth="1"/>
    <col min="24" max="24" width="3.140625" style="6" bestFit="1" customWidth="1"/>
    <col min="25" max="25" width="27.85546875" style="6" bestFit="1" customWidth="1"/>
    <col min="26" max="26" width="36.5703125" style="6" bestFit="1" customWidth="1"/>
    <col min="27" max="27" width="10.42578125" style="6" bestFit="1" customWidth="1"/>
    <col min="28" max="29" width="3" style="10" customWidth="1"/>
    <col min="30" max="16384" width="9.140625" style="6"/>
  </cols>
  <sheetData>
    <row r="1" spans="2:29" s="73" customFormat="1" ht="24.75" customHeight="1">
      <c r="B1" s="277"/>
      <c r="C1" s="204" t="s">
        <v>396</v>
      </c>
      <c r="D1" s="204" t="s">
        <v>2</v>
      </c>
      <c r="E1" s="243" t="s">
        <v>150</v>
      </c>
      <c r="F1" s="205" t="s">
        <v>449</v>
      </c>
      <c r="G1" s="244" t="s">
        <v>366</v>
      </c>
      <c r="H1" s="205" t="s">
        <v>367</v>
      </c>
      <c r="I1" s="278" t="s">
        <v>368</v>
      </c>
      <c r="J1" s="207" t="s">
        <v>222</v>
      </c>
      <c r="K1" s="245"/>
      <c r="M1" s="126" t="s">
        <v>450</v>
      </c>
      <c r="N1" s="246" t="s">
        <v>451</v>
      </c>
      <c r="O1" s="126"/>
      <c r="R1" s="359" t="s">
        <v>452</v>
      </c>
      <c r="S1" s="359"/>
      <c r="T1" s="359"/>
      <c r="U1" s="359"/>
      <c r="V1" s="359"/>
      <c r="X1" s="204"/>
      <c r="Y1" s="126" t="s">
        <v>449</v>
      </c>
      <c r="Z1" s="126"/>
      <c r="AA1" s="126"/>
      <c r="AB1" s="126"/>
    </row>
    <row r="2" spans="2:29" ht="12.75" customHeight="1">
      <c r="B2" s="192" t="str">
        <f>UPPER(TRIM(C2))</f>
        <v>ADİL TAHA ADAK</v>
      </c>
      <c r="C2" s="146" t="s">
        <v>474</v>
      </c>
      <c r="D2" s="250" t="s">
        <v>240</v>
      </c>
      <c r="E2" s="250" t="s">
        <v>28</v>
      </c>
      <c r="F2" s="247"/>
      <c r="G2" s="248">
        <v>100</v>
      </c>
      <c r="H2" s="249">
        <v>8</v>
      </c>
      <c r="I2" s="276"/>
      <c r="J2" s="208">
        <f>F2+G2+H2+I2</f>
        <v>108</v>
      </c>
      <c r="L2" s="8" t="s">
        <v>6</v>
      </c>
      <c r="M2" s="75" t="s">
        <v>291</v>
      </c>
      <c r="N2" s="75" t="s">
        <v>453</v>
      </c>
      <c r="O2" s="76" t="s">
        <v>15</v>
      </c>
      <c r="P2" s="10">
        <v>32</v>
      </c>
      <c r="R2" s="98" t="s">
        <v>6</v>
      </c>
      <c r="S2" s="209" t="s">
        <v>374</v>
      </c>
      <c r="T2" s="6" t="s">
        <v>397</v>
      </c>
      <c r="U2" s="6" t="s">
        <v>30</v>
      </c>
      <c r="V2" s="10">
        <v>48</v>
      </c>
      <c r="X2" s="8" t="s">
        <v>6</v>
      </c>
      <c r="Y2" s="7"/>
      <c r="Z2" s="7"/>
      <c r="AA2" s="9"/>
      <c r="AB2" s="10">
        <v>32</v>
      </c>
      <c r="AC2" s="6"/>
    </row>
    <row r="3" spans="2:29" ht="12.75" customHeight="1">
      <c r="B3" s="192" t="str">
        <f t="shared" ref="B3:B66" si="0">UPPER(TRIM(C3))</f>
        <v>AHMET AZİZ YETİM</v>
      </c>
      <c r="C3" s="146" t="s">
        <v>551</v>
      </c>
      <c r="D3" s="250" t="s">
        <v>482</v>
      </c>
      <c r="E3" s="250" t="s">
        <v>30</v>
      </c>
      <c r="F3" s="247"/>
      <c r="H3" s="249">
        <v>23</v>
      </c>
      <c r="I3" s="276"/>
      <c r="J3" s="208">
        <f>H3+I3+F3+G3</f>
        <v>23</v>
      </c>
      <c r="K3" s="77"/>
      <c r="L3" s="8" t="s">
        <v>8</v>
      </c>
      <c r="M3" s="75" t="s">
        <v>289</v>
      </c>
      <c r="N3" s="75" t="s">
        <v>290</v>
      </c>
      <c r="O3" s="76" t="s">
        <v>0</v>
      </c>
      <c r="P3" s="10">
        <v>31</v>
      </c>
      <c r="R3" s="98" t="s">
        <v>8</v>
      </c>
      <c r="S3" s="209" t="s">
        <v>291</v>
      </c>
      <c r="T3" s="6" t="s">
        <v>453</v>
      </c>
      <c r="U3" s="6" t="s">
        <v>15</v>
      </c>
      <c r="V3" s="10">
        <v>47</v>
      </c>
      <c r="X3" s="8" t="s">
        <v>8</v>
      </c>
      <c r="Y3" s="7"/>
      <c r="Z3" s="7"/>
      <c r="AA3" s="9"/>
      <c r="AB3" s="10">
        <v>31</v>
      </c>
      <c r="AC3" s="6"/>
    </row>
    <row r="4" spans="2:29" ht="12.75" customHeight="1">
      <c r="B4" s="192" t="str">
        <f t="shared" si="0"/>
        <v>AHMET BUĞRA DEMİR</v>
      </c>
      <c r="C4" s="146" t="s">
        <v>468</v>
      </c>
      <c r="D4" s="250" t="s">
        <v>469</v>
      </c>
      <c r="E4" s="250" t="s">
        <v>37</v>
      </c>
      <c r="F4" s="247"/>
      <c r="G4" s="248">
        <v>100</v>
      </c>
      <c r="H4" s="249">
        <v>16</v>
      </c>
      <c r="I4" s="276"/>
      <c r="J4" s="208">
        <f>F4+G4+H4+I4</f>
        <v>116</v>
      </c>
      <c r="K4" s="77"/>
      <c r="L4" s="8" t="s">
        <v>9</v>
      </c>
      <c r="M4" s="75" t="s">
        <v>374</v>
      </c>
      <c r="N4" s="75" t="s">
        <v>397</v>
      </c>
      <c r="O4" s="76" t="s">
        <v>30</v>
      </c>
      <c r="P4" s="10">
        <v>30</v>
      </c>
      <c r="R4" s="98" t="s">
        <v>9</v>
      </c>
      <c r="S4" s="209" t="s">
        <v>454</v>
      </c>
      <c r="T4" s="6" t="s">
        <v>254</v>
      </c>
      <c r="U4" s="6" t="s">
        <v>15</v>
      </c>
      <c r="V4" s="10">
        <v>46</v>
      </c>
      <c r="X4" s="8" t="s">
        <v>9</v>
      </c>
      <c r="Y4" s="7"/>
      <c r="Z4" s="7"/>
      <c r="AA4" s="9"/>
      <c r="AB4" s="10">
        <v>30</v>
      </c>
      <c r="AC4" s="6"/>
    </row>
    <row r="5" spans="2:29" ht="12.75" customHeight="1">
      <c r="B5" s="192" t="str">
        <f t="shared" si="0"/>
        <v>AHMET EFE YILMAZ</v>
      </c>
      <c r="C5" s="146" t="s">
        <v>455</v>
      </c>
      <c r="D5" s="250" t="s">
        <v>62</v>
      </c>
      <c r="E5" s="250" t="s">
        <v>15</v>
      </c>
      <c r="F5" s="247"/>
      <c r="G5" s="248">
        <v>100</v>
      </c>
      <c r="H5" s="249">
        <v>27</v>
      </c>
      <c r="I5" s="276">
        <v>44</v>
      </c>
      <c r="J5" s="208">
        <f>F5+G5+H5+I5</f>
        <v>171</v>
      </c>
      <c r="K5" s="77"/>
      <c r="L5" s="8" t="s">
        <v>10</v>
      </c>
      <c r="M5" s="75" t="s">
        <v>293</v>
      </c>
      <c r="N5" s="75" t="s">
        <v>372</v>
      </c>
      <c r="O5" s="76" t="s">
        <v>41</v>
      </c>
      <c r="P5" s="10">
        <v>29</v>
      </c>
      <c r="R5" s="98" t="s">
        <v>10</v>
      </c>
      <c r="S5" s="209" t="s">
        <v>289</v>
      </c>
      <c r="T5" s="6" t="s">
        <v>290</v>
      </c>
      <c r="U5" s="6" t="s">
        <v>0</v>
      </c>
      <c r="V5" s="10">
        <v>45</v>
      </c>
      <c r="X5" s="8" t="s">
        <v>10</v>
      </c>
      <c r="Y5" s="7"/>
      <c r="Z5" s="7"/>
      <c r="AA5" s="9"/>
      <c r="AB5" s="10">
        <v>29</v>
      </c>
      <c r="AC5" s="6"/>
    </row>
    <row r="6" spans="2:29" ht="12.75" customHeight="1">
      <c r="B6" s="192" t="str">
        <f t="shared" si="0"/>
        <v>AHMET RAUF KESKİN</v>
      </c>
      <c r="C6" s="146" t="s">
        <v>568</v>
      </c>
      <c r="D6" s="250" t="s">
        <v>290</v>
      </c>
      <c r="E6" s="250" t="s">
        <v>0</v>
      </c>
      <c r="F6" s="247"/>
      <c r="H6" s="249">
        <v>16</v>
      </c>
      <c r="I6" s="276"/>
      <c r="J6" s="208">
        <f>H6+I6+F6+G6</f>
        <v>16</v>
      </c>
      <c r="K6" s="77"/>
      <c r="L6" s="8" t="s">
        <v>11</v>
      </c>
      <c r="M6" s="75" t="s">
        <v>288</v>
      </c>
      <c r="N6" s="75" t="s">
        <v>375</v>
      </c>
      <c r="O6" s="76" t="s">
        <v>15</v>
      </c>
      <c r="P6" s="10">
        <v>28</v>
      </c>
      <c r="R6" s="98" t="s">
        <v>11</v>
      </c>
      <c r="S6" s="209" t="s">
        <v>455</v>
      </c>
      <c r="T6" s="6" t="s">
        <v>62</v>
      </c>
      <c r="U6" s="6" t="s">
        <v>15</v>
      </c>
      <c r="V6" s="10">
        <v>44</v>
      </c>
      <c r="X6" s="8" t="s">
        <v>11</v>
      </c>
      <c r="Y6" s="7"/>
      <c r="Z6" s="7"/>
      <c r="AA6" s="9"/>
      <c r="AB6" s="10">
        <v>28</v>
      </c>
      <c r="AC6" s="6"/>
    </row>
    <row r="7" spans="2:29" ht="12.75" customHeight="1">
      <c r="B7" s="192" t="str">
        <f t="shared" si="0"/>
        <v>AHMET URAZ KİRAZ</v>
      </c>
      <c r="C7" s="146" t="s">
        <v>464</v>
      </c>
      <c r="D7" s="250" t="s">
        <v>372</v>
      </c>
      <c r="E7" s="250" t="s">
        <v>41</v>
      </c>
      <c r="F7" s="247"/>
      <c r="G7" s="248">
        <v>100</v>
      </c>
      <c r="H7" s="249"/>
      <c r="I7" s="276">
        <v>35</v>
      </c>
      <c r="J7" s="208">
        <f>F7+G7+H7+I7</f>
        <v>135</v>
      </c>
      <c r="K7" s="77"/>
      <c r="L7" s="8" t="s">
        <v>13</v>
      </c>
      <c r="M7" s="75" t="s">
        <v>455</v>
      </c>
      <c r="N7" s="75" t="s">
        <v>62</v>
      </c>
      <c r="O7" s="76" t="s">
        <v>15</v>
      </c>
      <c r="P7" s="10">
        <v>27</v>
      </c>
      <c r="R7" s="98" t="s">
        <v>13</v>
      </c>
      <c r="S7" s="209" t="s">
        <v>288</v>
      </c>
      <c r="T7" s="6" t="s">
        <v>375</v>
      </c>
      <c r="U7" s="6" t="s">
        <v>15</v>
      </c>
      <c r="V7" s="10">
        <v>43</v>
      </c>
      <c r="X7" s="8" t="s">
        <v>13</v>
      </c>
      <c r="Y7" s="7"/>
      <c r="Z7" s="7"/>
      <c r="AA7" s="9"/>
      <c r="AB7" s="10">
        <v>27</v>
      </c>
      <c r="AC7" s="6"/>
    </row>
    <row r="8" spans="2:29" ht="12.75" customHeight="1">
      <c r="B8" s="192" t="str">
        <f t="shared" si="0"/>
        <v>AHMET URAZ KİRAZ</v>
      </c>
      <c r="C8" s="146" t="s">
        <v>464</v>
      </c>
      <c r="D8" s="250" t="s">
        <v>372</v>
      </c>
      <c r="E8" s="250" t="s">
        <v>41</v>
      </c>
      <c r="F8" s="247"/>
      <c r="H8" s="249">
        <v>29</v>
      </c>
      <c r="I8" s="276"/>
      <c r="J8" s="208">
        <f>H8+I8+F8+G8</f>
        <v>29</v>
      </c>
      <c r="K8" s="77"/>
      <c r="L8" s="8" t="s">
        <v>14</v>
      </c>
      <c r="M8" s="75" t="s">
        <v>287</v>
      </c>
      <c r="N8" s="75" t="s">
        <v>456</v>
      </c>
      <c r="O8" s="76" t="s">
        <v>30</v>
      </c>
      <c r="P8" s="10">
        <v>26</v>
      </c>
      <c r="R8" s="98" t="s">
        <v>14</v>
      </c>
      <c r="S8" s="209" t="s">
        <v>293</v>
      </c>
      <c r="T8" s="6" t="s">
        <v>372</v>
      </c>
      <c r="U8" s="6" t="s">
        <v>41</v>
      </c>
      <c r="V8" s="10">
        <v>42</v>
      </c>
      <c r="X8" s="8" t="s">
        <v>14</v>
      </c>
      <c r="Y8" s="7"/>
      <c r="Z8" s="7"/>
      <c r="AA8" s="9"/>
      <c r="AB8" s="10">
        <v>26</v>
      </c>
      <c r="AC8" s="6"/>
    </row>
    <row r="9" spans="2:29" ht="12.75" customHeight="1">
      <c r="B9" s="192" t="str">
        <f t="shared" si="0"/>
        <v>AKİF ÇİĞİL</v>
      </c>
      <c r="C9" s="146" t="s">
        <v>477</v>
      </c>
      <c r="D9" s="250" t="s">
        <v>68</v>
      </c>
      <c r="E9" s="250" t="s">
        <v>43</v>
      </c>
      <c r="F9" s="247"/>
      <c r="G9" s="248">
        <v>100</v>
      </c>
      <c r="H9" s="249">
        <v>8</v>
      </c>
      <c r="I9" s="276"/>
      <c r="J9" s="208">
        <f>F9+G9+H9+I9</f>
        <v>108</v>
      </c>
      <c r="K9" s="77"/>
      <c r="L9" s="8" t="s">
        <v>16</v>
      </c>
      <c r="M9" s="75" t="s">
        <v>457</v>
      </c>
      <c r="N9" s="75" t="s">
        <v>241</v>
      </c>
      <c r="O9" s="76" t="s">
        <v>40</v>
      </c>
      <c r="P9" s="10">
        <v>25</v>
      </c>
      <c r="R9" s="98" t="s">
        <v>16</v>
      </c>
      <c r="S9" s="209" t="s">
        <v>457</v>
      </c>
      <c r="T9" s="6" t="s">
        <v>241</v>
      </c>
      <c r="U9" s="6" t="s">
        <v>40</v>
      </c>
      <c r="V9" s="10">
        <v>41</v>
      </c>
      <c r="X9" s="8" t="s">
        <v>16</v>
      </c>
      <c r="Y9" s="7"/>
      <c r="Z9" s="7"/>
      <c r="AA9" s="9"/>
      <c r="AB9" s="10">
        <v>25</v>
      </c>
      <c r="AC9" s="6"/>
    </row>
    <row r="10" spans="2:29" ht="12.75" customHeight="1">
      <c r="B10" s="192" t="str">
        <f t="shared" si="0"/>
        <v>AKİF EFE ASLANPAY</v>
      </c>
      <c r="C10" s="146" t="s">
        <v>293</v>
      </c>
      <c r="D10" s="250" t="s">
        <v>372</v>
      </c>
      <c r="E10" s="250" t="s">
        <v>41</v>
      </c>
      <c r="F10" s="247"/>
      <c r="G10" s="248">
        <v>100</v>
      </c>
      <c r="H10" s="249">
        <v>29</v>
      </c>
      <c r="I10" s="276">
        <v>42</v>
      </c>
      <c r="J10" s="208">
        <f>F10+G10+H10+I10</f>
        <v>171</v>
      </c>
      <c r="K10" s="77"/>
      <c r="L10" s="8" t="s">
        <v>17</v>
      </c>
      <c r="M10" s="75" t="s">
        <v>454</v>
      </c>
      <c r="N10" s="75" t="s">
        <v>254</v>
      </c>
      <c r="O10" s="76" t="s">
        <v>15</v>
      </c>
      <c r="P10" s="10">
        <v>24</v>
      </c>
      <c r="R10" s="98" t="s">
        <v>17</v>
      </c>
      <c r="S10" s="209" t="s">
        <v>458</v>
      </c>
      <c r="T10" s="6" t="s">
        <v>459</v>
      </c>
      <c r="U10" s="6" t="s">
        <v>12</v>
      </c>
      <c r="V10" s="10">
        <v>40</v>
      </c>
      <c r="X10" s="8" t="s">
        <v>17</v>
      </c>
      <c r="Y10" s="7"/>
      <c r="Z10" s="7"/>
      <c r="AA10" s="9"/>
      <c r="AB10" s="10">
        <v>24</v>
      </c>
      <c r="AC10" s="6"/>
    </row>
    <row r="11" spans="2:29" ht="12.75" customHeight="1">
      <c r="B11" s="192" t="str">
        <f t="shared" si="0"/>
        <v>AKİF EMRE BUCAK</v>
      </c>
      <c r="C11" s="146" t="s">
        <v>291</v>
      </c>
      <c r="D11" s="250" t="s">
        <v>453</v>
      </c>
      <c r="E11" s="250" t="s">
        <v>15</v>
      </c>
      <c r="F11" s="247"/>
      <c r="G11" s="248">
        <v>100</v>
      </c>
      <c r="H11" s="249">
        <v>32</v>
      </c>
      <c r="I11" s="276">
        <v>47</v>
      </c>
      <c r="J11" s="208">
        <f>F11+G11+H11+I11</f>
        <v>179</v>
      </c>
      <c r="K11" s="77"/>
      <c r="L11" s="8" t="s">
        <v>19</v>
      </c>
      <c r="M11" s="75" t="s">
        <v>460</v>
      </c>
      <c r="N11" s="75" t="s">
        <v>456</v>
      </c>
      <c r="O11" s="76" t="s">
        <v>30</v>
      </c>
      <c r="P11" s="10">
        <v>23</v>
      </c>
      <c r="R11" s="98" t="s">
        <v>19</v>
      </c>
      <c r="S11" s="209" t="s">
        <v>287</v>
      </c>
      <c r="T11" s="6" t="s">
        <v>456</v>
      </c>
      <c r="U11" s="6" t="s">
        <v>30</v>
      </c>
      <c r="V11" s="10">
        <v>39</v>
      </c>
      <c r="X11" s="8" t="s">
        <v>19</v>
      </c>
      <c r="Y11" s="7"/>
      <c r="Z11" s="7"/>
      <c r="AA11" s="9"/>
      <c r="AB11" s="10">
        <v>23</v>
      </c>
      <c r="AC11" s="6"/>
    </row>
    <row r="12" spans="2:29" ht="12.75" customHeight="1">
      <c r="B12" s="192" t="str">
        <f t="shared" si="0"/>
        <v>ALİ SAİD AKDOĞAN</v>
      </c>
      <c r="C12" s="146" t="s">
        <v>287</v>
      </c>
      <c r="D12" s="250" t="s">
        <v>456</v>
      </c>
      <c r="E12" s="250" t="s">
        <v>30</v>
      </c>
      <c r="F12" s="247"/>
      <c r="G12" s="248">
        <v>100</v>
      </c>
      <c r="H12" s="249">
        <v>26</v>
      </c>
      <c r="I12" s="276">
        <v>39</v>
      </c>
      <c r="J12" s="208">
        <f>F12+G12+H12+I12</f>
        <v>165</v>
      </c>
      <c r="K12" s="77"/>
      <c r="L12" s="8" t="s">
        <v>20</v>
      </c>
      <c r="M12" s="75" t="s">
        <v>400</v>
      </c>
      <c r="N12" s="75" t="s">
        <v>401</v>
      </c>
      <c r="O12" s="76" t="s">
        <v>207</v>
      </c>
      <c r="P12" s="10">
        <v>22</v>
      </c>
      <c r="R12" s="98" t="s">
        <v>20</v>
      </c>
      <c r="S12" s="209" t="s">
        <v>400</v>
      </c>
      <c r="T12" s="6" t="s">
        <v>401</v>
      </c>
      <c r="U12" s="6" t="s">
        <v>207</v>
      </c>
      <c r="V12" s="10">
        <v>38</v>
      </c>
      <c r="X12" s="8" t="s">
        <v>20</v>
      </c>
      <c r="Y12" s="7"/>
      <c r="Z12" s="7"/>
      <c r="AA12" s="9"/>
      <c r="AB12" s="10">
        <v>22</v>
      </c>
      <c r="AC12" s="6"/>
    </row>
    <row r="13" spans="2:29" ht="12.75" customHeight="1">
      <c r="B13" s="192" t="str">
        <f t="shared" si="0"/>
        <v>ATAKAN TAHA SUCU</v>
      </c>
      <c r="C13" s="146" t="s">
        <v>567</v>
      </c>
      <c r="D13" s="250" t="s">
        <v>534</v>
      </c>
      <c r="E13" s="250" t="s">
        <v>29</v>
      </c>
      <c r="F13" s="247"/>
      <c r="H13" s="249">
        <v>16</v>
      </c>
      <c r="I13" s="276"/>
      <c r="J13" s="208">
        <f>H13+I13+F13+G13</f>
        <v>16</v>
      </c>
      <c r="K13" s="77"/>
      <c r="L13" s="8" t="s">
        <v>21</v>
      </c>
      <c r="M13" s="75" t="s">
        <v>462</v>
      </c>
      <c r="N13" s="75" t="s">
        <v>290</v>
      </c>
      <c r="O13" s="76" t="s">
        <v>0</v>
      </c>
      <c r="P13" s="10">
        <v>21</v>
      </c>
      <c r="R13" s="98" t="s">
        <v>21</v>
      </c>
      <c r="S13" s="209" t="s">
        <v>461</v>
      </c>
      <c r="T13" s="6" t="s">
        <v>403</v>
      </c>
      <c r="U13" s="6" t="s">
        <v>32</v>
      </c>
      <c r="V13" s="10">
        <v>37</v>
      </c>
      <c r="X13" s="8" t="s">
        <v>21</v>
      </c>
      <c r="Y13" s="7"/>
      <c r="Z13" s="7"/>
      <c r="AA13" s="9"/>
      <c r="AB13" s="10">
        <v>21</v>
      </c>
      <c r="AC13" s="6"/>
    </row>
    <row r="14" spans="2:29" ht="12.75" customHeight="1">
      <c r="B14" s="192" t="str">
        <f t="shared" si="0"/>
        <v>CAN ÖZTÜRK</v>
      </c>
      <c r="C14" s="146" t="s">
        <v>547</v>
      </c>
      <c r="D14" s="250" t="s">
        <v>401</v>
      </c>
      <c r="E14" s="250" t="s">
        <v>207</v>
      </c>
      <c r="F14" s="247"/>
      <c r="H14" s="249">
        <v>27</v>
      </c>
      <c r="I14" s="276"/>
      <c r="J14" s="208">
        <f>H14+I14+F14+G14</f>
        <v>27</v>
      </c>
      <c r="K14" s="77"/>
      <c r="L14" s="8" t="s">
        <v>22</v>
      </c>
      <c r="M14" s="75" t="s">
        <v>463</v>
      </c>
      <c r="N14" s="75" t="s">
        <v>375</v>
      </c>
      <c r="O14" s="76" t="s">
        <v>15</v>
      </c>
      <c r="P14" s="10">
        <v>20</v>
      </c>
      <c r="R14" s="98" t="s">
        <v>22</v>
      </c>
      <c r="S14" s="209" t="s">
        <v>460</v>
      </c>
      <c r="T14" s="6" t="s">
        <v>456</v>
      </c>
      <c r="U14" s="6" t="s">
        <v>30</v>
      </c>
      <c r="V14" s="10">
        <v>36</v>
      </c>
      <c r="X14" s="8" t="s">
        <v>22</v>
      </c>
      <c r="Y14" s="7"/>
      <c r="Z14" s="7"/>
      <c r="AA14" s="9"/>
      <c r="AB14" s="10">
        <v>20</v>
      </c>
      <c r="AC14" s="6"/>
    </row>
    <row r="15" spans="2:29" ht="12.75" customHeight="1">
      <c r="B15" s="192" t="str">
        <f t="shared" si="0"/>
        <v>CANBERK SEVİNDİK</v>
      </c>
      <c r="C15" s="146" t="s">
        <v>460</v>
      </c>
      <c r="D15" s="250" t="s">
        <v>456</v>
      </c>
      <c r="E15" s="250" t="s">
        <v>30</v>
      </c>
      <c r="F15" s="247"/>
      <c r="G15" s="248">
        <v>100</v>
      </c>
      <c r="H15" s="249">
        <v>23</v>
      </c>
      <c r="I15" s="276">
        <v>36</v>
      </c>
      <c r="J15" s="208">
        <f>F15+G15+H15+I15</f>
        <v>159</v>
      </c>
      <c r="K15" s="77"/>
      <c r="L15" s="8" t="s">
        <v>23</v>
      </c>
      <c r="M15" s="75" t="s">
        <v>461</v>
      </c>
      <c r="N15" s="75" t="s">
        <v>403</v>
      </c>
      <c r="O15" s="76" t="s">
        <v>32</v>
      </c>
      <c r="P15" s="10">
        <v>19</v>
      </c>
      <c r="R15" s="98" t="s">
        <v>23</v>
      </c>
      <c r="S15" s="209" t="s">
        <v>464</v>
      </c>
      <c r="T15" s="6" t="s">
        <v>372</v>
      </c>
      <c r="U15" s="6" t="s">
        <v>41</v>
      </c>
      <c r="V15" s="10">
        <v>35</v>
      </c>
      <c r="X15" s="8" t="s">
        <v>23</v>
      </c>
      <c r="Y15" s="7"/>
      <c r="Z15" s="7"/>
      <c r="AA15" s="9"/>
      <c r="AB15" s="10">
        <v>19</v>
      </c>
      <c r="AC15" s="6"/>
    </row>
    <row r="16" spans="2:29" ht="12.75" customHeight="1">
      <c r="B16" s="192" t="str">
        <f t="shared" si="0"/>
        <v>CİHAN POYRAZ COŞKUNLAR</v>
      </c>
      <c r="C16" s="146" t="s">
        <v>461</v>
      </c>
      <c r="D16" s="250" t="s">
        <v>403</v>
      </c>
      <c r="E16" s="250" t="s">
        <v>32</v>
      </c>
      <c r="F16" s="247"/>
      <c r="G16" s="248">
        <v>100</v>
      </c>
      <c r="H16" s="249">
        <v>19</v>
      </c>
      <c r="I16" s="276">
        <v>37</v>
      </c>
      <c r="J16" s="208">
        <f>F16+G16+H16+I16</f>
        <v>156</v>
      </c>
      <c r="K16" s="77"/>
      <c r="L16" s="8" t="s">
        <v>24</v>
      </c>
      <c r="M16" s="75" t="s">
        <v>465</v>
      </c>
      <c r="N16" s="75" t="s">
        <v>68</v>
      </c>
      <c r="O16" s="76" t="s">
        <v>43</v>
      </c>
      <c r="P16" s="10">
        <v>18</v>
      </c>
      <c r="R16" s="98" t="s">
        <v>24</v>
      </c>
      <c r="S16" s="209"/>
      <c r="V16" s="10">
        <v>34</v>
      </c>
      <c r="X16" s="8" t="s">
        <v>24</v>
      </c>
      <c r="Y16" s="7"/>
      <c r="Z16" s="7"/>
      <c r="AA16" s="9"/>
      <c r="AB16" s="10">
        <v>18</v>
      </c>
      <c r="AC16" s="6"/>
    </row>
    <row r="17" spans="2:29" ht="12.75" customHeight="1">
      <c r="B17" s="192" t="str">
        <f t="shared" si="0"/>
        <v>CİHAN POYRAZ COŞKUNLAR</v>
      </c>
      <c r="C17" s="146" t="s">
        <v>461</v>
      </c>
      <c r="D17" s="250" t="s">
        <v>403</v>
      </c>
      <c r="E17" s="250" t="s">
        <v>32</v>
      </c>
      <c r="F17" s="247"/>
      <c r="H17" s="249">
        <v>31</v>
      </c>
      <c r="I17" s="276"/>
      <c r="J17" s="208">
        <f>H17+I17+F17+G17</f>
        <v>31</v>
      </c>
      <c r="K17" s="77"/>
      <c r="L17" s="8" t="s">
        <v>25</v>
      </c>
      <c r="M17" s="75" t="s">
        <v>466</v>
      </c>
      <c r="N17" s="75" t="s">
        <v>68</v>
      </c>
      <c r="O17" s="76" t="s">
        <v>43</v>
      </c>
      <c r="P17" s="10">
        <v>17</v>
      </c>
      <c r="R17" s="98" t="s">
        <v>25</v>
      </c>
      <c r="S17" s="209"/>
      <c r="V17" s="10">
        <v>33</v>
      </c>
      <c r="X17" s="8" t="s">
        <v>25</v>
      </c>
      <c r="Y17" s="7"/>
      <c r="Z17" s="7"/>
      <c r="AA17" s="9"/>
      <c r="AB17" s="10">
        <v>17</v>
      </c>
      <c r="AC17" s="6"/>
    </row>
    <row r="18" spans="2:29" ht="12.75" customHeight="1">
      <c r="B18" s="192" t="str">
        <f t="shared" si="0"/>
        <v>DORUK ALİ YALÇIN</v>
      </c>
      <c r="C18" s="146" t="s">
        <v>563</v>
      </c>
      <c r="D18" s="250" t="s">
        <v>67</v>
      </c>
      <c r="E18" s="250" t="s">
        <v>15</v>
      </c>
      <c r="F18" s="247"/>
      <c r="H18" s="249">
        <v>16</v>
      </c>
      <c r="I18" s="276"/>
      <c r="J18" s="208">
        <f>H18+I18+F18+G18</f>
        <v>16</v>
      </c>
      <c r="K18" s="77"/>
      <c r="L18" s="8" t="s">
        <v>26</v>
      </c>
      <c r="M18" s="75" t="s">
        <v>467</v>
      </c>
      <c r="N18" s="75" t="s">
        <v>375</v>
      </c>
      <c r="O18" s="76" t="s">
        <v>15</v>
      </c>
      <c r="P18" s="10">
        <v>16</v>
      </c>
      <c r="X18" s="8" t="s">
        <v>26</v>
      </c>
      <c r="Y18" s="9"/>
      <c r="Z18" s="7"/>
      <c r="AA18" s="7"/>
      <c r="AB18" s="10">
        <v>16</v>
      </c>
      <c r="AC18" s="6"/>
    </row>
    <row r="19" spans="2:29" ht="12.75" customHeight="1">
      <c r="B19" s="192" t="str">
        <f t="shared" si="0"/>
        <v>EGE BOLAT</v>
      </c>
      <c r="C19" s="146" t="s">
        <v>465</v>
      </c>
      <c r="D19" s="250" t="s">
        <v>68</v>
      </c>
      <c r="E19" s="250" t="s">
        <v>43</v>
      </c>
      <c r="F19" s="247"/>
      <c r="G19" s="248">
        <v>100</v>
      </c>
      <c r="H19" s="249">
        <v>18</v>
      </c>
      <c r="I19" s="276"/>
      <c r="J19" s="208">
        <f>F19+G19+H19+I19</f>
        <v>118</v>
      </c>
      <c r="K19" s="77"/>
      <c r="L19" s="8" t="s">
        <v>26</v>
      </c>
      <c r="M19" s="75" t="s">
        <v>468</v>
      </c>
      <c r="N19" s="75" t="s">
        <v>469</v>
      </c>
      <c r="O19" s="76" t="s">
        <v>37</v>
      </c>
      <c r="P19" s="10">
        <v>16</v>
      </c>
      <c r="X19" s="8" t="s">
        <v>26</v>
      </c>
      <c r="Y19" s="7"/>
      <c r="Z19" s="7"/>
      <c r="AA19" s="9"/>
      <c r="AB19" s="10">
        <v>16</v>
      </c>
      <c r="AC19" s="6"/>
    </row>
    <row r="20" spans="2:29" ht="12.75" customHeight="1">
      <c r="B20" s="192" t="str">
        <f t="shared" si="0"/>
        <v>EGE ZORLU</v>
      </c>
      <c r="C20" s="146" t="s">
        <v>575</v>
      </c>
      <c r="D20" s="250" t="s">
        <v>290</v>
      </c>
      <c r="E20" s="250" t="s">
        <v>0</v>
      </c>
      <c r="F20" s="247"/>
      <c r="H20" s="249">
        <v>8</v>
      </c>
      <c r="I20" s="276"/>
      <c r="J20" s="208">
        <f>H20+I20+F20+G20</f>
        <v>8</v>
      </c>
      <c r="K20" s="77"/>
      <c r="L20" s="8" t="s">
        <v>26</v>
      </c>
      <c r="M20" s="75" t="s">
        <v>398</v>
      </c>
      <c r="N20" s="75" t="s">
        <v>399</v>
      </c>
      <c r="O20" s="76" t="s">
        <v>39</v>
      </c>
      <c r="P20" s="10">
        <v>16</v>
      </c>
      <c r="X20" s="8" t="s">
        <v>26</v>
      </c>
      <c r="Y20" s="7"/>
      <c r="Z20" s="7"/>
      <c r="AA20" s="9"/>
      <c r="AB20" s="10">
        <v>16</v>
      </c>
      <c r="AC20" s="6"/>
    </row>
    <row r="21" spans="2:29" ht="12.75" customHeight="1">
      <c r="B21" s="192" t="str">
        <f t="shared" si="0"/>
        <v>ENSAR AYDIN</v>
      </c>
      <c r="C21" s="146" t="s">
        <v>463</v>
      </c>
      <c r="D21" s="250" t="s">
        <v>375</v>
      </c>
      <c r="E21" s="250" t="s">
        <v>15</v>
      </c>
      <c r="F21" s="247"/>
      <c r="G21" s="248">
        <v>100</v>
      </c>
      <c r="H21" s="249">
        <v>20</v>
      </c>
      <c r="I21" s="276"/>
      <c r="J21" s="208">
        <f>F21+G21+H21+I21</f>
        <v>120</v>
      </c>
      <c r="K21" s="77"/>
      <c r="L21" s="8" t="s">
        <v>26</v>
      </c>
      <c r="M21" s="75" t="s">
        <v>471</v>
      </c>
      <c r="N21" s="75" t="s">
        <v>62</v>
      </c>
      <c r="O21" s="76" t="s">
        <v>15</v>
      </c>
      <c r="P21" s="10">
        <v>16</v>
      </c>
      <c r="X21" s="8" t="s">
        <v>26</v>
      </c>
      <c r="Y21" s="7"/>
      <c r="Z21" s="7"/>
      <c r="AA21" s="9"/>
      <c r="AB21" s="10">
        <v>16</v>
      </c>
      <c r="AC21" s="6"/>
    </row>
    <row r="22" spans="2:29" ht="12.75" customHeight="1">
      <c r="B22" s="192" t="str">
        <f t="shared" si="0"/>
        <v>ERTUĞ MİR TÜFEKCİ</v>
      </c>
      <c r="C22" s="146" t="s">
        <v>576</v>
      </c>
      <c r="D22" s="250" t="s">
        <v>577</v>
      </c>
      <c r="E22" s="250" t="s">
        <v>12</v>
      </c>
      <c r="F22" s="247"/>
      <c r="H22" s="249">
        <v>8</v>
      </c>
      <c r="I22" s="276"/>
      <c r="J22" s="208">
        <f>H22+I22+F22+G22</f>
        <v>8</v>
      </c>
      <c r="K22" s="77"/>
      <c r="L22" s="8" t="s">
        <v>26</v>
      </c>
      <c r="M22" s="75" t="s">
        <v>470</v>
      </c>
      <c r="N22" s="75" t="s">
        <v>459</v>
      </c>
      <c r="O22" s="76" t="s">
        <v>12</v>
      </c>
      <c r="P22" s="10">
        <v>16</v>
      </c>
      <c r="X22" s="8" t="s">
        <v>26</v>
      </c>
      <c r="Y22" s="7"/>
      <c r="Z22" s="7"/>
      <c r="AA22" s="9"/>
      <c r="AB22" s="10">
        <v>16</v>
      </c>
      <c r="AC22" s="6"/>
    </row>
    <row r="23" spans="2:29" ht="12.75" customHeight="1">
      <c r="B23" s="192" t="str">
        <f t="shared" si="0"/>
        <v>EYMEN SELİM YILMAZ</v>
      </c>
      <c r="C23" s="146" t="s">
        <v>548</v>
      </c>
      <c r="D23" s="250" t="s">
        <v>241</v>
      </c>
      <c r="E23" s="250" t="s">
        <v>40</v>
      </c>
      <c r="F23" s="247"/>
      <c r="H23" s="249">
        <v>26</v>
      </c>
      <c r="I23" s="276"/>
      <c r="J23" s="208">
        <f>H23+I23+F23+G23</f>
        <v>26</v>
      </c>
      <c r="K23" s="77"/>
      <c r="L23" s="8" t="s">
        <v>26</v>
      </c>
      <c r="M23" s="75" t="s">
        <v>472</v>
      </c>
      <c r="N23" s="75" t="s">
        <v>290</v>
      </c>
      <c r="O23" s="76" t="s">
        <v>0</v>
      </c>
      <c r="P23" s="10">
        <v>16</v>
      </c>
      <c r="X23" s="8" t="s">
        <v>26</v>
      </c>
      <c r="Y23" s="7"/>
      <c r="Z23" s="7"/>
      <c r="AA23" s="9"/>
      <c r="AB23" s="10">
        <v>16</v>
      </c>
      <c r="AC23" s="6"/>
    </row>
    <row r="24" spans="2:29" ht="12.75" customHeight="1">
      <c r="B24" s="192" t="str">
        <f t="shared" si="0"/>
        <v>EYMEN YERDELEN</v>
      </c>
      <c r="C24" s="146" t="s">
        <v>400</v>
      </c>
      <c r="D24" s="250" t="s">
        <v>401</v>
      </c>
      <c r="E24" s="250" t="s">
        <v>207</v>
      </c>
      <c r="F24" s="247"/>
      <c r="G24" s="248">
        <v>100</v>
      </c>
      <c r="H24" s="249">
        <v>22</v>
      </c>
      <c r="I24" s="276">
        <v>38</v>
      </c>
      <c r="J24" s="208">
        <f>F24+G24+H24+I24</f>
        <v>160</v>
      </c>
      <c r="K24" s="77"/>
      <c r="L24" s="8" t="s">
        <v>26</v>
      </c>
      <c r="M24" s="75" t="s">
        <v>373</v>
      </c>
      <c r="N24" s="75" t="s">
        <v>399</v>
      </c>
      <c r="O24" s="76" t="s">
        <v>39</v>
      </c>
      <c r="P24" s="10">
        <v>16</v>
      </c>
      <c r="X24" s="8" t="s">
        <v>26</v>
      </c>
      <c r="Y24" s="7"/>
      <c r="Z24" s="7"/>
      <c r="AA24" s="9"/>
      <c r="AB24" s="10">
        <v>16</v>
      </c>
      <c r="AC24" s="6"/>
    </row>
    <row r="25" spans="2:29" ht="12.75" customHeight="1">
      <c r="B25" s="192" t="str">
        <f t="shared" si="0"/>
        <v>EYMEN YERDELEN</v>
      </c>
      <c r="C25" s="146" t="s">
        <v>400</v>
      </c>
      <c r="D25" s="250" t="s">
        <v>401</v>
      </c>
      <c r="E25" s="250" t="s">
        <v>207</v>
      </c>
      <c r="F25" s="247"/>
      <c r="H25" s="249">
        <v>30</v>
      </c>
      <c r="I25" s="276"/>
      <c r="J25" s="208">
        <f t="shared" ref="J25:J30" si="1">H25+I25+F25+G25</f>
        <v>30</v>
      </c>
      <c r="K25" s="77"/>
      <c r="L25" s="8" t="s">
        <v>26</v>
      </c>
      <c r="M25" s="75" t="s">
        <v>473</v>
      </c>
      <c r="N25" s="75" t="s">
        <v>240</v>
      </c>
      <c r="O25" s="76" t="s">
        <v>28</v>
      </c>
      <c r="P25" s="10">
        <v>16</v>
      </c>
      <c r="X25" s="8" t="s">
        <v>26</v>
      </c>
      <c r="Y25" s="7"/>
      <c r="Z25" s="7"/>
      <c r="AA25" s="9"/>
      <c r="AB25" s="10">
        <v>16</v>
      </c>
      <c r="AC25" s="6"/>
    </row>
    <row r="26" spans="2:29" ht="12.75" customHeight="1">
      <c r="B26" s="192" t="str">
        <f t="shared" si="0"/>
        <v>FURKAN ALP TUNA</v>
      </c>
      <c r="C26" s="146" t="s">
        <v>562</v>
      </c>
      <c r="D26" s="250" t="s">
        <v>239</v>
      </c>
      <c r="E26" s="250" t="s">
        <v>7</v>
      </c>
      <c r="F26" s="247"/>
      <c r="H26" s="249">
        <v>16</v>
      </c>
      <c r="I26" s="276"/>
      <c r="J26" s="208">
        <f t="shared" si="1"/>
        <v>16</v>
      </c>
      <c r="K26" s="77"/>
      <c r="L26" s="8" t="s">
        <v>27</v>
      </c>
      <c r="M26" s="279" t="s">
        <v>474</v>
      </c>
      <c r="N26" s="75" t="s">
        <v>240</v>
      </c>
      <c r="O26" s="76" t="s">
        <v>28</v>
      </c>
      <c r="P26" s="10">
        <v>8</v>
      </c>
      <c r="X26" s="8" t="s">
        <v>27</v>
      </c>
      <c r="Y26" s="7"/>
      <c r="Z26" s="7"/>
      <c r="AA26" s="9"/>
      <c r="AB26" s="10">
        <v>8</v>
      </c>
      <c r="AC26" s="6"/>
    </row>
    <row r="27" spans="2:29" ht="12.75" customHeight="1">
      <c r="B27" s="192" t="str">
        <f t="shared" si="0"/>
        <v>HALİL MELİKŞAH CAMKURT</v>
      </c>
      <c r="C27" s="146" t="s">
        <v>556</v>
      </c>
      <c r="D27" s="250" t="s">
        <v>557</v>
      </c>
      <c r="E27" s="250" t="s">
        <v>221</v>
      </c>
      <c r="F27" s="247"/>
      <c r="H27" s="249">
        <v>19</v>
      </c>
      <c r="I27" s="276"/>
      <c r="J27" s="208">
        <f t="shared" si="1"/>
        <v>19</v>
      </c>
      <c r="K27" s="77"/>
      <c r="L27" s="8" t="s">
        <v>27</v>
      </c>
      <c r="M27" s="279" t="s">
        <v>475</v>
      </c>
      <c r="N27" s="75" t="s">
        <v>403</v>
      </c>
      <c r="O27" s="76" t="s">
        <v>32</v>
      </c>
      <c r="P27" s="10">
        <v>8</v>
      </c>
      <c r="X27" s="8" t="s">
        <v>27</v>
      </c>
      <c r="Y27" s="7"/>
      <c r="Z27" s="7"/>
      <c r="AA27" s="9"/>
      <c r="AB27" s="10">
        <v>8</v>
      </c>
      <c r="AC27" s="6"/>
    </row>
    <row r="28" spans="2:29" ht="12.75" customHeight="1">
      <c r="B28" s="192" t="str">
        <f t="shared" si="0"/>
        <v>HAMZA ÖZBEK</v>
      </c>
      <c r="C28" s="146" t="s">
        <v>555</v>
      </c>
      <c r="D28" s="250" t="s">
        <v>241</v>
      </c>
      <c r="E28" s="250" t="s">
        <v>40</v>
      </c>
      <c r="F28" s="247"/>
      <c r="H28" s="249">
        <v>20</v>
      </c>
      <c r="I28" s="276"/>
      <c r="J28" s="208">
        <f t="shared" si="1"/>
        <v>20</v>
      </c>
      <c r="K28" s="77"/>
      <c r="L28" s="8" t="s">
        <v>27</v>
      </c>
      <c r="M28" s="279" t="s">
        <v>476</v>
      </c>
      <c r="N28" s="75" t="s">
        <v>72</v>
      </c>
      <c r="O28" s="76" t="s">
        <v>36</v>
      </c>
      <c r="P28" s="10">
        <v>8</v>
      </c>
      <c r="X28" s="8" t="s">
        <v>27</v>
      </c>
      <c r="Y28" s="7"/>
      <c r="Z28" s="7"/>
      <c r="AA28" s="9"/>
      <c r="AB28" s="10">
        <v>8</v>
      </c>
      <c r="AC28" s="6"/>
    </row>
    <row r="29" spans="2:29" ht="12.75" customHeight="1">
      <c r="B29" s="192" t="str">
        <f t="shared" si="0"/>
        <v>HASAN ÖZTEKİN</v>
      </c>
      <c r="C29" s="146" t="s">
        <v>574</v>
      </c>
      <c r="D29" s="250" t="s">
        <v>510</v>
      </c>
      <c r="E29" s="250" t="s">
        <v>36</v>
      </c>
      <c r="F29" s="247"/>
      <c r="H29" s="249">
        <v>8</v>
      </c>
      <c r="I29" s="276"/>
      <c r="J29" s="208">
        <f t="shared" si="1"/>
        <v>8</v>
      </c>
      <c r="K29" s="77"/>
      <c r="L29" s="8" t="s">
        <v>27</v>
      </c>
      <c r="M29" s="279" t="s">
        <v>478</v>
      </c>
      <c r="N29" s="75" t="s">
        <v>479</v>
      </c>
      <c r="O29" s="76" t="s">
        <v>41</v>
      </c>
      <c r="P29" s="10">
        <v>8</v>
      </c>
      <c r="X29" s="8" t="s">
        <v>27</v>
      </c>
      <c r="Y29" s="7"/>
      <c r="Z29" s="7"/>
      <c r="AA29" s="9"/>
      <c r="AB29" s="10">
        <v>8</v>
      </c>
      <c r="AC29" s="6"/>
    </row>
    <row r="30" spans="2:29" ht="12.75" customHeight="1">
      <c r="B30" s="192" t="str">
        <f t="shared" si="0"/>
        <v>HÜSEYİN EREN YILMAZ</v>
      </c>
      <c r="C30" s="146" t="s">
        <v>566</v>
      </c>
      <c r="D30" s="250" t="s">
        <v>482</v>
      </c>
      <c r="E30" s="250" t="s">
        <v>30</v>
      </c>
      <c r="F30" s="247"/>
      <c r="H30" s="249">
        <v>16</v>
      </c>
      <c r="I30" s="276"/>
      <c r="J30" s="208">
        <f t="shared" si="1"/>
        <v>16</v>
      </c>
      <c r="K30" s="77"/>
      <c r="L30" s="8" t="s">
        <v>27</v>
      </c>
      <c r="M30" s="279" t="s">
        <v>481</v>
      </c>
      <c r="N30" s="75" t="s">
        <v>482</v>
      </c>
      <c r="O30" s="76" t="s">
        <v>30</v>
      </c>
      <c r="P30" s="10">
        <v>8</v>
      </c>
      <c r="X30" s="8" t="s">
        <v>27</v>
      </c>
      <c r="Y30" s="7"/>
      <c r="Z30" s="7"/>
      <c r="AA30" s="9"/>
      <c r="AB30" s="10">
        <v>8</v>
      </c>
      <c r="AC30" s="6"/>
    </row>
    <row r="31" spans="2:29" ht="12.75" customHeight="1">
      <c r="B31" s="192" t="str">
        <f t="shared" si="0"/>
        <v>HÜSEYİN UTKU KIRBAÇ</v>
      </c>
      <c r="C31" s="146" t="s">
        <v>288</v>
      </c>
      <c r="D31" s="250" t="s">
        <v>375</v>
      </c>
      <c r="E31" s="250" t="s">
        <v>15</v>
      </c>
      <c r="F31" s="247"/>
      <c r="G31" s="248">
        <v>100</v>
      </c>
      <c r="H31" s="249">
        <v>28</v>
      </c>
      <c r="I31" s="276">
        <v>43</v>
      </c>
      <c r="J31" s="208">
        <f>F31+G31+H31+I31</f>
        <v>171</v>
      </c>
      <c r="K31" s="77"/>
      <c r="L31" s="8" t="s">
        <v>27</v>
      </c>
      <c r="M31" s="279" t="s">
        <v>480</v>
      </c>
      <c r="N31" s="75" t="s">
        <v>375</v>
      </c>
      <c r="O31" s="76" t="s">
        <v>15</v>
      </c>
      <c r="P31" s="10">
        <v>8</v>
      </c>
      <c r="X31" s="8" t="s">
        <v>27</v>
      </c>
      <c r="Y31" s="7"/>
      <c r="Z31" s="7"/>
      <c r="AA31" s="9"/>
      <c r="AB31" s="10">
        <v>8</v>
      </c>
      <c r="AC31" s="6"/>
    </row>
    <row r="32" spans="2:29" ht="12.75" customHeight="1">
      <c r="B32" s="192" t="str">
        <f t="shared" si="0"/>
        <v>İSMETHAN SÜTYEMEZ</v>
      </c>
      <c r="C32" s="146" t="s">
        <v>569</v>
      </c>
      <c r="D32" s="250" t="s">
        <v>570</v>
      </c>
      <c r="E32" s="250" t="s">
        <v>332</v>
      </c>
      <c r="F32" s="247"/>
      <c r="H32" s="249">
        <v>8</v>
      </c>
      <c r="I32" s="276"/>
      <c r="J32" s="208">
        <f>H32+I32+F32+G32</f>
        <v>8</v>
      </c>
      <c r="K32" s="77"/>
      <c r="L32" s="8" t="s">
        <v>27</v>
      </c>
      <c r="M32" s="279" t="s">
        <v>477</v>
      </c>
      <c r="N32" s="75" t="s">
        <v>68</v>
      </c>
      <c r="O32" s="76" t="s">
        <v>43</v>
      </c>
      <c r="P32" s="10">
        <v>8</v>
      </c>
      <c r="X32" s="8" t="s">
        <v>27</v>
      </c>
      <c r="Y32" s="7"/>
      <c r="Z32" s="7"/>
      <c r="AA32" s="9"/>
      <c r="AB32" s="10">
        <v>8</v>
      </c>
      <c r="AC32" s="6"/>
    </row>
    <row r="33" spans="2:29" ht="12.75" customHeight="1">
      <c r="B33" s="192" t="str">
        <f t="shared" si="0"/>
        <v>KADİR EMİR YILDIRIM</v>
      </c>
      <c r="C33" s="146" t="s">
        <v>549</v>
      </c>
      <c r="D33" s="250" t="s">
        <v>524</v>
      </c>
      <c r="E33" s="250" t="s">
        <v>39</v>
      </c>
      <c r="F33" s="247"/>
      <c r="H33" s="249">
        <v>25</v>
      </c>
      <c r="I33" s="276"/>
      <c r="J33" s="208">
        <f>H33+I33+F33+G33</f>
        <v>25</v>
      </c>
      <c r="K33" s="77"/>
      <c r="L33" s="8" t="s">
        <v>27</v>
      </c>
      <c r="M33" s="279" t="s">
        <v>483</v>
      </c>
      <c r="N33" s="75" t="s">
        <v>244</v>
      </c>
      <c r="O33" s="76" t="s">
        <v>39</v>
      </c>
      <c r="P33" s="10">
        <v>8</v>
      </c>
      <c r="X33" s="8" t="s">
        <v>27</v>
      </c>
      <c r="Y33" s="7"/>
      <c r="Z33" s="7"/>
      <c r="AA33" s="9"/>
      <c r="AB33" s="10">
        <v>8</v>
      </c>
      <c r="AC33" s="6"/>
    </row>
    <row r="34" spans="2:29" ht="12.75" customHeight="1">
      <c r="B34" s="192" t="str">
        <f t="shared" si="0"/>
        <v>KEMAL KASHOUSH</v>
      </c>
      <c r="C34" s="146" t="s">
        <v>550</v>
      </c>
      <c r="D34" s="250" t="s">
        <v>240</v>
      </c>
      <c r="E34" s="250" t="s">
        <v>28</v>
      </c>
      <c r="F34" s="247"/>
      <c r="H34" s="249">
        <v>24</v>
      </c>
      <c r="I34" s="276"/>
      <c r="J34" s="208">
        <f>H34+I34+F34+G34</f>
        <v>24</v>
      </c>
      <c r="K34" s="77"/>
      <c r="M34" s="251"/>
      <c r="N34" s="251"/>
      <c r="O34" s="251"/>
      <c r="Y34" s="7"/>
      <c r="Z34" s="7"/>
      <c r="AA34" s="9"/>
      <c r="AC34" s="6"/>
    </row>
    <row r="35" spans="2:29" ht="12.75" customHeight="1">
      <c r="B35" s="192" t="str">
        <f t="shared" si="0"/>
        <v>KEREM GÖK</v>
      </c>
      <c r="C35" s="146" t="s">
        <v>571</v>
      </c>
      <c r="D35" s="250" t="s">
        <v>570</v>
      </c>
      <c r="E35" s="250" t="s">
        <v>332</v>
      </c>
      <c r="F35" s="247"/>
      <c r="H35" s="249">
        <v>8</v>
      </c>
      <c r="I35" s="276"/>
      <c r="J35" s="208">
        <f>H35+I35+F35+G35</f>
        <v>8</v>
      </c>
      <c r="K35" s="77"/>
      <c r="Y35" s="7"/>
      <c r="Z35" s="7"/>
      <c r="AA35" s="97"/>
      <c r="AC35" s="6"/>
    </row>
    <row r="36" spans="2:29" ht="12.75" customHeight="1">
      <c r="B36" s="192" t="str">
        <f t="shared" si="0"/>
        <v>KEREM KÖSE</v>
      </c>
      <c r="C36" s="146" t="s">
        <v>480</v>
      </c>
      <c r="D36" s="250" t="s">
        <v>375</v>
      </c>
      <c r="E36" s="250" t="s">
        <v>15</v>
      </c>
      <c r="F36" s="247"/>
      <c r="G36" s="248">
        <v>100</v>
      </c>
      <c r="H36" s="249">
        <v>8</v>
      </c>
      <c r="I36" s="276"/>
      <c r="J36" s="208">
        <f>F36+G36+H36+I36</f>
        <v>108</v>
      </c>
      <c r="K36" s="77"/>
      <c r="Y36" s="7"/>
      <c r="Z36" s="7"/>
      <c r="AA36" s="97"/>
      <c r="AC36" s="6"/>
    </row>
    <row r="37" spans="2:29" ht="12.75" customHeight="1">
      <c r="B37" s="192" t="str">
        <f t="shared" si="0"/>
        <v>KEREM URHAN</v>
      </c>
      <c r="C37" s="146" t="s">
        <v>573</v>
      </c>
      <c r="D37" s="250" t="s">
        <v>482</v>
      </c>
      <c r="E37" s="250" t="s">
        <v>30</v>
      </c>
      <c r="F37" s="247"/>
      <c r="H37" s="249">
        <v>8</v>
      </c>
      <c r="I37" s="276"/>
      <c r="J37" s="208">
        <f>H37+I37+F37+G37</f>
        <v>8</v>
      </c>
      <c r="K37" s="77"/>
      <c r="Y37" s="7"/>
      <c r="Z37" s="7"/>
      <c r="AA37" s="97"/>
      <c r="AC37" s="6"/>
    </row>
    <row r="38" spans="2:29" ht="12.75" customHeight="1">
      <c r="B38" s="192" t="str">
        <f t="shared" si="0"/>
        <v>MEHMET AKİF BALA</v>
      </c>
      <c r="C38" s="146" t="s">
        <v>470</v>
      </c>
      <c r="D38" s="250" t="s">
        <v>459</v>
      </c>
      <c r="E38" s="250" t="s">
        <v>12</v>
      </c>
      <c r="F38" s="247"/>
      <c r="G38" s="248">
        <v>100</v>
      </c>
      <c r="H38" s="249">
        <v>16</v>
      </c>
      <c r="I38" s="276"/>
      <c r="J38" s="208">
        <f>F38+G38+H38+I38</f>
        <v>116</v>
      </c>
      <c r="K38" s="77"/>
      <c r="Y38" s="7"/>
      <c r="Z38" s="7"/>
      <c r="AA38" s="97"/>
      <c r="AC38" s="6"/>
    </row>
    <row r="39" spans="2:29" ht="12.75" customHeight="1">
      <c r="B39" s="192" t="str">
        <f t="shared" si="0"/>
        <v>MEHMET AKİF TORU</v>
      </c>
      <c r="C39" s="146" t="s">
        <v>462</v>
      </c>
      <c r="D39" s="250" t="s">
        <v>290</v>
      </c>
      <c r="E39" s="250" t="s">
        <v>0</v>
      </c>
      <c r="F39" s="247"/>
      <c r="G39" s="248">
        <v>100</v>
      </c>
      <c r="H39" s="249">
        <v>21</v>
      </c>
      <c r="I39" s="276"/>
      <c r="J39" s="208">
        <f>F39+G39+H39+I39</f>
        <v>121</v>
      </c>
      <c r="K39" s="77"/>
      <c r="Y39" s="7"/>
      <c r="Z39" s="7"/>
      <c r="AA39" s="97"/>
      <c r="AC39" s="6"/>
    </row>
    <row r="40" spans="2:29" ht="12.75" customHeight="1">
      <c r="B40" s="192" t="str">
        <f t="shared" si="0"/>
        <v>MEHMET FATİH GEZER</v>
      </c>
      <c r="C40" s="146" t="s">
        <v>454</v>
      </c>
      <c r="D40" s="250" t="s">
        <v>254</v>
      </c>
      <c r="E40" s="250" t="s">
        <v>15</v>
      </c>
      <c r="F40" s="247"/>
      <c r="G40" s="248">
        <v>100</v>
      </c>
      <c r="H40" s="249">
        <v>24</v>
      </c>
      <c r="I40" s="276">
        <v>46</v>
      </c>
      <c r="J40" s="208">
        <f>F40+G40+H40+I40</f>
        <v>170</v>
      </c>
      <c r="K40" s="77"/>
      <c r="Y40" s="7"/>
      <c r="Z40" s="7"/>
      <c r="AA40" s="97"/>
      <c r="AC40" s="6"/>
    </row>
    <row r="41" spans="2:29" ht="12.75" customHeight="1">
      <c r="B41" s="192" t="str">
        <f t="shared" si="0"/>
        <v>MEHMET FATİH VAROL</v>
      </c>
      <c r="C41" s="146" t="s">
        <v>559</v>
      </c>
      <c r="D41" s="250" t="s">
        <v>553</v>
      </c>
      <c r="E41" s="250" t="s">
        <v>37</v>
      </c>
      <c r="F41" s="247"/>
      <c r="H41" s="249">
        <v>17</v>
      </c>
      <c r="I41" s="276"/>
      <c r="J41" s="208">
        <f>H41+I41+F41+G41</f>
        <v>17</v>
      </c>
      <c r="K41" s="77"/>
      <c r="Y41" s="7"/>
      <c r="Z41" s="7"/>
      <c r="AA41" s="97"/>
      <c r="AC41" s="6"/>
    </row>
    <row r="42" spans="2:29" ht="12.75" customHeight="1">
      <c r="B42" s="192" t="str">
        <f t="shared" si="0"/>
        <v>MEHMET KAĞAN GÜMÜŞAY</v>
      </c>
      <c r="C42" s="146" t="s">
        <v>560</v>
      </c>
      <c r="D42" s="250" t="s">
        <v>561</v>
      </c>
      <c r="E42" s="250" t="s">
        <v>34</v>
      </c>
      <c r="F42" s="247"/>
      <c r="H42" s="249">
        <v>16</v>
      </c>
      <c r="I42" s="276"/>
      <c r="J42" s="208">
        <f>H42+I42+F42+G42</f>
        <v>16</v>
      </c>
      <c r="K42" s="77"/>
      <c r="Y42" s="7"/>
      <c r="Z42" s="7"/>
      <c r="AA42" s="97"/>
      <c r="AC42" s="6"/>
    </row>
    <row r="43" spans="2:29" ht="12.75" customHeight="1">
      <c r="B43" s="192" t="str">
        <f t="shared" si="0"/>
        <v>METEHAN ŞAHİN</v>
      </c>
      <c r="C43" s="146" t="s">
        <v>373</v>
      </c>
      <c r="D43" s="250" t="s">
        <v>399</v>
      </c>
      <c r="E43" s="250" t="s">
        <v>39</v>
      </c>
      <c r="F43" s="247"/>
      <c r="G43" s="248">
        <v>100</v>
      </c>
      <c r="H43" s="249">
        <v>16</v>
      </c>
      <c r="I43" s="276"/>
      <c r="J43" s="208">
        <f>F43+G43+H43+I43</f>
        <v>116</v>
      </c>
      <c r="K43" s="77"/>
      <c r="Y43" s="7"/>
      <c r="Z43" s="7"/>
      <c r="AA43" s="97"/>
      <c r="AC43" s="6"/>
    </row>
    <row r="44" spans="2:29" ht="12.75" customHeight="1">
      <c r="B44" s="192" t="str">
        <f t="shared" si="0"/>
        <v>MİRAÇ TAŞKOPARAN</v>
      </c>
      <c r="C44" s="146" t="s">
        <v>458</v>
      </c>
      <c r="D44" s="250" t="s">
        <v>459</v>
      </c>
      <c r="E44" s="250" t="s">
        <v>12</v>
      </c>
      <c r="F44" s="247"/>
      <c r="G44" s="248">
        <v>100</v>
      </c>
      <c r="H44" s="249"/>
      <c r="I44" s="276">
        <v>40</v>
      </c>
      <c r="J44" s="208">
        <f>F44+G44+H44+I44</f>
        <v>140</v>
      </c>
      <c r="K44" s="77"/>
      <c r="Y44" s="7"/>
      <c r="Z44" s="7"/>
      <c r="AA44" s="97"/>
      <c r="AC44" s="6"/>
    </row>
    <row r="45" spans="2:29" ht="12.75" customHeight="1">
      <c r="B45" s="192" t="str">
        <f t="shared" si="0"/>
        <v>MİRAÇ TAŞKOPARAN</v>
      </c>
      <c r="C45" s="146" t="s">
        <v>458</v>
      </c>
      <c r="D45" s="250" t="s">
        <v>459</v>
      </c>
      <c r="E45" s="250" t="s">
        <v>12</v>
      </c>
      <c r="F45" s="247"/>
      <c r="H45" s="249">
        <v>32</v>
      </c>
      <c r="I45" s="276"/>
      <c r="J45" s="208">
        <f>H45+I45+F45+G45</f>
        <v>32</v>
      </c>
      <c r="K45" s="77"/>
      <c r="Y45" s="7"/>
      <c r="Z45" s="7"/>
      <c r="AA45" s="97"/>
      <c r="AC45" s="6"/>
    </row>
    <row r="46" spans="2:29" ht="12.75" customHeight="1">
      <c r="B46" s="192" t="str">
        <f t="shared" si="0"/>
        <v>MUHAMMED BARIŞ KALKAN</v>
      </c>
      <c r="C46" s="146" t="s">
        <v>398</v>
      </c>
      <c r="D46" s="250" t="s">
        <v>399</v>
      </c>
      <c r="E46" s="250" t="s">
        <v>39</v>
      </c>
      <c r="F46" s="247"/>
      <c r="G46" s="248">
        <v>100</v>
      </c>
      <c r="H46" s="249">
        <v>16</v>
      </c>
      <c r="I46" s="276"/>
      <c r="J46" s="208">
        <f>F46+G46+H46+I46</f>
        <v>116</v>
      </c>
      <c r="K46" s="77"/>
      <c r="Y46" s="7"/>
      <c r="Z46" s="7"/>
      <c r="AA46" s="97"/>
      <c r="AC46" s="6"/>
    </row>
    <row r="47" spans="2:29" ht="12.75" customHeight="1">
      <c r="B47" s="192" t="str">
        <f t="shared" si="0"/>
        <v>MUHAMMED ÇINAR ATASEVER</v>
      </c>
      <c r="C47" s="146" t="s">
        <v>572</v>
      </c>
      <c r="D47" s="250" t="s">
        <v>377</v>
      </c>
      <c r="E47" s="250" t="s">
        <v>53</v>
      </c>
      <c r="F47" s="247"/>
      <c r="H47" s="249">
        <v>8</v>
      </c>
      <c r="I47" s="276"/>
      <c r="J47" s="208">
        <f>H47+I47+F47+G47</f>
        <v>8</v>
      </c>
      <c r="K47" s="77"/>
      <c r="Y47" s="7"/>
      <c r="Z47" s="7"/>
      <c r="AA47" s="97"/>
      <c r="AC47" s="6"/>
    </row>
    <row r="48" spans="2:29" ht="12.75" customHeight="1">
      <c r="B48" s="192" t="str">
        <f t="shared" si="0"/>
        <v>MUHAMMED EMRE KANTİK</v>
      </c>
      <c r="C48" s="146" t="s">
        <v>374</v>
      </c>
      <c r="D48" s="250" t="s">
        <v>397</v>
      </c>
      <c r="E48" s="250" t="s">
        <v>30</v>
      </c>
      <c r="F48" s="247"/>
      <c r="G48" s="248">
        <v>100</v>
      </c>
      <c r="H48" s="249">
        <v>30</v>
      </c>
      <c r="I48" s="276">
        <v>48</v>
      </c>
      <c r="J48" s="208">
        <f>F48+G48+H48+I48</f>
        <v>178</v>
      </c>
      <c r="K48" s="77"/>
      <c r="Y48" s="7"/>
      <c r="Z48" s="7"/>
      <c r="AA48" s="97"/>
      <c r="AC48" s="6"/>
    </row>
    <row r="49" spans="2:29" ht="12.75" customHeight="1">
      <c r="B49" s="192" t="str">
        <f t="shared" si="0"/>
        <v>MUHAMMED EYMEN SOLAK</v>
      </c>
      <c r="C49" s="146" t="s">
        <v>565</v>
      </c>
      <c r="D49" s="250" t="s">
        <v>482</v>
      </c>
      <c r="E49" s="250" t="s">
        <v>30</v>
      </c>
      <c r="F49" s="247"/>
      <c r="H49" s="249">
        <v>16</v>
      </c>
      <c r="I49" s="276"/>
      <c r="J49" s="208">
        <f>H49+I49+F49+G49</f>
        <v>16</v>
      </c>
      <c r="K49" s="77"/>
      <c r="Y49" s="7"/>
      <c r="Z49" s="7"/>
      <c r="AA49" s="97"/>
      <c r="AC49" s="6"/>
    </row>
    <row r="50" spans="2:29" ht="12.75" customHeight="1">
      <c r="B50" s="192" t="str">
        <f t="shared" si="0"/>
        <v>MUHAMMET MUSTAFA YURTERİ</v>
      </c>
      <c r="C50" s="146" t="s">
        <v>475</v>
      </c>
      <c r="D50" s="250" t="s">
        <v>403</v>
      </c>
      <c r="E50" s="250" t="s">
        <v>32</v>
      </c>
      <c r="F50" s="247"/>
      <c r="G50" s="248">
        <v>100</v>
      </c>
      <c r="H50" s="249">
        <v>8</v>
      </c>
      <c r="I50" s="276"/>
      <c r="J50" s="208">
        <f>F50+G50+H50+I50</f>
        <v>108</v>
      </c>
      <c r="K50" s="77"/>
      <c r="Y50" s="7"/>
      <c r="Z50" s="7"/>
      <c r="AA50" s="97"/>
      <c r="AC50" s="6"/>
    </row>
    <row r="51" spans="2:29" ht="12.75" customHeight="1">
      <c r="B51" s="192" t="str">
        <f t="shared" si="0"/>
        <v>MUSTAFA KAYRA TURAN</v>
      </c>
      <c r="C51" s="146" t="s">
        <v>457</v>
      </c>
      <c r="D51" s="250" t="s">
        <v>241</v>
      </c>
      <c r="E51" s="250" t="s">
        <v>40</v>
      </c>
      <c r="F51" s="247"/>
      <c r="G51" s="248">
        <v>100</v>
      </c>
      <c r="H51" s="249">
        <v>25</v>
      </c>
      <c r="I51" s="276">
        <v>41</v>
      </c>
      <c r="J51" s="208">
        <f>F51+G51+H51+I51</f>
        <v>166</v>
      </c>
      <c r="K51" s="77"/>
      <c r="Y51" s="7"/>
      <c r="Z51" s="7"/>
      <c r="AA51" s="97"/>
      <c r="AC51" s="6"/>
    </row>
    <row r="52" spans="2:29" ht="12.75" customHeight="1">
      <c r="B52" s="192" t="str">
        <f t="shared" si="0"/>
        <v>ONUR DEMİR</v>
      </c>
      <c r="C52" s="146" t="s">
        <v>554</v>
      </c>
      <c r="D52" s="250" t="s">
        <v>515</v>
      </c>
      <c r="E52" s="250" t="s">
        <v>335</v>
      </c>
      <c r="F52" s="247"/>
      <c r="H52" s="249">
        <v>21</v>
      </c>
      <c r="I52" s="276"/>
      <c r="J52" s="208">
        <f>H52+I52+F52+G52</f>
        <v>21</v>
      </c>
      <c r="K52" s="77"/>
      <c r="Y52" s="7"/>
      <c r="Z52" s="7"/>
      <c r="AA52" s="97"/>
      <c r="AC52" s="6"/>
    </row>
    <row r="53" spans="2:29" ht="12.75" customHeight="1">
      <c r="B53" s="192" t="str">
        <f t="shared" si="0"/>
        <v>OSMAN AYALP</v>
      </c>
      <c r="C53" s="146" t="s">
        <v>483</v>
      </c>
      <c r="D53" s="250" t="s">
        <v>244</v>
      </c>
      <c r="E53" s="250" t="s">
        <v>39</v>
      </c>
      <c r="F53" s="247"/>
      <c r="G53" s="248">
        <v>100</v>
      </c>
      <c r="H53" s="249">
        <v>8</v>
      </c>
      <c r="I53" s="276"/>
      <c r="J53" s="208">
        <f>F53+G53+H53+I53</f>
        <v>108</v>
      </c>
      <c r="K53" s="77"/>
      <c r="Y53" s="7"/>
      <c r="Z53" s="7"/>
      <c r="AA53" s="97"/>
      <c r="AC53" s="6"/>
    </row>
    <row r="54" spans="2:29" ht="12.75" customHeight="1">
      <c r="B54" s="192" t="str">
        <f t="shared" si="0"/>
        <v>ÖMER AYAZ YILDIZ</v>
      </c>
      <c r="C54" s="146" t="s">
        <v>289</v>
      </c>
      <c r="D54" s="250" t="s">
        <v>290</v>
      </c>
      <c r="E54" s="250" t="s">
        <v>0</v>
      </c>
      <c r="F54" s="247"/>
      <c r="G54" s="248">
        <v>100</v>
      </c>
      <c r="H54" s="249">
        <v>31</v>
      </c>
      <c r="I54" s="276">
        <v>45</v>
      </c>
      <c r="J54" s="208">
        <f>F54+G54+H54+I54</f>
        <v>176</v>
      </c>
      <c r="K54" s="77"/>
      <c r="Y54" s="7"/>
      <c r="Z54" s="7"/>
      <c r="AA54" s="97"/>
      <c r="AC54" s="6"/>
    </row>
    <row r="55" spans="2:29" ht="12.75" customHeight="1">
      <c r="B55" s="192" t="str">
        <f t="shared" si="0"/>
        <v>ÖMER MUSAB TOY</v>
      </c>
      <c r="C55" s="146" t="s">
        <v>476</v>
      </c>
      <c r="D55" s="250" t="s">
        <v>72</v>
      </c>
      <c r="E55" s="250" t="s">
        <v>36</v>
      </c>
      <c r="F55" s="247"/>
      <c r="G55" s="248">
        <v>100</v>
      </c>
      <c r="H55" s="249">
        <v>8</v>
      </c>
      <c r="I55" s="276"/>
      <c r="J55" s="208">
        <f>F55+G55+H55+I55</f>
        <v>108</v>
      </c>
      <c r="K55" s="77"/>
      <c r="Y55" s="7"/>
      <c r="Z55" s="7"/>
      <c r="AA55" s="97"/>
      <c r="AC55" s="6"/>
    </row>
    <row r="56" spans="2:29" ht="12.75" customHeight="1">
      <c r="B56" s="192" t="str">
        <f t="shared" si="0"/>
        <v>SELİM ÖZYUVA</v>
      </c>
      <c r="C56" s="146" t="s">
        <v>546</v>
      </c>
      <c r="D56" s="250" t="s">
        <v>375</v>
      </c>
      <c r="E56" s="250" t="s">
        <v>15</v>
      </c>
      <c r="F56" s="247"/>
      <c r="H56" s="249">
        <v>28</v>
      </c>
      <c r="I56" s="276"/>
      <c r="J56" s="208">
        <f>H56+I56+F56+G56</f>
        <v>28</v>
      </c>
      <c r="K56" s="77"/>
      <c r="Y56" s="7"/>
      <c r="Z56" s="7"/>
      <c r="AA56" s="97"/>
      <c r="AC56" s="6"/>
    </row>
    <row r="57" spans="2:29" ht="12.75" customHeight="1">
      <c r="B57" s="192" t="str">
        <f t="shared" si="0"/>
        <v>SEMİH KAHRAMAN</v>
      </c>
      <c r="C57" s="146" t="s">
        <v>473</v>
      </c>
      <c r="D57" s="250" t="s">
        <v>240</v>
      </c>
      <c r="E57" s="250" t="s">
        <v>28</v>
      </c>
      <c r="F57" s="247"/>
      <c r="G57" s="248">
        <v>100</v>
      </c>
      <c r="H57" s="249">
        <v>16</v>
      </c>
      <c r="I57" s="276"/>
      <c r="J57" s="208">
        <f>F57+G57+H57+I57</f>
        <v>116</v>
      </c>
      <c r="K57" s="77"/>
      <c r="Y57" s="7"/>
      <c r="Z57" s="7"/>
      <c r="AA57" s="97"/>
      <c r="AC57" s="6"/>
    </row>
    <row r="58" spans="2:29" ht="12.75" customHeight="1">
      <c r="B58" s="192" t="str">
        <f t="shared" si="0"/>
        <v>ŞEYHMUS KAPLAN</v>
      </c>
      <c r="C58" s="146" t="s">
        <v>481</v>
      </c>
      <c r="D58" s="250" t="s">
        <v>482</v>
      </c>
      <c r="E58" s="250" t="s">
        <v>30</v>
      </c>
      <c r="F58" s="247"/>
      <c r="G58" s="248">
        <v>100</v>
      </c>
      <c r="H58" s="249">
        <v>8</v>
      </c>
      <c r="I58" s="276"/>
      <c r="J58" s="208">
        <f>F58+G58+H58+I58</f>
        <v>108</v>
      </c>
      <c r="K58" s="77"/>
      <c r="Y58" s="7"/>
      <c r="Z58" s="7"/>
      <c r="AA58" s="97"/>
      <c r="AC58" s="6"/>
    </row>
    <row r="59" spans="2:29" ht="12.75" customHeight="1">
      <c r="B59" s="192" t="str">
        <f t="shared" si="0"/>
        <v>TAHA DERELİ</v>
      </c>
      <c r="C59" s="146" t="s">
        <v>471</v>
      </c>
      <c r="D59" s="250" t="s">
        <v>62</v>
      </c>
      <c r="E59" s="250" t="s">
        <v>15</v>
      </c>
      <c r="F59" s="247"/>
      <c r="G59" s="248">
        <v>100</v>
      </c>
      <c r="H59" s="249">
        <v>16</v>
      </c>
      <c r="I59" s="276"/>
      <c r="J59" s="208">
        <f>F59+G59+H59+I59</f>
        <v>116</v>
      </c>
      <c r="K59" s="77"/>
      <c r="Y59" s="7"/>
      <c r="Z59" s="7"/>
      <c r="AA59" s="97"/>
      <c r="AC59" s="6"/>
    </row>
    <row r="60" spans="2:29" ht="12.75" customHeight="1">
      <c r="B60" s="192" t="str">
        <f t="shared" si="0"/>
        <v>TAYGA YELSELİ</v>
      </c>
      <c r="C60" s="146" t="s">
        <v>552</v>
      </c>
      <c r="D60" s="250" t="s">
        <v>553</v>
      </c>
      <c r="E60" s="250" t="s">
        <v>37</v>
      </c>
      <c r="F60" s="247"/>
      <c r="H60" s="249">
        <v>22</v>
      </c>
      <c r="I60" s="276"/>
      <c r="J60" s="208">
        <f>H60+I60+F60+G60</f>
        <v>22</v>
      </c>
      <c r="K60" s="77"/>
      <c r="Y60" s="7"/>
      <c r="Z60" s="7"/>
      <c r="AA60" s="97"/>
      <c r="AC60" s="6"/>
    </row>
    <row r="61" spans="2:29" ht="12.75" customHeight="1">
      <c r="B61" s="192" t="str">
        <f t="shared" si="0"/>
        <v>TOLGAHAN PEKMEZ</v>
      </c>
      <c r="C61" s="146" t="s">
        <v>472</v>
      </c>
      <c r="D61" s="250" t="s">
        <v>290</v>
      </c>
      <c r="E61" s="250" t="s">
        <v>0</v>
      </c>
      <c r="F61" s="247"/>
      <c r="G61" s="248">
        <v>100</v>
      </c>
      <c r="H61" s="249">
        <v>16</v>
      </c>
      <c r="I61" s="276"/>
      <c r="J61" s="208">
        <f>F61+G61+H61+I61</f>
        <v>116</v>
      </c>
      <c r="K61" s="77"/>
      <c r="Y61" s="7"/>
      <c r="Z61" s="7"/>
      <c r="AA61" s="97"/>
      <c r="AC61" s="6"/>
    </row>
    <row r="62" spans="2:29" ht="12.75" customHeight="1">
      <c r="B62" s="192" t="str">
        <f t="shared" si="0"/>
        <v>VEYSEL TURGUT</v>
      </c>
      <c r="C62" s="146" t="s">
        <v>564</v>
      </c>
      <c r="D62" s="250" t="s">
        <v>510</v>
      </c>
      <c r="E62" s="250" t="s">
        <v>36</v>
      </c>
      <c r="F62" s="247"/>
      <c r="H62" s="249">
        <v>16</v>
      </c>
      <c r="I62" s="276"/>
      <c r="J62" s="208">
        <f>H62+I62+F62+G62</f>
        <v>16</v>
      </c>
      <c r="K62" s="77"/>
      <c r="Y62" s="7"/>
      <c r="Z62" s="7"/>
      <c r="AA62" s="97"/>
      <c r="AC62" s="6"/>
    </row>
    <row r="63" spans="2:29" ht="12.75" customHeight="1">
      <c r="B63" s="192" t="str">
        <f t="shared" si="0"/>
        <v>YAMANER KAYGUSUZ</v>
      </c>
      <c r="C63" s="146" t="s">
        <v>578</v>
      </c>
      <c r="D63" s="250" t="s">
        <v>579</v>
      </c>
      <c r="E63" s="250" t="s">
        <v>162</v>
      </c>
      <c r="F63" s="247"/>
      <c r="H63" s="249">
        <v>8</v>
      </c>
      <c r="I63" s="276"/>
      <c r="J63" s="208">
        <f>H63+I63+F63+G63</f>
        <v>8</v>
      </c>
      <c r="K63" s="77"/>
      <c r="Y63" s="7"/>
      <c r="Z63" s="7"/>
      <c r="AA63" s="97"/>
      <c r="AC63" s="6"/>
    </row>
    <row r="64" spans="2:29" ht="12.75" customHeight="1">
      <c r="B64" s="192" t="str">
        <f t="shared" si="0"/>
        <v>YAVUZ DEMİRTAŞ</v>
      </c>
      <c r="C64" s="146" t="s">
        <v>478</v>
      </c>
      <c r="D64" s="250" t="s">
        <v>479</v>
      </c>
      <c r="E64" s="250" t="s">
        <v>41</v>
      </c>
      <c r="F64" s="247"/>
      <c r="G64" s="248">
        <v>100</v>
      </c>
      <c r="H64" s="249">
        <v>8</v>
      </c>
      <c r="I64" s="276"/>
      <c r="J64" s="208">
        <f>F64+G64+H64+I64</f>
        <v>108</v>
      </c>
      <c r="K64" s="77"/>
      <c r="Y64" s="7"/>
      <c r="Z64" s="7"/>
      <c r="AA64" s="97"/>
      <c r="AC64" s="6"/>
    </row>
    <row r="65" spans="2:29" ht="12.75" customHeight="1">
      <c r="B65" s="192" t="str">
        <f t="shared" si="0"/>
        <v>YİĞİT BOLAT</v>
      </c>
      <c r="C65" s="146" t="s">
        <v>466</v>
      </c>
      <c r="D65" s="250" t="s">
        <v>68</v>
      </c>
      <c r="E65" s="250" t="s">
        <v>43</v>
      </c>
      <c r="F65" s="247"/>
      <c r="G65" s="248">
        <v>100</v>
      </c>
      <c r="H65" s="249">
        <v>17</v>
      </c>
      <c r="I65" s="276"/>
      <c r="J65" s="208">
        <f>F65+G65+H65+I65</f>
        <v>117</v>
      </c>
      <c r="K65" s="77"/>
      <c r="Y65" s="7"/>
      <c r="Z65" s="7"/>
      <c r="AA65" s="97"/>
      <c r="AC65" s="6"/>
    </row>
    <row r="66" spans="2:29" ht="12.75" customHeight="1">
      <c r="B66" s="192" t="str">
        <f t="shared" si="0"/>
        <v>YUSUF EFE GÜL</v>
      </c>
      <c r="C66" s="146" t="s">
        <v>467</v>
      </c>
      <c r="D66" s="250" t="s">
        <v>375</v>
      </c>
      <c r="E66" s="250" t="s">
        <v>15</v>
      </c>
      <c r="F66" s="247"/>
      <c r="G66" s="248">
        <v>100</v>
      </c>
      <c r="H66" s="249">
        <v>16</v>
      </c>
      <c r="I66" s="276"/>
      <c r="J66" s="208">
        <f>F66+G66+H66+I66</f>
        <v>116</v>
      </c>
      <c r="K66" s="77"/>
      <c r="Y66" s="7"/>
      <c r="Z66" s="7"/>
      <c r="AA66" s="97"/>
      <c r="AC66" s="6"/>
    </row>
    <row r="67" spans="2:29" ht="12.75" customHeight="1">
      <c r="B67" s="192" t="str">
        <f t="shared" ref="B67:B70" si="2">UPPER(TRIM(C67))</f>
        <v>YUSUF ÜNSAL</v>
      </c>
      <c r="C67" s="146" t="s">
        <v>558</v>
      </c>
      <c r="D67" s="250" t="s">
        <v>492</v>
      </c>
      <c r="E67" s="250" t="s">
        <v>43</v>
      </c>
      <c r="F67" s="247"/>
      <c r="H67" s="249">
        <v>18</v>
      </c>
      <c r="I67" s="276"/>
      <c r="J67" s="208">
        <f>H67+I67+F67+G67</f>
        <v>18</v>
      </c>
      <c r="K67" s="77"/>
      <c r="Y67" s="7"/>
      <c r="Z67" s="7"/>
      <c r="AA67" s="97"/>
      <c r="AC67" s="6"/>
    </row>
    <row r="68" spans="2:29" ht="12.75" customHeight="1">
      <c r="B68" s="192" t="str">
        <f t="shared" si="2"/>
        <v/>
      </c>
      <c r="C68" s="146"/>
      <c r="D68" s="250"/>
      <c r="E68" s="250"/>
      <c r="F68" s="247"/>
      <c r="H68" s="249"/>
      <c r="I68" s="276"/>
      <c r="J68" s="208"/>
      <c r="K68" s="77"/>
      <c r="Y68" s="7"/>
      <c r="Z68" s="7"/>
      <c r="AA68" s="97"/>
      <c r="AC68" s="6"/>
    </row>
    <row r="69" spans="2:29" ht="12.75" customHeight="1">
      <c r="B69" s="192" t="str">
        <f t="shared" si="2"/>
        <v/>
      </c>
      <c r="C69" s="146"/>
      <c r="D69" s="250"/>
      <c r="E69" s="250"/>
      <c r="F69" s="247"/>
      <c r="H69" s="249"/>
      <c r="I69" s="276"/>
      <c r="J69" s="208"/>
      <c r="K69" s="77"/>
      <c r="Y69" s="7"/>
      <c r="Z69" s="7"/>
      <c r="AA69" s="97"/>
      <c r="AC69" s="6"/>
    </row>
    <row r="70" spans="2:29" ht="12.75" customHeight="1">
      <c r="B70" s="192" t="str">
        <f t="shared" si="2"/>
        <v/>
      </c>
      <c r="C70" s="146"/>
      <c r="D70" s="250"/>
      <c r="E70" s="250"/>
      <c r="F70" s="247"/>
      <c r="H70" s="249"/>
      <c r="I70" s="276"/>
      <c r="J70" s="208"/>
      <c r="K70" s="77"/>
      <c r="Y70" s="7"/>
      <c r="Z70" s="7"/>
      <c r="AA70" s="97"/>
      <c r="AC70" s="6"/>
    </row>
    <row r="71" spans="2:29" ht="12.75" customHeight="1">
      <c r="B71" s="6"/>
      <c r="C71" s="6"/>
      <c r="E71" s="6"/>
      <c r="F71" s="6"/>
      <c r="G71" s="6"/>
      <c r="H71" s="6"/>
      <c r="I71" s="280"/>
      <c r="J71" s="215"/>
      <c r="K71" s="77"/>
      <c r="P71" s="6"/>
      <c r="AA71" s="10"/>
      <c r="AB71" s="6"/>
      <c r="AC71" s="6"/>
    </row>
    <row r="72" spans="2:29" ht="12.75" customHeight="1">
      <c r="B72" s="6"/>
      <c r="C72" s="6"/>
      <c r="E72" s="6"/>
      <c r="F72" s="6"/>
      <c r="G72" s="6"/>
      <c r="H72" s="6"/>
      <c r="I72" s="280"/>
      <c r="J72" s="215"/>
      <c r="K72" s="77"/>
    </row>
    <row r="73" spans="2:29" ht="12.75" customHeight="1">
      <c r="B73" s="6"/>
      <c r="C73" s="6"/>
      <c r="E73" s="6"/>
      <c r="F73" s="6"/>
      <c r="G73" s="6"/>
      <c r="H73" s="6"/>
      <c r="I73" s="280"/>
      <c r="J73" s="215"/>
      <c r="K73" s="77"/>
    </row>
    <row r="74" spans="2:29" ht="12.75" customHeight="1">
      <c r="B74" s="6"/>
      <c r="C74" s="6"/>
      <c r="E74" s="6"/>
      <c r="F74" s="6"/>
      <c r="G74" s="6"/>
      <c r="H74" s="6"/>
      <c r="I74" s="280"/>
      <c r="J74" s="215"/>
      <c r="K74" s="77"/>
    </row>
    <row r="75" spans="2:29" ht="12.75" customHeight="1">
      <c r="B75" s="6"/>
      <c r="C75" s="6"/>
      <c r="E75" s="6"/>
      <c r="F75" s="6"/>
      <c r="G75" s="6"/>
      <c r="H75" s="6"/>
      <c r="I75" s="280"/>
      <c r="J75" s="215"/>
      <c r="K75" s="77"/>
    </row>
    <row r="76" spans="2:29" ht="12.75" customHeight="1">
      <c r="B76" s="6"/>
      <c r="C76" s="6"/>
      <c r="E76" s="6"/>
      <c r="F76" s="6"/>
      <c r="G76" s="6"/>
      <c r="H76" s="6"/>
      <c r="I76" s="280"/>
      <c r="J76" s="215"/>
      <c r="K76" s="77"/>
    </row>
    <row r="77" spans="2:29" ht="12.75" customHeight="1">
      <c r="B77" s="6"/>
      <c r="C77" s="6"/>
      <c r="E77" s="6"/>
      <c r="F77" s="6"/>
      <c r="G77" s="6"/>
      <c r="H77" s="6"/>
      <c r="I77" s="280"/>
      <c r="J77" s="215"/>
      <c r="K77" s="77"/>
    </row>
    <row r="78" spans="2:29" ht="12.75" customHeight="1">
      <c r="B78" s="6"/>
      <c r="C78" s="6"/>
      <c r="E78" s="6"/>
      <c r="F78" s="6"/>
      <c r="G78" s="6"/>
      <c r="H78" s="6"/>
      <c r="I78" s="280"/>
      <c r="J78" s="215"/>
      <c r="K78" s="77"/>
    </row>
    <row r="79" spans="2:29" ht="12.75" customHeight="1">
      <c r="B79" s="6"/>
      <c r="C79" s="6"/>
      <c r="E79" s="6"/>
      <c r="F79" s="6"/>
      <c r="G79" s="6"/>
      <c r="H79" s="6"/>
      <c r="I79" s="280"/>
      <c r="J79" s="215"/>
      <c r="K79" s="77"/>
    </row>
    <row r="80" spans="2:29" ht="12.75" customHeight="1">
      <c r="B80" s="6"/>
      <c r="C80" s="6"/>
      <c r="E80" s="6"/>
      <c r="F80" s="6"/>
      <c r="G80" s="6"/>
      <c r="H80" s="6"/>
      <c r="I80" s="280"/>
      <c r="J80" s="215"/>
      <c r="K80" s="77"/>
    </row>
    <row r="81" spans="9:11" s="6" customFormat="1" ht="12.75" customHeight="1">
      <c r="I81" s="280"/>
      <c r="J81" s="215"/>
      <c r="K81" s="77"/>
    </row>
    <row r="82" spans="9:11" s="6" customFormat="1" ht="12.75" customHeight="1">
      <c r="I82" s="280"/>
      <c r="J82" s="215"/>
      <c r="K82" s="77"/>
    </row>
    <row r="83" spans="9:11" s="6" customFormat="1" ht="12.75" customHeight="1">
      <c r="I83" s="280"/>
      <c r="J83" s="215"/>
      <c r="K83" s="77"/>
    </row>
    <row r="84" spans="9:11" s="6" customFormat="1" ht="12.75" customHeight="1">
      <c r="I84" s="280"/>
      <c r="J84" s="215"/>
      <c r="K84" s="77"/>
    </row>
    <row r="85" spans="9:11" s="6" customFormat="1" ht="12.75" customHeight="1">
      <c r="I85" s="280"/>
      <c r="J85" s="215"/>
      <c r="K85" s="77"/>
    </row>
    <row r="86" spans="9:11" s="6" customFormat="1" ht="12.75" customHeight="1">
      <c r="I86" s="280"/>
      <c r="J86" s="215"/>
    </row>
    <row r="87" spans="9:11" s="6" customFormat="1" ht="12.75" customHeight="1">
      <c r="I87" s="280"/>
      <c r="J87" s="215"/>
    </row>
    <row r="88" spans="9:11" s="6" customFormat="1" ht="12.75" customHeight="1">
      <c r="I88" s="280"/>
      <c r="J88" s="215"/>
    </row>
    <row r="89" spans="9:11" s="6" customFormat="1" ht="12.75" customHeight="1">
      <c r="I89" s="280"/>
      <c r="J89" s="215"/>
    </row>
    <row r="90" spans="9:11" s="6" customFormat="1" ht="12.75" customHeight="1">
      <c r="I90" s="280"/>
      <c r="J90" s="215"/>
    </row>
    <row r="91" spans="9:11" s="6" customFormat="1" ht="12.75" customHeight="1">
      <c r="I91" s="280"/>
      <c r="J91" s="215"/>
    </row>
    <row r="92" spans="9:11" s="6" customFormat="1" ht="12.75" customHeight="1">
      <c r="I92" s="280"/>
      <c r="J92" s="215"/>
    </row>
    <row r="93" spans="9:11" s="6" customFormat="1" ht="12.75" customHeight="1">
      <c r="I93" s="280"/>
      <c r="J93" s="215"/>
    </row>
    <row r="94" spans="9:11" s="6" customFormat="1" ht="12.75" customHeight="1">
      <c r="I94" s="280"/>
      <c r="J94" s="215"/>
    </row>
    <row r="95" spans="9:11" s="6" customFormat="1" ht="12.75" customHeight="1">
      <c r="I95" s="280"/>
      <c r="J95" s="215"/>
    </row>
    <row r="96" spans="9:11" s="6" customFormat="1" ht="12.75" customHeight="1">
      <c r="I96" s="280"/>
      <c r="J96" s="215"/>
    </row>
    <row r="97" spans="2:29" ht="12.75" customHeight="1">
      <c r="B97" s="6"/>
      <c r="C97" s="6"/>
      <c r="E97" s="6"/>
      <c r="F97" s="6"/>
      <c r="G97" s="6"/>
      <c r="H97" s="6"/>
      <c r="I97" s="280"/>
      <c r="J97" s="215"/>
      <c r="P97" s="6"/>
      <c r="AB97" s="6"/>
      <c r="AC97" s="6"/>
    </row>
    <row r="98" spans="2:29" ht="12.75" customHeight="1">
      <c r="I98" s="280"/>
      <c r="J98" s="215"/>
    </row>
    <row r="99" spans="2:29" ht="12.75" customHeight="1">
      <c r="I99" s="280"/>
      <c r="J99" s="215"/>
    </row>
    <row r="100" spans="2:29" ht="12.75" customHeight="1">
      <c r="I100" s="280"/>
      <c r="J100" s="215"/>
    </row>
    <row r="101" spans="2:29" ht="12.75" customHeight="1">
      <c r="I101" s="280"/>
      <c r="J101" s="215"/>
    </row>
    <row r="102" spans="2:29" ht="12.75" customHeight="1">
      <c r="I102" s="280"/>
      <c r="J102" s="215"/>
    </row>
    <row r="103" spans="2:29" ht="12.75" customHeight="1">
      <c r="I103" s="280"/>
      <c r="J103" s="215"/>
    </row>
    <row r="104" spans="2:29" ht="12.75" customHeight="1">
      <c r="I104" s="280"/>
      <c r="J104" s="215"/>
    </row>
    <row r="105" spans="2:29" ht="12.75" customHeight="1">
      <c r="I105" s="280"/>
      <c r="J105" s="215"/>
    </row>
    <row r="106" spans="2:29" ht="12.75" customHeight="1">
      <c r="I106" s="280"/>
      <c r="J106" s="215"/>
    </row>
    <row r="107" spans="2:29" ht="12.75" customHeight="1">
      <c r="I107" s="280"/>
      <c r="J107" s="215"/>
    </row>
    <row r="108" spans="2:29" ht="12.75" customHeight="1">
      <c r="I108" s="280"/>
      <c r="J108" s="215"/>
    </row>
    <row r="109" spans="2:29" ht="12.75" customHeight="1">
      <c r="I109" s="280"/>
      <c r="J109" s="215"/>
    </row>
    <row r="110" spans="2:29" ht="12.75" customHeight="1">
      <c r="I110" s="280"/>
      <c r="J110" s="215"/>
    </row>
    <row r="111" spans="2:29" ht="12.75" customHeight="1">
      <c r="I111" s="280"/>
      <c r="J111" s="215"/>
    </row>
    <row r="112" spans="2:29" ht="12.75" customHeight="1">
      <c r="I112" s="280"/>
      <c r="J112" s="215"/>
    </row>
    <row r="113" spans="9:10" s="6" customFormat="1" ht="12.75" customHeight="1">
      <c r="I113" s="280"/>
      <c r="J113" s="215"/>
    </row>
    <row r="114" spans="9:10" s="6" customFormat="1" ht="12.75" customHeight="1">
      <c r="I114" s="280"/>
      <c r="J114" s="215"/>
    </row>
    <row r="115" spans="9:10" s="6" customFormat="1" ht="12.75" customHeight="1">
      <c r="I115" s="280"/>
      <c r="J115" s="215"/>
    </row>
    <row r="116" spans="9:10" s="6" customFormat="1" ht="12.75" customHeight="1">
      <c r="I116" s="280"/>
      <c r="J116" s="215"/>
    </row>
    <row r="117" spans="9:10" s="6" customFormat="1" ht="12.75" customHeight="1">
      <c r="I117" s="280"/>
      <c r="J117" s="215"/>
    </row>
    <row r="118" spans="9:10" s="6" customFormat="1" ht="12.75" customHeight="1">
      <c r="I118" s="280"/>
      <c r="J118" s="215"/>
    </row>
    <row r="119" spans="9:10" s="6" customFormat="1" ht="12.75" customHeight="1">
      <c r="I119" s="280"/>
      <c r="J119" s="215"/>
    </row>
    <row r="120" spans="9:10" s="6" customFormat="1" ht="12.75" customHeight="1">
      <c r="I120" s="280"/>
      <c r="J120" s="215"/>
    </row>
    <row r="121" spans="9:10" s="6" customFormat="1" ht="12.75" customHeight="1">
      <c r="I121" s="280"/>
      <c r="J121" s="215"/>
    </row>
    <row r="122" spans="9:10" s="6" customFormat="1" ht="12.75" customHeight="1">
      <c r="I122" s="280"/>
      <c r="J122" s="215"/>
    </row>
    <row r="123" spans="9:10" s="6" customFormat="1" ht="12.75" customHeight="1">
      <c r="I123" s="280"/>
      <c r="J123" s="215"/>
    </row>
    <row r="124" spans="9:10" s="6" customFormat="1" ht="12.75" customHeight="1">
      <c r="I124" s="280"/>
      <c r="J124" s="215"/>
    </row>
    <row r="125" spans="9:10" s="6" customFormat="1" ht="12.75" customHeight="1">
      <c r="I125" s="280"/>
      <c r="J125" s="215"/>
    </row>
    <row r="126" spans="9:10" s="6" customFormat="1" ht="12.75" customHeight="1">
      <c r="I126" s="280"/>
      <c r="J126" s="215"/>
    </row>
    <row r="127" spans="9:10" s="6" customFormat="1" ht="12.75" customHeight="1">
      <c r="I127" s="280"/>
      <c r="J127" s="215"/>
    </row>
    <row r="128" spans="9:10" s="6" customFormat="1" ht="12.75" customHeight="1">
      <c r="I128" s="280"/>
      <c r="J128" s="213"/>
    </row>
    <row r="129" spans="9:9" s="6" customFormat="1" ht="12.75" customHeight="1">
      <c r="I129" s="280"/>
    </row>
  </sheetData>
  <sortState ref="C2:J129">
    <sortCondition ref="C2:C129"/>
    <sortCondition descending="1" ref="G2:G129"/>
  </sortState>
  <mergeCells count="1">
    <mergeCell ref="R1:V1"/>
  </mergeCells>
  <conditionalFormatting sqref="C1 C71:C1048576">
    <cfRule type="duplicateValues" dxfId="28" priority="23"/>
    <cfRule type="duplicateValues" dxfId="27" priority="24"/>
    <cfRule type="duplicateValues" dxfId="26" priority="25"/>
    <cfRule type="duplicateValues" dxfId="25" priority="26"/>
  </conditionalFormatting>
  <conditionalFormatting sqref="C1:C2 C71:C1048576">
    <cfRule type="duplicateValues" dxfId="24" priority="12"/>
  </conditionalFormatting>
  <conditionalFormatting sqref="C3:C70">
    <cfRule type="duplicateValues" dxfId="23" priority="3"/>
    <cfRule type="duplicateValues" dxfId="22" priority="4"/>
    <cfRule type="duplicateValues" dxfId="21" priority="5"/>
    <cfRule type="duplicateValues" dxfId="20" priority="6"/>
  </conditionalFormatting>
  <conditionalFormatting sqref="C71:C1048576 C1:C2">
    <cfRule type="duplicateValues" dxfId="19" priority="18"/>
    <cfRule type="duplicateValues" dxfId="18" priority="19"/>
    <cfRule type="duplicateValues" dxfId="17" priority="20"/>
  </conditionalFormatting>
  <conditionalFormatting sqref="D2:E70">
    <cfRule type="containsErrors" dxfId="16" priority="7">
      <formula>ISERROR(D2)</formula>
    </cfRule>
  </conditionalFormatting>
  <conditionalFormatting sqref="I1:I2 I71:I1048576">
    <cfRule type="duplicateValues" dxfId="15" priority="10"/>
  </conditionalFormatting>
  <conditionalFormatting sqref="I2">
    <cfRule type="duplicateValues" dxfId="14" priority="11"/>
  </conditionalFormatting>
  <conditionalFormatting sqref="I3:I70">
    <cfRule type="duplicateValues" dxfId="13" priority="1"/>
    <cfRule type="duplicateValues" dxfId="12" priority="2"/>
  </conditionalFormatting>
  <conditionalFormatting sqref="N2:O33">
    <cfRule type="containsErrors" dxfId="11" priority="13">
      <formula>ISERROR(N2)</formula>
    </cfRule>
  </conditionalFormatting>
  <pageMargins left="0.7" right="0.7" top="0.75" bottom="0.75" header="0.3" footer="0.3"/>
  <pageSetup paperSize="9" orientation="portrait" verticalDpi="0" r:id="rId1"/>
  <ignoredErrors>
    <ignoredError sqref="J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12</vt:i4>
      </vt:variant>
    </vt:vector>
  </HeadingPairs>
  <TitlesOfParts>
    <vt:vector size="12" baseType="lpstr">
      <vt:lpstr>ERK</vt:lpstr>
      <vt:lpstr>KIZ</vt:lpstr>
      <vt:lpstr>ÇİFT ERKEK</vt:lpstr>
      <vt:lpstr>ÇİFT KIZ</vt:lpstr>
      <vt:lpstr>KARMA</vt:lpstr>
      <vt:lpstr>ERK TK</vt:lpstr>
      <vt:lpstr>Sayfa1</vt:lpstr>
      <vt:lpstr>KIZ TK</vt:lpstr>
      <vt:lpstr>ERKEK PUAN</vt:lpstr>
      <vt:lpstr>KIZ PUAN</vt:lpstr>
      <vt:lpstr>GRUPLAR</vt:lpstr>
      <vt:lpstr>İCMAL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2025-04-15T10:27:46Z</dcterms:modified>
</cp:coreProperties>
</file>