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BuÇalışmaKitabı"/>
  <xr:revisionPtr revIDLastSave="0" documentId="13_ncr:1_{85B585F2-6FCD-498A-8ABD-E3A5ED5872BB}" xr6:coauthVersionLast="47" xr6:coauthVersionMax="47" xr10:uidLastSave="{00000000-0000-0000-0000-000000000000}"/>
  <bookViews>
    <workbookView xWindow="-110" yWindow="-110" windowWidth="19420" windowHeight="10300" tabRatio="950" firstSheet="1" activeTab="1" xr2:uid="{00000000-000D-0000-FFFF-FFFF00000000}"/>
  </bookViews>
  <sheets>
    <sheet name="MAİL" sheetId="19" state="hidden" r:id="rId1"/>
    <sheet name="ERK TK" sheetId="16" r:id="rId2"/>
    <sheet name="KIZ TK" sheetId="17" r:id="rId3"/>
    <sheet name="ERK" sheetId="1" r:id="rId4"/>
    <sheet name="KIZ" sheetId="2" r:id="rId5"/>
    <sheet name="ÇİFT ERKEK" sheetId="15" r:id="rId6"/>
    <sheet name="ÇİFT KIZ" sheetId="14" r:id="rId7"/>
    <sheet name="KARMA" sheetId="18" state="hidden" r:id="rId8"/>
    <sheet name="Sayfa1" sheetId="20" state="hidden" r:id="rId9"/>
    <sheet name="ERKEK PUAN" sheetId="12" r:id="rId10"/>
    <sheet name="KIZ PUAN" sheetId="13" r:id="rId11"/>
  </sheets>
  <definedNames>
    <definedName name="_xlnm._FilterDatabase" localSheetId="3" hidden="1">ERK!#REF!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A3" i="13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I61" i="13"/>
  <c r="I60" i="13"/>
  <c r="I49" i="13"/>
  <c r="I40" i="13"/>
  <c r="I38" i="13"/>
  <c r="I28" i="13"/>
  <c r="I24" i="13"/>
  <c r="I15" i="13"/>
  <c r="I2" i="13"/>
  <c r="I13" i="13"/>
  <c r="I58" i="13"/>
  <c r="I5" i="13"/>
  <c r="I39" i="13"/>
  <c r="I48" i="13"/>
  <c r="I20" i="13"/>
  <c r="I54" i="13"/>
  <c r="I6" i="13"/>
  <c r="I27" i="13"/>
  <c r="I45" i="13"/>
  <c r="I19" i="13"/>
  <c r="I44" i="13"/>
  <c r="I22" i="13"/>
  <c r="I8" i="13"/>
  <c r="I59" i="13"/>
  <c r="I56" i="13"/>
  <c r="I34" i="13"/>
  <c r="I17" i="13"/>
  <c r="I63" i="13"/>
  <c r="I10" i="13"/>
  <c r="I4" i="13"/>
  <c r="I32" i="13"/>
  <c r="I30" i="13"/>
  <c r="I52" i="13"/>
  <c r="I37" i="13"/>
  <c r="I35" i="13"/>
  <c r="I18" i="13"/>
  <c r="I16" i="13"/>
  <c r="I9" i="13"/>
  <c r="I7" i="13"/>
  <c r="I3" i="13"/>
  <c r="I43" i="13"/>
  <c r="I21" i="13"/>
  <c r="I42" i="13"/>
  <c r="I51" i="13"/>
  <c r="I57" i="13"/>
  <c r="I53" i="13"/>
  <c r="I65" i="13"/>
  <c r="I62" i="13"/>
  <c r="I14" i="13"/>
  <c r="I23" i="13"/>
  <c r="I12" i="13"/>
  <c r="I36" i="13"/>
  <c r="I33" i="13"/>
  <c r="I55" i="13"/>
  <c r="I46" i="13"/>
  <c r="I25" i="13"/>
  <c r="I50" i="13"/>
  <c r="I11" i="13"/>
  <c r="I41" i="13"/>
  <c r="I26" i="13"/>
  <c r="I47" i="13"/>
  <c r="I64" i="13"/>
  <c r="I31" i="13"/>
  <c r="I29" i="13"/>
  <c r="A2" i="13"/>
  <c r="I62" i="12"/>
  <c r="I57" i="12"/>
  <c r="I36" i="12"/>
  <c r="I34" i="12"/>
  <c r="I16" i="12"/>
  <c r="I11" i="12"/>
  <c r="I4" i="12"/>
  <c r="I2" i="12"/>
  <c r="I3" i="12"/>
  <c r="I56" i="12"/>
  <c r="I46" i="12"/>
  <c r="I43" i="12"/>
  <c r="I12" i="12"/>
  <c r="I63" i="12"/>
  <c r="I65" i="12"/>
  <c r="I54" i="12"/>
  <c r="A50" i="12"/>
  <c r="I28" i="12"/>
  <c r="A49" i="12"/>
  <c r="I10" i="12"/>
  <c r="A48" i="12"/>
  <c r="I17" i="12"/>
  <c r="A47" i="12"/>
  <c r="I58" i="12"/>
  <c r="A46" i="12"/>
  <c r="I31" i="12"/>
  <c r="A45" i="12"/>
  <c r="I59" i="12"/>
  <c r="A44" i="12"/>
  <c r="I23" i="12"/>
  <c r="A43" i="12"/>
  <c r="I38" i="12"/>
  <c r="A42" i="12"/>
  <c r="I15" i="12"/>
  <c r="A41" i="12"/>
  <c r="I33" i="12"/>
  <c r="A40" i="12"/>
  <c r="I14" i="12"/>
  <c r="A39" i="12"/>
  <c r="I60" i="12"/>
  <c r="A38" i="12"/>
  <c r="I50" i="12"/>
  <c r="A37" i="12"/>
  <c r="I30" i="12"/>
  <c r="A36" i="12"/>
  <c r="I21" i="12"/>
  <c r="A35" i="12"/>
  <c r="I45" i="12"/>
  <c r="A34" i="12"/>
  <c r="I64" i="12"/>
  <c r="A33" i="12"/>
  <c r="I53" i="12"/>
  <c r="A32" i="12"/>
  <c r="I49" i="12"/>
  <c r="A31" i="12"/>
  <c r="I44" i="12"/>
  <c r="A30" i="12"/>
  <c r="I42" i="12"/>
  <c r="A29" i="12"/>
  <c r="I37" i="12"/>
  <c r="A28" i="12"/>
  <c r="I9" i="12"/>
  <c r="A27" i="12"/>
  <c r="I5" i="12"/>
  <c r="A26" i="12"/>
  <c r="I47" i="12"/>
  <c r="A25" i="12"/>
  <c r="I25" i="12"/>
  <c r="A24" i="12"/>
  <c r="I40" i="12"/>
  <c r="A23" i="12"/>
  <c r="I48" i="12"/>
  <c r="A22" i="12"/>
  <c r="I26" i="12"/>
  <c r="A21" i="12"/>
  <c r="I27" i="12"/>
  <c r="A20" i="12"/>
  <c r="I19" i="12"/>
  <c r="A19" i="12"/>
  <c r="I61" i="12"/>
  <c r="A18" i="12"/>
  <c r="I22" i="12"/>
  <c r="A17" i="12"/>
  <c r="I6" i="12"/>
  <c r="A16" i="12"/>
  <c r="I7" i="12"/>
  <c r="A15" i="12"/>
  <c r="I41" i="12"/>
  <c r="A14" i="12"/>
  <c r="I29" i="12"/>
  <c r="A13" i="12"/>
  <c r="I55" i="12"/>
  <c r="A12" i="12"/>
  <c r="I39" i="12"/>
  <c r="A11" i="12"/>
  <c r="I24" i="12"/>
  <c r="A10" i="12"/>
  <c r="I35" i="12"/>
  <c r="A9" i="12"/>
  <c r="I51" i="12"/>
  <c r="A8" i="12"/>
  <c r="I20" i="12"/>
  <c r="A7" i="12"/>
  <c r="I52" i="12"/>
  <c r="A6" i="12"/>
  <c r="I32" i="12"/>
  <c r="A5" i="12"/>
  <c r="I18" i="12"/>
  <c r="A4" i="12"/>
  <c r="I13" i="12"/>
  <c r="A3" i="12"/>
  <c r="I8" i="12"/>
  <c r="A2" i="12"/>
  <c r="D113" i="18" l="1"/>
  <c r="E113" i="18"/>
  <c r="F113" i="18"/>
  <c r="G113" i="18"/>
  <c r="D114" i="18"/>
  <c r="E114" i="18"/>
  <c r="F114" i="18"/>
  <c r="G114" i="18"/>
  <c r="D115" i="18"/>
  <c r="E115" i="18"/>
  <c r="F115" i="18"/>
  <c r="G115" i="18"/>
  <c r="D116" i="18"/>
  <c r="E116" i="18"/>
  <c r="F116" i="18"/>
  <c r="G116" i="18"/>
  <c r="D117" i="18"/>
  <c r="E117" i="18"/>
  <c r="F117" i="18"/>
  <c r="G117" i="18"/>
  <c r="D118" i="18"/>
  <c r="E118" i="18"/>
  <c r="F118" i="18"/>
  <c r="G118" i="18"/>
  <c r="D119" i="18"/>
  <c r="E119" i="18"/>
  <c r="F119" i="18"/>
  <c r="G119" i="18"/>
  <c r="D120" i="18"/>
  <c r="E120" i="18"/>
  <c r="F120" i="18"/>
  <c r="G120" i="18"/>
  <c r="D121" i="18"/>
  <c r="E121" i="18"/>
  <c r="F121" i="18"/>
  <c r="G121" i="18"/>
  <c r="D122" i="18"/>
  <c r="E122" i="18"/>
  <c r="F122" i="18"/>
  <c r="G122" i="18"/>
  <c r="D123" i="18"/>
  <c r="E123" i="18"/>
  <c r="F123" i="18"/>
  <c r="G123" i="18"/>
  <c r="D124" i="18"/>
  <c r="E124" i="18"/>
  <c r="F124" i="18"/>
  <c r="G124" i="18"/>
  <c r="D125" i="18"/>
  <c r="E125" i="18"/>
  <c r="F125" i="18"/>
  <c r="G125" i="18"/>
  <c r="D126" i="18"/>
  <c r="E126" i="18"/>
  <c r="F126" i="18"/>
  <c r="G126" i="18"/>
  <c r="D127" i="18"/>
  <c r="E127" i="18"/>
  <c r="F127" i="18"/>
  <c r="G127" i="18"/>
  <c r="D128" i="18"/>
  <c r="E128" i="18"/>
  <c r="F128" i="18"/>
  <c r="G128" i="18"/>
  <c r="D129" i="18"/>
  <c r="E129" i="18"/>
  <c r="F129" i="18"/>
  <c r="G129" i="18"/>
  <c r="D130" i="18"/>
  <c r="E130" i="18"/>
  <c r="F130" i="18"/>
  <c r="G130" i="18"/>
  <c r="D131" i="18"/>
  <c r="E131" i="18"/>
  <c r="F131" i="18"/>
  <c r="G131" i="18"/>
  <c r="D132" i="18"/>
  <c r="E132" i="18"/>
  <c r="F132" i="18"/>
  <c r="G132" i="18"/>
  <c r="D133" i="18"/>
  <c r="E133" i="18"/>
  <c r="F133" i="18"/>
  <c r="G133" i="18"/>
  <c r="D134" i="18"/>
  <c r="E134" i="18"/>
  <c r="F134" i="18"/>
  <c r="G134" i="18"/>
  <c r="D135" i="18"/>
  <c r="E135" i="18"/>
  <c r="F135" i="18"/>
  <c r="G135" i="18"/>
  <c r="D136" i="18"/>
  <c r="E136" i="18"/>
  <c r="F136" i="18"/>
  <c r="G136" i="18"/>
  <c r="D137" i="18"/>
  <c r="E137" i="18"/>
  <c r="F137" i="18"/>
  <c r="G137" i="18"/>
  <c r="D138" i="18"/>
  <c r="E138" i="18"/>
  <c r="F138" i="18"/>
  <c r="G138" i="18"/>
  <c r="D139" i="18"/>
  <c r="E139" i="18"/>
  <c r="F139" i="18"/>
  <c r="G139" i="18"/>
  <c r="D140" i="18"/>
  <c r="E140" i="18"/>
  <c r="F140" i="18"/>
  <c r="G140" i="18"/>
  <c r="D141" i="18"/>
  <c r="E141" i="18"/>
  <c r="F141" i="18"/>
  <c r="G141" i="18"/>
  <c r="D142" i="18" l="1"/>
  <c r="E142" i="18"/>
  <c r="F142" i="18"/>
  <c r="G142" i="18"/>
  <c r="D143" i="18"/>
  <c r="E143" i="18"/>
  <c r="F143" i="18"/>
  <c r="G143" i="18"/>
  <c r="D144" i="18"/>
  <c r="E144" i="18"/>
  <c r="F144" i="18"/>
  <c r="G144" i="18"/>
  <c r="D145" i="18"/>
  <c r="E145" i="18"/>
  <c r="F145" i="18"/>
  <c r="G145" i="18"/>
  <c r="D146" i="18"/>
  <c r="E146" i="18"/>
  <c r="F146" i="18"/>
  <c r="G146" i="18"/>
  <c r="D147" i="18"/>
  <c r="E147" i="18"/>
  <c r="F147" i="18"/>
  <c r="G147" i="18"/>
  <c r="D148" i="18"/>
  <c r="E148" i="18"/>
  <c r="F148" i="18"/>
  <c r="G148" i="18"/>
  <c r="B4" i="2" l="1"/>
  <c r="C4" i="2"/>
  <c r="J4" i="2" s="1"/>
  <c r="D4" i="2"/>
  <c r="E4" i="2"/>
  <c r="F4" i="2"/>
  <c r="G4" i="2"/>
  <c r="H4" i="2"/>
  <c r="I4" i="2"/>
  <c r="B5" i="2"/>
  <c r="C5" i="2"/>
  <c r="J5" i="2" s="1"/>
  <c r="D5" i="2"/>
  <c r="E5" i="2"/>
  <c r="F5" i="2"/>
  <c r="G5" i="2"/>
  <c r="H5" i="2"/>
  <c r="I5" i="2"/>
  <c r="B6" i="2"/>
  <c r="C6" i="2"/>
  <c r="J6" i="2" s="1"/>
  <c r="D6" i="2"/>
  <c r="E6" i="2"/>
  <c r="F6" i="2"/>
  <c r="G6" i="2"/>
  <c r="H6" i="2"/>
  <c r="I6" i="2"/>
  <c r="B7" i="2"/>
  <c r="C7" i="2"/>
  <c r="J7" i="2" s="1"/>
  <c r="D7" i="2"/>
  <c r="E7" i="2"/>
  <c r="F7" i="2"/>
  <c r="G7" i="2"/>
  <c r="H7" i="2"/>
  <c r="I7" i="2"/>
  <c r="B8" i="2"/>
  <c r="C8" i="2"/>
  <c r="J8" i="2" s="1"/>
  <c r="D8" i="2"/>
  <c r="E8" i="2"/>
  <c r="F8" i="2"/>
  <c r="G8" i="2"/>
  <c r="H8" i="2"/>
  <c r="I8" i="2"/>
  <c r="B9" i="2"/>
  <c r="C9" i="2"/>
  <c r="J9" i="2" s="1"/>
  <c r="D9" i="2"/>
  <c r="E9" i="2"/>
  <c r="F9" i="2"/>
  <c r="G9" i="2"/>
  <c r="H9" i="2"/>
  <c r="I9" i="2"/>
  <c r="B10" i="2"/>
  <c r="C10" i="2"/>
  <c r="J10" i="2" s="1"/>
  <c r="D10" i="2"/>
  <c r="E10" i="2"/>
  <c r="F10" i="2"/>
  <c r="G10" i="2"/>
  <c r="H10" i="2"/>
  <c r="I10" i="2"/>
  <c r="B11" i="2"/>
  <c r="C11" i="2"/>
  <c r="J11" i="2" s="1"/>
  <c r="D11" i="2"/>
  <c r="E11" i="2"/>
  <c r="F11" i="2"/>
  <c r="G11" i="2"/>
  <c r="H11" i="2"/>
  <c r="I11" i="2"/>
  <c r="B12" i="2"/>
  <c r="C12" i="2"/>
  <c r="J12" i="2" s="1"/>
  <c r="D12" i="2"/>
  <c r="E12" i="2"/>
  <c r="F12" i="2"/>
  <c r="G12" i="2"/>
  <c r="H12" i="2"/>
  <c r="I12" i="2"/>
  <c r="B13" i="2"/>
  <c r="C13" i="2"/>
  <c r="J13" i="2" s="1"/>
  <c r="D13" i="2"/>
  <c r="E13" i="2"/>
  <c r="F13" i="2"/>
  <c r="G13" i="2"/>
  <c r="H13" i="2"/>
  <c r="I13" i="2"/>
  <c r="B14" i="2"/>
  <c r="C14" i="2"/>
  <c r="J14" i="2" s="1"/>
  <c r="D14" i="2"/>
  <c r="E14" i="2"/>
  <c r="F14" i="2"/>
  <c r="G14" i="2"/>
  <c r="H14" i="2"/>
  <c r="I14" i="2"/>
  <c r="B15" i="2"/>
  <c r="C15" i="2"/>
  <c r="J15" i="2" s="1"/>
  <c r="D15" i="2"/>
  <c r="E15" i="2"/>
  <c r="F15" i="2"/>
  <c r="G15" i="2"/>
  <c r="H15" i="2"/>
  <c r="I15" i="2"/>
  <c r="B16" i="2"/>
  <c r="C16" i="2"/>
  <c r="J16" i="2" s="1"/>
  <c r="D16" i="2"/>
  <c r="E16" i="2"/>
  <c r="F16" i="2"/>
  <c r="G16" i="2"/>
  <c r="H16" i="2"/>
  <c r="I16" i="2"/>
  <c r="B17" i="2"/>
  <c r="C17" i="2"/>
  <c r="J17" i="2" s="1"/>
  <c r="D17" i="2"/>
  <c r="E17" i="2"/>
  <c r="F17" i="2"/>
  <c r="G17" i="2"/>
  <c r="H17" i="2"/>
  <c r="I17" i="2"/>
  <c r="B18" i="2"/>
  <c r="C18" i="2"/>
  <c r="J18" i="2" s="1"/>
  <c r="D18" i="2"/>
  <c r="E18" i="2"/>
  <c r="F18" i="2"/>
  <c r="G18" i="2"/>
  <c r="H18" i="2"/>
  <c r="I18" i="2"/>
  <c r="B19" i="2"/>
  <c r="C19" i="2"/>
  <c r="J19" i="2" s="1"/>
  <c r="D19" i="2"/>
  <c r="E19" i="2"/>
  <c r="F19" i="2"/>
  <c r="G19" i="2"/>
  <c r="H19" i="2"/>
  <c r="I19" i="2"/>
  <c r="B20" i="2"/>
  <c r="C20" i="2"/>
  <c r="J20" i="2" s="1"/>
  <c r="D20" i="2"/>
  <c r="E20" i="2"/>
  <c r="F20" i="2"/>
  <c r="G20" i="2"/>
  <c r="H20" i="2"/>
  <c r="I20" i="2"/>
  <c r="B21" i="2"/>
  <c r="C21" i="2"/>
  <c r="J21" i="2" s="1"/>
  <c r="D21" i="2"/>
  <c r="E21" i="2"/>
  <c r="F21" i="2"/>
  <c r="G21" i="2"/>
  <c r="H21" i="2"/>
  <c r="I21" i="2"/>
  <c r="B22" i="2"/>
  <c r="C22" i="2"/>
  <c r="J22" i="2" s="1"/>
  <c r="D22" i="2"/>
  <c r="E22" i="2"/>
  <c r="F22" i="2"/>
  <c r="G22" i="2"/>
  <c r="H22" i="2"/>
  <c r="I22" i="2"/>
  <c r="B23" i="2"/>
  <c r="C23" i="2"/>
  <c r="J23" i="2" s="1"/>
  <c r="D23" i="2"/>
  <c r="E23" i="2"/>
  <c r="F23" i="2"/>
  <c r="G23" i="2"/>
  <c r="H23" i="2"/>
  <c r="I23" i="2"/>
  <c r="B24" i="2"/>
  <c r="C24" i="2"/>
  <c r="J24" i="2" s="1"/>
  <c r="D24" i="2"/>
  <c r="E24" i="2"/>
  <c r="F24" i="2"/>
  <c r="G24" i="2"/>
  <c r="H24" i="2"/>
  <c r="I24" i="2"/>
  <c r="B25" i="2"/>
  <c r="C25" i="2"/>
  <c r="J25" i="2" s="1"/>
  <c r="D25" i="2"/>
  <c r="E25" i="2"/>
  <c r="F25" i="2"/>
  <c r="G25" i="2"/>
  <c r="H25" i="2"/>
  <c r="I25" i="2"/>
  <c r="B26" i="2"/>
  <c r="C26" i="2"/>
  <c r="J26" i="2" s="1"/>
  <c r="D26" i="2"/>
  <c r="E26" i="2"/>
  <c r="F26" i="2"/>
  <c r="G26" i="2"/>
  <c r="H26" i="2"/>
  <c r="I26" i="2"/>
  <c r="B27" i="2"/>
  <c r="C27" i="2"/>
  <c r="J27" i="2" s="1"/>
  <c r="D27" i="2"/>
  <c r="E27" i="2"/>
  <c r="F27" i="2"/>
  <c r="G27" i="2"/>
  <c r="H27" i="2"/>
  <c r="I27" i="2"/>
  <c r="B28" i="2"/>
  <c r="C28" i="2"/>
  <c r="J28" i="2" s="1"/>
  <c r="D28" i="2"/>
  <c r="E28" i="2"/>
  <c r="F28" i="2"/>
  <c r="G28" i="2"/>
  <c r="H28" i="2"/>
  <c r="I28" i="2"/>
  <c r="B29" i="2"/>
  <c r="C29" i="2"/>
  <c r="J29" i="2" s="1"/>
  <c r="D29" i="2"/>
  <c r="E29" i="2"/>
  <c r="F29" i="2"/>
  <c r="G29" i="2"/>
  <c r="H29" i="2"/>
  <c r="I29" i="2"/>
  <c r="B30" i="2"/>
  <c r="C30" i="2"/>
  <c r="J30" i="2" s="1"/>
  <c r="D30" i="2"/>
  <c r="E30" i="2"/>
  <c r="F30" i="2"/>
  <c r="G30" i="2"/>
  <c r="H30" i="2"/>
  <c r="I30" i="2"/>
  <c r="B31" i="2"/>
  <c r="C31" i="2"/>
  <c r="J31" i="2" s="1"/>
  <c r="D31" i="2"/>
  <c r="E31" i="2"/>
  <c r="F31" i="2"/>
  <c r="G31" i="2"/>
  <c r="H31" i="2"/>
  <c r="I31" i="2"/>
  <c r="B32" i="2"/>
  <c r="C32" i="2"/>
  <c r="J32" i="2" s="1"/>
  <c r="D32" i="2"/>
  <c r="E32" i="2"/>
  <c r="F32" i="2"/>
  <c r="G32" i="2"/>
  <c r="H32" i="2"/>
  <c r="I32" i="2"/>
  <c r="B33" i="2"/>
  <c r="C33" i="2"/>
  <c r="J33" i="2" s="1"/>
  <c r="D33" i="2"/>
  <c r="E33" i="2"/>
  <c r="F33" i="2"/>
  <c r="G33" i="2"/>
  <c r="H33" i="2"/>
  <c r="I33" i="2"/>
  <c r="B34" i="2"/>
  <c r="C34" i="2"/>
  <c r="J34" i="2" s="1"/>
  <c r="D34" i="2"/>
  <c r="E34" i="2"/>
  <c r="F34" i="2"/>
  <c r="G34" i="2"/>
  <c r="H34" i="2"/>
  <c r="I34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B4" i="1" l="1"/>
  <c r="C4" i="1"/>
  <c r="J4" i="1" s="1"/>
  <c r="D4" i="1"/>
  <c r="E4" i="1"/>
  <c r="F4" i="1"/>
  <c r="G4" i="1"/>
  <c r="H4" i="1"/>
  <c r="I4" i="1"/>
  <c r="B5" i="1"/>
  <c r="C5" i="1"/>
  <c r="J5" i="1" s="1"/>
  <c r="D5" i="1"/>
  <c r="E5" i="1"/>
  <c r="F5" i="1"/>
  <c r="G5" i="1"/>
  <c r="H5" i="1"/>
  <c r="I5" i="1"/>
  <c r="B6" i="1"/>
  <c r="C6" i="1"/>
  <c r="J6" i="1" s="1"/>
  <c r="D6" i="1"/>
  <c r="E6" i="1"/>
  <c r="F6" i="1"/>
  <c r="G6" i="1"/>
  <c r="H6" i="1"/>
  <c r="I6" i="1"/>
  <c r="B7" i="1"/>
  <c r="C7" i="1"/>
  <c r="J7" i="1" s="1"/>
  <c r="D7" i="1"/>
  <c r="E7" i="1"/>
  <c r="F7" i="1"/>
  <c r="G7" i="1"/>
  <c r="H7" i="1"/>
  <c r="I7" i="1"/>
  <c r="B8" i="1"/>
  <c r="J8" i="1"/>
  <c r="D8" i="1"/>
  <c r="E8" i="1"/>
  <c r="F8" i="1"/>
  <c r="G8" i="1"/>
  <c r="H8" i="1"/>
  <c r="I8" i="1"/>
  <c r="B9" i="1"/>
  <c r="C9" i="1"/>
  <c r="J9" i="1" s="1"/>
  <c r="D9" i="1"/>
  <c r="E9" i="1"/>
  <c r="F9" i="1"/>
  <c r="G9" i="1"/>
  <c r="H9" i="1"/>
  <c r="I9" i="1"/>
  <c r="B10" i="1"/>
  <c r="C10" i="1"/>
  <c r="J10" i="1" s="1"/>
  <c r="D10" i="1"/>
  <c r="E10" i="1"/>
  <c r="F10" i="1"/>
  <c r="G10" i="1"/>
  <c r="H10" i="1"/>
  <c r="I10" i="1"/>
  <c r="B11" i="1"/>
  <c r="C11" i="1"/>
  <c r="J11" i="1" s="1"/>
  <c r="D11" i="1"/>
  <c r="E11" i="1"/>
  <c r="F11" i="1"/>
  <c r="G11" i="1"/>
  <c r="H11" i="1"/>
  <c r="I11" i="1"/>
  <c r="B12" i="1"/>
  <c r="C12" i="1"/>
  <c r="J12" i="1" s="1"/>
  <c r="D12" i="1"/>
  <c r="E12" i="1"/>
  <c r="F12" i="1"/>
  <c r="G12" i="1"/>
  <c r="H12" i="1"/>
  <c r="I12" i="1"/>
  <c r="B13" i="1"/>
  <c r="C13" i="1"/>
  <c r="J13" i="1" s="1"/>
  <c r="D13" i="1"/>
  <c r="E13" i="1"/>
  <c r="F13" i="1"/>
  <c r="G13" i="1"/>
  <c r="H13" i="1"/>
  <c r="I13" i="1"/>
  <c r="B14" i="1"/>
  <c r="C14" i="1"/>
  <c r="J14" i="1" s="1"/>
  <c r="D14" i="1"/>
  <c r="E14" i="1"/>
  <c r="F14" i="1"/>
  <c r="G14" i="1"/>
  <c r="H14" i="1"/>
  <c r="I14" i="1"/>
  <c r="B15" i="1"/>
  <c r="C15" i="1"/>
  <c r="J15" i="1" s="1"/>
  <c r="D15" i="1"/>
  <c r="E15" i="1"/>
  <c r="F15" i="1"/>
  <c r="G15" i="1"/>
  <c r="H15" i="1"/>
  <c r="I15" i="1"/>
  <c r="B16" i="1"/>
  <c r="C16" i="1"/>
  <c r="J16" i="1" s="1"/>
  <c r="D16" i="1"/>
  <c r="E16" i="1"/>
  <c r="F16" i="1"/>
  <c r="G16" i="1"/>
  <c r="H16" i="1"/>
  <c r="I16" i="1"/>
  <c r="B17" i="1"/>
  <c r="C17" i="1"/>
  <c r="J17" i="1" s="1"/>
  <c r="D17" i="1"/>
  <c r="E17" i="1"/>
  <c r="F17" i="1"/>
  <c r="G17" i="1"/>
  <c r="H17" i="1"/>
  <c r="I17" i="1"/>
  <c r="B18" i="1"/>
  <c r="C18" i="1"/>
  <c r="J18" i="1" s="1"/>
  <c r="D18" i="1"/>
  <c r="E18" i="1"/>
  <c r="F18" i="1"/>
  <c r="G18" i="1"/>
  <c r="H18" i="1"/>
  <c r="I18" i="1"/>
  <c r="B19" i="1"/>
  <c r="C19" i="1"/>
  <c r="J19" i="1" s="1"/>
  <c r="D19" i="1"/>
  <c r="E19" i="1"/>
  <c r="F19" i="1"/>
  <c r="G19" i="1"/>
  <c r="H19" i="1"/>
  <c r="I19" i="1"/>
  <c r="B20" i="1"/>
  <c r="C20" i="1"/>
  <c r="J20" i="1" s="1"/>
  <c r="D20" i="1"/>
  <c r="E20" i="1"/>
  <c r="F20" i="1"/>
  <c r="G20" i="1"/>
  <c r="H20" i="1"/>
  <c r="I20" i="1"/>
  <c r="B21" i="1"/>
  <c r="C21" i="1"/>
  <c r="J21" i="1" s="1"/>
  <c r="D21" i="1"/>
  <c r="E21" i="1"/>
  <c r="F21" i="1"/>
  <c r="G21" i="1"/>
  <c r="H21" i="1"/>
  <c r="I21" i="1"/>
  <c r="B22" i="1"/>
  <c r="C22" i="1"/>
  <c r="J22" i="1" s="1"/>
  <c r="D22" i="1"/>
  <c r="E22" i="1"/>
  <c r="F22" i="1"/>
  <c r="G22" i="1"/>
  <c r="H22" i="1"/>
  <c r="I22" i="1"/>
  <c r="B23" i="1"/>
  <c r="C23" i="1"/>
  <c r="J23" i="1" s="1"/>
  <c r="D23" i="1"/>
  <c r="E23" i="1"/>
  <c r="F23" i="1"/>
  <c r="G23" i="1"/>
  <c r="H23" i="1"/>
  <c r="I23" i="1"/>
  <c r="B24" i="1"/>
  <c r="C24" i="1"/>
  <c r="J24" i="1" s="1"/>
  <c r="D24" i="1"/>
  <c r="E24" i="1"/>
  <c r="F24" i="1"/>
  <c r="G24" i="1"/>
  <c r="H24" i="1"/>
  <c r="I24" i="1"/>
  <c r="B25" i="1"/>
  <c r="C25" i="1"/>
  <c r="J25" i="1" s="1"/>
  <c r="D25" i="1"/>
  <c r="E25" i="1"/>
  <c r="F25" i="1"/>
  <c r="G25" i="1"/>
  <c r="H25" i="1"/>
  <c r="I25" i="1"/>
  <c r="B26" i="1"/>
  <c r="C26" i="1"/>
  <c r="J26" i="1" s="1"/>
  <c r="D26" i="1"/>
  <c r="E26" i="1"/>
  <c r="F26" i="1"/>
  <c r="G26" i="1"/>
  <c r="H26" i="1"/>
  <c r="I26" i="1"/>
  <c r="B27" i="1"/>
  <c r="C27" i="1"/>
  <c r="J27" i="1" s="1"/>
  <c r="D27" i="1"/>
  <c r="E27" i="1"/>
  <c r="F27" i="1"/>
  <c r="G27" i="1"/>
  <c r="H27" i="1"/>
  <c r="I27" i="1"/>
  <c r="B28" i="1"/>
  <c r="C28" i="1"/>
  <c r="J28" i="1" s="1"/>
  <c r="D28" i="1"/>
  <c r="E28" i="1"/>
  <c r="F28" i="1"/>
  <c r="G28" i="1"/>
  <c r="H28" i="1"/>
  <c r="I28" i="1"/>
  <c r="B29" i="1"/>
  <c r="C29" i="1"/>
  <c r="J29" i="1" s="1"/>
  <c r="D29" i="1"/>
  <c r="E29" i="1"/>
  <c r="F29" i="1"/>
  <c r="G29" i="1"/>
  <c r="H29" i="1"/>
  <c r="I29" i="1"/>
  <c r="B30" i="1"/>
  <c r="C30" i="1"/>
  <c r="J30" i="1" s="1"/>
  <c r="D30" i="1"/>
  <c r="E30" i="1"/>
  <c r="F30" i="1"/>
  <c r="G30" i="1"/>
  <c r="H30" i="1"/>
  <c r="I30" i="1"/>
  <c r="B31" i="1"/>
  <c r="C31" i="1"/>
  <c r="J31" i="1" s="1"/>
  <c r="D31" i="1"/>
  <c r="E31" i="1"/>
  <c r="F31" i="1"/>
  <c r="G31" i="1"/>
  <c r="H31" i="1"/>
  <c r="I31" i="1"/>
  <c r="B32" i="1"/>
  <c r="C32" i="1"/>
  <c r="J32" i="1" s="1"/>
  <c r="D32" i="1"/>
  <c r="E32" i="1"/>
  <c r="F32" i="1"/>
  <c r="G32" i="1"/>
  <c r="H32" i="1"/>
  <c r="I32" i="1"/>
  <c r="B33" i="1"/>
  <c r="C33" i="1"/>
  <c r="J33" i="1" s="1"/>
  <c r="D33" i="1"/>
  <c r="E33" i="1"/>
  <c r="F33" i="1"/>
  <c r="G33" i="1"/>
  <c r="H33" i="1"/>
  <c r="I33" i="1"/>
  <c r="B34" i="1"/>
  <c r="C34" i="1"/>
  <c r="J34" i="1" s="1"/>
  <c r="D34" i="1"/>
  <c r="E34" i="1"/>
  <c r="F34" i="1"/>
  <c r="G34" i="1"/>
  <c r="H34" i="1"/>
  <c r="I34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D66" i="15" l="1"/>
  <c r="E66" i="15"/>
  <c r="F66" i="15"/>
  <c r="G66" i="15"/>
  <c r="D67" i="15"/>
  <c r="E67" i="15"/>
  <c r="F67" i="15"/>
  <c r="G67" i="15"/>
  <c r="D68" i="15"/>
  <c r="E68" i="15"/>
  <c r="F68" i="15"/>
  <c r="G68" i="15"/>
  <c r="D69" i="15"/>
  <c r="E69" i="15"/>
  <c r="F69" i="15"/>
  <c r="G69" i="15"/>
  <c r="D70" i="15"/>
  <c r="E70" i="15"/>
  <c r="F70" i="15"/>
  <c r="G70" i="15"/>
  <c r="D71" i="15"/>
  <c r="E71" i="15"/>
  <c r="F71" i="15"/>
  <c r="G71" i="15"/>
  <c r="D72" i="15"/>
  <c r="E72" i="15"/>
  <c r="F72" i="15"/>
  <c r="G72" i="15"/>
  <c r="AA33" i="2" l="1"/>
  <c r="AB33" i="2"/>
  <c r="AC33" i="2"/>
  <c r="AD33" i="2"/>
  <c r="AE33" i="2"/>
  <c r="AA34" i="2"/>
  <c r="AB34" i="2"/>
  <c r="AC34" i="2"/>
  <c r="AD34" i="2"/>
  <c r="AE34" i="2"/>
  <c r="AA32" i="2"/>
  <c r="AB32" i="2"/>
  <c r="AC32" i="2"/>
  <c r="AD32" i="2"/>
  <c r="AE32" i="2"/>
  <c r="Z3" i="1" l="1"/>
  <c r="B3" i="16" l="1"/>
  <c r="B4" i="16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2" i="16"/>
  <c r="C4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3" i="17"/>
  <c r="C3" i="1" l="1"/>
  <c r="J3" i="1" s="1"/>
  <c r="D3" i="1"/>
  <c r="E3" i="1"/>
  <c r="F3" i="1"/>
  <c r="G3" i="1"/>
  <c r="H3" i="1"/>
  <c r="I3" i="1"/>
  <c r="B19" i="16" l="1"/>
  <c r="B20" i="16"/>
  <c r="B21" i="16"/>
  <c r="B22" i="16"/>
  <c r="B23" i="16"/>
  <c r="B24" i="16"/>
  <c r="B25" i="16"/>
  <c r="C19" i="17"/>
  <c r="C20" i="17"/>
  <c r="C21" i="17"/>
  <c r="C22" i="17"/>
  <c r="C23" i="17"/>
  <c r="C24" i="17"/>
  <c r="C25" i="17"/>
  <c r="C26" i="17"/>
  <c r="H3" i="2" l="1"/>
  <c r="I3" i="2"/>
  <c r="G3" i="2"/>
  <c r="D3" i="2"/>
  <c r="E3" i="2"/>
  <c r="F3" i="2"/>
  <c r="C3" i="2"/>
  <c r="J3" i="2" s="1"/>
  <c r="Z3" i="2" l="1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3" i="17"/>
  <c r="B1" i="16"/>
  <c r="I128" i="18" l="1"/>
  <c r="I115" i="18"/>
  <c r="I142" i="18"/>
  <c r="I118" i="18"/>
  <c r="I137" i="18"/>
  <c r="I135" i="18"/>
  <c r="I119" i="18"/>
  <c r="I124" i="18"/>
  <c r="I113" i="18"/>
  <c r="I133" i="18"/>
  <c r="I125" i="18"/>
  <c r="I140" i="18"/>
  <c r="I126" i="18"/>
  <c r="I121" i="18"/>
  <c r="I117" i="18"/>
  <c r="I129" i="18"/>
  <c r="I139" i="18"/>
  <c r="I146" i="18"/>
  <c r="I114" i="18"/>
  <c r="I127" i="18"/>
  <c r="I145" i="18"/>
  <c r="I141" i="18"/>
  <c r="I138" i="18"/>
  <c r="I122" i="18"/>
  <c r="I136" i="18"/>
  <c r="I131" i="18"/>
  <c r="I123" i="18"/>
  <c r="I132" i="18"/>
  <c r="I116" i="18"/>
  <c r="I143" i="18"/>
  <c r="I134" i="18"/>
  <c r="I148" i="18"/>
  <c r="I147" i="18"/>
  <c r="I130" i="18"/>
  <c r="I120" i="18"/>
  <c r="I144" i="18"/>
  <c r="D63" i="14"/>
  <c r="D64" i="14"/>
  <c r="D65" i="14"/>
  <c r="D66" i="14"/>
  <c r="D67" i="14"/>
  <c r="B3" i="2"/>
  <c r="E59" i="14" l="1"/>
  <c r="D61" i="14"/>
  <c r="E61" i="14"/>
  <c r="G57" i="14"/>
  <c r="G11" i="18"/>
  <c r="G12" i="18"/>
  <c r="D62" i="14"/>
  <c r="D60" i="14"/>
  <c r="G60" i="14"/>
  <c r="E54" i="14"/>
  <c r="F60" i="14"/>
  <c r="F59" i="14"/>
  <c r="D59" i="14"/>
  <c r="E60" i="14"/>
  <c r="E57" i="14"/>
  <c r="G61" i="14"/>
  <c r="G59" i="14"/>
  <c r="D34" i="14"/>
  <c r="E9" i="14"/>
  <c r="E34" i="14"/>
  <c r="E32" i="14"/>
  <c r="D58" i="14"/>
  <c r="D33" i="14"/>
  <c r="H33" i="14" s="1"/>
  <c r="G58" i="14"/>
  <c r="G33" i="14"/>
  <c r="G54" i="14"/>
  <c r="D9" i="14"/>
  <c r="D32" i="14"/>
  <c r="H32" i="14" s="1"/>
  <c r="E58" i="14"/>
  <c r="E33" i="14"/>
  <c r="G51" i="14"/>
  <c r="E109" i="18"/>
  <c r="G109" i="18"/>
  <c r="E108" i="18"/>
  <c r="G108" i="18"/>
  <c r="G58" i="18"/>
  <c r="G60" i="18"/>
  <c r="G62" i="18"/>
  <c r="E57" i="18"/>
  <c r="I57" i="18" s="1"/>
  <c r="E59" i="18"/>
  <c r="E61" i="18"/>
  <c r="E63" i="18"/>
  <c r="G57" i="18"/>
  <c r="G59" i="18"/>
  <c r="G61" i="18"/>
  <c r="G63" i="18"/>
  <c r="E58" i="18"/>
  <c r="I58" i="18" s="1"/>
  <c r="E60" i="18"/>
  <c r="E62" i="18"/>
  <c r="F32" i="14"/>
  <c r="F33" i="14"/>
  <c r="F58" i="14"/>
  <c r="F34" i="14"/>
  <c r="F57" i="14"/>
  <c r="F9" i="14"/>
  <c r="D57" i="14"/>
  <c r="G9" i="14"/>
  <c r="G34" i="14"/>
  <c r="G32" i="14"/>
  <c r="D53" i="14"/>
  <c r="E56" i="14"/>
  <c r="E52" i="14"/>
  <c r="D56" i="14"/>
  <c r="D52" i="14"/>
  <c r="G55" i="14"/>
  <c r="G53" i="14"/>
  <c r="G40" i="14"/>
  <c r="E100" i="18"/>
  <c r="E102" i="18"/>
  <c r="E104" i="18"/>
  <c r="E105" i="18"/>
  <c r="E71" i="18"/>
  <c r="G71" i="18"/>
  <c r="G100" i="18"/>
  <c r="G102" i="18"/>
  <c r="G104" i="18"/>
  <c r="G105" i="18"/>
  <c r="E101" i="18"/>
  <c r="E103" i="18"/>
  <c r="E15" i="18"/>
  <c r="E107" i="18"/>
  <c r="G101" i="18"/>
  <c r="G103" i="18"/>
  <c r="G15" i="18"/>
  <c r="G107" i="18"/>
  <c r="G78" i="18"/>
  <c r="E78" i="18"/>
  <c r="F51" i="14"/>
  <c r="F55" i="14"/>
  <c r="F52" i="14"/>
  <c r="F56" i="14"/>
  <c r="F53" i="14"/>
  <c r="F54" i="14"/>
  <c r="D55" i="14"/>
  <c r="D51" i="14"/>
  <c r="E55" i="14"/>
  <c r="E53" i="14"/>
  <c r="E51" i="14"/>
  <c r="D54" i="14"/>
  <c r="G56" i="14"/>
  <c r="G52" i="14"/>
  <c r="E48" i="14"/>
  <c r="G13" i="14"/>
  <c r="G97" i="18"/>
  <c r="G95" i="18"/>
  <c r="G83" i="18"/>
  <c r="F35" i="14"/>
  <c r="G35" i="14"/>
  <c r="G41" i="14"/>
  <c r="F41" i="14"/>
  <c r="E35" i="14"/>
  <c r="D35" i="14"/>
  <c r="G6" i="18"/>
  <c r="G76" i="18"/>
  <c r="E80" i="18"/>
  <c r="G91" i="18"/>
  <c r="G96" i="18"/>
  <c r="G94" i="18"/>
  <c r="G93" i="18"/>
  <c r="G80" i="18"/>
  <c r="G92" i="18"/>
  <c r="E91" i="18"/>
  <c r="E96" i="18"/>
  <c r="E76" i="18"/>
  <c r="D41" i="14"/>
  <c r="E95" i="18"/>
  <c r="E94" i="18"/>
  <c r="E93" i="18"/>
  <c r="E97" i="18"/>
  <c r="E92" i="18"/>
  <c r="E83" i="18"/>
  <c r="I83" i="18" s="1"/>
  <c r="E41" i="14"/>
  <c r="E40" i="14"/>
  <c r="G48" i="14"/>
  <c r="G9" i="18"/>
  <c r="G10" i="18"/>
  <c r="G7" i="18"/>
  <c r="G45" i="18"/>
  <c r="G4" i="18"/>
  <c r="G8" i="18"/>
  <c r="G5" i="18"/>
  <c r="G50" i="14"/>
  <c r="G73" i="18"/>
  <c r="G74" i="18"/>
  <c r="E73" i="18"/>
  <c r="E74" i="18"/>
  <c r="G106" i="18"/>
  <c r="E106" i="18"/>
  <c r="D50" i="14"/>
  <c r="G69" i="18"/>
  <c r="G84" i="18"/>
  <c r="F50" i="14"/>
  <c r="E84" i="18"/>
  <c r="D47" i="14"/>
  <c r="E50" i="14"/>
  <c r="D48" i="14"/>
  <c r="G75" i="18"/>
  <c r="G77" i="18"/>
  <c r="G79" i="18"/>
  <c r="G85" i="18"/>
  <c r="E77" i="18"/>
  <c r="G72" i="18"/>
  <c r="G81" i="18"/>
  <c r="E79" i="18"/>
  <c r="G82" i="18"/>
  <c r="F39" i="14"/>
  <c r="F49" i="14"/>
  <c r="F37" i="14"/>
  <c r="F40" i="14"/>
  <c r="F46" i="14"/>
  <c r="F47" i="14"/>
  <c r="F38" i="14"/>
  <c r="F48" i="14"/>
  <c r="E82" i="18"/>
  <c r="E72" i="18"/>
  <c r="E85" i="18"/>
  <c r="E75" i="18"/>
  <c r="E81" i="18"/>
  <c r="E69" i="18"/>
  <c r="I69" i="18" s="1"/>
  <c r="D40" i="14"/>
  <c r="G49" i="14"/>
  <c r="G47" i="14"/>
  <c r="G39" i="14"/>
  <c r="D49" i="14"/>
  <c r="D39" i="14"/>
  <c r="E49" i="14"/>
  <c r="E47" i="14"/>
  <c r="E39" i="14"/>
  <c r="E70" i="18"/>
  <c r="I70" i="18" s="1"/>
  <c r="G70" i="18"/>
  <c r="E90" i="18"/>
  <c r="G90" i="18"/>
  <c r="F10" i="14"/>
  <c r="F45" i="14"/>
  <c r="E10" i="14"/>
  <c r="G11" i="14"/>
  <c r="E15" i="14"/>
  <c r="E16" i="14"/>
  <c r="F15" i="14"/>
  <c r="E11" i="14"/>
  <c r="F16" i="14"/>
  <c r="G15" i="14"/>
  <c r="F11" i="14"/>
  <c r="G16" i="14"/>
  <c r="G10" i="14"/>
  <c r="F44" i="14"/>
  <c r="F36" i="14"/>
  <c r="F29" i="14"/>
  <c r="F30" i="14"/>
  <c r="F12" i="14"/>
  <c r="F42" i="14"/>
  <c r="F22" i="14"/>
  <c r="F25" i="14"/>
  <c r="F27" i="14"/>
  <c r="F14" i="14"/>
  <c r="F4" i="14"/>
  <c r="F17" i="14"/>
  <c r="F20" i="14"/>
  <c r="F26" i="14"/>
  <c r="F5" i="14"/>
  <c r="F13" i="14"/>
  <c r="F19" i="14"/>
  <c r="F21" i="14"/>
  <c r="F43" i="14"/>
  <c r="F23" i="14"/>
  <c r="F7" i="14"/>
  <c r="F3" i="14"/>
  <c r="F18" i="14"/>
  <c r="F24" i="14"/>
  <c r="F28" i="14"/>
  <c r="F8" i="14"/>
  <c r="F6" i="14"/>
  <c r="G87" i="18"/>
  <c r="E87" i="18"/>
  <c r="G86" i="18"/>
  <c r="E86" i="18"/>
  <c r="G98" i="18"/>
  <c r="E99" i="18"/>
  <c r="G99" i="18"/>
  <c r="E98" i="18"/>
  <c r="E30" i="18"/>
  <c r="I30" i="18" s="1"/>
  <c r="G30" i="18"/>
  <c r="E68" i="18"/>
  <c r="G68" i="18"/>
  <c r="G7" i="14"/>
  <c r="E67" i="18"/>
  <c r="I67" i="18" s="1"/>
  <c r="G67" i="18"/>
  <c r="E55" i="18"/>
  <c r="I55" i="18" s="1"/>
  <c r="G65" i="18"/>
  <c r="G66" i="18"/>
  <c r="G55" i="18"/>
  <c r="E66" i="18"/>
  <c r="I66" i="18" s="1"/>
  <c r="G64" i="18"/>
  <c r="E65" i="18"/>
  <c r="E64" i="18"/>
  <c r="I64" i="18" s="1"/>
  <c r="G6" i="14"/>
  <c r="G46" i="14"/>
  <c r="D38" i="14"/>
  <c r="E46" i="14"/>
  <c r="E6" i="14"/>
  <c r="G38" i="14"/>
  <c r="E25" i="14"/>
  <c r="G29" i="18"/>
  <c r="G54" i="18"/>
  <c r="G56" i="18"/>
  <c r="E53" i="18"/>
  <c r="I53" i="18" s="1"/>
  <c r="E54" i="18"/>
  <c r="I54" i="18" s="1"/>
  <c r="G53" i="18"/>
  <c r="E29" i="18"/>
  <c r="I29" i="18" s="1"/>
  <c r="E56" i="18"/>
  <c r="I56" i="18" s="1"/>
  <c r="E38" i="14"/>
  <c r="E7" i="14"/>
  <c r="E43" i="14"/>
  <c r="E37" i="14"/>
  <c r="G25" i="14"/>
  <c r="E28" i="18"/>
  <c r="I28" i="18" s="1"/>
  <c r="G28" i="18"/>
  <c r="E31" i="18"/>
  <c r="G38" i="18"/>
  <c r="G52" i="18"/>
  <c r="E38" i="18"/>
  <c r="I38" i="18" s="1"/>
  <c r="E52" i="18"/>
  <c r="I52" i="18" s="1"/>
  <c r="G31" i="18"/>
  <c r="G37" i="14"/>
  <c r="G43" i="14"/>
  <c r="G51" i="18"/>
  <c r="E51" i="18"/>
  <c r="D37" i="14"/>
  <c r="E36" i="14"/>
  <c r="E18" i="18"/>
  <c r="I18" i="18" s="1"/>
  <c r="E3" i="18"/>
  <c r="I3" i="18" s="1"/>
  <c r="E48" i="18"/>
  <c r="I48" i="18" s="1"/>
  <c r="E47" i="18"/>
  <c r="I47" i="18" s="1"/>
  <c r="E46" i="18"/>
  <c r="I46" i="18" s="1"/>
  <c r="E88" i="18"/>
  <c r="E44" i="18"/>
  <c r="I44" i="18" s="1"/>
  <c r="E43" i="18"/>
  <c r="I43" i="18" s="1"/>
  <c r="E39" i="18"/>
  <c r="I39" i="18" s="1"/>
  <c r="E89" i="18"/>
  <c r="E36" i="18"/>
  <c r="I36" i="18" s="1"/>
  <c r="E35" i="18"/>
  <c r="I35" i="18" s="1"/>
  <c r="E34" i="18"/>
  <c r="E33" i="18"/>
  <c r="I33" i="18" s="1"/>
  <c r="E22" i="18"/>
  <c r="I22" i="18" s="1"/>
  <c r="E23" i="18"/>
  <c r="I23" i="18" s="1"/>
  <c r="E21" i="18"/>
  <c r="E20" i="18"/>
  <c r="I20" i="18" s="1"/>
  <c r="E19" i="18"/>
  <c r="E17" i="18"/>
  <c r="E16" i="18"/>
  <c r="I16" i="18" s="1"/>
  <c r="E6" i="18"/>
  <c r="E14" i="18"/>
  <c r="E13" i="18"/>
  <c r="I13" i="18" s="1"/>
  <c r="E12" i="18"/>
  <c r="E11" i="18"/>
  <c r="E10" i="18"/>
  <c r="E9" i="18"/>
  <c r="I9" i="18" s="1"/>
  <c r="E45" i="18"/>
  <c r="I45" i="18" s="1"/>
  <c r="E8" i="18"/>
  <c r="I8" i="18" s="1"/>
  <c r="E7" i="18"/>
  <c r="I7" i="18" s="1"/>
  <c r="E5" i="18"/>
  <c r="I5" i="18" s="1"/>
  <c r="E4" i="18"/>
  <c r="G50" i="18"/>
  <c r="G24" i="18"/>
  <c r="G25" i="18"/>
  <c r="G37" i="18"/>
  <c r="G40" i="18"/>
  <c r="G42" i="18"/>
  <c r="G18" i="18"/>
  <c r="G48" i="18"/>
  <c r="G88" i="18"/>
  <c r="G44" i="18"/>
  <c r="G43" i="18"/>
  <c r="G39" i="18"/>
  <c r="G89" i="18"/>
  <c r="G36" i="18"/>
  <c r="G35" i="18"/>
  <c r="G33" i="18"/>
  <c r="G21" i="18"/>
  <c r="G20" i="18"/>
  <c r="G16" i="18"/>
  <c r="E50" i="18"/>
  <c r="I50" i="18" s="1"/>
  <c r="E24" i="18"/>
  <c r="I24" i="18" s="1"/>
  <c r="E25" i="18"/>
  <c r="I25" i="18" s="1"/>
  <c r="E37" i="18"/>
  <c r="I37" i="18" s="1"/>
  <c r="E40" i="18"/>
  <c r="I40" i="18" s="1"/>
  <c r="E42" i="18"/>
  <c r="G3" i="18"/>
  <c r="G47" i="18"/>
  <c r="G46" i="18"/>
  <c r="G34" i="18"/>
  <c r="G22" i="18"/>
  <c r="G23" i="18"/>
  <c r="G19" i="18"/>
  <c r="G17" i="18"/>
  <c r="G14" i="18"/>
  <c r="G13" i="18"/>
  <c r="G8" i="14"/>
  <c r="G36" i="14"/>
  <c r="E30" i="14"/>
  <c r="E4" i="14"/>
  <c r="D46" i="14"/>
  <c r="G30" i="14"/>
  <c r="G4" i="14"/>
  <c r="D4" i="14"/>
  <c r="D5" i="14"/>
  <c r="E8" i="14"/>
  <c r="E3" i="14"/>
  <c r="E49" i="18"/>
  <c r="I49" i="18" s="1"/>
  <c r="G41" i="18"/>
  <c r="G32" i="18"/>
  <c r="G27" i="18"/>
  <c r="G26" i="18"/>
  <c r="E41" i="18"/>
  <c r="I41" i="18" s="1"/>
  <c r="E32" i="18"/>
  <c r="I32" i="18" s="1"/>
  <c r="E27" i="18"/>
  <c r="I27" i="18" s="1"/>
  <c r="E26" i="18"/>
  <c r="I26" i="18" s="1"/>
  <c r="G49" i="18"/>
  <c r="G42" i="14"/>
  <c r="E42" i="14"/>
  <c r="D45" i="14"/>
  <c r="D18" i="14"/>
  <c r="D17" i="14"/>
  <c r="D11" i="14"/>
  <c r="D3" i="14"/>
  <c r="E13" i="14"/>
  <c r="E12" i="14"/>
  <c r="G45" i="14"/>
  <c r="G18" i="14"/>
  <c r="G14" i="14"/>
  <c r="G3" i="14"/>
  <c r="G44" i="14"/>
  <c r="G19" i="14"/>
  <c r="G12" i="14"/>
  <c r="D15" i="14"/>
  <c r="D14" i="14"/>
  <c r="D7" i="14"/>
  <c r="E44" i="14"/>
  <c r="E19" i="14"/>
  <c r="D19" i="14"/>
  <c r="D13" i="14"/>
  <c r="D12" i="14"/>
  <c r="D16" i="14"/>
  <c r="D10" i="14"/>
  <c r="D8" i="14"/>
  <c r="D6" i="14"/>
  <c r="E45" i="14"/>
  <c r="E18" i="14"/>
  <c r="E14" i="14"/>
  <c r="E17" i="14"/>
  <c r="G29" i="14"/>
  <c r="G28" i="14"/>
  <c r="G26" i="14"/>
  <c r="D36" i="14"/>
  <c r="D30" i="14"/>
  <c r="D27" i="14"/>
  <c r="D25" i="14"/>
  <c r="D23" i="14"/>
  <c r="D44" i="14"/>
  <c r="D20" i="14"/>
  <c r="E29" i="14"/>
  <c r="E28" i="14"/>
  <c r="E24" i="14"/>
  <c r="E26" i="14"/>
  <c r="E22" i="14"/>
  <c r="E21" i="14"/>
  <c r="G24" i="14"/>
  <c r="G21" i="14"/>
  <c r="G27" i="14"/>
  <c r="G23" i="14"/>
  <c r="G20" i="14"/>
  <c r="G17" i="14"/>
  <c r="G22" i="14"/>
  <c r="D29" i="14"/>
  <c r="D28" i="14"/>
  <c r="D24" i="14"/>
  <c r="D26" i="14"/>
  <c r="D22" i="14"/>
  <c r="D43" i="14"/>
  <c r="D21" i="14"/>
  <c r="D42" i="14"/>
  <c r="E27" i="14"/>
  <c r="E23" i="14"/>
  <c r="E20" i="14"/>
  <c r="I19" i="18" l="1"/>
  <c r="B3" i="1" l="1"/>
  <c r="H116" i="18" l="1"/>
  <c r="J117" i="18" s="1"/>
  <c r="H132" i="18"/>
  <c r="J133" i="18" s="1"/>
  <c r="H125" i="18"/>
  <c r="J126" i="18" s="1"/>
  <c r="H118" i="18"/>
  <c r="J119" i="18" s="1"/>
  <c r="H115" i="18"/>
  <c r="J116" i="18" s="1"/>
  <c r="H131" i="18"/>
  <c r="J132" i="18" s="1"/>
  <c r="H140" i="18"/>
  <c r="J141" i="18" s="1"/>
  <c r="H136" i="18"/>
  <c r="J137" i="18" s="1"/>
  <c r="H143" i="18"/>
  <c r="J144" i="18" s="1"/>
  <c r="H69" i="15"/>
  <c r="H66" i="15"/>
  <c r="H71" i="15"/>
  <c r="I67" i="15"/>
  <c r="H147" i="18"/>
  <c r="J148" i="18" s="1"/>
  <c r="I72" i="15"/>
  <c r="H120" i="18"/>
  <c r="J121" i="18" s="1"/>
  <c r="H113" i="18"/>
  <c r="H129" i="18"/>
  <c r="J130" i="18" s="1"/>
  <c r="H122" i="18"/>
  <c r="J123" i="18" s="1"/>
  <c r="H119" i="18"/>
  <c r="J120" i="18" s="1"/>
  <c r="H141" i="18"/>
  <c r="J142" i="18" s="1"/>
  <c r="H134" i="18"/>
  <c r="J135" i="18" s="1"/>
  <c r="H142" i="18"/>
  <c r="J143" i="18" s="1"/>
  <c r="H148" i="18"/>
  <c r="J149" i="18" s="1"/>
  <c r="H72" i="15"/>
  <c r="I66" i="15"/>
  <c r="I69" i="15"/>
  <c r="I70" i="15"/>
  <c r="H121" i="18"/>
  <c r="J122" i="18" s="1"/>
  <c r="H127" i="18"/>
  <c r="J128" i="18" s="1"/>
  <c r="H138" i="18"/>
  <c r="J139" i="18" s="1"/>
  <c r="I68" i="15"/>
  <c r="H124" i="18"/>
  <c r="J125" i="18" s="1"/>
  <c r="H117" i="18"/>
  <c r="J118" i="18" s="1"/>
  <c r="H133" i="18"/>
  <c r="J134" i="18" s="1"/>
  <c r="H126" i="18"/>
  <c r="J127" i="18" s="1"/>
  <c r="H123" i="18"/>
  <c r="J124" i="18" s="1"/>
  <c r="H139" i="18"/>
  <c r="J140" i="18" s="1"/>
  <c r="H137" i="18"/>
  <c r="J138" i="18" s="1"/>
  <c r="H144" i="18"/>
  <c r="J145" i="18" s="1"/>
  <c r="H146" i="18"/>
  <c r="J147" i="18" s="1"/>
  <c r="I71" i="15"/>
  <c r="H70" i="15"/>
  <c r="H68" i="15"/>
  <c r="J68" i="15" s="1"/>
  <c r="H128" i="18"/>
  <c r="J129" i="18" s="1"/>
  <c r="H114" i="18"/>
  <c r="J115" i="18" s="1"/>
  <c r="H130" i="18"/>
  <c r="J131" i="18" s="1"/>
  <c r="H135" i="18"/>
  <c r="J136" i="18" s="1"/>
  <c r="H145" i="18"/>
  <c r="J146" i="18" s="1"/>
  <c r="H67" i="15"/>
  <c r="J67" i="15" s="1"/>
  <c r="I40" i="14"/>
  <c r="I32" i="14"/>
  <c r="J32" i="14" s="1"/>
  <c r="I53" i="14"/>
  <c r="I33" i="14"/>
  <c r="J33" i="14" s="1"/>
  <c r="H9" i="14"/>
  <c r="I56" i="14"/>
  <c r="I55" i="14"/>
  <c r="I88" i="18"/>
  <c r="H49" i="14"/>
  <c r="H53" i="14"/>
  <c r="I12" i="18"/>
  <c r="I90" i="18"/>
  <c r="I103" i="18"/>
  <c r="I65" i="18"/>
  <c r="I81" i="18"/>
  <c r="I92" i="18"/>
  <c r="I51" i="14"/>
  <c r="I52" i="14"/>
  <c r="I6" i="18"/>
  <c r="H40" i="14"/>
  <c r="I41" i="14"/>
  <c r="I71" i="18"/>
  <c r="I109" i="18"/>
  <c r="I50" i="14"/>
  <c r="H56" i="14"/>
  <c r="I75" i="18"/>
  <c r="I73" i="18"/>
  <c r="I102" i="18"/>
  <c r="I11" i="18"/>
  <c r="I46" i="14"/>
  <c r="I34" i="14"/>
  <c r="I35" i="14"/>
  <c r="I9" i="14"/>
  <c r="H47" i="14"/>
  <c r="I101" i="18"/>
  <c r="I86" i="18"/>
  <c r="H35" i="14"/>
  <c r="I47" i="14"/>
  <c r="I14" i="18"/>
  <c r="H41" i="14"/>
  <c r="I89" i="18"/>
  <c r="H46" i="14"/>
  <c r="J46" i="14" s="1"/>
  <c r="H51" i="14"/>
  <c r="I49" i="14"/>
  <c r="I48" i="14"/>
  <c r="I104" i="18"/>
  <c r="I39" i="14"/>
  <c r="I15" i="18"/>
  <c r="I78" i="18"/>
  <c r="H50" i="14"/>
  <c r="I58" i="14"/>
  <c r="H54" i="14"/>
  <c r="I51" i="18"/>
  <c r="I85" i="18"/>
  <c r="I59" i="18"/>
  <c r="I21" i="18"/>
  <c r="I94" i="18"/>
  <c r="I105" i="18"/>
  <c r="I99" i="18"/>
  <c r="I82" i="18"/>
  <c r="I95" i="18"/>
  <c r="H55" i="14"/>
  <c r="I108" i="18"/>
  <c r="I38" i="14"/>
  <c r="I79" i="18"/>
  <c r="I76" i="18"/>
  <c r="H52" i="14"/>
  <c r="I31" i="18"/>
  <c r="I96" i="18"/>
  <c r="I57" i="14"/>
  <c r="I77" i="18"/>
  <c r="I97" i="18"/>
  <c r="I62" i="18"/>
  <c r="I93" i="18"/>
  <c r="H38" i="14"/>
  <c r="I87" i="18"/>
  <c r="I91" i="18"/>
  <c r="H58" i="14"/>
  <c r="H48" i="14"/>
  <c r="H57" i="14"/>
  <c r="I80" i="18"/>
  <c r="I84" i="18"/>
  <c r="I61" i="18"/>
  <c r="I98" i="18"/>
  <c r="I100" i="18"/>
  <c r="I68" i="18"/>
  <c r="I17" i="18"/>
  <c r="I74" i="18"/>
  <c r="I54" i="14"/>
  <c r="I106" i="18"/>
  <c r="I60" i="18"/>
  <c r="I72" i="18"/>
  <c r="H39" i="14"/>
  <c r="I107" i="18"/>
  <c r="D64" i="15"/>
  <c r="H64" i="15" s="1"/>
  <c r="D65" i="15"/>
  <c r="H65" i="15" s="1"/>
  <c r="G65" i="15"/>
  <c r="E64" i="15"/>
  <c r="I64" i="15" s="1"/>
  <c r="E65" i="15"/>
  <c r="I65" i="15" s="1"/>
  <c r="G64" i="15"/>
  <c r="F64" i="15"/>
  <c r="F65" i="15"/>
  <c r="I34" i="18"/>
  <c r="H34" i="14"/>
  <c r="I63" i="18"/>
  <c r="D108" i="18"/>
  <c r="H108" i="18" s="1"/>
  <c r="J108" i="18" s="1"/>
  <c r="F108" i="18"/>
  <c r="F109" i="18"/>
  <c r="D109" i="18"/>
  <c r="H109" i="18" s="1"/>
  <c r="J109" i="18" s="1"/>
  <c r="D59" i="18"/>
  <c r="H59" i="18" s="1"/>
  <c r="J59" i="18" s="1"/>
  <c r="F59" i="18"/>
  <c r="F62" i="18"/>
  <c r="D57" i="18"/>
  <c r="H57" i="18" s="1"/>
  <c r="J57" i="18" s="1"/>
  <c r="D61" i="18"/>
  <c r="H61" i="18" s="1"/>
  <c r="J61" i="18" s="1"/>
  <c r="D63" i="18"/>
  <c r="H63" i="18" s="1"/>
  <c r="F57" i="18"/>
  <c r="F58" i="18"/>
  <c r="F60" i="18"/>
  <c r="F61" i="18"/>
  <c r="F63" i="18"/>
  <c r="D58" i="18"/>
  <c r="H58" i="18" s="1"/>
  <c r="J58" i="18" s="1"/>
  <c r="D62" i="18"/>
  <c r="H62" i="18" s="1"/>
  <c r="D60" i="18"/>
  <c r="H60" i="18" s="1"/>
  <c r="D36" i="15"/>
  <c r="H36" i="15" s="1"/>
  <c r="D37" i="15"/>
  <c r="H37" i="15" s="1"/>
  <c r="D38" i="15"/>
  <c r="H38" i="15" s="1"/>
  <c r="D29" i="15"/>
  <c r="H29" i="15" s="1"/>
  <c r="D62" i="15"/>
  <c r="H62" i="15" s="1"/>
  <c r="D63" i="15"/>
  <c r="H63" i="15" s="1"/>
  <c r="E36" i="15"/>
  <c r="I36" i="15" s="1"/>
  <c r="E37" i="15"/>
  <c r="I37" i="15" s="1"/>
  <c r="E38" i="15"/>
  <c r="I38" i="15" s="1"/>
  <c r="E29" i="15"/>
  <c r="I29" i="15" s="1"/>
  <c r="E62" i="15"/>
  <c r="I62" i="15" s="1"/>
  <c r="E63" i="15"/>
  <c r="I63" i="15" s="1"/>
  <c r="F36" i="15"/>
  <c r="F37" i="15"/>
  <c r="F38" i="15"/>
  <c r="F29" i="15"/>
  <c r="F62" i="15"/>
  <c r="F63" i="15"/>
  <c r="G36" i="15"/>
  <c r="G37" i="15"/>
  <c r="G38" i="15"/>
  <c r="G29" i="15"/>
  <c r="G62" i="15"/>
  <c r="G63" i="15"/>
  <c r="D95" i="18"/>
  <c r="H95" i="18" s="1"/>
  <c r="D100" i="18"/>
  <c r="H100" i="18" s="1"/>
  <c r="J100" i="18" s="1"/>
  <c r="D102" i="18"/>
  <c r="H102" i="18" s="1"/>
  <c r="J102" i="18" s="1"/>
  <c r="D104" i="18"/>
  <c r="H104" i="18" s="1"/>
  <c r="D15" i="18"/>
  <c r="H15" i="18" s="1"/>
  <c r="D105" i="18"/>
  <c r="H105" i="18" s="1"/>
  <c r="D107" i="18"/>
  <c r="H107" i="18" s="1"/>
  <c r="F95" i="18"/>
  <c r="D54" i="15"/>
  <c r="H54" i="15" s="1"/>
  <c r="F102" i="18"/>
  <c r="F104" i="18"/>
  <c r="F15" i="18"/>
  <c r="F105" i="18"/>
  <c r="F107" i="18"/>
  <c r="D97" i="18"/>
  <c r="H97" i="18" s="1"/>
  <c r="J97" i="18" s="1"/>
  <c r="F100" i="18"/>
  <c r="F101" i="18"/>
  <c r="F103" i="18"/>
  <c r="F71" i="18"/>
  <c r="F97" i="18"/>
  <c r="D101" i="18"/>
  <c r="H101" i="18" s="1"/>
  <c r="D103" i="18"/>
  <c r="H103" i="18" s="1"/>
  <c r="J103" i="18" s="1"/>
  <c r="D71" i="18"/>
  <c r="H71" i="18" s="1"/>
  <c r="D53" i="15"/>
  <c r="H53" i="15" s="1"/>
  <c r="F83" i="18"/>
  <c r="F46" i="15"/>
  <c r="F27" i="15"/>
  <c r="D49" i="15"/>
  <c r="H49" i="15" s="1"/>
  <c r="D50" i="15"/>
  <c r="H50" i="15" s="1"/>
  <c r="D48" i="15"/>
  <c r="H48" i="15" s="1"/>
  <c r="D51" i="15"/>
  <c r="H51" i="15" s="1"/>
  <c r="E53" i="15"/>
  <c r="I53" i="15" s="1"/>
  <c r="F54" i="15"/>
  <c r="F52" i="15"/>
  <c r="F55" i="15"/>
  <c r="F21" i="15"/>
  <c r="F56" i="15"/>
  <c r="F58" i="15"/>
  <c r="F57" i="15"/>
  <c r="F59" i="15"/>
  <c r="F60" i="15"/>
  <c r="F61" i="15"/>
  <c r="F42" i="15"/>
  <c r="G46" i="15"/>
  <c r="G27" i="15"/>
  <c r="E49" i="15"/>
  <c r="I49" i="15" s="1"/>
  <c r="E50" i="15"/>
  <c r="I50" i="15" s="1"/>
  <c r="E48" i="15"/>
  <c r="I48" i="15" s="1"/>
  <c r="E51" i="15"/>
  <c r="I51" i="15" s="1"/>
  <c r="F53" i="15"/>
  <c r="G54" i="15"/>
  <c r="G52" i="15"/>
  <c r="G55" i="15"/>
  <c r="G21" i="15"/>
  <c r="G56" i="15"/>
  <c r="G58" i="15"/>
  <c r="G57" i="15"/>
  <c r="G59" i="15"/>
  <c r="G60" i="15"/>
  <c r="G61" i="15"/>
  <c r="G42" i="15"/>
  <c r="F47" i="15"/>
  <c r="F28" i="15"/>
  <c r="F49" i="15"/>
  <c r="F50" i="15"/>
  <c r="F48" i="15"/>
  <c r="F51" i="15"/>
  <c r="G53" i="15"/>
  <c r="D52" i="15"/>
  <c r="H52" i="15" s="1"/>
  <c r="D55" i="15"/>
  <c r="H55" i="15" s="1"/>
  <c r="D21" i="15"/>
  <c r="H21" i="15" s="1"/>
  <c r="D56" i="15"/>
  <c r="H56" i="15" s="1"/>
  <c r="D58" i="15"/>
  <c r="H58" i="15" s="1"/>
  <c r="D57" i="15"/>
  <c r="H57" i="15" s="1"/>
  <c r="D59" i="15"/>
  <c r="H59" i="15" s="1"/>
  <c r="D60" i="15"/>
  <c r="H60" i="15" s="1"/>
  <c r="D61" i="15"/>
  <c r="H61" i="15" s="1"/>
  <c r="D42" i="15"/>
  <c r="H42" i="15" s="1"/>
  <c r="G47" i="15"/>
  <c r="G28" i="15"/>
  <c r="G49" i="15"/>
  <c r="G50" i="15"/>
  <c r="G48" i="15"/>
  <c r="G51" i="15"/>
  <c r="E54" i="15"/>
  <c r="I54" i="15" s="1"/>
  <c r="E52" i="15"/>
  <c r="I52" i="15" s="1"/>
  <c r="E55" i="15"/>
  <c r="I55" i="15" s="1"/>
  <c r="E21" i="15"/>
  <c r="I21" i="15" s="1"/>
  <c r="E56" i="15"/>
  <c r="I56" i="15" s="1"/>
  <c r="E58" i="15"/>
  <c r="I58" i="15" s="1"/>
  <c r="E57" i="15"/>
  <c r="I57" i="15" s="1"/>
  <c r="E59" i="15"/>
  <c r="I59" i="15" s="1"/>
  <c r="E60" i="15"/>
  <c r="I60" i="15" s="1"/>
  <c r="E61" i="15"/>
  <c r="I61" i="15" s="1"/>
  <c r="E42" i="15"/>
  <c r="I42" i="15" s="1"/>
  <c r="F41" i="15"/>
  <c r="G41" i="15"/>
  <c r="G40" i="15"/>
  <c r="F40" i="15"/>
  <c r="E46" i="15"/>
  <c r="I46" i="15" s="1"/>
  <c r="D41" i="15"/>
  <c r="H41" i="15" s="1"/>
  <c r="D83" i="18"/>
  <c r="H83" i="18" s="1"/>
  <c r="J83" i="18" s="1"/>
  <c r="D40" i="15"/>
  <c r="H40" i="15" s="1"/>
  <c r="D47" i="15"/>
  <c r="H47" i="15" s="1"/>
  <c r="E40" i="15"/>
  <c r="I40" i="15" s="1"/>
  <c r="D46" i="15"/>
  <c r="H46" i="15" s="1"/>
  <c r="E41" i="15"/>
  <c r="I41" i="15" s="1"/>
  <c r="E47" i="15"/>
  <c r="I47" i="15" s="1"/>
  <c r="E28" i="15"/>
  <c r="I28" i="15" s="1"/>
  <c r="D28" i="15"/>
  <c r="H28" i="15" s="1"/>
  <c r="E27" i="15"/>
  <c r="I27" i="15" s="1"/>
  <c r="D27" i="15"/>
  <c r="H27" i="15" s="1"/>
  <c r="D76" i="18"/>
  <c r="H76" i="18" s="1"/>
  <c r="D78" i="18"/>
  <c r="H78" i="18" s="1"/>
  <c r="J78" i="18" s="1"/>
  <c r="D93" i="18"/>
  <c r="H93" i="18" s="1"/>
  <c r="F76" i="18"/>
  <c r="F93" i="18"/>
  <c r="F94" i="18"/>
  <c r="D91" i="18"/>
  <c r="H91" i="18" s="1"/>
  <c r="D96" i="18"/>
  <c r="H96" i="18" s="1"/>
  <c r="D92" i="18"/>
  <c r="H92" i="18" s="1"/>
  <c r="F78" i="18"/>
  <c r="D80" i="18"/>
  <c r="H80" i="18" s="1"/>
  <c r="F96" i="18"/>
  <c r="F92" i="18"/>
  <c r="F80" i="18"/>
  <c r="F91" i="18"/>
  <c r="D94" i="18"/>
  <c r="H94" i="18" s="1"/>
  <c r="D72" i="18"/>
  <c r="H72" i="18" s="1"/>
  <c r="F72" i="18"/>
  <c r="D75" i="18"/>
  <c r="H75" i="18" s="1"/>
  <c r="F75" i="18"/>
  <c r="I4" i="18"/>
  <c r="I10" i="18"/>
  <c r="D73" i="18"/>
  <c r="H73" i="18" s="1"/>
  <c r="F73" i="18"/>
  <c r="D74" i="18"/>
  <c r="H74" i="18" s="1"/>
  <c r="F74" i="18"/>
  <c r="D84" i="18"/>
  <c r="H84" i="18" s="1"/>
  <c r="F81" i="18"/>
  <c r="D85" i="18"/>
  <c r="H85" i="18" s="1"/>
  <c r="F85" i="18"/>
  <c r="D79" i="18"/>
  <c r="H79" i="18" s="1"/>
  <c r="D90" i="18"/>
  <c r="H90" i="18" s="1"/>
  <c r="D106" i="18"/>
  <c r="H106" i="18" s="1"/>
  <c r="F79" i="18"/>
  <c r="F84" i="18"/>
  <c r="F82" i="18"/>
  <c r="F90" i="18"/>
  <c r="D81" i="18"/>
  <c r="H81" i="18" s="1"/>
  <c r="J81" i="18" s="1"/>
  <c r="D82" i="18"/>
  <c r="H82" i="18" s="1"/>
  <c r="F106" i="18"/>
  <c r="F77" i="18"/>
  <c r="D77" i="18"/>
  <c r="H77" i="18" s="1"/>
  <c r="F25" i="18"/>
  <c r="D69" i="18"/>
  <c r="H69" i="18" s="1"/>
  <c r="J69" i="18" s="1"/>
  <c r="F67" i="18"/>
  <c r="F43" i="15"/>
  <c r="F68" i="18"/>
  <c r="F44" i="15"/>
  <c r="F69" i="18"/>
  <c r="F45" i="15"/>
  <c r="F66" i="18"/>
  <c r="F70" i="18"/>
  <c r="D45" i="15"/>
  <c r="H45" i="15" s="1"/>
  <c r="D70" i="18"/>
  <c r="H70" i="18" s="1"/>
  <c r="J70" i="18" s="1"/>
  <c r="E45" i="15"/>
  <c r="I45" i="15" s="1"/>
  <c r="G45" i="15"/>
  <c r="F49" i="18"/>
  <c r="F55" i="18"/>
  <c r="F64" i="18"/>
  <c r="F65" i="18"/>
  <c r="F50" i="18"/>
  <c r="F56" i="18"/>
  <c r="F51" i="18"/>
  <c r="F29" i="18"/>
  <c r="F39" i="15"/>
  <c r="F52" i="18"/>
  <c r="F53" i="18"/>
  <c r="F28" i="18"/>
  <c r="F54" i="18"/>
  <c r="F4" i="18"/>
  <c r="F8" i="18"/>
  <c r="F11" i="18"/>
  <c r="F14" i="18"/>
  <c r="F21" i="18"/>
  <c r="F27" i="18"/>
  <c r="F33" i="18"/>
  <c r="F36" i="18"/>
  <c r="F42" i="18"/>
  <c r="F98" i="18"/>
  <c r="F86" i="18"/>
  <c r="F46" i="18"/>
  <c r="F4" i="15"/>
  <c r="F5" i="15"/>
  <c r="F13" i="15"/>
  <c r="F15" i="15"/>
  <c r="F18" i="15"/>
  <c r="F23" i="15"/>
  <c r="F10" i="15"/>
  <c r="F32" i="15"/>
  <c r="F35" i="15"/>
  <c r="F3" i="15"/>
  <c r="F5" i="18"/>
  <c r="F45" i="18"/>
  <c r="F18" i="18"/>
  <c r="F23" i="18"/>
  <c r="F30" i="18"/>
  <c r="F31" i="18"/>
  <c r="F38" i="18"/>
  <c r="F37" i="18"/>
  <c r="F43" i="18"/>
  <c r="F99" i="18"/>
  <c r="F87" i="18"/>
  <c r="F47" i="18"/>
  <c r="F6" i="15"/>
  <c r="F22" i="15"/>
  <c r="F14" i="15"/>
  <c r="F16" i="15"/>
  <c r="F24" i="15"/>
  <c r="F30" i="15"/>
  <c r="F33" i="15"/>
  <c r="F6" i="18"/>
  <c r="F9" i="18"/>
  <c r="F12" i="18"/>
  <c r="F16" i="18"/>
  <c r="F19" i="18"/>
  <c r="F22" i="18"/>
  <c r="F34" i="18"/>
  <c r="F89" i="18"/>
  <c r="F41" i="18"/>
  <c r="F44" i="18"/>
  <c r="F7" i="15"/>
  <c r="F9" i="15"/>
  <c r="F19" i="15"/>
  <c r="F25" i="15"/>
  <c r="F7" i="18"/>
  <c r="F10" i="18"/>
  <c r="F13" i="18"/>
  <c r="F17" i="18"/>
  <c r="F20" i="18"/>
  <c r="F26" i="18"/>
  <c r="F32" i="18"/>
  <c r="F35" i="18"/>
  <c r="F39" i="18"/>
  <c r="F40" i="18"/>
  <c r="F88" i="18"/>
  <c r="F48" i="18"/>
  <c r="F24" i="18"/>
  <c r="F3" i="18"/>
  <c r="F8" i="15"/>
  <c r="F11" i="15"/>
  <c r="F12" i="15"/>
  <c r="F17" i="15"/>
  <c r="F20" i="15"/>
  <c r="F26" i="15"/>
  <c r="F31" i="15"/>
  <c r="F34" i="15"/>
  <c r="E17" i="15"/>
  <c r="G17" i="15"/>
  <c r="D17" i="15"/>
  <c r="H17" i="15" s="1"/>
  <c r="D68" i="18"/>
  <c r="H68" i="18" s="1"/>
  <c r="D43" i="15"/>
  <c r="D44" i="15"/>
  <c r="D55" i="18"/>
  <c r="H55" i="18" s="1"/>
  <c r="J55" i="18" s="1"/>
  <c r="G44" i="15"/>
  <c r="E44" i="15"/>
  <c r="D89" i="18"/>
  <c r="H89" i="18" s="1"/>
  <c r="D67" i="18"/>
  <c r="H67" i="18" s="1"/>
  <c r="J67" i="18" s="1"/>
  <c r="D64" i="18"/>
  <c r="H64" i="18" s="1"/>
  <c r="J64" i="18" s="1"/>
  <c r="D65" i="18"/>
  <c r="H65" i="18" s="1"/>
  <c r="D66" i="18"/>
  <c r="H66" i="18" s="1"/>
  <c r="J66" i="18" s="1"/>
  <c r="E43" i="15"/>
  <c r="G43" i="15"/>
  <c r="D56" i="18"/>
  <c r="H56" i="18" s="1"/>
  <c r="J56" i="18" s="1"/>
  <c r="D29" i="18"/>
  <c r="H29" i="18" s="1"/>
  <c r="J29" i="18" s="1"/>
  <c r="D54" i="18"/>
  <c r="H54" i="18" s="1"/>
  <c r="J54" i="18" s="1"/>
  <c r="D53" i="18"/>
  <c r="H53" i="18" s="1"/>
  <c r="J53" i="18" s="1"/>
  <c r="D28" i="18"/>
  <c r="H28" i="18" s="1"/>
  <c r="J28" i="18" s="1"/>
  <c r="D52" i="18"/>
  <c r="H52" i="18" s="1"/>
  <c r="J52" i="18" s="1"/>
  <c r="G35" i="15"/>
  <c r="D86" i="18"/>
  <c r="H86" i="18" s="1"/>
  <c r="J86" i="18" s="1"/>
  <c r="G19" i="15"/>
  <c r="G34" i="15"/>
  <c r="E34" i="15"/>
  <c r="E39" i="15"/>
  <c r="G39" i="15"/>
  <c r="D39" i="15"/>
  <c r="D43" i="18"/>
  <c r="D35" i="18"/>
  <c r="D31" i="18"/>
  <c r="D47" i="18"/>
  <c r="D11" i="18"/>
  <c r="D51" i="18"/>
  <c r="H51" i="18" s="1"/>
  <c r="J51" i="18" s="1"/>
  <c r="D30" i="18"/>
  <c r="D12" i="18"/>
  <c r="D46" i="18"/>
  <c r="E19" i="15"/>
  <c r="D24" i="18"/>
  <c r="D27" i="18"/>
  <c r="D16" i="18"/>
  <c r="D4" i="18"/>
  <c r="D21" i="18"/>
  <c r="D41" i="18"/>
  <c r="D48" i="18"/>
  <c r="D23" i="18"/>
  <c r="D18" i="18"/>
  <c r="D40" i="18"/>
  <c r="D22" i="18"/>
  <c r="D19" i="18"/>
  <c r="D7" i="18"/>
  <c r="D13" i="18"/>
  <c r="D99" i="18"/>
  <c r="H99" i="18" s="1"/>
  <c r="J99" i="18" s="1"/>
  <c r="D98" i="18"/>
  <c r="H98" i="18" s="1"/>
  <c r="J98" i="18" s="1"/>
  <c r="D37" i="18"/>
  <c r="D6" i="18"/>
  <c r="D50" i="18"/>
  <c r="H50" i="18" s="1"/>
  <c r="J50" i="18" s="1"/>
  <c r="E35" i="15"/>
  <c r="D34" i="18"/>
  <c r="D35" i="15"/>
  <c r="D32" i="18"/>
  <c r="D39" i="18"/>
  <c r="D87" i="18"/>
  <c r="H87" i="18" s="1"/>
  <c r="D3" i="18"/>
  <c r="D33" i="18"/>
  <c r="D38" i="18"/>
  <c r="D45" i="18"/>
  <c r="D5" i="18"/>
  <c r="D9" i="18"/>
  <c r="D88" i="18"/>
  <c r="D25" i="18"/>
  <c r="D17" i="18"/>
  <c r="D10" i="18"/>
  <c r="D36" i="18"/>
  <c r="D14" i="18"/>
  <c r="D20" i="18"/>
  <c r="D44" i="18"/>
  <c r="H44" i="18" s="1"/>
  <c r="J44" i="18" s="1"/>
  <c r="D8" i="18"/>
  <c r="D42" i="18"/>
  <c r="I42" i="18"/>
  <c r="D49" i="18"/>
  <c r="D26" i="18"/>
  <c r="H45" i="14"/>
  <c r="I45" i="14"/>
  <c r="H36" i="14"/>
  <c r="D34" i="15"/>
  <c r="D8" i="15"/>
  <c r="D23" i="15"/>
  <c r="D24" i="15"/>
  <c r="D3" i="15"/>
  <c r="G24" i="15"/>
  <c r="E30" i="15"/>
  <c r="I30" i="15" s="1"/>
  <c r="E12" i="15"/>
  <c r="E3" i="15"/>
  <c r="E4" i="15"/>
  <c r="D4" i="15"/>
  <c r="G30" i="15"/>
  <c r="G12" i="15"/>
  <c r="G3" i="15"/>
  <c r="G4" i="15"/>
  <c r="E8" i="15"/>
  <c r="E23" i="15"/>
  <c r="E24" i="15"/>
  <c r="D12" i="15"/>
  <c r="G8" i="15"/>
  <c r="G23" i="15"/>
  <c r="D16" i="15"/>
  <c r="G16" i="15"/>
  <c r="I29" i="14"/>
  <c r="E16" i="15"/>
  <c r="G5" i="14"/>
  <c r="E5" i="14"/>
  <c r="G7" i="15"/>
  <c r="D19" i="15"/>
  <c r="D7" i="15"/>
  <c r="D30" i="15"/>
  <c r="H30" i="15" s="1"/>
  <c r="E7" i="15"/>
  <c r="G6" i="15"/>
  <c r="G14" i="15"/>
  <c r="G13" i="15"/>
  <c r="G11" i="15"/>
  <c r="G5" i="15"/>
  <c r="G20" i="15"/>
  <c r="G32" i="15"/>
  <c r="G33" i="15"/>
  <c r="E14" i="15"/>
  <c r="E11" i="15"/>
  <c r="E5" i="15"/>
  <c r="E32" i="15"/>
  <c r="D6" i="15"/>
  <c r="D14" i="15"/>
  <c r="D13" i="15"/>
  <c r="D11" i="15"/>
  <c r="D5" i="15"/>
  <c r="D20" i="15"/>
  <c r="D32" i="15"/>
  <c r="D33" i="15"/>
  <c r="E6" i="15"/>
  <c r="E13" i="15"/>
  <c r="E20" i="15"/>
  <c r="E33" i="15"/>
  <c r="H21" i="14"/>
  <c r="I6" i="14"/>
  <c r="I25" i="14"/>
  <c r="I7" i="14"/>
  <c r="I4" i="14"/>
  <c r="D9" i="15"/>
  <c r="E15" i="15"/>
  <c r="E26" i="15"/>
  <c r="E18" i="15"/>
  <c r="E25" i="15"/>
  <c r="E10" i="15"/>
  <c r="E31" i="15"/>
  <c r="G15" i="15"/>
  <c r="G26" i="15"/>
  <c r="G18" i="15"/>
  <c r="G25" i="15"/>
  <c r="G10" i="15"/>
  <c r="G31" i="15"/>
  <c r="D15" i="15"/>
  <c r="D10" i="15"/>
  <c r="D25" i="15"/>
  <c r="D26" i="15"/>
  <c r="D31" i="15"/>
  <c r="H31" i="15" s="1"/>
  <c r="D18" i="15"/>
  <c r="G9" i="15"/>
  <c r="E9" i="15"/>
  <c r="H59" i="14"/>
  <c r="H61" i="14"/>
  <c r="I42" i="14"/>
  <c r="I59" i="14"/>
  <c r="H37" i="14"/>
  <c r="I36" i="14"/>
  <c r="I61" i="14"/>
  <c r="I30" i="14"/>
  <c r="I60" i="14"/>
  <c r="H60" i="14"/>
  <c r="I37" i="14"/>
  <c r="D22" i="15"/>
  <c r="J77" i="18" l="1"/>
  <c r="J80" i="18"/>
  <c r="J91" i="18"/>
  <c r="J62" i="18"/>
  <c r="J71" i="15"/>
  <c r="J89" i="18"/>
  <c r="J95" i="18"/>
  <c r="J41" i="14"/>
  <c r="J40" i="14"/>
  <c r="J79" i="18"/>
  <c r="J94" i="18"/>
  <c r="J96" i="18"/>
  <c r="J48" i="14"/>
  <c r="J51" i="14"/>
  <c r="J72" i="15"/>
  <c r="J76" i="18"/>
  <c r="J65" i="18"/>
  <c r="J84" i="18"/>
  <c r="J104" i="18"/>
  <c r="J68" i="18"/>
  <c r="J75" i="18"/>
  <c r="J93" i="18"/>
  <c r="J71" i="18"/>
  <c r="J107" i="18"/>
  <c r="J106" i="18"/>
  <c r="J85" i="18"/>
  <c r="J105" i="18"/>
  <c r="J56" i="14"/>
  <c r="J57" i="14"/>
  <c r="J54" i="14"/>
  <c r="J52" i="14"/>
  <c r="J70" i="15"/>
  <c r="J66" i="15"/>
  <c r="J69" i="15"/>
  <c r="J113" i="18"/>
  <c r="J114" i="18"/>
  <c r="J74" i="18"/>
  <c r="J90" i="18"/>
  <c r="J72" i="18"/>
  <c r="J92" i="18"/>
  <c r="J101" i="18"/>
  <c r="J15" i="18"/>
  <c r="J34" i="14"/>
  <c r="J58" i="14"/>
  <c r="J55" i="14"/>
  <c r="J50" i="14"/>
  <c r="J47" i="14"/>
  <c r="J53" i="14"/>
  <c r="J38" i="14"/>
  <c r="J87" i="18"/>
  <c r="J82" i="18"/>
  <c r="J73" i="18"/>
  <c r="J60" i="18"/>
  <c r="J63" i="18"/>
  <c r="J39" i="14"/>
  <c r="J35" i="14"/>
  <c r="J49" i="14"/>
  <c r="J9" i="14"/>
  <c r="J64" i="15"/>
  <c r="J65" i="15"/>
  <c r="J38" i="15"/>
  <c r="J63" i="15"/>
  <c r="J37" i="15"/>
  <c r="J62" i="15"/>
  <c r="J36" i="15"/>
  <c r="J29" i="15"/>
  <c r="J48" i="15"/>
  <c r="J41" i="15"/>
  <c r="J27" i="15"/>
  <c r="J28" i="15"/>
  <c r="J40" i="15"/>
  <c r="J60" i="15"/>
  <c r="J56" i="15"/>
  <c r="J49" i="15"/>
  <c r="J53" i="15"/>
  <c r="J46" i="15"/>
  <c r="J59" i="15"/>
  <c r="J21" i="15"/>
  <c r="J51" i="15"/>
  <c r="J42" i="15"/>
  <c r="J57" i="15"/>
  <c r="J55" i="15"/>
  <c r="J47" i="15"/>
  <c r="J61" i="15"/>
  <c r="J58" i="15"/>
  <c r="J52" i="15"/>
  <c r="J50" i="15"/>
  <c r="J54" i="15"/>
  <c r="H3" i="15"/>
  <c r="H36" i="18"/>
  <c r="J36" i="18" s="1"/>
  <c r="H8" i="18"/>
  <c r="J8" i="18" s="1"/>
  <c r="H12" i="18"/>
  <c r="J12" i="18" s="1"/>
  <c r="H11" i="18"/>
  <c r="J11" i="18" s="1"/>
  <c r="H26" i="15"/>
  <c r="H49" i="18"/>
  <c r="J49" i="18" s="1"/>
  <c r="H43" i="15"/>
  <c r="H44" i="15"/>
  <c r="H26" i="18"/>
  <c r="J26" i="18" s="1"/>
  <c r="I43" i="15"/>
  <c r="I44" i="15"/>
  <c r="J45" i="15"/>
  <c r="H19" i="15"/>
  <c r="H9" i="18"/>
  <c r="J9" i="18" s="1"/>
  <c r="H33" i="18"/>
  <c r="J33" i="18" s="1"/>
  <c r="H41" i="18"/>
  <c r="J41" i="18" s="1"/>
  <c r="I35" i="15"/>
  <c r="H18" i="18"/>
  <c r="J18" i="18" s="1"/>
  <c r="H35" i="15"/>
  <c r="H48" i="18"/>
  <c r="J48" i="18" s="1"/>
  <c r="H43" i="18"/>
  <c r="J43" i="18" s="1"/>
  <c r="H42" i="18"/>
  <c r="J42" i="18" s="1"/>
  <c r="H10" i="18"/>
  <c r="J10" i="18" s="1"/>
  <c r="H25" i="18"/>
  <c r="J25" i="18" s="1"/>
  <c r="H45" i="18"/>
  <c r="J45" i="18" s="1"/>
  <c r="H3" i="18"/>
  <c r="J3" i="18" s="1"/>
  <c r="H32" i="18"/>
  <c r="J32" i="18" s="1"/>
  <c r="H6" i="18"/>
  <c r="J6" i="18" s="1"/>
  <c r="H13" i="18"/>
  <c r="J13" i="18" s="1"/>
  <c r="H23" i="18"/>
  <c r="J23" i="18" s="1"/>
  <c r="H4" i="18"/>
  <c r="J4" i="18" s="1"/>
  <c r="H46" i="18"/>
  <c r="J46" i="18" s="1"/>
  <c r="H14" i="18"/>
  <c r="J14" i="18" s="1"/>
  <c r="H20" i="18"/>
  <c r="J20" i="18" s="1"/>
  <c r="H21" i="18"/>
  <c r="J21" i="18" s="1"/>
  <c r="H27" i="18"/>
  <c r="J27" i="18" s="1"/>
  <c r="H47" i="18"/>
  <c r="J47" i="18" s="1"/>
  <c r="H35" i="18"/>
  <c r="J35" i="18" s="1"/>
  <c r="H7" i="18"/>
  <c r="J7" i="18" s="1"/>
  <c r="H24" i="18"/>
  <c r="J24" i="18" s="1"/>
  <c r="H39" i="18"/>
  <c r="J39" i="18" s="1"/>
  <c r="H39" i="15"/>
  <c r="I19" i="15"/>
  <c r="H34" i="15"/>
  <c r="H31" i="18"/>
  <c r="J31" i="18" s="1"/>
  <c r="H17" i="18"/>
  <c r="J17" i="18" s="1"/>
  <c r="H88" i="18"/>
  <c r="J88" i="18" s="1"/>
  <c r="H38" i="18"/>
  <c r="J38" i="18" s="1"/>
  <c r="H34" i="18"/>
  <c r="J34" i="18" s="1"/>
  <c r="H37" i="18"/>
  <c r="J37" i="18" s="1"/>
  <c r="H40" i="18"/>
  <c r="J40" i="18" s="1"/>
  <c r="H16" i="18"/>
  <c r="J16" i="18" s="1"/>
  <c r="I39" i="15"/>
  <c r="H19" i="18"/>
  <c r="J19" i="18" s="1"/>
  <c r="H6" i="15"/>
  <c r="I34" i="15"/>
  <c r="H32" i="15"/>
  <c r="H5" i="18"/>
  <c r="J5" i="18" s="1"/>
  <c r="H22" i="18"/>
  <c r="J22" i="18" s="1"/>
  <c r="H30" i="18"/>
  <c r="J30" i="18" s="1"/>
  <c r="H23" i="15"/>
  <c r="H6" i="14"/>
  <c r="J6" i="14" s="1"/>
  <c r="I12" i="15"/>
  <c r="H29" i="14"/>
  <c r="J29" i="14" s="1"/>
  <c r="H7" i="14"/>
  <c r="J7" i="14" s="1"/>
  <c r="H18" i="14"/>
  <c r="I14" i="14"/>
  <c r="I31" i="14"/>
  <c r="H14" i="15"/>
  <c r="I24" i="15"/>
  <c r="I4" i="15"/>
  <c r="H7" i="15"/>
  <c r="H13" i="15"/>
  <c r="I14" i="15"/>
  <c r="I31" i="15"/>
  <c r="J31" i="15" s="1"/>
  <c r="I3" i="15"/>
  <c r="I26" i="15"/>
  <c r="H5" i="15"/>
  <c r="I7" i="15"/>
  <c r="I27" i="14"/>
  <c r="H28" i="14"/>
  <c r="H30" i="14"/>
  <c r="J30" i="14" s="1"/>
  <c r="H27" i="14"/>
  <c r="H20" i="14"/>
  <c r="H23" i="14"/>
  <c r="I28" i="14"/>
  <c r="I26" i="14"/>
  <c r="I32" i="15"/>
  <c r="I16" i="15"/>
  <c r="H8" i="15"/>
  <c r="H12" i="15"/>
  <c r="I20" i="15"/>
  <c r="H20" i="15"/>
  <c r="I15" i="15"/>
  <c r="I10" i="15"/>
  <c r="H33" i="15"/>
  <c r="I23" i="15"/>
  <c r="H16" i="15"/>
  <c r="I25" i="15"/>
  <c r="I43" i="14"/>
  <c r="H19" i="14"/>
  <c r="I17" i="14"/>
  <c r="H4" i="14"/>
  <c r="J4" i="14" s="1"/>
  <c r="H44" i="14"/>
  <c r="I20" i="14"/>
  <c r="H42" i="14"/>
  <c r="J42" i="14" s="1"/>
  <c r="H43" i="14"/>
  <c r="H3" i="14"/>
  <c r="I15" i="14"/>
  <c r="H26" i="14"/>
  <c r="H11" i="14"/>
  <c r="I3" i="14"/>
  <c r="I44" i="14"/>
  <c r="I19" i="14"/>
  <c r="H10" i="14"/>
  <c r="H5" i="14"/>
  <c r="H18" i="15"/>
  <c r="I18" i="15"/>
  <c r="H25" i="15"/>
  <c r="H9" i="15"/>
  <c r="H10" i="15"/>
  <c r="I33" i="15"/>
  <c r="I17" i="15"/>
  <c r="H24" i="15"/>
  <c r="I9" i="15"/>
  <c r="H22" i="15"/>
  <c r="I13" i="15"/>
  <c r="I6" i="15"/>
  <c r="H15" i="15"/>
  <c r="I11" i="15"/>
  <c r="H11" i="15"/>
  <c r="H25" i="14"/>
  <c r="J25" i="14" s="1"/>
  <c r="I5" i="14"/>
  <c r="I10" i="14"/>
  <c r="H12" i="14"/>
  <c r="I21" i="14"/>
  <c r="J21" i="14" s="1"/>
  <c r="I8" i="14"/>
  <c r="H15" i="14"/>
  <c r="I16" i="14"/>
  <c r="I18" i="14"/>
  <c r="I23" i="14"/>
  <c r="H14" i="14"/>
  <c r="H16" i="14"/>
  <c r="I11" i="14"/>
  <c r="H24" i="14"/>
  <c r="I22" i="14"/>
  <c r="I12" i="14"/>
  <c r="I24" i="14"/>
  <c r="I13" i="14"/>
  <c r="H22" i="14"/>
  <c r="H8" i="14"/>
  <c r="H4" i="15"/>
  <c r="I5" i="15"/>
  <c r="J61" i="14"/>
  <c r="J59" i="14"/>
  <c r="J45" i="14"/>
  <c r="J60" i="14"/>
  <c r="J36" i="14"/>
  <c r="J37" i="14"/>
  <c r="J30" i="15"/>
  <c r="G22" i="15"/>
  <c r="E22" i="15"/>
  <c r="I8" i="15" s="1"/>
  <c r="J3" i="15" l="1"/>
  <c r="J26" i="15"/>
  <c r="J16" i="14"/>
  <c r="J8" i="14"/>
  <c r="J19" i="15"/>
  <c r="J44" i="15"/>
  <c r="J43" i="15"/>
  <c r="J35" i="15"/>
  <c r="J34" i="15"/>
  <c r="J32" i="15"/>
  <c r="J39" i="15"/>
  <c r="J6" i="15"/>
  <c r="J12" i="15"/>
  <c r="J23" i="15"/>
  <c r="J27" i="14"/>
  <c r="J18" i="14"/>
  <c r="J5" i="15"/>
  <c r="J13" i="15"/>
  <c r="J7" i="15"/>
  <c r="J24" i="15"/>
  <c r="J16" i="15"/>
  <c r="J14" i="15"/>
  <c r="J4" i="15"/>
  <c r="J17" i="15"/>
  <c r="J28" i="14"/>
  <c r="J14" i="14"/>
  <c r="J26" i="14"/>
  <c r="J44" i="14"/>
  <c r="J20" i="14"/>
  <c r="J31" i="14"/>
  <c r="J43" i="14"/>
  <c r="J15" i="15"/>
  <c r="J23" i="14"/>
  <c r="J18" i="15"/>
  <c r="J10" i="14"/>
  <c r="H17" i="14"/>
  <c r="J17" i="14" s="1"/>
  <c r="J9" i="15"/>
  <c r="J25" i="15"/>
  <c r="J33" i="15"/>
  <c r="J11" i="15"/>
  <c r="J10" i="15"/>
  <c r="J20" i="15"/>
  <c r="J5" i="14"/>
  <c r="J12" i="14"/>
  <c r="J19" i="14"/>
  <c r="J3" i="14"/>
  <c r="J15" i="14"/>
  <c r="J11" i="14"/>
  <c r="I22" i="15"/>
  <c r="J22" i="15" s="1"/>
  <c r="J22" i="14"/>
  <c r="J24" i="14"/>
  <c r="H13" i="14"/>
  <c r="J13" i="14" s="1"/>
  <c r="J8" i="15" l="1"/>
</calcChain>
</file>

<file path=xl/sharedStrings.xml><?xml version="1.0" encoding="utf-8"?>
<sst xmlns="http://schemas.openxmlformats.org/spreadsheetml/2006/main" count="3219" uniqueCount="930">
  <si>
    <t>AMASYA</t>
  </si>
  <si>
    <t>İL</t>
  </si>
  <si>
    <t>TAKIM ADI</t>
  </si>
  <si>
    <t xml:space="preserve">SPORCU ADI </t>
  </si>
  <si>
    <t>NO</t>
  </si>
  <si>
    <t>TOPLAM</t>
  </si>
  <si>
    <t>1.</t>
  </si>
  <si>
    <t>YALOVA</t>
  </si>
  <si>
    <t>2.</t>
  </si>
  <si>
    <t>3.</t>
  </si>
  <si>
    <t>4.</t>
  </si>
  <si>
    <t>5.</t>
  </si>
  <si>
    <t>ANKARA</t>
  </si>
  <si>
    <t>6.</t>
  </si>
  <si>
    <t>7.</t>
  </si>
  <si>
    <t>İSTANBUL</t>
  </si>
  <si>
    <t>8.</t>
  </si>
  <si>
    <t>9.</t>
  </si>
  <si>
    <t>TEKİRDAĞ</t>
  </si>
  <si>
    <t>10.</t>
  </si>
  <si>
    <t>11.</t>
  </si>
  <si>
    <t>12.</t>
  </si>
  <si>
    <t>13.</t>
  </si>
  <si>
    <t>14.</t>
  </si>
  <si>
    <t>15.</t>
  </si>
  <si>
    <t>16.</t>
  </si>
  <si>
    <t>17.</t>
  </si>
  <si>
    <t>KAYSERİ</t>
  </si>
  <si>
    <t>BURSA</t>
  </si>
  <si>
    <t>ÇORUM</t>
  </si>
  <si>
    <t>İZMİR</t>
  </si>
  <si>
    <t>RİZE</t>
  </si>
  <si>
    <t>ISPARTA</t>
  </si>
  <si>
    <t>HATAY</t>
  </si>
  <si>
    <t>BATMAN</t>
  </si>
  <si>
    <t>ANTALYA</t>
  </si>
  <si>
    <t>ANTALYASPOR</t>
  </si>
  <si>
    <t>GAZİANTEP</t>
  </si>
  <si>
    <t>KONYA</t>
  </si>
  <si>
    <t>MUĞLA</t>
  </si>
  <si>
    <t>HATAY ASP SPOR</t>
  </si>
  <si>
    <t>ADANA</t>
  </si>
  <si>
    <t>KIRKLARELİ</t>
  </si>
  <si>
    <t>MKE ANKARAGÜCÜ</t>
  </si>
  <si>
    <t>BAYBURT</t>
  </si>
  <si>
    <t>SAKARYA</t>
  </si>
  <si>
    <t>EDİRNE</t>
  </si>
  <si>
    <t>Adı ve Soyadı</t>
  </si>
  <si>
    <t>İli</t>
  </si>
  <si>
    <t>Kulübü</t>
  </si>
  <si>
    <t>Doğum Tarihi</t>
  </si>
  <si>
    <t>Lisans No</t>
  </si>
  <si>
    <t>TC Kimlik No</t>
  </si>
  <si>
    <t>BALIKESİR</t>
  </si>
  <si>
    <t>MARDİN</t>
  </si>
  <si>
    <t>VAN</t>
  </si>
  <si>
    <t>DENİZLİ</t>
  </si>
  <si>
    <t>MALATYA</t>
  </si>
  <si>
    <t>1. Oyuncu</t>
  </si>
  <si>
    <t>2. Oyuncu</t>
  </si>
  <si>
    <t>1. Puan</t>
  </si>
  <si>
    <t>2. Puan</t>
  </si>
  <si>
    <t xml:space="preserve">BAYBURT GENÇLİK MERKEZİ </t>
  </si>
  <si>
    <t>MUĞLA B.ŞEHİR BLD. SPOR</t>
  </si>
  <si>
    <t>ÇUKUROVA ÜNİV.</t>
  </si>
  <si>
    <t>YEŞİLYURT BELEDİYESPOR</t>
  </si>
  <si>
    <t>MANİSA</t>
  </si>
  <si>
    <t>FERDİ</t>
  </si>
  <si>
    <t>ÇİLTAR MTİ</t>
  </si>
  <si>
    <t>KYS</t>
  </si>
  <si>
    <t>İST</t>
  </si>
  <si>
    <t>ŞAFAKTEPE GENÇLİK VE SPOR</t>
  </si>
  <si>
    <t>1955 BATMAN BLD. SPOR</t>
  </si>
  <si>
    <t>BİTLİS GENÇLİK SPOR</t>
  </si>
  <si>
    <t>BİTLİS</t>
  </si>
  <si>
    <t>ÇORUM BLD. GENÇLİK VE SPOR (A)</t>
  </si>
  <si>
    <t>ÇORUM BLD. GENÇLİK VE SPOR (B)</t>
  </si>
  <si>
    <t>ÇORUM SPOR İHTİSAS SPOR</t>
  </si>
  <si>
    <t>ERZURUM</t>
  </si>
  <si>
    <t>ISPARTES GSK</t>
  </si>
  <si>
    <t>FENERBAHÇE SPOR KULÜBÜ</t>
  </si>
  <si>
    <t>İSTANBUL B.ŞEHİR BLD. (A)</t>
  </si>
  <si>
    <t>İZMİR B. ŞEHİR BLD. GSK (A)</t>
  </si>
  <si>
    <t>MAVİ EGE (A)</t>
  </si>
  <si>
    <t>KOCASİNAN BLD. SPOR (A)</t>
  </si>
  <si>
    <t>KOCASİNAN BLD. SPOR (B)</t>
  </si>
  <si>
    <t>KİLİS</t>
  </si>
  <si>
    <t>MERİT GRUP REAL MARDİN (A)</t>
  </si>
  <si>
    <t>VAN GENÇLİK SPOR (A)</t>
  </si>
  <si>
    <t>VAN GENÇLİK SPOR (B)</t>
  </si>
  <si>
    <t>YALOVA BLD. GENÇLİK SPOR (A)</t>
  </si>
  <si>
    <t>ADN</t>
  </si>
  <si>
    <t>ANK</t>
  </si>
  <si>
    <t>ANT</t>
  </si>
  <si>
    <t>BTM</t>
  </si>
  <si>
    <t>BYB</t>
  </si>
  <si>
    <t>BTL</t>
  </si>
  <si>
    <t>BRS</t>
  </si>
  <si>
    <t>ÇRM</t>
  </si>
  <si>
    <t>ERZ</t>
  </si>
  <si>
    <t>GZT</t>
  </si>
  <si>
    <t>HTY</t>
  </si>
  <si>
    <t>ISP</t>
  </si>
  <si>
    <t>İZM</t>
  </si>
  <si>
    <t>KLS</t>
  </si>
  <si>
    <t>MLT</t>
  </si>
  <si>
    <t>MRD</t>
  </si>
  <si>
    <t>MĞL</t>
  </si>
  <si>
    <t>TKD</t>
  </si>
  <si>
    <t>YLV</t>
  </si>
  <si>
    <t>AFAD GENÇLİK VE SPOR</t>
  </si>
  <si>
    <t>1955 BATMAN BLD. SPOR (A)</t>
  </si>
  <si>
    <t>1955 BATMAN BLD. SPOR (B)</t>
  </si>
  <si>
    <t>BURSA B.ŞEHİR BLD. SPOR (A)</t>
  </si>
  <si>
    <t>ÇORUM GENÇLİK SPOR (A)</t>
  </si>
  <si>
    <t>ÇORUM GENÇLİK SPOR (B)</t>
  </si>
  <si>
    <t xml:space="preserve">EBUAŞ SPOR </t>
  </si>
  <si>
    <t>ELAZIĞ</t>
  </si>
  <si>
    <t>SERAMİK SPOR</t>
  </si>
  <si>
    <t>KÜTAHYA</t>
  </si>
  <si>
    <t>KTH</t>
  </si>
  <si>
    <t>ELZ</t>
  </si>
  <si>
    <t>BLK</t>
  </si>
  <si>
    <t xml:space="preserve">KIZ TAKIM </t>
  </si>
  <si>
    <t>BU PİLİÇ SKD</t>
  </si>
  <si>
    <t>MARMARA</t>
  </si>
  <si>
    <t>TŞ1</t>
  </si>
  <si>
    <t>İÇ ANADOLU</t>
  </si>
  <si>
    <t>TŞ2</t>
  </si>
  <si>
    <t>KARADENİZ</t>
  </si>
  <si>
    <t>TŞ3</t>
  </si>
  <si>
    <t xml:space="preserve">İSTANBUL B.ŞEHİR BLD. </t>
  </si>
  <si>
    <t>TŞ4</t>
  </si>
  <si>
    <t>TŞ5</t>
  </si>
  <si>
    <t>GÜNEYDOĞU ANADOLU</t>
  </si>
  <si>
    <t>TŞ6</t>
  </si>
  <si>
    <t>AKDENİZ</t>
  </si>
  <si>
    <t>TŞ7</t>
  </si>
  <si>
    <t>EGE</t>
  </si>
  <si>
    <t>TŞ8</t>
  </si>
  <si>
    <t>TŞ9</t>
  </si>
  <si>
    <t>TŞ11</t>
  </si>
  <si>
    <t>DOĞU ANADOLU</t>
  </si>
  <si>
    <t>TŞ15</t>
  </si>
  <si>
    <t>KKTC</t>
  </si>
  <si>
    <t>18.</t>
  </si>
  <si>
    <t>19.</t>
  </si>
  <si>
    <t>20.</t>
  </si>
  <si>
    <t>21.</t>
  </si>
  <si>
    <t>22.</t>
  </si>
  <si>
    <t>23.</t>
  </si>
  <si>
    <t xml:space="preserve">ÇORUM BLD. GSK </t>
  </si>
  <si>
    <t>24.</t>
  </si>
  <si>
    <t>ÇERKEZKÖY BLD. GSK</t>
  </si>
  <si>
    <t>GELEMİYOR</t>
  </si>
  <si>
    <t>İLİ</t>
  </si>
  <si>
    <t>Bölge Sıra</t>
  </si>
  <si>
    <t>Grup Sıra</t>
  </si>
  <si>
    <t>T.Ş. Sıra</t>
  </si>
  <si>
    <t xml:space="preserve">ANTALYA B.ŞEHİR BLD. ASAT GSK </t>
  </si>
  <si>
    <t>MUĞLA B.ŞEHİR BLD. SPOR  (A)</t>
  </si>
  <si>
    <t xml:space="preserve">ERZURUM TÜRK TELEKOM SPOR  </t>
  </si>
  <si>
    <t>ŞAHİNBEY BELEDİYESİ GSK</t>
  </si>
  <si>
    <t>KAŞİF GENÇLİK SPOR VE İZCİLİK</t>
  </si>
  <si>
    <t>MUĞLA B.ŞEHİR BLD. SPOR  (B)</t>
  </si>
  <si>
    <t>ÇERKEZKÖY BLD. GSK (A)</t>
  </si>
  <si>
    <t xml:space="preserve"> Bye</t>
  </si>
  <si>
    <t>TÜRKİYE MASA TENİSİ FEDERASYONU</t>
  </si>
  <si>
    <t>depenevzat@gmail.com</t>
  </si>
  <si>
    <t>muratsandal93@gmail.com</t>
  </si>
  <si>
    <t>semihozoglu@hotmail.com</t>
  </si>
  <si>
    <t>yusuf.koseoglu@turktelekom.com.tr</t>
  </si>
  <si>
    <t>sevincibrahim35@gmail.com</t>
  </si>
  <si>
    <t>erkanhocaoglu68@gmail.com</t>
  </si>
  <si>
    <t>yns-ugurlu_kls@hotmail.com</t>
  </si>
  <si>
    <t>kemal-balim@hotmail.com</t>
  </si>
  <si>
    <t>elcin_m.tenis@hotmail.com</t>
  </si>
  <si>
    <t>emrullahmt@hotmail.com</t>
  </si>
  <si>
    <t>asimozbilgi@hotmail.com</t>
  </si>
  <si>
    <t>omer.koca@windowslive.com</t>
  </si>
  <si>
    <t>olcaysalici@gmail.com</t>
  </si>
  <si>
    <t>m.guven@outlook.com</t>
  </si>
  <si>
    <t>ermandurann@hotmail.com</t>
  </si>
  <si>
    <t>talha_alkaya@hotmail.com</t>
  </si>
  <si>
    <t>mustafayaman1961@gmail.com</t>
  </si>
  <si>
    <t>yaseminmasatenisi41@gmail.com</t>
  </si>
  <si>
    <t>cumhur.yildizcicek@gsb.gov.tr</t>
  </si>
  <si>
    <t>izeeldikilitas@gmail.com</t>
  </si>
  <si>
    <t>kaderdonmez2011@hotmail.com</t>
  </si>
  <si>
    <t>polatsoner@hotmail.com</t>
  </si>
  <si>
    <t>deniz.1453.dk@gmail.com</t>
  </si>
  <si>
    <t>altayorhan44@gmail.com</t>
  </si>
  <si>
    <t>sakaryamasatenisi@gmail.com</t>
  </si>
  <si>
    <t>mehmetkilicoglu27@hotmail.com</t>
  </si>
  <si>
    <t>baharbuzkurt@gmail.com</t>
  </si>
  <si>
    <t>mammoste3065@gmail.com</t>
  </si>
  <si>
    <t>metinbekar19@gmail.com</t>
  </si>
  <si>
    <t>apokadoz@gmail.com</t>
  </si>
  <si>
    <t>emir_haktn@outlook.com</t>
  </si>
  <si>
    <t>cuneytykurt@gmail.com</t>
  </si>
  <si>
    <t>hdr6909@gmail.com</t>
  </si>
  <si>
    <t>rabia11dogan@gmail.com</t>
  </si>
  <si>
    <t>yhtarak@hotmail.com</t>
  </si>
  <si>
    <t>kelebek557@gmail.com</t>
  </si>
  <si>
    <t>uzpakize@gmail.com</t>
  </si>
  <si>
    <t>mehmet.sonmezz@hotmail.com</t>
  </si>
  <si>
    <t>rasimpehlivan1974@gmail.com</t>
  </si>
  <si>
    <t>muammer23kaya@gmail.com</t>
  </si>
  <si>
    <t>ivtta@yahoo.com.tr</t>
  </si>
  <si>
    <t>ERKEK TAKIM ADI</t>
  </si>
  <si>
    <t>KIZ TAKIM ADI</t>
  </si>
  <si>
    <t>PUAN</t>
  </si>
  <si>
    <t>GR.</t>
  </si>
  <si>
    <t>ESKİŞEHİR</t>
  </si>
  <si>
    <t>KIRIKKALE</t>
  </si>
  <si>
    <t>SİNOP</t>
  </si>
  <si>
    <t>gztshnbygnclk_sprklb@hotmail.com</t>
  </si>
  <si>
    <t>senibrahim35@icloud.com</t>
  </si>
  <si>
    <t>sadiakkus@hotmail.com</t>
  </si>
  <si>
    <t>hakanerbay9319@gmail.com</t>
  </si>
  <si>
    <t>mami_guner@hotmail.com</t>
  </si>
  <si>
    <t>ismailgumushoca@gmail.com</t>
  </si>
  <si>
    <t>Hilal.YAMAK@gsb.gov.tr</t>
  </si>
  <si>
    <t>crisan_erman@hotmail.com</t>
  </si>
  <si>
    <t>ERKEK TAKIMLAR</t>
  </si>
  <si>
    <t>KIZ TAKIMLAR</t>
  </si>
  <si>
    <t>halit.eroglu21@gmail.com</t>
  </si>
  <si>
    <t>inancuzun@gmail.com</t>
  </si>
  <si>
    <t>dndrmhr@gmail.com</t>
  </si>
  <si>
    <t>senayyaman2007@hotmail.com</t>
  </si>
  <si>
    <t>gultekin_cik@hotmail.com</t>
  </si>
  <si>
    <t>antrenoralaettin@gmail.com</t>
  </si>
  <si>
    <t>esingokkaya@gmail.com</t>
  </si>
  <si>
    <t>mt.hasan42442@gmail.com</t>
  </si>
  <si>
    <t>aunal5633@gmail.com</t>
  </si>
  <si>
    <t>izzetatasever@hotmail.com</t>
  </si>
  <si>
    <t>cukurmustafanuri@gmail.com</t>
  </si>
  <si>
    <t>hamzacaliska@gmail.com</t>
  </si>
  <si>
    <t>kastamonumasatenisisk@gmail.com</t>
  </si>
  <si>
    <t>tommyjoola@hotmail.com</t>
  </si>
  <si>
    <t>saliharslan05@gmail.com</t>
  </si>
  <si>
    <t>farukakbagpc09@gmail.com</t>
  </si>
  <si>
    <t>melihbugur5841@gmail.com</t>
  </si>
  <si>
    <t>nerminsenol3737@gmail.com</t>
  </si>
  <si>
    <t>ahmetyat58@gmail.com</t>
  </si>
  <si>
    <t>kezbanpilic9@hotmail.com</t>
  </si>
  <si>
    <t>kasaphasan77@hotmail.com</t>
  </si>
  <si>
    <t>mustafanin55@gmail.com</t>
  </si>
  <si>
    <t>fesihturdu84@gmail.com</t>
  </si>
  <si>
    <t>inegol_masatenisi@hotmail.com</t>
  </si>
  <si>
    <t>mkirbac@hotmail.com</t>
  </si>
  <si>
    <t>alibyrmplt@gmail.com</t>
  </si>
  <si>
    <t>alibyrmplt@hotmail.com</t>
  </si>
  <si>
    <t>yahyaseckin@hotmail.com</t>
  </si>
  <si>
    <t>yaman.cihan@teias.gov.tr</t>
  </si>
  <si>
    <t>sedat_hiz@hotmail.com</t>
  </si>
  <si>
    <t>eneserfidan13@gmail.com</t>
  </si>
  <si>
    <t>muhammett.aydin@gmail.com</t>
  </si>
  <si>
    <t>munir.basaran@yandex.com</t>
  </si>
  <si>
    <t>masatenisi5858@gmail.com</t>
  </si>
  <si>
    <t>mustafa.kantik@iskur.gov.tr</t>
  </si>
  <si>
    <t>iboafyon50@gmail.com</t>
  </si>
  <si>
    <t>ismailkalfa57@gmail.com</t>
  </si>
  <si>
    <t>Advocate_2008@hotmail.com</t>
  </si>
  <si>
    <t>karatasarslan6@gmail.com</t>
  </si>
  <si>
    <t>gkaraogen@gmail.com</t>
  </si>
  <si>
    <t>yekupi@hotmail.com</t>
  </si>
  <si>
    <t>heysemsaban@heysemsigorta.com</t>
  </si>
  <si>
    <t>vahed.malmiri@fenerbahce.org</t>
  </si>
  <si>
    <t>melis.budak@fenerbahce.org</t>
  </si>
  <si>
    <t>f_erden@hotmail.com</t>
  </si>
  <si>
    <t>Mehmetguraras@hotmail.com</t>
  </si>
  <si>
    <t>drmzrdvn19@gmail.com</t>
  </si>
  <si>
    <t>masatenisi2020@gmail.com</t>
  </si>
  <si>
    <t>semasari_@hotmail.com</t>
  </si>
  <si>
    <t>TEK TOPLAM</t>
  </si>
  <si>
    <t>A</t>
  </si>
  <si>
    <t>KST</t>
  </si>
  <si>
    <t>KRL</t>
  </si>
  <si>
    <t>AMS</t>
  </si>
  <si>
    <t>KNY</t>
  </si>
  <si>
    <t>ORD</t>
  </si>
  <si>
    <t>dermencimustafa@gmail.com,</t>
  </si>
  <si>
    <t>didemakdas89@hotmail.com,</t>
  </si>
  <si>
    <t>elcin_m.tenis@hotmail.com,</t>
  </si>
  <si>
    <t>Erman Duran &lt;ermandurann@hotmail.com&gt;,</t>
  </si>
  <si>
    <t>FARUK AKBAĞ &lt;farukakbagpc09@gmail.com&gt;,</t>
  </si>
  <si>
    <t>Furkan Mete Yiğit &lt;furknmete@gmail.com&gt;,</t>
  </si>
  <si>
    <t>Hakan Erbay &lt;hakanerbay9319@gmail.com&gt;,</t>
  </si>
  <si>
    <t>hanifi.korpe@gsb.gov.tr,</t>
  </si>
  <si>
    <t>imercan_71@hotmail.com,</t>
  </si>
  <si>
    <t>karatasarslan6@gmail.com,</t>
  </si>
  <si>
    <t>kastamonumasatenisisk@gmail.com,</t>
  </si>
  <si>
    <t>RECEP BEZENMİŞ &lt;kelebek557@gmail.com&gt;,</t>
  </si>
  <si>
    <t>kilinckayayusuf71@gmail.com,</t>
  </si>
  <si>
    <t>mahmutorhan275@gmail.com,</t>
  </si>
  <si>
    <t>mammoste3065@gmail.com,</t>
  </si>
  <si>
    <t>mcan oztuna &lt;mcanoztuna5@gmail.com&gt;,</t>
  </si>
  <si>
    <t>Mehmetguraras@hotmail.com,</t>
  </si>
  <si>
    <t>Melih Bugur &lt;melihbugur5841@gmail.com&gt;,</t>
  </si>
  <si>
    <t>MELİS BUDAK &lt;melis.budak@fenerbahce.org&gt;,</t>
  </si>
  <si>
    <t>pendik spor &lt;mkirbac@hotmail.com&gt;,</t>
  </si>
  <si>
    <t>mstfyc@gmail.com,</t>
  </si>
  <si>
    <t>hasan &lt;mt.hasan42442@gmail.com&gt;,</t>
  </si>
  <si>
    <t>mustafanin55@gmail.com,</t>
  </si>
  <si>
    <t>OLCAY SALICI &lt;olcaysalici@gmail.com&gt;,</t>
  </si>
  <si>
    <t>ömer koca &lt;omer.koca@windowslive.com&gt;,</t>
  </si>
  <si>
    <t>ozenraif@gmail.com,</t>
  </si>
  <si>
    <t>SONER POLAT &lt;polatsoner@hotmail.com&gt;,</t>
  </si>
  <si>
    <t>Raif Cintas &lt;raifcintas@gmail.com&gt;,</t>
  </si>
  <si>
    <t>salih arslan &lt;saliharslan05@gmail.com&gt;,</t>
  </si>
  <si>
    <t>İbrahim Sevinç &lt;senibrahim35@icloud.com&gt;,</t>
  </si>
  <si>
    <t>Sefa Şimşek &lt;siimsek.46@gmail.com&gt;,</t>
  </si>
  <si>
    <t>tuanna_0203@hotmail.com,</t>
  </si>
  <si>
    <t>ulasaslanpay@hotmail.com,</t>
  </si>
  <si>
    <t>izzet atasever &lt;izzetatasever@hotmail.com&gt;,</t>
  </si>
  <si>
    <t>erfidanbilal13@gmail.com,</t>
  </si>
  <si>
    <t>hıdır ay &lt;hdr6909@gmail.com&gt;,</t>
  </si>
  <si>
    <t>FATIH ERDEN &lt;F_erden@hotmail.com&gt;,</t>
  </si>
  <si>
    <t>24.kadriye@gmail.com,</t>
  </si>
  <si>
    <t>bilalozalp63@hotmail.com,</t>
  </si>
  <si>
    <t>tenisciduygu@hotmail.com,</t>
  </si>
  <si>
    <t>Hilal YAMAK &lt;Hilal.YAMAK@gsb.gov.tr&gt;,</t>
  </si>
  <si>
    <t>hilal &lt;utku54@hotmail.com&gt;,</t>
  </si>
  <si>
    <t>mesut çorum &lt;mesutkusgoz@gmail.com&gt;,</t>
  </si>
  <si>
    <t>serdarheren@hotmail.com</t>
  </si>
  <si>
    <t>atila@hazerspor.com</t>
  </si>
  <si>
    <t>bayramaliy@hotmail.com</t>
  </si>
  <si>
    <t>kadrikocacenk@hotmail.com</t>
  </si>
  <si>
    <t>garpli79@hotmail.com</t>
  </si>
  <si>
    <t>sporcu_sporcu_74@hotmail.com</t>
  </si>
  <si>
    <t>Ahmetfidan6522@gmail.com</t>
  </si>
  <si>
    <t>ahmetfidan6682@icloud.com</t>
  </si>
  <si>
    <t>aydnelik3@hotmail.com</t>
  </si>
  <si>
    <t>ayselldemir907@gmail.com</t>
  </si>
  <si>
    <t>boraoztasci@msn.com</t>
  </si>
  <si>
    <t>bornova.bel.spor@gmail.com</t>
  </si>
  <si>
    <t>burakcicek1989@gmail.com</t>
  </si>
  <si>
    <t>burcak.bas.9@gmail.com</t>
  </si>
  <si>
    <t>dedeoglu_palet@hotmail.com</t>
  </si>
  <si>
    <t>deryatuncal93@gmail.com</t>
  </si>
  <si>
    <t>eksiisinan53@gmail.com</t>
  </si>
  <si>
    <t>furknmete@gmail.com</t>
  </si>
  <si>
    <t>guneralptekin16@gmail.com</t>
  </si>
  <si>
    <t>Gurbuzbora01@gmail.com</t>
  </si>
  <si>
    <t>hale_balim@hotmail.com</t>
  </si>
  <si>
    <t>hicretyilmaz@outlook.com</t>
  </si>
  <si>
    <t>ilkerkeser_74@hotmail.com</t>
  </si>
  <si>
    <t>info@izmirbsbspor.org</t>
  </si>
  <si>
    <t>ispartes@gmail.com</t>
  </si>
  <si>
    <t>kanbolat05@hotmail.com</t>
  </si>
  <si>
    <t>kocyigit.samet@hotmail.com</t>
  </si>
  <si>
    <t>masadermasatenisi@gmail.com</t>
  </si>
  <si>
    <t>mesutkusgoz@gmail.com</t>
  </si>
  <si>
    <t>mrtouz1905@hotmail.com</t>
  </si>
  <si>
    <t>mucahitkoyuncu26@gmail.com</t>
  </si>
  <si>
    <t>Oguzhanbingo@hotmail.com</t>
  </si>
  <si>
    <t>omer44tekin44@gmail.com</t>
  </si>
  <si>
    <t>ozenaytul@gmail.com</t>
  </si>
  <si>
    <t>pursaklarbelediyesporkulubu@gmail.com</t>
  </si>
  <si>
    <t>resul_yildirim@hotmail.com.tr</t>
  </si>
  <si>
    <t>sakarya@tmtf.gov.tr</t>
  </si>
  <si>
    <t xml:space="preserve">savas-te-ke@hotmail.com </t>
  </si>
  <si>
    <t>sedefkaradagg@gmail.com</t>
  </si>
  <si>
    <t>serapdivrak97@gmail.com</t>
  </si>
  <si>
    <t>serayatagan@icloud.com</t>
  </si>
  <si>
    <t>serkan.debran@itugvo.k12.tr</t>
  </si>
  <si>
    <t>sultangazibelgsk@gmail.com</t>
  </si>
  <si>
    <t>sunayatakan@gmail.com</t>
  </si>
  <si>
    <t>Tenisciduygu@hotmail.com</t>
  </si>
  <si>
    <t>torebaltaa@gmail.com</t>
  </si>
  <si>
    <t>ttyusuftt8@gmail.com</t>
  </si>
  <si>
    <t>tuanna_0203@hotmail.com</t>
  </si>
  <si>
    <t>ulasaslanpay@hotmail.com</t>
  </si>
  <si>
    <t>yeicete@gmail.com</t>
  </si>
  <si>
    <t>yercan01@hotmail.com</t>
  </si>
  <si>
    <t>zehradurmaz028@gmail.com</t>
  </si>
  <si>
    <t>ziyaoner1962@gmail.com</t>
  </si>
  <si>
    <t>utku54@hotmail.com</t>
  </si>
  <si>
    <t>yusufcoach@hotmail.com</t>
  </si>
  <si>
    <t>musa_strong_1907@hotmail.com</t>
  </si>
  <si>
    <t>boruclevent@gmail.com</t>
  </si>
  <si>
    <t>mustafaakyuz674@gmail.com</t>
  </si>
  <si>
    <t>E/K</t>
  </si>
  <si>
    <t>mcanoztuna@gmail.com</t>
  </si>
  <si>
    <t xml:space="preserve">semihyenihayat@gmail.com </t>
  </si>
  <si>
    <t/>
  </si>
  <si>
    <t>umutcosar5519@gmail.com</t>
  </si>
  <si>
    <t>baburustundag@gmail.com</t>
  </si>
  <si>
    <t>gurcumyahya@gmail.com</t>
  </si>
  <si>
    <t>asimmuge@gmail.com</t>
  </si>
  <si>
    <t>zarifdumanay@hotmail.com</t>
  </si>
  <si>
    <t>iremirem.cabuk@gmail.com</t>
  </si>
  <si>
    <t>erhan.kutluana@gmail.com</t>
  </si>
  <si>
    <t>tamerfiratgokdemir@hotmail.com</t>
  </si>
  <si>
    <t>hanifi.korpe@gsb.gov.tr</t>
  </si>
  <si>
    <t>imercan_71@hotmail. com</t>
  </si>
  <si>
    <t>sandikli.ghsim03@gmail.com</t>
  </si>
  <si>
    <t>aslicimen1907@gmail.com</t>
  </si>
  <si>
    <t xml:space="preserve">Erhan.kutluana@gmail.com </t>
  </si>
  <si>
    <t>brhntfn@hotmail.com</t>
  </si>
  <si>
    <t>cuneytturdu@gmail.com</t>
  </si>
  <si>
    <t>kardelenpaksoy09@gmail.com</t>
  </si>
  <si>
    <t>ahmetyat@gmail.com</t>
  </si>
  <si>
    <t>onurseymen95@hotmail.com</t>
  </si>
  <si>
    <t>hakanndnc@gmail.com</t>
  </si>
  <si>
    <t>OguzhanBingo@hotmail.com</t>
  </si>
  <si>
    <t>yildirimozge86@hotmail.com</t>
  </si>
  <si>
    <t>ylz.br30@gmail.com</t>
  </si>
  <si>
    <t>sinopdoruksporkulubu@gmail.com</t>
  </si>
  <si>
    <t>ismailkalfa57@gmail.com&gt;</t>
  </si>
  <si>
    <t>FENERBAHÇE (A)</t>
  </si>
  <si>
    <t>Erkek</t>
  </si>
  <si>
    <t>demetcandemirders@gmail.com</t>
  </si>
  <si>
    <t>KOCASİNAN BLD. SPOR</t>
  </si>
  <si>
    <t>SELÇUKLU BLD. SPOR</t>
  </si>
  <si>
    <t>AHMET ÇELİK</t>
  </si>
  <si>
    <t>ALİ ENES SEREN</t>
  </si>
  <si>
    <t>raifcintas05@hotmail.com</t>
  </si>
  <si>
    <t>gulsah.kucuk0840@gmail.com</t>
  </si>
  <si>
    <t>ZEYNEP DURAN</t>
  </si>
  <si>
    <t>ARMİN AYDIN</t>
  </si>
  <si>
    <t>kodozturk@hotmail.com</t>
  </si>
  <si>
    <t>F</t>
  </si>
  <si>
    <t>ÇORUM BLD. SPOR</t>
  </si>
  <si>
    <t>YILDIZ RAKETLER SPOR</t>
  </si>
  <si>
    <t>feyzacakmak542@gmail.com</t>
  </si>
  <si>
    <t>512103002@ogr.uludag.edu.tr</t>
  </si>
  <si>
    <t>hallityavvuz@gmail.com</t>
  </si>
  <si>
    <t>ESMA KAMER SÜT</t>
  </si>
  <si>
    <t>DENİZ BERRA BAYRAM</t>
  </si>
  <si>
    <t>BELİNAY DAVUŞ</t>
  </si>
  <si>
    <t>EMİNE AYDINAY</t>
  </si>
  <si>
    <t>BERAT ÖZDEMİR</t>
  </si>
  <si>
    <t>MUSTAFA YILDIRIM</t>
  </si>
  <si>
    <t>FENERBAHÇE</t>
  </si>
  <si>
    <t>ŞEVVAL ALAŞ</t>
  </si>
  <si>
    <t>FİRDEVS NUR BİNGÖL</t>
  </si>
  <si>
    <t>ozlemsevincli@hotmail.com</t>
  </si>
  <si>
    <t>anilerkan_@hotmail.com</t>
  </si>
  <si>
    <t>mcanoztuna5@gmail.com</t>
  </si>
  <si>
    <t>musa.erdanli@gmail.com</t>
  </si>
  <si>
    <t>BEYAZIT BERK DEMİR</t>
  </si>
  <si>
    <t>NİSA GÜN</t>
  </si>
  <si>
    <t>ESLEM ÇAVŞAK</t>
  </si>
  <si>
    <t>SÜEDA SİVAS</t>
  </si>
  <si>
    <t>DURU BERİL TOK</t>
  </si>
  <si>
    <t>AYBİGE FERİDE ÜSTÜNDAĞ</t>
  </si>
  <si>
    <t>levents2861@gmail.com</t>
  </si>
  <si>
    <t>masatenisi_29@hotmail.com</t>
  </si>
  <si>
    <t>emrah_seven_s@hotmail.com</t>
  </si>
  <si>
    <t>bilalozalp63@hotmail.com</t>
  </si>
  <si>
    <t>MuratKirbac@terakki.org.tr</t>
  </si>
  <si>
    <t>derya.kusca@gsb.gov.tr</t>
  </si>
  <si>
    <t>bico_25_25@outlook.com</t>
  </si>
  <si>
    <t>Sercan.BILENSOY@gsb.gov.tr</t>
  </si>
  <si>
    <t>ramazanakdemir15@gmail.com</t>
  </si>
  <si>
    <t>DMT.SRKR@hotmail.com</t>
  </si>
  <si>
    <t>erkankuban@hotmail.com</t>
  </si>
  <si>
    <t>HAFSA YURTERİ</t>
  </si>
  <si>
    <t>esintim37@hotmail.com</t>
  </si>
  <si>
    <t>BURCU ASEL TUNCER</t>
  </si>
  <si>
    <t>ELİF NUR KOÇ</t>
  </si>
  <si>
    <t>DERİN MÜLAZIM</t>
  </si>
  <si>
    <t>mahsumbalik087@gmail.com</t>
  </si>
  <si>
    <t>yusufkurt881@gmail.com</t>
  </si>
  <si>
    <t>emreerkli@hotmail.com&gt;</t>
  </si>
  <si>
    <t>imecan_71@hotmail.com</t>
  </si>
  <si>
    <t xml:space="preserve">serapdivrak97@gmail.com </t>
  </si>
  <si>
    <t>kdrbrdbk3@gmail.com</t>
  </si>
  <si>
    <t>dermencimustafa@gmail.com</t>
  </si>
  <si>
    <t>azizeertekin2@gmail.com</t>
  </si>
  <si>
    <t>jaleecan1@gmail.com</t>
  </si>
  <si>
    <t>Bye</t>
  </si>
  <si>
    <t>ECRİN ATASEVER</t>
  </si>
  <si>
    <t>TK</t>
  </si>
  <si>
    <t xml:space="preserve">0501 374 19 46 </t>
  </si>
  <si>
    <t>0506 254 04 23</t>
  </si>
  <si>
    <t>alidurmus1905@windowslive.com</t>
  </si>
  <si>
    <t>bilge_table_tennis@hotmail.com</t>
  </si>
  <si>
    <t>0505 111 10 16</t>
  </si>
  <si>
    <t>ayse_cvk@hotmail.com</t>
  </si>
  <si>
    <t>demet_candemir@hotmail.com</t>
  </si>
  <si>
    <t>0531 996 22 66</t>
  </si>
  <si>
    <t>aysgldncrr@icloud.com</t>
  </si>
  <si>
    <t>0507 420 71 87</t>
  </si>
  <si>
    <t>0545 354 22 24</t>
  </si>
  <si>
    <t>0532 522 30 24</t>
  </si>
  <si>
    <t>0530 145 26 66</t>
  </si>
  <si>
    <t>0505 794 39 68</t>
  </si>
  <si>
    <t>ddonmez808@gmail.com</t>
  </si>
  <si>
    <t>0505 950 60 52</t>
  </si>
  <si>
    <t>deha_2010@hotmail.com</t>
  </si>
  <si>
    <t>0506 167 24 00</t>
  </si>
  <si>
    <t>deliaslansumeyye1@gmail.com</t>
  </si>
  <si>
    <t>0535 286 15 05</t>
  </si>
  <si>
    <t>0 531 716 00 19</t>
  </si>
  <si>
    <t>onbildi@gmail.com</t>
  </si>
  <si>
    <t>0532 793 66 38</t>
  </si>
  <si>
    <t>drbicak@gmail.com</t>
  </si>
  <si>
    <t>0538 231 46 86</t>
  </si>
  <si>
    <t>dursun11dogan@gmail.com</t>
  </si>
  <si>
    <t>pinchypie@gmail.com</t>
  </si>
  <si>
    <t>0541 550 83 84</t>
  </si>
  <si>
    <t>0532 242 50 74</t>
  </si>
  <si>
    <t>EMRAH_SEVEN_S@hotmail.com</t>
  </si>
  <si>
    <t>savuri@hotmail.com</t>
  </si>
  <si>
    <t>0505 544 50 64</t>
  </si>
  <si>
    <t>serif.sagir@gmail.com</t>
  </si>
  <si>
    <t>0545 809 40 96</t>
  </si>
  <si>
    <t>0546 935 56 78</t>
  </si>
  <si>
    <t>0552 370 60 52</t>
  </si>
  <si>
    <t>0530 142 14 03</t>
  </si>
  <si>
    <t>keptan.rsr@gmail.com</t>
  </si>
  <si>
    <t>0533 332 1747</t>
  </si>
  <si>
    <t>0532 542 31 67</t>
  </si>
  <si>
    <t>ahmetkaratabak@gmail.com</t>
  </si>
  <si>
    <t>0555 478 86 79</t>
  </si>
  <si>
    <t>v.ascili@hotmail.com</t>
  </si>
  <si>
    <t>0505 588 47 62</t>
  </si>
  <si>
    <t>0545 590 03 02</t>
  </si>
  <si>
    <t xml:space="preserve">hamzacaliska@gmail.com </t>
  </si>
  <si>
    <t>aksu.umit08@hotmail.com</t>
  </si>
  <si>
    <t>0555 106 11 16</t>
  </si>
  <si>
    <t xml:space="preserve">iremirem.cabuk@gmail.com </t>
  </si>
  <si>
    <t>kerem.yilmaz5575@gmail.com</t>
  </si>
  <si>
    <t>mehmetozkan25@hotmail.com</t>
  </si>
  <si>
    <t>muhammetali55@hotmail.com</t>
  </si>
  <si>
    <t>mustafaakgun23@hotmail.com</t>
  </si>
  <si>
    <t>nerminsnl37@gmail.com</t>
  </si>
  <si>
    <t>oguzhanbingo@hotmail.com</t>
  </si>
  <si>
    <t>ozcannozdemir@gmail.com</t>
  </si>
  <si>
    <t>rahman.kurul@gmail.com</t>
  </si>
  <si>
    <t>selcanyilmaz266@gmail.com</t>
  </si>
  <si>
    <t>sportif.faaliyetler45@gmail.com</t>
  </si>
  <si>
    <t>tokatmaeiho@gmail.com</t>
  </si>
  <si>
    <t>YERİNE</t>
  </si>
  <si>
    <t>ibrahimocak11@hotmail.com</t>
  </si>
  <si>
    <t>dcelik4004@gmail.com</t>
  </si>
  <si>
    <t>ALİ SAİD AKDOĞAN</t>
  </si>
  <si>
    <t>alican.soylemez@ulakspor.com</t>
  </si>
  <si>
    <t>MUHAMMED EMİN KABADAYI</t>
  </si>
  <si>
    <t>HÜSEYİN UTKU KIRBAÇ</t>
  </si>
  <si>
    <t>CEMAL AYAZ KARTAL</t>
  </si>
  <si>
    <t>BERK TURAN</t>
  </si>
  <si>
    <t>ÖMER AYAZ YILDIZ</t>
  </si>
  <si>
    <t>musti_yasaka_01@hotmail.com</t>
  </si>
  <si>
    <t>dilekkocak0606@hotmail.com</t>
  </si>
  <si>
    <t>aydnelik3@gmail.com</t>
  </si>
  <si>
    <t>masatenisifed@gmail.com</t>
  </si>
  <si>
    <t>kocakkberk@gmail.com</t>
  </si>
  <si>
    <t>salih arslan &lt;saliharslan05@gmail.com&gt;</t>
  </si>
  <si>
    <t>KUTLUBEY OKULLARI</t>
  </si>
  <si>
    <t>M.Kerimoglu@hotmail.com</t>
  </si>
  <si>
    <t>kerem.karaman1@hotmail.com</t>
  </si>
  <si>
    <t>caglayan_mahmut_06@hotmail.com</t>
  </si>
  <si>
    <t>AKİF EMRE BUCAK</t>
  </si>
  <si>
    <t>KEREM GÜLLER</t>
  </si>
  <si>
    <t>KAYA ARSLAN</t>
  </si>
  <si>
    <t>SKR</t>
  </si>
  <si>
    <t>EMİR SARIDOĞAN</t>
  </si>
  <si>
    <t>AKİF EFE ASLANPAY</t>
  </si>
  <si>
    <t>KARATAY BLD. SPOR</t>
  </si>
  <si>
    <t>ENVER AYHAN</t>
  </si>
  <si>
    <t>DURU YAVAŞCAOĞLU</t>
  </si>
  <si>
    <t>MEDİNE İREM TÜRKAN</t>
  </si>
  <si>
    <t>SEDEF YILDIRIM</t>
  </si>
  <si>
    <t>DNZ</t>
  </si>
  <si>
    <t>DURSUN AYAZ NARMAN</t>
  </si>
  <si>
    <t>ECRİN FİDAN</t>
  </si>
  <si>
    <t>ESMA SULTAN SARI</t>
  </si>
  <si>
    <t xml:space="preserve">GELEMİYOR </t>
  </si>
  <si>
    <t>GELECEK</t>
  </si>
  <si>
    <t>muhammedcank12@gmail.com</t>
  </si>
  <si>
    <t>AHMET YİĞİT GÜLENLER</t>
  </si>
  <si>
    <t>emekmasatenisi@gmail.com</t>
  </si>
  <si>
    <t>1. İl</t>
  </si>
  <si>
    <t>2. İl</t>
  </si>
  <si>
    <t>DEFNE ÜZÜMCÜ</t>
  </si>
  <si>
    <t>muratkaragoztt@gmail.com</t>
  </si>
  <si>
    <t>oguzaydin@gau.edu.tr</t>
  </si>
  <si>
    <t>bunyaminkutluca33@gmail.com</t>
  </si>
  <si>
    <t>mermerburcin82@gmail.com</t>
  </si>
  <si>
    <t>Yunus Taşkıran &lt;yunustk1995@hotmail.com&gt;</t>
  </si>
  <si>
    <t>ocalgokmen@gmail.com</t>
  </si>
  <si>
    <t>MAVİ EGE SPOR (A)</t>
  </si>
  <si>
    <t>SELÇUKLU BELEDİYESPOR (A)</t>
  </si>
  <si>
    <t>MUĞLA B. ŞEHİR BLD. SPOR (A)</t>
  </si>
  <si>
    <t>KUTLUBEY OKULLARI (A)</t>
  </si>
  <si>
    <t>KUTLUBEY OKULLARI (B)</t>
  </si>
  <si>
    <t>GAZİANTEP BLD. SPOR (A)</t>
  </si>
  <si>
    <t>DYB</t>
  </si>
  <si>
    <t>DİYARBAKIR</t>
  </si>
  <si>
    <t>ASİYE TUĞÇE KENAR</t>
  </si>
  <si>
    <t>CEYDA DÖKMECİ</t>
  </si>
  <si>
    <t>ZEHRA HİLAL ÖLMEZ</t>
  </si>
  <si>
    <t>YAĞMUR ALPAR</t>
  </si>
  <si>
    <t>ASMİN YAĞMAHAN</t>
  </si>
  <si>
    <t>MERVE TUŞEK</t>
  </si>
  <si>
    <t>NİSA ÜZÜMCÜ</t>
  </si>
  <si>
    <t>TP</t>
  </si>
  <si>
    <t>EİY</t>
  </si>
  <si>
    <t>SIRA</t>
  </si>
  <si>
    <t>aliguller@gmail.com</t>
  </si>
  <si>
    <t>METEHAN ŞAHİN</t>
  </si>
  <si>
    <t>MUHAMMED EMRE KANTİK</t>
  </si>
  <si>
    <t>PENDİK BLD. SPOR</t>
  </si>
  <si>
    <t>AYŞE NAR ALPTEKİN</t>
  </si>
  <si>
    <t>MERİT GRUP REAL MARDİN</t>
  </si>
  <si>
    <t>GİZEM ÇİĞİL</t>
  </si>
  <si>
    <t>İPEK UĞUR</t>
  </si>
  <si>
    <t>ZEYNEP KALKAN</t>
  </si>
  <si>
    <t>muhammedhuzeyfe@icloud.com</t>
  </si>
  <si>
    <t>aydincelik@acdyapi.com</t>
  </si>
  <si>
    <t>imercan_71@hotmail.com</t>
  </si>
  <si>
    <t>siimsek.46@gmail.com</t>
  </si>
  <si>
    <t>melihsrshn03@gmail.com</t>
  </si>
  <si>
    <t>2024-24 SEZONU ÇİFT ERKEK KATILIM LİSTESİ (SIRALI)</t>
  </si>
  <si>
    <t xml:space="preserve">2024-25 SEZONU KARMA KATILIM LİSTESİ </t>
  </si>
  <si>
    <t>İSTANBUL DSİ (A)</t>
  </si>
  <si>
    <t>KARATAY BLD. SPOR (A)</t>
  </si>
  <si>
    <t>DENİZLİ BÜYÜKŞEHİR BELEDİYE (A)</t>
  </si>
  <si>
    <t>KARATAY BLD. SPOR (B)</t>
  </si>
  <si>
    <t>ÇORUM ARENA SPOR (A)</t>
  </si>
  <si>
    <t>ÇORUM ARENA SPOR (B)</t>
  </si>
  <si>
    <t>ÇİLTAR MTSK (A)</t>
  </si>
  <si>
    <t>1955 BATMAN BELEDİYE SPOR (B)</t>
  </si>
  <si>
    <t>ÇİLTAR MTSK (B)</t>
  </si>
  <si>
    <t>GAZİANTEP GENÇLİK SPOR (A)</t>
  </si>
  <si>
    <t>KBB</t>
  </si>
  <si>
    <t>GBB</t>
  </si>
  <si>
    <t>KDB</t>
  </si>
  <si>
    <t>GDB</t>
  </si>
  <si>
    <t>Bölge</t>
  </si>
  <si>
    <t>BURSA B. ŞEH. BLD. SPOR (A)</t>
  </si>
  <si>
    <t>LÜLEBURGAZ ZİRVE SPOR  (A)</t>
  </si>
  <si>
    <t>1955 BATMAN BELEDİYE SPOR (A)</t>
  </si>
  <si>
    <t>SİLVAN MTSK (A)</t>
  </si>
  <si>
    <t>KAYSERİ SPOR A.Ş SPOR (A)</t>
  </si>
  <si>
    <t xml:space="preserve">İSTANBUL DSİ SPOR (A) </t>
  </si>
  <si>
    <t>levents6161@hotmail.com</t>
  </si>
  <si>
    <t>Kız</t>
  </si>
  <si>
    <t>KON</t>
  </si>
  <si>
    <t>ADI VE SOYADI</t>
  </si>
  <si>
    <t>KTŞ</t>
  </si>
  <si>
    <t>ARENA SPOR</t>
  </si>
  <si>
    <t>MUHAMMED BARIŞ KALKAN</t>
  </si>
  <si>
    <t>GAZİANTEP GENÇLİK SPOR</t>
  </si>
  <si>
    <t>ALİ BERKE GÜMÜŞ</t>
  </si>
  <si>
    <t>EYMEN YERDELEN</t>
  </si>
  <si>
    <t>SİNOP DORUK SPOR</t>
  </si>
  <si>
    <t>KERİM ESAT ODACI</t>
  </si>
  <si>
    <t>HATAY SPOR</t>
  </si>
  <si>
    <t>MAVİ EGE SPOR</t>
  </si>
  <si>
    <t>EDA MORAL</t>
  </si>
  <si>
    <t>FEYZA KOÇER</t>
  </si>
  <si>
    <t>EDİRNE YURDUM SPOR</t>
  </si>
  <si>
    <t>NİHAN BERA KOÇER</t>
  </si>
  <si>
    <t>İSTANBUL DSİ SPOR</t>
  </si>
  <si>
    <t>AHMET EFE YILMAZ</t>
  </si>
  <si>
    <t>MEHMET FATİH GEZER</t>
  </si>
  <si>
    <t>MUSTAFA KAYRA TURAN</t>
  </si>
  <si>
    <t>CİHAN POYRAZ COŞKUNLAR</t>
  </si>
  <si>
    <t>MİRAÇ TAŞKOPARAN</t>
  </si>
  <si>
    <t>AHMET URAZ KİRAZ</t>
  </si>
  <si>
    <t>MEHMET AKİF TORU</t>
  </si>
  <si>
    <t>EGE BOLAT</t>
  </si>
  <si>
    <t>YİĞİT BOLAT</t>
  </si>
  <si>
    <t>SEMİH KAHRAMAN</t>
  </si>
  <si>
    <t>TOLGAHAN PEKMEZ</t>
  </si>
  <si>
    <t>YUSUF EFE GÜL</t>
  </si>
  <si>
    <t>ADİL TAHA ADAK</t>
  </si>
  <si>
    <t>KEREM KÖSE</t>
  </si>
  <si>
    <t>ÖMER MUSAB TOY</t>
  </si>
  <si>
    <t>ŞEYHMUS KAPLAN</t>
  </si>
  <si>
    <t>SELİM ÖZYUVA</t>
  </si>
  <si>
    <t>CAN ÖZTÜRK</t>
  </si>
  <si>
    <t>KEMAL KASHOUSH</t>
  </si>
  <si>
    <t>AHMET AZİZ YETİM</t>
  </si>
  <si>
    <t>HAMZA ÖZBEK</t>
  </si>
  <si>
    <t>GENÇLİK VE SPOR</t>
  </si>
  <si>
    <t>FURKAN ALP TUNA</t>
  </si>
  <si>
    <t>MUHAMMED EYMEN SOLAK</t>
  </si>
  <si>
    <t>HÜSEYİN EREN YILMAZ</t>
  </si>
  <si>
    <t>KEREM URHAN</t>
  </si>
  <si>
    <t>HASAN ÖZTEKİN</t>
  </si>
  <si>
    <t>HAVİN MUTLU</t>
  </si>
  <si>
    <t>İLKİM EYLÜL YEKREK</t>
  </si>
  <si>
    <t>ASYA NAZ EROL</t>
  </si>
  <si>
    <t>ESKİŞEHİR YURDUM SPOR</t>
  </si>
  <si>
    <t>SELEN NAZ EKER</t>
  </si>
  <si>
    <t>EYLÜL YALÇINKAYA</t>
  </si>
  <si>
    <t>BEREN BOZKURT</t>
  </si>
  <si>
    <t>BURCU AL</t>
  </si>
  <si>
    <t>FERİDE MELİKE HAMAL</t>
  </si>
  <si>
    <t>DENİZLİ B. ŞEHİR BLD. SPOR</t>
  </si>
  <si>
    <t>HAFSA TORBALI</t>
  </si>
  <si>
    <t>ZÜMRA KALKAN</t>
  </si>
  <si>
    <t>ATİYE ÖZER</t>
  </si>
  <si>
    <t>ZEYNEP ELİF ÜNSAL</t>
  </si>
  <si>
    <t>ZEYNEP ÖZÇELİK</t>
  </si>
  <si>
    <t>BEREN GÜNER</t>
  </si>
  <si>
    <t>ELA TOPRAK TOKATLI</t>
  </si>
  <si>
    <t>SERRA HAS</t>
  </si>
  <si>
    <t>YAĞMUR YALÇINKAYA</t>
  </si>
  <si>
    <t>ZEYNEP ELA ÇELİK</t>
  </si>
  <si>
    <t>KAYSERİ SPOR A.Ş SPOR</t>
  </si>
  <si>
    <t>İPEK ÖZTÜRK</t>
  </si>
  <si>
    <t>AKİF EYMEN TURAN</t>
  </si>
  <si>
    <t>ADA MORAL</t>
  </si>
  <si>
    <t>KUDRET GÜLMEZLER</t>
  </si>
  <si>
    <t>gamzeakkaya946@gmail.com</t>
  </si>
  <si>
    <t>YÜCEL BAZ</t>
  </si>
  <si>
    <t>DENİZHAN SEREN</t>
  </si>
  <si>
    <t>SAİM EREN SİPAHİ</t>
  </si>
  <si>
    <t>İSMAİL DİNLER</t>
  </si>
  <si>
    <t>BRD</t>
  </si>
  <si>
    <t>Sevdagul.DEMIR@gsb.gov.tr</t>
  </si>
  <si>
    <t>toker756161@gmail.com</t>
  </si>
  <si>
    <t>AREL BATU DÜDÜKÇÜ</t>
  </si>
  <si>
    <t>EYMEN AYDOĞAN</t>
  </si>
  <si>
    <t>HALİT EMRE MUSLUBAŞ</t>
  </si>
  <si>
    <t>KUZEY ÖZNERGİZ</t>
  </si>
  <si>
    <t>MEHMET FATİH USLUER</t>
  </si>
  <si>
    <t>EYMEN SAVCI</t>
  </si>
  <si>
    <t>ÇİLTAR MTSK</t>
  </si>
  <si>
    <t>BERA AKİF KALKAN</t>
  </si>
  <si>
    <t>MUHAMMED EMİR ÖZEN</t>
  </si>
  <si>
    <t>MUHAMMED YASİR TORU</t>
  </si>
  <si>
    <t>YUSUF DURSUN KOCA</t>
  </si>
  <si>
    <t>AHMET FIRAT ÖZKAN</t>
  </si>
  <si>
    <t>BARAN ERDEM</t>
  </si>
  <si>
    <t>TAYİP YUSUF</t>
  </si>
  <si>
    <t>M. YUSUF ÖZTEKİN</t>
  </si>
  <si>
    <t>YİĞİT ALİ BALLAROĞLU</t>
  </si>
  <si>
    <t>HALİM SANCAR</t>
  </si>
  <si>
    <t>EYMEN YAZGAN</t>
  </si>
  <si>
    <t>FURKAN KONYALI</t>
  </si>
  <si>
    <t>AYAZ KANAK</t>
  </si>
  <si>
    <t>MUSTAFA YAĞIZ ÖZÇELİK</t>
  </si>
  <si>
    <t>YURDUM GENÇLİK SPOR</t>
  </si>
  <si>
    <t>MUHAMMED ARAS DEMİR</t>
  </si>
  <si>
    <t>AHMET EMİR KALKAN</t>
  </si>
  <si>
    <t>BERAT DAĞTEKİN</t>
  </si>
  <si>
    <t>HKR</t>
  </si>
  <si>
    <t>ARMANÇ RODİN ORAKÇI</t>
  </si>
  <si>
    <t>OĞUZHAN ER</t>
  </si>
  <si>
    <t>SALİH BOZKIR</t>
  </si>
  <si>
    <t>YUSUF İSLAM ÇİFTÇİ</t>
  </si>
  <si>
    <t>SAMİ DURAK</t>
  </si>
  <si>
    <t>ALİ UYGAR YILDIRICI</t>
  </si>
  <si>
    <t>İBB SPOR</t>
  </si>
  <si>
    <t>MT MASTERS SPOR</t>
  </si>
  <si>
    <t>ÇINAR HÜSEYİN ÇEKEN</t>
  </si>
  <si>
    <t>ALPER AYDIN</t>
  </si>
  <si>
    <t>DEMİR YÖNÜ</t>
  </si>
  <si>
    <t>ADEM DUHAN DOĞAN</t>
  </si>
  <si>
    <t>EMİR KAHRAMAN</t>
  </si>
  <si>
    <t>KRK</t>
  </si>
  <si>
    <t>EREN GÖKDEMİR</t>
  </si>
  <si>
    <t>AHMET TALHA ALSANCAK</t>
  </si>
  <si>
    <t>KIRIKKALE GSİMSK</t>
  </si>
  <si>
    <t>CAFER ASAF ÖZ</t>
  </si>
  <si>
    <t>DEVRİM ÖZTEKİN</t>
  </si>
  <si>
    <t>BARIŞ ÇAKIR</t>
  </si>
  <si>
    <t>ÖMER MALKUŞ</t>
  </si>
  <si>
    <t>AHMET ERDEM AYDIN</t>
  </si>
  <si>
    <t>MUHAMMED EMİN KARAKURT</t>
  </si>
  <si>
    <t>MUHAMMED SAİD OĞUZ</t>
  </si>
  <si>
    <t>MUSTAFA YİĞİT GÜRBÜZ</t>
  </si>
  <si>
    <t>TAHİR EFE ŞAHİN</t>
  </si>
  <si>
    <t>YUNUS BURAK SULAK</t>
  </si>
  <si>
    <t>CİHAN UĞURLUCAN</t>
  </si>
  <si>
    <t>MANİSA GSİMSK</t>
  </si>
  <si>
    <t>İSHAK TARHAN</t>
  </si>
  <si>
    <t>MRS</t>
  </si>
  <si>
    <t>MUHAMMED BELLO</t>
  </si>
  <si>
    <t>ATA URAZ BAHADIR</t>
  </si>
  <si>
    <t>TOPRAK ÇALAKOĞLU</t>
  </si>
  <si>
    <t>NVŞ</t>
  </si>
  <si>
    <t>ALP TUĞRA DURUKAN</t>
  </si>
  <si>
    <t>ABDULLAH EYMEN KARMİL</t>
  </si>
  <si>
    <t>ALİ TAHA YENİHAYAT</t>
  </si>
  <si>
    <t>SNP</t>
  </si>
  <si>
    <t>DEMİR DEMİRCİ</t>
  </si>
  <si>
    <t>TRB</t>
  </si>
  <si>
    <t>SARP ÇOLAK</t>
  </si>
  <si>
    <t>ALİ KESKİN</t>
  </si>
  <si>
    <t>DEMİR SERT</t>
  </si>
  <si>
    <t>ASYA ERVA KARAHANLI</t>
  </si>
  <si>
    <t>CEREN BUDAK</t>
  </si>
  <si>
    <t>ASYA BOLAT</t>
  </si>
  <si>
    <t>DEFNE ZEYNEP KELES</t>
  </si>
  <si>
    <t>EBRAR TOZLU</t>
  </si>
  <si>
    <t>ASYA ECE ÇALIŞKAN</t>
  </si>
  <si>
    <t>DAMLA NUR ALPAR</t>
  </si>
  <si>
    <t>EDA ALAŞ</t>
  </si>
  <si>
    <t>HÜMEYRA ULUÇ</t>
  </si>
  <si>
    <t>ZEHRA ÖZBİLGİ</t>
  </si>
  <si>
    <t>ZEYNEP AKYÜZ</t>
  </si>
  <si>
    <t>ÖMÜR GÜVEN</t>
  </si>
  <si>
    <t>ARNİSA ŞEKER</t>
  </si>
  <si>
    <t>IRMAK BURAKMAK</t>
  </si>
  <si>
    <t>ELİF DUGAN</t>
  </si>
  <si>
    <t>ECE BAYRAKTAROĞLU</t>
  </si>
  <si>
    <t>BEYZA KISA</t>
  </si>
  <si>
    <t>AZRA BABAOĞLU</t>
  </si>
  <si>
    <t>SÜMEYYE DERYA KORKMAZ</t>
  </si>
  <si>
    <t>ELİF GÜR</t>
  </si>
  <si>
    <t>ARZU TEKİN</t>
  </si>
  <si>
    <t>ZELAL ÖZER</t>
  </si>
  <si>
    <t>CEMRE İPEK YÜTÜK</t>
  </si>
  <si>
    <t>ADA GARİP</t>
  </si>
  <si>
    <t>İTÜ GVO SK</t>
  </si>
  <si>
    <t>HAYRİYE EDA KOCADAŞ</t>
  </si>
  <si>
    <t>GÜLCE KARABIYIK</t>
  </si>
  <si>
    <t>ECRİN KAHRAMAN</t>
  </si>
  <si>
    <t>ÖZÜM MİRAY ÖZ</t>
  </si>
  <si>
    <t>ECE NAZ AÇIKGÖZ</t>
  </si>
  <si>
    <t>IRMAK PİŞKİNOĞLU</t>
  </si>
  <si>
    <t>ÖYKÜ KUBİLAY</t>
  </si>
  <si>
    <t>TALİA VURAL</t>
  </si>
  <si>
    <t>ELİF ASYA TAVAN</t>
  </si>
  <si>
    <t>GÜLCE DEĞİŞLİ</t>
  </si>
  <si>
    <t>SİDELYA YILDIRIM</t>
  </si>
  <si>
    <t>ZEYNEP ÇAM</t>
  </si>
  <si>
    <t>ELİF FATIMA DEMİRCİ</t>
  </si>
  <si>
    <t>NİĞDE</t>
  </si>
  <si>
    <t>NİĞDE GENÇLİK SPOR</t>
  </si>
  <si>
    <t>ELİF ALAGÖZ</t>
  </si>
  <si>
    <t>ELİF İKRA ÇAKIR</t>
  </si>
  <si>
    <t>BELİNAY KÖSEOĞLU</t>
  </si>
  <si>
    <t>YAREN ALBAYRAK</t>
  </si>
  <si>
    <t>SAKARYA B. ŞEH. BLD. SPOR</t>
  </si>
  <si>
    <t>DEFNE ANIK</t>
  </si>
  <si>
    <t>MASAL ÇAYIR</t>
  </si>
  <si>
    <t>BÜŞRA NAZAR</t>
  </si>
  <si>
    <t>VAN GENÇLİK SPOR</t>
  </si>
  <si>
    <t>AZRA USTA</t>
  </si>
  <si>
    <t>ESMA TAŞDAN</t>
  </si>
  <si>
    <t xml:space="preserve">MUHAMMED EYMEN SOLAK </t>
  </si>
  <si>
    <t>esinakdogan86@icloud.com</t>
  </si>
  <si>
    <t>muratbatur21@gmail.com</t>
  </si>
  <si>
    <t>rengin.seven.30@gmail.com</t>
  </si>
  <si>
    <t>AYŞE YAREN KAŞKA</t>
  </si>
  <si>
    <t>BERİTAN ERSÖZ</t>
  </si>
  <si>
    <t>yunustk1995@hotmail.com</t>
  </si>
  <si>
    <t>masateniscihuzi@gmail.com</t>
  </si>
  <si>
    <t>MUHAMMET SAİD OĞUZ</t>
  </si>
  <si>
    <t>ZAHİD EMİR TEMEL</t>
  </si>
  <si>
    <t>MUHAMMED EMİN YILDIRIM</t>
  </si>
  <si>
    <t>ALİ DUMAN</t>
  </si>
  <si>
    <t>MELİSA ALPAR</t>
  </si>
  <si>
    <t xml:space="preserve">ELA SU YÖNTER </t>
  </si>
  <si>
    <t>eneskaand066@gmail.com</t>
  </si>
  <si>
    <t>mkaradeniz4050@gmail.com</t>
  </si>
  <si>
    <t>Muhammed.tasan1@gmail.com</t>
  </si>
  <si>
    <t>GİRNE AMERİKAN ÜNİVERSİTESİ</t>
  </si>
  <si>
    <t xml:space="preserve">2025-2026 SEZONU KÜÇÜK ERKEK KATILIM LİSTESİ </t>
  </si>
  <si>
    <t>MTSTŞ</t>
  </si>
  <si>
    <t>KMTŞY</t>
  </si>
  <si>
    <t>KÜÇÜK TEK ERKEK FERDİ  [ 07-08 Ocak 2026 ANKARA ]</t>
  </si>
  <si>
    <t>KÜÇÜKLER (U13) EN İYİ 12'LER YARIŞMALARI  13-15 Şubat 2026 İZMİR</t>
  </si>
  <si>
    <t>YALOVA BLD. SPOR</t>
  </si>
  <si>
    <t>ÇORUM GENÇLİKSPOR</t>
  </si>
  <si>
    <t>M. SAİD OĞUZ</t>
  </si>
  <si>
    <t>B. B. ANKARA SPOR</t>
  </si>
  <si>
    <t>GÖLBAŞI BLD. SPOR</t>
  </si>
  <si>
    <t>GAZİANTEP GENÇLİKSPOR</t>
  </si>
  <si>
    <t>KKTŞ</t>
  </si>
  <si>
    <t>KÜÇÜK TEK EKIZ FERDİ  [ 07-08 Ocak 2026 ANKARA ]</t>
  </si>
  <si>
    <t>KONYA GSIM</t>
  </si>
  <si>
    <t>KONYA GSIMSK</t>
  </si>
  <si>
    <t>ARUCAD</t>
  </si>
  <si>
    <t>NİĞDE GENÇLİKSPOR</t>
  </si>
  <si>
    <t>ELA AKDOĞAN</t>
  </si>
  <si>
    <t>KAYSERİ SPOR A.Ş. SPOR</t>
  </si>
  <si>
    <t>İSTANBUL GENÇLİK SPOR</t>
  </si>
  <si>
    <t>DENİZLİ BBSK</t>
  </si>
  <si>
    <t xml:space="preserve">KONYA </t>
  </si>
  <si>
    <t>ÇAĞDAŞ KOLEJLİLER SPOR</t>
  </si>
  <si>
    <t>ADANA GENÇLİK SPOR</t>
  </si>
  <si>
    <t xml:space="preserve">YALOVA BLD. SPOR </t>
  </si>
  <si>
    <t xml:space="preserve">YILDIZ RAKETLER SPOR </t>
  </si>
  <si>
    <t>YALÇINKAYA EĞİTİM SPOR</t>
  </si>
  <si>
    <t>FENERBAHÇE SPOR</t>
  </si>
  <si>
    <t>D.S.İ BENT S.K</t>
  </si>
  <si>
    <t>ÇAYKUR RİZE SPOR</t>
  </si>
  <si>
    <t xml:space="preserve">2025-26 SEZONU KÜÇÜK  KIZ KATILIM LİSTESİ </t>
  </si>
  <si>
    <t xml:space="preserve">2025-26 SEZONU ÇİFT ERKEK KATILIM LİSTESİ </t>
  </si>
  <si>
    <t xml:space="preserve">2025-26 SEZONU YILDIZ ERKEK KATILIM LİSTESİ </t>
  </si>
  <si>
    <t xml:space="preserve">2025-26 SEZONU ÇİFT KIZ KATILIM LİSTESİ </t>
  </si>
  <si>
    <t xml:space="preserve"> İsmail Eren ALICI KÜÇÜKLER  TAKIM-FERDİ TÜRKİYE ŞAMPİYONASI 09-13 Nisan 2025 ÇORUM</t>
  </si>
  <si>
    <t>PENDİK BLD. SPOR (A)</t>
  </si>
  <si>
    <t>YILDIZ RAKETLER SPOR (A)</t>
  </si>
  <si>
    <t>YALOVA BLD. SPOR (A)</t>
  </si>
  <si>
    <t>İSTANBUL DSİ SPOR (A)</t>
  </si>
  <si>
    <t>MT MASTERS SPOR (A)</t>
  </si>
  <si>
    <t>SELÇUKLU BLD. SPOR (A)</t>
  </si>
  <si>
    <t>DENİZLİ B. ŞEHİR BLD. SPOR (A)</t>
  </si>
  <si>
    <t>DENİZLİ B. ŞEHİR BLD. SPOR (B)</t>
  </si>
  <si>
    <t>ÇORUM GENÇLİKSPOR (A)</t>
  </si>
  <si>
    <t>GÖLBAŞI BLD. SPOR (A)</t>
  </si>
  <si>
    <t>SİNOP DORUK SPOR (B)</t>
  </si>
  <si>
    <t>SİNOP DORUK SPOR (A)</t>
  </si>
  <si>
    <t>GAZİANTEP GENÇLİKSPOR (A)</t>
  </si>
  <si>
    <t>HAKKARİ MTSK (A)</t>
  </si>
  <si>
    <t>HAKKARİ</t>
  </si>
  <si>
    <t>İTÜ GVO SK (A)</t>
  </si>
  <si>
    <t>YALOVA BLD. SPOR (B)</t>
  </si>
  <si>
    <t>EDİRNE YURDUM SPOR (B)</t>
  </si>
  <si>
    <t>D.S.İ. BENT SPOR (B)</t>
  </si>
  <si>
    <t>ESKİŞEHİR YURDUM SPOR (A)</t>
  </si>
  <si>
    <t>KONYA GSIM (A)</t>
  </si>
  <si>
    <t>ÇAYKUR RİZE SPOR (B)</t>
  </si>
  <si>
    <t>ÇORUM BLD. SPOR (A)</t>
  </si>
  <si>
    <t>ÇARŞAMBA BLD. SPOR (A)</t>
  </si>
  <si>
    <t>SAMSUN</t>
  </si>
  <si>
    <t>YENİ SOLHAN SPOR (A)</t>
  </si>
  <si>
    <t>BİNGÖL</t>
  </si>
  <si>
    <t xml:space="preserve">TŞ 9 </t>
  </si>
  <si>
    <t xml:space="preserve">TŞ 3 </t>
  </si>
  <si>
    <t>TŞ 1</t>
  </si>
  <si>
    <t>TŞ 4</t>
  </si>
  <si>
    <t>TŞ 8</t>
  </si>
  <si>
    <t>TŞ 12</t>
  </si>
  <si>
    <t>TŞ 13</t>
  </si>
  <si>
    <t>TŞ12</t>
  </si>
  <si>
    <t>TŞ14</t>
  </si>
  <si>
    <t>TŞ13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</si>
</sst>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##"/>
    <numFmt numFmtId="165" formatCode="[$-41F]General"/>
    <numFmt numFmtId="166" formatCode="#,##0.00[$YTL-41F];[Red]&quot;-&quot;#,##0.00[$YTL-41F]"/>
    <numFmt numFmtId="167" formatCode="0;\-0;;@"/>
    <numFmt numFmtId="168" formatCode="#,##0.0"/>
    <numFmt numFmtId="169" formatCode="0;\-0;"/>
  </numFmts>
  <fonts count="1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9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0"/>
      <name val="Arial"/>
      <family val="2"/>
    </font>
    <font>
      <b/>
      <i/>
      <sz val="9"/>
      <name val="Calibri"/>
      <family val="2"/>
      <charset val="162"/>
      <scheme val="minor"/>
    </font>
    <font>
      <i/>
      <sz val="9"/>
      <name val="Calibri"/>
      <family val="2"/>
      <charset val="162"/>
      <scheme val="minor"/>
    </font>
    <font>
      <i/>
      <sz val="9"/>
      <color theme="1"/>
      <name val="Calibri"/>
      <family val="2"/>
      <charset val="162"/>
      <scheme val="minor"/>
    </font>
    <font>
      <b/>
      <i/>
      <u/>
      <sz val="9"/>
      <color rgb="FFFF0000"/>
      <name val="Calibri"/>
      <family val="2"/>
      <charset val="162"/>
      <scheme val="minor"/>
    </font>
    <font>
      <b/>
      <i/>
      <sz val="9"/>
      <color rgb="FFFF0000"/>
      <name val="Calibri"/>
      <family val="2"/>
      <charset val="162"/>
      <scheme val="minor"/>
    </font>
    <font>
      <i/>
      <sz val="9"/>
      <color rgb="FFFF0000"/>
      <name val="Calibri"/>
      <family val="2"/>
      <charset val="162"/>
      <scheme val="minor"/>
    </font>
    <font>
      <b/>
      <i/>
      <sz val="10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u/>
      <sz val="9"/>
      <color rgb="FFFF0000"/>
      <name val="Calibri"/>
      <family val="2"/>
      <charset val="162"/>
      <scheme val="minor"/>
    </font>
    <font>
      <sz val="8"/>
      <name val="Calibri"/>
      <family val="2"/>
      <scheme val="minor"/>
    </font>
    <font>
      <b/>
      <sz val="9"/>
      <name val="Calibri"/>
      <family val="2"/>
      <charset val="162"/>
      <scheme val="minor"/>
    </font>
    <font>
      <b/>
      <u/>
      <sz val="9"/>
      <name val="Calibri"/>
      <family val="2"/>
      <charset val="162"/>
      <scheme val="minor"/>
    </font>
    <font>
      <b/>
      <i/>
      <u/>
      <sz val="9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b/>
      <i/>
      <u/>
      <sz val="9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b/>
      <u/>
      <sz val="9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sz val="11"/>
      <color rgb="FF000000"/>
      <name val="Calibri"/>
      <family val="2"/>
      <charset val="162"/>
    </font>
    <font>
      <u/>
      <sz val="11"/>
      <color rgb="FF0000FF"/>
      <name val="Calibri"/>
      <family val="2"/>
      <charset val="162"/>
    </font>
    <font>
      <b/>
      <i/>
      <sz val="16"/>
      <color theme="1"/>
      <name val="Arial"/>
      <family val="2"/>
      <charset val="162"/>
    </font>
    <font>
      <b/>
      <i/>
      <u/>
      <sz val="11"/>
      <color theme="1"/>
      <name val="Arial"/>
      <family val="2"/>
      <charset val="162"/>
    </font>
    <font>
      <sz val="11"/>
      <name val="Calibri"/>
      <family val="2"/>
      <charset val="162"/>
    </font>
    <font>
      <sz val="11"/>
      <name val="Calibri"/>
      <family val="2"/>
      <charset val="162"/>
    </font>
    <font>
      <u/>
      <sz val="11"/>
      <color rgb="FF0000FF"/>
      <name val="Calibri"/>
      <family val="2"/>
      <charset val="162"/>
    </font>
    <font>
      <sz val="11"/>
      <color rgb="FF5E5E5E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color rgb="FF000000"/>
      <name val="Times New Roman"/>
      <family val="1"/>
      <charset val="162"/>
    </font>
    <font>
      <b/>
      <sz val="9"/>
      <name val="Calibri"/>
      <family val="2"/>
      <charset val="162"/>
    </font>
    <font>
      <sz val="9"/>
      <color rgb="FFFF0000"/>
      <name val="Calibri"/>
      <family val="2"/>
      <charset val="162"/>
      <scheme val="minor"/>
    </font>
    <font>
      <b/>
      <sz val="11"/>
      <color rgb="FF1F1F1F"/>
      <name val="Calibri"/>
      <family val="2"/>
      <charset val="162"/>
      <scheme val="minor"/>
    </font>
    <font>
      <sz val="11"/>
      <color rgb="FF222222"/>
      <name val="Calibri"/>
      <family val="2"/>
      <charset val="162"/>
      <scheme val="minor"/>
    </font>
    <font>
      <sz val="11"/>
      <color rgb="FF5E5E5E"/>
      <name val="Calibri"/>
      <family val="2"/>
      <charset val="162"/>
      <scheme val="minor"/>
    </font>
    <font>
      <sz val="11"/>
      <color rgb="FF222222"/>
      <name val="Arial"/>
      <family val="2"/>
      <charset val="162"/>
    </font>
    <font>
      <sz val="11"/>
      <color rgb="FF242424"/>
      <name val="Calibri"/>
      <family val="2"/>
      <charset val="162"/>
      <scheme val="minor"/>
    </font>
    <font>
      <sz val="11"/>
      <color rgb="FF202124"/>
      <name val="Google Sans Text"/>
    </font>
    <font>
      <b/>
      <sz val="11"/>
      <color rgb="FF1F1F1F"/>
      <name val="Arial"/>
      <family val="2"/>
      <charset val="162"/>
    </font>
    <font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charset val="162"/>
    </font>
    <font>
      <sz val="11"/>
      <color rgb="FF5E5E5E"/>
      <name val="Helvetica"/>
      <family val="2"/>
      <charset val="162"/>
    </font>
    <font>
      <b/>
      <i/>
      <sz val="9"/>
      <color indexed="8"/>
      <name val="Calibri"/>
      <family val="2"/>
      <charset val="162"/>
      <scheme val="minor"/>
    </font>
    <font>
      <i/>
      <u/>
      <sz val="9"/>
      <name val="Calibri"/>
      <family val="2"/>
      <charset val="162"/>
      <scheme val="minor"/>
    </font>
    <font>
      <u/>
      <sz val="9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u/>
      <sz val="11"/>
      <color indexed="12"/>
      <name val="Calibri"/>
      <family val="2"/>
      <charset val="162"/>
    </font>
    <font>
      <b/>
      <sz val="11"/>
      <color rgb="FF1F1F1F"/>
      <name val="Helvetica"/>
      <family val="2"/>
      <charset val="162"/>
    </font>
    <font>
      <i/>
      <u/>
      <sz val="9"/>
      <color theme="0"/>
      <name val="Calibri"/>
      <family val="2"/>
      <charset val="162"/>
      <scheme val="minor"/>
    </font>
    <font>
      <i/>
      <sz val="9"/>
      <color theme="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i/>
      <u/>
      <sz val="9"/>
      <color theme="1"/>
      <name val="Calibri"/>
      <family val="2"/>
      <charset val="162"/>
      <scheme val="minor"/>
    </font>
    <font>
      <i/>
      <sz val="11"/>
      <color theme="1"/>
      <name val="Calibri"/>
      <family val="2"/>
      <scheme val="minor"/>
    </font>
    <font>
      <i/>
      <sz val="10"/>
      <color rgb="FF000000"/>
      <name val="Times New Roman"/>
      <family val="1"/>
      <charset val="162"/>
    </font>
    <font>
      <sz val="11"/>
      <color rgb="FF222222"/>
      <name val="Helvetica"/>
      <family val="2"/>
      <charset val="162"/>
    </font>
    <font>
      <i/>
      <u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i/>
      <sz val="9"/>
      <color theme="1"/>
      <name val="Calibri"/>
      <family val="2"/>
      <charset val="162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78">
    <xf numFmtId="0" fontId="0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68" fillId="0" borderId="0"/>
    <xf numFmtId="0" fontId="55" fillId="0" borderId="0"/>
    <xf numFmtId="0" fontId="76" fillId="0" borderId="0" applyNumberFormat="0" applyFill="0" applyBorder="0" applyAlignment="0" applyProtection="0"/>
    <xf numFmtId="0" fontId="54" fillId="0" borderId="0"/>
    <xf numFmtId="0" fontId="79" fillId="0" borderId="0" applyNumberFormat="0" applyFill="0" applyBorder="0" applyAlignment="0" applyProtection="0"/>
    <xf numFmtId="0" fontId="53" fillId="0" borderId="0"/>
    <xf numFmtId="0" fontId="52" fillId="0" borderId="0"/>
    <xf numFmtId="0" fontId="80" fillId="0" borderId="0"/>
    <xf numFmtId="165" fontId="82" fillId="0" borderId="0"/>
    <xf numFmtId="165" fontId="81" fillId="0" borderId="0"/>
    <xf numFmtId="0" fontId="83" fillId="0" borderId="0">
      <alignment horizontal="center"/>
    </xf>
    <xf numFmtId="0" fontId="83" fillId="0" borderId="0">
      <alignment horizontal="center" textRotation="90"/>
    </xf>
    <xf numFmtId="0" fontId="84" fillId="0" borderId="0"/>
    <xf numFmtId="166" fontId="84" fillId="0" borderId="0"/>
    <xf numFmtId="0" fontId="81" fillId="0" borderId="0"/>
    <xf numFmtId="0" fontId="85" fillId="0" borderId="0">
      <alignment vertical="center"/>
    </xf>
    <xf numFmtId="0" fontId="82" fillId="0" borderId="0">
      <protection locked="0"/>
    </xf>
    <xf numFmtId="0" fontId="51" fillId="0" borderId="0"/>
    <xf numFmtId="0" fontId="50" fillId="0" borderId="0"/>
    <xf numFmtId="0" fontId="49" fillId="0" borderId="0"/>
    <xf numFmtId="0" fontId="79" fillId="0" borderId="0" applyNumberFormat="0" applyFill="0" applyBorder="0" applyAlignment="0" applyProtection="0"/>
    <xf numFmtId="0" fontId="48" fillId="0" borderId="0"/>
    <xf numFmtId="0" fontId="47" fillId="0" borderId="0"/>
    <xf numFmtId="0" fontId="82" fillId="0" borderId="0">
      <alignment vertical="top"/>
      <protection locked="0"/>
    </xf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86" fillId="0" borderId="0">
      <alignment vertical="center"/>
    </xf>
    <xf numFmtId="0" fontId="87" fillId="0" borderId="0">
      <protection locked="0"/>
    </xf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90" fillId="0" borderId="0"/>
    <xf numFmtId="0" fontId="18" fillId="0" borderId="0"/>
    <xf numFmtId="0" fontId="17" fillId="0" borderId="0"/>
    <xf numFmtId="0" fontId="16" fillId="0" borderId="0"/>
    <xf numFmtId="0" fontId="89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107" fillId="0" borderId="0"/>
    <xf numFmtId="0" fontId="108" fillId="0" borderId="0" applyNumberFormat="0" applyFill="0" applyBorder="0" applyProtection="0"/>
    <xf numFmtId="0" fontId="1" fillId="0" borderId="0"/>
  </cellStyleXfs>
  <cellXfs count="402">
    <xf numFmtId="0" fontId="0" fillId="0" borderId="0" xfId="0"/>
    <xf numFmtId="0" fontId="62" fillId="0" borderId="0" xfId="0" applyFont="1" applyAlignment="1">
      <alignment vertical="center"/>
    </xf>
    <xf numFmtId="0" fontId="60" fillId="2" borderId="0" xfId="0" applyFont="1" applyFill="1" applyAlignment="1">
      <alignment horizontal="center" vertical="center"/>
    </xf>
    <xf numFmtId="0" fontId="60" fillId="2" borderId="0" xfId="0" applyFont="1" applyFill="1" applyAlignment="1">
      <alignment horizontal="left" vertical="center"/>
    </xf>
    <xf numFmtId="0" fontId="67" fillId="0" borderId="0" xfId="0" applyFont="1" applyAlignment="1">
      <alignment horizontal="center" vertical="center"/>
    </xf>
    <xf numFmtId="0" fontId="62" fillId="0" borderId="0" xfId="0" applyFont="1" applyAlignment="1">
      <alignment horizontal="left" vertical="center"/>
    </xf>
    <xf numFmtId="0" fontId="71" fillId="0" borderId="0" xfId="0" applyFont="1" applyAlignment="1">
      <alignment horizontal="right"/>
    </xf>
    <xf numFmtId="0" fontId="56" fillId="0" borderId="0" xfId="0" applyFont="1"/>
    <xf numFmtId="0" fontId="57" fillId="0" borderId="0" xfId="0" applyFont="1" applyAlignment="1">
      <alignment horizontal="left"/>
    </xf>
    <xf numFmtId="49" fontId="71" fillId="0" borderId="0" xfId="0" applyNumberFormat="1" applyFont="1" applyAlignment="1">
      <alignment horizontal="right"/>
    </xf>
    <xf numFmtId="0" fontId="57" fillId="0" borderId="0" xfId="0" applyFont="1"/>
    <xf numFmtId="0" fontId="58" fillId="0" borderId="0" xfId="0" applyFont="1"/>
    <xf numFmtId="0" fontId="56" fillId="0" borderId="0" xfId="0" applyFont="1" applyAlignment="1">
      <alignment horizontal="left"/>
    </xf>
    <xf numFmtId="0" fontId="61" fillId="0" borderId="0" xfId="0" applyFont="1"/>
    <xf numFmtId="0" fontId="62" fillId="0" borderId="0" xfId="0" applyFont="1"/>
    <xf numFmtId="0" fontId="61" fillId="0" borderId="0" xfId="0" applyFont="1" applyAlignment="1">
      <alignment horizontal="left"/>
    </xf>
    <xf numFmtId="0" fontId="67" fillId="0" borderId="0" xfId="0" applyFont="1"/>
    <xf numFmtId="49" fontId="61" fillId="0" borderId="0" xfId="0" applyNumberFormat="1" applyFont="1"/>
    <xf numFmtId="0" fontId="60" fillId="0" borderId="0" xfId="0" applyFont="1" applyAlignment="1">
      <alignment vertical="center"/>
    </xf>
    <xf numFmtId="0" fontId="61" fillId="2" borderId="0" xfId="0" applyFont="1" applyFill="1" applyAlignment="1">
      <alignment vertical="center"/>
    </xf>
    <xf numFmtId="0" fontId="61" fillId="0" borderId="0" xfId="0" applyFont="1" applyAlignment="1">
      <alignment vertical="center"/>
    </xf>
    <xf numFmtId="0" fontId="60" fillId="8" borderId="0" xfId="0" applyFont="1" applyFill="1" applyAlignment="1">
      <alignment horizontal="right" vertical="center"/>
    </xf>
    <xf numFmtId="14" fontId="62" fillId="0" borderId="0" xfId="0" applyNumberFormat="1" applyFont="1" applyAlignment="1">
      <alignment horizontal="right" vertical="center"/>
    </xf>
    <xf numFmtId="0" fontId="62" fillId="0" borderId="0" xfId="0" applyFont="1" applyAlignment="1">
      <alignment horizontal="right" vertical="center"/>
    </xf>
    <xf numFmtId="49" fontId="62" fillId="0" borderId="0" xfId="0" applyNumberFormat="1" applyFont="1" applyAlignment="1">
      <alignment horizontal="right" vertical="center"/>
    </xf>
    <xf numFmtId="0" fontId="71" fillId="0" borderId="0" xfId="0" applyFont="1"/>
    <xf numFmtId="0" fontId="71" fillId="0" borderId="0" xfId="0" applyFont="1" applyAlignment="1">
      <alignment horizontal="center"/>
    </xf>
    <xf numFmtId="0" fontId="71" fillId="0" borderId="0" xfId="0" applyFont="1" applyAlignment="1">
      <alignment horizontal="left"/>
    </xf>
    <xf numFmtId="0" fontId="61" fillId="0" borderId="0" xfId="0" applyFont="1" applyAlignment="1">
      <alignment horizontal="center"/>
    </xf>
    <xf numFmtId="0" fontId="60" fillId="0" borderId="0" xfId="0" applyFont="1"/>
    <xf numFmtId="49" fontId="60" fillId="0" borderId="0" xfId="0" applyNumberFormat="1" applyFont="1" applyAlignment="1">
      <alignment horizontal="center" vertical="center"/>
    </xf>
    <xf numFmtId="0" fontId="61" fillId="8" borderId="0" xfId="0" applyFont="1" applyFill="1" applyAlignment="1">
      <alignment horizontal="center"/>
    </xf>
    <xf numFmtId="0" fontId="61" fillId="13" borderId="0" xfId="0" applyFont="1" applyFill="1"/>
    <xf numFmtId="0" fontId="61" fillId="13" borderId="0" xfId="0" applyFont="1" applyFill="1" applyAlignment="1">
      <alignment horizontal="center"/>
    </xf>
    <xf numFmtId="0" fontId="60" fillId="13" borderId="0" xfId="0" applyFont="1" applyFill="1" applyAlignment="1">
      <alignment horizontal="right"/>
    </xf>
    <xf numFmtId="0" fontId="60" fillId="13" borderId="0" xfId="0" applyFont="1" applyFill="1"/>
    <xf numFmtId="0" fontId="61" fillId="13" borderId="0" xfId="0" applyFont="1" applyFill="1" applyAlignment="1">
      <alignment horizontal="left"/>
    </xf>
    <xf numFmtId="0" fontId="61" fillId="10" borderId="0" xfId="0" applyFont="1" applyFill="1"/>
    <xf numFmtId="0" fontId="61" fillId="10" borderId="0" xfId="0" applyFont="1" applyFill="1" applyAlignment="1">
      <alignment horizontal="center"/>
    </xf>
    <xf numFmtId="0" fontId="60" fillId="10" borderId="0" xfId="0" applyFont="1" applyFill="1" applyAlignment="1">
      <alignment vertical="center"/>
    </xf>
    <xf numFmtId="0" fontId="61" fillId="14" borderId="0" xfId="0" applyFont="1" applyFill="1"/>
    <xf numFmtId="0" fontId="61" fillId="14" borderId="0" xfId="0" applyFont="1" applyFill="1" applyAlignment="1">
      <alignment horizontal="center"/>
    </xf>
    <xf numFmtId="0" fontId="60" fillId="14" borderId="0" xfId="0" applyFont="1" applyFill="1" applyAlignment="1">
      <alignment vertical="center"/>
    </xf>
    <xf numFmtId="0" fontId="67" fillId="0" borderId="0" xfId="0" applyFont="1" applyAlignment="1">
      <alignment horizontal="center"/>
    </xf>
    <xf numFmtId="0" fontId="64" fillId="2" borderId="0" xfId="0" applyFont="1" applyFill="1" applyAlignment="1">
      <alignment horizontal="center"/>
    </xf>
    <xf numFmtId="0" fontId="64" fillId="0" borderId="0" xfId="0" applyFont="1" applyAlignment="1">
      <alignment horizontal="center"/>
    </xf>
    <xf numFmtId="0" fontId="61" fillId="8" borderId="0" xfId="0" applyFont="1" applyFill="1"/>
    <xf numFmtId="164" fontId="71" fillId="2" borderId="0" xfId="0" applyNumberFormat="1" applyFont="1" applyFill="1" applyAlignment="1">
      <alignment horizontal="center"/>
    </xf>
    <xf numFmtId="0" fontId="71" fillId="2" borderId="0" xfId="0" applyFont="1" applyFill="1" applyAlignment="1">
      <alignment horizontal="left" wrapText="1"/>
    </xf>
    <xf numFmtId="0" fontId="71" fillId="2" borderId="0" xfId="0" applyFont="1" applyFill="1" applyAlignment="1">
      <alignment horizontal="center"/>
    </xf>
    <xf numFmtId="49" fontId="71" fillId="13" borderId="0" xfId="0" applyNumberFormat="1" applyFont="1" applyFill="1" applyAlignment="1">
      <alignment horizontal="right"/>
    </xf>
    <xf numFmtId="0" fontId="71" fillId="13" borderId="0" xfId="0" applyFont="1" applyFill="1" applyAlignment="1">
      <alignment horizontal="right"/>
    </xf>
    <xf numFmtId="49" fontId="71" fillId="15" borderId="0" xfId="0" applyNumberFormat="1" applyFont="1" applyFill="1" applyAlignment="1">
      <alignment horizontal="right"/>
    </xf>
    <xf numFmtId="0" fontId="71" fillId="15" borderId="0" xfId="0" applyFont="1" applyFill="1" applyAlignment="1">
      <alignment horizontal="right"/>
    </xf>
    <xf numFmtId="49" fontId="71" fillId="14" borderId="0" xfId="0" applyNumberFormat="1" applyFont="1" applyFill="1" applyAlignment="1">
      <alignment horizontal="right"/>
    </xf>
    <xf numFmtId="0" fontId="61" fillId="0" borderId="0" xfId="0" applyFont="1" applyAlignment="1">
      <alignment horizontal="right"/>
    </xf>
    <xf numFmtId="49" fontId="71" fillId="2" borderId="0" xfId="0" applyNumberFormat="1" applyFont="1" applyFill="1" applyAlignment="1">
      <alignment horizontal="left"/>
    </xf>
    <xf numFmtId="0" fontId="71" fillId="2" borderId="0" xfId="0" applyFont="1" applyFill="1"/>
    <xf numFmtId="0" fontId="57" fillId="13" borderId="0" xfId="0" applyFont="1" applyFill="1"/>
    <xf numFmtId="0" fontId="71" fillId="13" borderId="0" xfId="0" applyFont="1" applyFill="1"/>
    <xf numFmtId="0" fontId="57" fillId="15" borderId="0" xfId="0" applyFont="1" applyFill="1"/>
    <xf numFmtId="0" fontId="60" fillId="15" borderId="0" xfId="0" applyFont="1" applyFill="1"/>
    <xf numFmtId="0" fontId="71" fillId="15" borderId="0" xfId="0" applyFont="1" applyFill="1"/>
    <xf numFmtId="0" fontId="57" fillId="2" borderId="0" xfId="0" applyFont="1" applyFill="1"/>
    <xf numFmtId="0" fontId="57" fillId="14" borderId="0" xfId="0" applyFont="1" applyFill="1"/>
    <xf numFmtId="0" fontId="60" fillId="14" borderId="0" xfId="0" applyFont="1" applyFill="1"/>
    <xf numFmtId="0" fontId="74" fillId="0" borderId="0" xfId="0" applyFont="1"/>
    <xf numFmtId="0" fontId="61" fillId="2" borderId="0" xfId="0" applyFont="1" applyFill="1"/>
    <xf numFmtId="0" fontId="60" fillId="2" borderId="0" xfId="0" applyFont="1" applyFill="1"/>
    <xf numFmtId="0" fontId="64" fillId="13" borderId="0" xfId="0" applyFont="1" applyFill="1"/>
    <xf numFmtId="0" fontId="65" fillId="14" borderId="0" xfId="0" applyFont="1" applyFill="1"/>
    <xf numFmtId="0" fontId="60" fillId="5" borderId="0" xfId="0" applyFont="1" applyFill="1" applyAlignment="1">
      <alignment vertical="center"/>
    </xf>
    <xf numFmtId="0" fontId="61" fillId="5" borderId="0" xfId="0" applyFont="1" applyFill="1"/>
    <xf numFmtId="0" fontId="61" fillId="5" borderId="0" xfId="0" applyFont="1" applyFill="1" applyAlignment="1">
      <alignment horizontal="center"/>
    </xf>
    <xf numFmtId="0" fontId="75" fillId="0" borderId="0" xfId="0" applyFont="1" applyAlignment="1">
      <alignment horizontal="center"/>
    </xf>
    <xf numFmtId="164" fontId="71" fillId="3" borderId="0" xfId="0" applyNumberFormat="1" applyFont="1" applyFill="1" applyAlignment="1">
      <alignment horizontal="center"/>
    </xf>
    <xf numFmtId="49" fontId="71" fillId="3" borderId="0" xfId="0" applyNumberFormat="1" applyFont="1" applyFill="1" applyAlignment="1">
      <alignment horizontal="left"/>
    </xf>
    <xf numFmtId="0" fontId="71" fillId="3" borderId="0" xfId="0" applyFont="1" applyFill="1"/>
    <xf numFmtId="0" fontId="71" fillId="3" borderId="0" xfId="0" applyFont="1" applyFill="1" applyAlignment="1">
      <alignment horizontal="left" wrapText="1"/>
    </xf>
    <xf numFmtId="0" fontId="71" fillId="3" borderId="0" xfId="0" applyFont="1" applyFill="1" applyAlignment="1">
      <alignment horizontal="center"/>
    </xf>
    <xf numFmtId="0" fontId="60" fillId="0" borderId="0" xfId="0" applyFont="1" applyAlignment="1">
      <alignment horizontal="center" vertical="center"/>
    </xf>
    <xf numFmtId="1" fontId="64" fillId="2" borderId="0" xfId="3" applyNumberFormat="1" applyFont="1" applyFill="1" applyAlignment="1">
      <alignment horizontal="right" vertical="center"/>
    </xf>
    <xf numFmtId="0" fontId="75" fillId="0" borderId="0" xfId="0" applyFont="1" applyAlignment="1">
      <alignment wrapText="1"/>
    </xf>
    <xf numFmtId="0" fontId="56" fillId="0" borderId="0" xfId="0" applyFont="1" applyAlignment="1">
      <alignment horizontal="right" vertical="center"/>
    </xf>
    <xf numFmtId="1" fontId="73" fillId="2" borderId="0" xfId="0" applyNumberFormat="1" applyFont="1" applyFill="1" applyAlignment="1">
      <alignment horizontal="right" wrapText="1"/>
    </xf>
    <xf numFmtId="1" fontId="60" fillId="0" borderId="0" xfId="0" applyNumberFormat="1" applyFont="1" applyAlignment="1">
      <alignment horizontal="right"/>
    </xf>
    <xf numFmtId="1" fontId="56" fillId="0" borderId="0" xfId="0" applyNumberFormat="1" applyFont="1"/>
    <xf numFmtId="1" fontId="64" fillId="0" borderId="0" xfId="0" applyNumberFormat="1" applyFont="1" applyAlignment="1">
      <alignment horizontal="center"/>
    </xf>
    <xf numFmtId="168" fontId="62" fillId="0" borderId="0" xfId="0" applyNumberFormat="1" applyFont="1"/>
    <xf numFmtId="0" fontId="56" fillId="0" borderId="0" xfId="0" applyFont="1" applyAlignment="1">
      <alignment vertical="center"/>
    </xf>
    <xf numFmtId="14" fontId="57" fillId="0" borderId="0" xfId="0" applyNumberFormat="1" applyFont="1" applyAlignment="1">
      <alignment horizontal="right"/>
    </xf>
    <xf numFmtId="0" fontId="76" fillId="0" borderId="0" xfId="7"/>
    <xf numFmtId="14" fontId="61" fillId="0" borderId="0" xfId="0" applyNumberFormat="1" applyFont="1" applyAlignment="1">
      <alignment horizontal="right" vertical="center"/>
    </xf>
    <xf numFmtId="0" fontId="57" fillId="0" borderId="0" xfId="0" applyFont="1" applyAlignment="1">
      <alignment horizontal="center" vertical="center"/>
    </xf>
    <xf numFmtId="0" fontId="57" fillId="0" borderId="0" xfId="0" applyFont="1" applyAlignment="1">
      <alignment horizontal="center"/>
    </xf>
    <xf numFmtId="0" fontId="56" fillId="0" borderId="0" xfId="0" applyFont="1" applyAlignment="1">
      <alignment horizontal="center" vertical="center"/>
    </xf>
    <xf numFmtId="14" fontId="56" fillId="0" borderId="0" xfId="0" applyNumberFormat="1" applyFont="1" applyAlignment="1">
      <alignment horizontal="right" vertical="center"/>
    </xf>
    <xf numFmtId="49" fontId="56" fillId="0" borderId="0" xfId="0" applyNumberFormat="1" applyFont="1" applyAlignment="1">
      <alignment horizontal="center" vertical="center"/>
    </xf>
    <xf numFmtId="49" fontId="56" fillId="0" borderId="0" xfId="0" applyNumberFormat="1" applyFont="1" applyAlignment="1">
      <alignment horizontal="right" vertical="center"/>
    </xf>
    <xf numFmtId="0" fontId="61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88" fillId="0" borderId="0" xfId="0" applyFont="1"/>
    <xf numFmtId="1" fontId="57" fillId="0" borderId="0" xfId="0" applyNumberFormat="1" applyFont="1" applyAlignment="1">
      <alignment horizontal="right"/>
    </xf>
    <xf numFmtId="0" fontId="57" fillId="0" borderId="0" xfId="0" applyFont="1" applyAlignment="1">
      <alignment horizontal="right"/>
    </xf>
    <xf numFmtId="14" fontId="61" fillId="0" borderId="0" xfId="0" applyNumberFormat="1" applyFont="1" applyAlignment="1">
      <alignment horizontal="right"/>
    </xf>
    <xf numFmtId="1" fontId="61" fillId="0" borderId="0" xfId="0" applyNumberFormat="1" applyFont="1" applyAlignment="1">
      <alignment horizontal="right"/>
    </xf>
    <xf numFmtId="0" fontId="57" fillId="0" borderId="0" xfId="0" applyFont="1" applyAlignment="1">
      <alignment vertical="center"/>
    </xf>
    <xf numFmtId="49" fontId="57" fillId="0" borderId="0" xfId="0" applyNumberFormat="1" applyFont="1"/>
    <xf numFmtId="1" fontId="56" fillId="0" borderId="0" xfId="0" applyNumberFormat="1" applyFont="1" applyAlignment="1">
      <alignment horizontal="right" vertical="center"/>
    </xf>
    <xf numFmtId="0" fontId="71" fillId="2" borderId="0" xfId="0" applyFont="1" applyFill="1" applyAlignment="1">
      <alignment vertical="center"/>
    </xf>
    <xf numFmtId="0" fontId="57" fillId="2" borderId="0" xfId="0" applyFont="1" applyFill="1" applyAlignment="1">
      <alignment horizontal="center" vertical="center"/>
    </xf>
    <xf numFmtId="0" fontId="60" fillId="2" borderId="0" xfId="0" applyFont="1" applyFill="1" applyAlignment="1">
      <alignment vertical="center"/>
    </xf>
    <xf numFmtId="0" fontId="75" fillId="2" borderId="0" xfId="0" applyFont="1" applyFill="1" applyAlignment="1">
      <alignment vertical="center"/>
    </xf>
    <xf numFmtId="0" fontId="75" fillId="2" borderId="0" xfId="0" applyFont="1" applyFill="1" applyAlignment="1">
      <alignment horizontal="center"/>
    </xf>
    <xf numFmtId="0" fontId="56" fillId="0" borderId="0" xfId="0" applyFont="1" applyAlignment="1">
      <alignment horizontal="left" vertical="center"/>
    </xf>
    <xf numFmtId="49" fontId="60" fillId="0" borderId="0" xfId="0" applyNumberFormat="1" applyFont="1" applyAlignment="1">
      <alignment horizontal="right"/>
    </xf>
    <xf numFmtId="0" fontId="58" fillId="11" borderId="0" xfId="0" applyFont="1" applyFill="1"/>
    <xf numFmtId="0" fontId="57" fillId="2" borderId="0" xfId="0" applyFont="1" applyFill="1" applyAlignment="1">
      <alignment vertical="center"/>
    </xf>
    <xf numFmtId="0" fontId="58" fillId="0" borderId="0" xfId="0" applyFont="1" applyAlignment="1">
      <alignment horizontal="center" vertical="center"/>
    </xf>
    <xf numFmtId="0" fontId="71" fillId="0" borderId="0" xfId="0" applyFont="1" applyAlignment="1">
      <alignment vertical="center"/>
    </xf>
    <xf numFmtId="0" fontId="71" fillId="2" borderId="0" xfId="0" applyFont="1" applyFill="1" applyAlignment="1">
      <alignment horizontal="center" vertical="center"/>
    </xf>
    <xf numFmtId="1" fontId="74" fillId="2" borderId="0" xfId="3" applyNumberFormat="1" applyFont="1" applyFill="1" applyAlignment="1">
      <alignment horizontal="center" vertical="center"/>
    </xf>
    <xf numFmtId="1" fontId="65" fillId="0" borderId="0" xfId="0" applyNumberFormat="1" applyFont="1" applyAlignment="1">
      <alignment horizontal="center" vertical="center"/>
    </xf>
    <xf numFmtId="0" fontId="71" fillId="8" borderId="0" xfId="0" applyFont="1" applyFill="1" applyAlignment="1">
      <alignment horizontal="right" vertical="center"/>
    </xf>
    <xf numFmtId="1" fontId="74" fillId="4" borderId="0" xfId="3" applyNumberFormat="1" applyFont="1" applyFill="1" applyAlignment="1">
      <alignment horizontal="right" vertical="center"/>
    </xf>
    <xf numFmtId="0" fontId="57" fillId="0" borderId="0" xfId="4" applyFont="1"/>
    <xf numFmtId="1" fontId="92" fillId="0" borderId="0" xfId="0" applyNumberFormat="1" applyFont="1" applyAlignment="1">
      <alignment horizontal="right" vertical="center"/>
    </xf>
    <xf numFmtId="0" fontId="62" fillId="0" borderId="0" xfId="0" applyFont="1" applyAlignment="1">
      <alignment horizontal="left"/>
    </xf>
    <xf numFmtId="0" fontId="8" fillId="0" borderId="0" xfId="0" applyFont="1"/>
    <xf numFmtId="0" fontId="79" fillId="0" borderId="0" xfId="7" applyFont="1" applyAlignment="1">
      <alignment horizontal="left" vertical="top" wrapText="1"/>
    </xf>
    <xf numFmtId="0" fontId="78" fillId="0" borderId="0" xfId="0" applyFont="1" applyAlignment="1">
      <alignment horizontal="center"/>
    </xf>
    <xf numFmtId="0" fontId="93" fillId="0" borderId="0" xfId="0" applyFont="1"/>
    <xf numFmtId="0" fontId="8" fillId="0" borderId="0" xfId="0" applyFont="1" applyAlignment="1">
      <alignment horizontal="center"/>
    </xf>
    <xf numFmtId="0" fontId="94" fillId="0" borderId="0" xfId="0" applyFont="1"/>
    <xf numFmtId="0" fontId="95" fillId="0" borderId="0" xfId="0" applyFont="1"/>
    <xf numFmtId="0" fontId="8" fillId="0" borderId="0" xfId="0" applyFont="1" applyAlignment="1">
      <alignment horizontal="right"/>
    </xf>
    <xf numFmtId="0" fontId="79" fillId="0" borderId="0" xfId="7" applyFont="1"/>
    <xf numFmtId="0" fontId="93" fillId="6" borderId="0" xfId="0" applyFont="1" applyFill="1" applyAlignment="1">
      <alignment horizontal="center"/>
    </xf>
    <xf numFmtId="0" fontId="8" fillId="2" borderId="0" xfId="0" applyFont="1" applyFill="1"/>
    <xf numFmtId="0" fontId="79" fillId="6" borderId="0" xfId="7" applyFont="1" applyFill="1"/>
    <xf numFmtId="0" fontId="96" fillId="0" borderId="0" xfId="0" applyFont="1"/>
    <xf numFmtId="0" fontId="97" fillId="0" borderId="0" xfId="0" applyFont="1"/>
    <xf numFmtId="0" fontId="98" fillId="0" borderId="0" xfId="0" applyFont="1" applyAlignment="1">
      <alignment vertical="center" wrapText="1"/>
    </xf>
    <xf numFmtId="0" fontId="71" fillId="13" borderId="0" xfId="0" applyFont="1" applyFill="1" applyAlignment="1">
      <alignment horizontal="center" vertical="center"/>
    </xf>
    <xf numFmtId="0" fontId="71" fillId="16" borderId="0" xfId="0" applyFont="1" applyFill="1" applyAlignment="1">
      <alignment horizontal="center" vertical="center"/>
    </xf>
    <xf numFmtId="0" fontId="71" fillId="13" borderId="0" xfId="0" applyFont="1" applyFill="1" applyAlignment="1">
      <alignment vertical="center"/>
    </xf>
    <xf numFmtId="0" fontId="77" fillId="2" borderId="0" xfId="0" applyFont="1" applyFill="1" applyAlignment="1">
      <alignment horizontal="center"/>
    </xf>
    <xf numFmtId="0" fontId="99" fillId="0" borderId="0" xfId="0" applyFont="1"/>
    <xf numFmtId="0" fontId="57" fillId="2" borderId="0" xfId="0" applyFont="1" applyFill="1" applyAlignment="1">
      <alignment horizontal="center"/>
    </xf>
    <xf numFmtId="0" fontId="6" fillId="0" borderId="0" xfId="0" applyFont="1"/>
    <xf numFmtId="0" fontId="100" fillId="0" borderId="0" xfId="7" applyFont="1"/>
    <xf numFmtId="0" fontId="60" fillId="13" borderId="0" xfId="0" applyFont="1" applyFill="1" applyAlignment="1">
      <alignment horizontal="center" vertical="center"/>
    </xf>
    <xf numFmtId="0" fontId="75" fillId="13" borderId="0" xfId="0" applyFont="1" applyFill="1" applyAlignment="1">
      <alignment vertical="center"/>
    </xf>
    <xf numFmtId="14" fontId="75" fillId="13" borderId="0" xfId="0" applyNumberFormat="1" applyFont="1" applyFill="1" applyAlignment="1">
      <alignment horizontal="right" vertical="center"/>
    </xf>
    <xf numFmtId="0" fontId="77" fillId="13" borderId="0" xfId="0" applyFont="1" applyFill="1" applyAlignment="1">
      <alignment horizontal="right" vertical="center"/>
    </xf>
    <xf numFmtId="0" fontId="75" fillId="13" borderId="0" xfId="0" applyFont="1" applyFill="1" applyAlignment="1">
      <alignment horizontal="right" vertical="center"/>
    </xf>
    <xf numFmtId="0" fontId="75" fillId="13" borderId="0" xfId="0" applyFont="1" applyFill="1" applyAlignment="1">
      <alignment horizontal="center"/>
    </xf>
    <xf numFmtId="0" fontId="57" fillId="13" borderId="0" xfId="0" applyFont="1" applyFill="1" applyAlignment="1">
      <alignment vertical="center"/>
    </xf>
    <xf numFmtId="14" fontId="74" fillId="13" borderId="0" xfId="0" applyNumberFormat="1" applyFont="1" applyFill="1" applyAlignment="1">
      <alignment horizontal="right" vertical="center"/>
    </xf>
    <xf numFmtId="0" fontId="57" fillId="13" borderId="0" xfId="0" applyFont="1" applyFill="1" applyAlignment="1">
      <alignment horizontal="right" vertical="center"/>
    </xf>
    <xf numFmtId="0" fontId="57" fillId="13" borderId="0" xfId="0" applyFont="1" applyFill="1" applyAlignment="1">
      <alignment horizontal="center" vertical="center"/>
    </xf>
    <xf numFmtId="1" fontId="60" fillId="6" borderId="0" xfId="0" applyNumberFormat="1" applyFont="1" applyFill="1" applyAlignment="1">
      <alignment horizontal="center"/>
    </xf>
    <xf numFmtId="0" fontId="61" fillId="2" borderId="0" xfId="0" applyFont="1" applyFill="1" applyAlignment="1">
      <alignment horizontal="center"/>
    </xf>
    <xf numFmtId="1" fontId="60" fillId="10" borderId="0" xfId="0" applyNumberFormat="1" applyFont="1" applyFill="1" applyAlignment="1">
      <alignment horizontal="center"/>
    </xf>
    <xf numFmtId="0" fontId="61" fillId="6" borderId="0" xfId="0" applyFont="1" applyFill="1" applyAlignment="1">
      <alignment horizontal="left"/>
    </xf>
    <xf numFmtId="0" fontId="60" fillId="2" borderId="0" xfId="0" applyFont="1" applyFill="1" applyAlignment="1">
      <alignment horizontal="center"/>
    </xf>
    <xf numFmtId="1" fontId="62" fillId="2" borderId="0" xfId="0" applyNumberFormat="1" applyFont="1" applyFill="1" applyAlignment="1">
      <alignment horizontal="center"/>
    </xf>
    <xf numFmtId="1" fontId="67" fillId="7" borderId="0" xfId="0" applyNumberFormat="1" applyFont="1" applyFill="1"/>
    <xf numFmtId="0" fontId="67" fillId="7" borderId="0" xfId="0" applyFont="1" applyFill="1" applyAlignment="1">
      <alignment horizontal="center"/>
    </xf>
    <xf numFmtId="1" fontId="67" fillId="7" borderId="0" xfId="0" applyNumberFormat="1" applyFont="1" applyFill="1" applyAlignment="1">
      <alignment horizontal="center"/>
    </xf>
    <xf numFmtId="0" fontId="60" fillId="7" borderId="0" xfId="0" applyFont="1" applyFill="1" applyAlignment="1">
      <alignment horizontal="center"/>
    </xf>
    <xf numFmtId="1" fontId="62" fillId="0" borderId="0" xfId="0" applyNumberFormat="1" applyFont="1"/>
    <xf numFmtId="1" fontId="61" fillId="0" borderId="0" xfId="0" applyNumberFormat="1" applyFont="1" applyAlignment="1">
      <alignment horizontal="center"/>
    </xf>
    <xf numFmtId="1" fontId="60" fillId="0" borderId="0" xfId="0" applyNumberFormat="1" applyFont="1" applyAlignment="1">
      <alignment horizontal="center"/>
    </xf>
    <xf numFmtId="1" fontId="62" fillId="0" borderId="0" xfId="0" applyNumberFormat="1" applyFont="1" applyAlignment="1">
      <alignment horizontal="center"/>
    </xf>
    <xf numFmtId="1" fontId="71" fillId="6" borderId="0" xfId="0" applyNumberFormat="1" applyFont="1" applyFill="1" applyAlignment="1">
      <alignment horizontal="center"/>
    </xf>
    <xf numFmtId="0" fontId="56" fillId="0" borderId="0" xfId="0" applyFont="1" applyAlignment="1">
      <alignment horizontal="center"/>
    </xf>
    <xf numFmtId="0" fontId="56" fillId="2" borderId="0" xfId="0" applyFont="1" applyFill="1" applyAlignment="1">
      <alignment horizontal="center"/>
    </xf>
    <xf numFmtId="1" fontId="58" fillId="7" borderId="0" xfId="0" applyNumberFormat="1" applyFont="1" applyFill="1"/>
    <xf numFmtId="0" fontId="58" fillId="7" borderId="0" xfId="0" applyFont="1" applyFill="1" applyAlignment="1">
      <alignment horizontal="center"/>
    </xf>
    <xf numFmtId="1" fontId="56" fillId="2" borderId="0" xfId="0" applyNumberFormat="1" applyFont="1" applyFill="1" applyAlignment="1">
      <alignment horizontal="center"/>
    </xf>
    <xf numFmtId="1" fontId="58" fillId="7" borderId="0" xfId="0" applyNumberFormat="1" applyFont="1" applyFill="1" applyAlignment="1">
      <alignment horizontal="center"/>
    </xf>
    <xf numFmtId="1" fontId="56" fillId="0" borderId="0" xfId="0" applyNumberFormat="1" applyFont="1" applyAlignment="1">
      <alignment horizontal="center"/>
    </xf>
    <xf numFmtId="0" fontId="71" fillId="7" borderId="0" xfId="0" applyFont="1" applyFill="1" applyAlignment="1">
      <alignment horizontal="center"/>
    </xf>
    <xf numFmtId="1" fontId="71" fillId="10" borderId="0" xfId="0" applyNumberFormat="1" applyFont="1" applyFill="1" applyAlignment="1">
      <alignment horizontal="center"/>
    </xf>
    <xf numFmtId="0" fontId="62" fillId="2" borderId="0" xfId="0" applyFont="1" applyFill="1" applyAlignment="1">
      <alignment vertical="center"/>
    </xf>
    <xf numFmtId="0" fontId="60" fillId="0" borderId="0" xfId="0" applyFont="1" applyAlignment="1">
      <alignment horizontal="center"/>
    </xf>
    <xf numFmtId="1" fontId="71" fillId="0" borderId="0" xfId="0" applyNumberFormat="1" applyFont="1" applyAlignment="1">
      <alignment horizontal="center"/>
    </xf>
    <xf numFmtId="1" fontId="57" fillId="0" borderId="0" xfId="0" applyNumberFormat="1" applyFont="1" applyAlignment="1">
      <alignment horizontal="center"/>
    </xf>
    <xf numFmtId="0" fontId="57" fillId="3" borderId="0" xfId="0" applyFont="1" applyFill="1" applyAlignment="1">
      <alignment horizontal="center"/>
    </xf>
    <xf numFmtId="49" fontId="102" fillId="3" borderId="0" xfId="0" applyNumberFormat="1" applyFont="1" applyFill="1" applyAlignment="1">
      <alignment horizontal="left"/>
    </xf>
    <xf numFmtId="49" fontId="91" fillId="3" borderId="0" xfId="0" applyNumberFormat="1" applyFont="1" applyFill="1" applyAlignment="1">
      <alignment horizontal="center"/>
    </xf>
    <xf numFmtId="0" fontId="57" fillId="18" borderId="0" xfId="0" applyFont="1" applyFill="1"/>
    <xf numFmtId="0" fontId="71" fillId="18" borderId="0" xfId="0" applyFont="1" applyFill="1" applyAlignment="1">
      <alignment horizontal="center"/>
    </xf>
    <xf numFmtId="164" fontId="71" fillId="0" borderId="0" xfId="0" applyNumberFormat="1" applyFont="1" applyAlignment="1">
      <alignment horizontal="center"/>
    </xf>
    <xf numFmtId="164" fontId="71" fillId="0" borderId="0" xfId="0" applyNumberFormat="1" applyFont="1"/>
    <xf numFmtId="0" fontId="71" fillId="19" borderId="0" xfId="0" applyFont="1" applyFill="1" applyAlignment="1">
      <alignment horizontal="left"/>
    </xf>
    <xf numFmtId="49" fontId="57" fillId="19" borderId="0" xfId="0" applyNumberFormat="1" applyFont="1" applyFill="1"/>
    <xf numFmtId="164" fontId="60" fillId="0" borderId="0" xfId="0" applyNumberFormat="1" applyFont="1" applyAlignment="1">
      <alignment horizontal="center"/>
    </xf>
    <xf numFmtId="0" fontId="60" fillId="0" borderId="0" xfId="0" applyFont="1" applyAlignment="1">
      <alignment horizontal="right"/>
    </xf>
    <xf numFmtId="164" fontId="60" fillId="9" borderId="0" xfId="0" applyNumberFormat="1" applyFont="1" applyFill="1" applyAlignment="1">
      <alignment horizontal="center"/>
    </xf>
    <xf numFmtId="0" fontId="60" fillId="12" borderId="0" xfId="0" applyFont="1" applyFill="1" applyAlignment="1">
      <alignment horizontal="center" vertical="center"/>
    </xf>
    <xf numFmtId="0" fontId="60" fillId="12" borderId="0" xfId="0" applyFont="1" applyFill="1" applyAlignment="1">
      <alignment horizontal="left" vertical="center"/>
    </xf>
    <xf numFmtId="0" fontId="67" fillId="0" borderId="0" xfId="0" applyFont="1" applyAlignment="1">
      <alignment horizontal="right"/>
    </xf>
    <xf numFmtId="164" fontId="60" fillId="0" borderId="0" xfId="0" applyNumberFormat="1" applyFont="1"/>
    <xf numFmtId="49" fontId="71" fillId="0" borderId="0" xfId="0" applyNumberFormat="1" applyFont="1"/>
    <xf numFmtId="0" fontId="71" fillId="11" borderId="0" xfId="5" applyFont="1" applyFill="1" applyAlignment="1" applyProtection="1">
      <alignment horizontal="left"/>
      <protection hidden="1"/>
    </xf>
    <xf numFmtId="0" fontId="103" fillId="0" borderId="0" xfId="0" applyFont="1"/>
    <xf numFmtId="0" fontId="65" fillId="6" borderId="0" xfId="0" applyFont="1" applyFill="1" applyAlignment="1">
      <alignment horizontal="center"/>
    </xf>
    <xf numFmtId="0" fontId="60" fillId="18" borderId="0" xfId="0" applyFont="1" applyFill="1"/>
    <xf numFmtId="0" fontId="60" fillId="18" borderId="0" xfId="0" applyFont="1" applyFill="1" applyAlignment="1">
      <alignment horizontal="center"/>
    </xf>
    <xf numFmtId="0" fontId="104" fillId="4" borderId="0" xfId="0" applyFont="1" applyFill="1" applyAlignment="1">
      <alignment horizontal="left"/>
    </xf>
    <xf numFmtId="0" fontId="60" fillId="4" borderId="0" xfId="0" applyFont="1" applyFill="1" applyAlignment="1">
      <alignment horizontal="center"/>
    </xf>
    <xf numFmtId="0" fontId="73" fillId="13" borderId="0" xfId="0" applyFont="1" applyFill="1" applyAlignment="1">
      <alignment vertical="center"/>
    </xf>
    <xf numFmtId="167" fontId="71" fillId="0" borderId="0" xfId="0" applyNumberFormat="1" applyFont="1" applyAlignment="1">
      <alignment vertical="center"/>
    </xf>
    <xf numFmtId="0" fontId="60" fillId="6" borderId="0" xfId="0" applyFont="1" applyFill="1"/>
    <xf numFmtId="1" fontId="92" fillId="0" borderId="0" xfId="0" applyNumberFormat="1" applyFont="1" applyAlignment="1">
      <alignment horizontal="center" vertical="center"/>
    </xf>
    <xf numFmtId="0" fontId="67" fillId="2" borderId="0" xfId="0" applyFont="1" applyFill="1" applyAlignment="1">
      <alignment horizontal="center"/>
    </xf>
    <xf numFmtId="1" fontId="67" fillId="2" borderId="0" xfId="0" applyNumberFormat="1" applyFont="1" applyFill="1"/>
    <xf numFmtId="1" fontId="67" fillId="2" borderId="0" xfId="0" applyNumberFormat="1" applyFont="1" applyFill="1" applyAlignment="1">
      <alignment horizontal="center"/>
    </xf>
    <xf numFmtId="0" fontId="3" fillId="0" borderId="0" xfId="0" applyFont="1"/>
    <xf numFmtId="0" fontId="67" fillId="0" borderId="0" xfId="0" applyFont="1" applyAlignment="1">
      <alignment vertical="center"/>
    </xf>
    <xf numFmtId="0" fontId="61" fillId="0" borderId="0" xfId="0" applyFont="1" applyAlignment="1">
      <alignment horizontal="right" vertical="center"/>
    </xf>
    <xf numFmtId="14" fontId="61" fillId="0" borderId="0" xfId="0" applyNumberFormat="1" applyFont="1" applyAlignment="1">
      <alignment vertical="center"/>
    </xf>
    <xf numFmtId="1" fontId="74" fillId="0" borderId="0" xfId="0" applyNumberFormat="1" applyFont="1" applyAlignment="1">
      <alignment horizontal="center"/>
    </xf>
    <xf numFmtId="0" fontId="69" fillId="2" borderId="0" xfId="0" applyFont="1" applyFill="1" applyAlignment="1">
      <alignment horizontal="center" wrapText="1"/>
    </xf>
    <xf numFmtId="0" fontId="75" fillId="2" borderId="0" xfId="0" applyFont="1" applyFill="1" applyAlignment="1">
      <alignment wrapText="1"/>
    </xf>
    <xf numFmtId="0" fontId="75" fillId="2" borderId="0" xfId="0" applyFont="1" applyFill="1" applyAlignment="1">
      <alignment horizontal="left" wrapText="1"/>
    </xf>
    <xf numFmtId="0" fontId="63" fillId="0" borderId="0" xfId="0" applyFont="1" applyAlignment="1">
      <alignment wrapText="1"/>
    </xf>
    <xf numFmtId="1" fontId="67" fillId="2" borderId="0" xfId="0" applyNumberFormat="1" applyFont="1" applyFill="1" applyAlignment="1">
      <alignment horizontal="right"/>
    </xf>
    <xf numFmtId="0" fontId="62" fillId="0" borderId="0" xfId="0" applyFont="1" applyAlignment="1">
      <alignment horizontal="right"/>
    </xf>
    <xf numFmtId="0" fontId="71" fillId="17" borderId="0" xfId="0" applyFont="1" applyFill="1"/>
    <xf numFmtId="0" fontId="57" fillId="17" borderId="0" xfId="0" applyFont="1" applyFill="1" applyAlignment="1">
      <alignment horizontal="left"/>
    </xf>
    <xf numFmtId="0" fontId="71" fillId="5" borderId="0" xfId="0" applyFont="1" applyFill="1"/>
    <xf numFmtId="0" fontId="57" fillId="5" borderId="0" xfId="0" applyFont="1" applyFill="1" applyAlignment="1">
      <alignment horizontal="left"/>
    </xf>
    <xf numFmtId="0" fontId="71" fillId="5" borderId="0" xfId="0" applyFont="1" applyFill="1" applyAlignment="1">
      <alignment horizontal="center"/>
    </xf>
    <xf numFmtId="0" fontId="57" fillId="5" borderId="0" xfId="0" applyFont="1" applyFill="1" applyAlignment="1">
      <alignment horizontal="center"/>
    </xf>
    <xf numFmtId="0" fontId="71" fillId="7" borderId="0" xfId="0" applyFont="1" applyFill="1"/>
    <xf numFmtId="0" fontId="57" fillId="7" borderId="0" xfId="0" applyFont="1" applyFill="1" applyAlignment="1">
      <alignment horizontal="left"/>
    </xf>
    <xf numFmtId="49" fontId="72" fillId="2" borderId="0" xfId="0" applyNumberFormat="1" applyFont="1" applyFill="1" applyAlignment="1">
      <alignment horizontal="left"/>
    </xf>
    <xf numFmtId="0" fontId="72" fillId="2" borderId="0" xfId="0" applyFont="1" applyFill="1"/>
    <xf numFmtId="0" fontId="72" fillId="2" borderId="0" xfId="0" applyFont="1" applyFill="1" applyAlignment="1">
      <alignment horizontal="center" wrapText="1"/>
    </xf>
    <xf numFmtId="0" fontId="72" fillId="2" borderId="0" xfId="0" applyFont="1" applyFill="1" applyAlignment="1">
      <alignment horizontal="center"/>
    </xf>
    <xf numFmtId="0" fontId="67" fillId="0" borderId="1" xfId="0" applyFont="1" applyBorder="1"/>
    <xf numFmtId="0" fontId="60" fillId="6" borderId="0" xfId="0" applyFont="1" applyFill="1" applyAlignment="1">
      <alignment horizontal="center"/>
    </xf>
    <xf numFmtId="0" fontId="67" fillId="0" borderId="1" xfId="0" applyFont="1" applyBorder="1" applyAlignment="1">
      <alignment horizontal="center"/>
    </xf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right"/>
    </xf>
    <xf numFmtId="0" fontId="66" fillId="0" borderId="0" xfId="0" applyFont="1"/>
    <xf numFmtId="0" fontId="61" fillId="6" borderId="0" xfId="0" applyFont="1" applyFill="1" applyAlignment="1">
      <alignment horizontal="center"/>
    </xf>
    <xf numFmtId="0" fontId="60" fillId="11" borderId="0" xfId="5" applyFont="1" applyFill="1" applyAlignment="1" applyProtection="1">
      <alignment horizontal="left"/>
      <protection hidden="1"/>
    </xf>
    <xf numFmtId="0" fontId="67" fillId="11" borderId="0" xfId="0" applyFont="1" applyFill="1"/>
    <xf numFmtId="0" fontId="60" fillId="12" borderId="0" xfId="0" applyFont="1" applyFill="1" applyAlignment="1">
      <alignment vertical="center"/>
    </xf>
    <xf numFmtId="0" fontId="60" fillId="4" borderId="0" xfId="0" applyFont="1" applyFill="1"/>
    <xf numFmtId="0" fontId="109" fillId="0" borderId="0" xfId="0" applyFont="1"/>
    <xf numFmtId="0" fontId="71" fillId="11" borderId="0" xfId="0" applyFont="1" applyFill="1"/>
    <xf numFmtId="14" fontId="57" fillId="0" borderId="0" xfId="0" applyNumberFormat="1" applyFont="1" applyAlignment="1">
      <alignment horizontal="right" vertical="center"/>
    </xf>
    <xf numFmtId="0" fontId="105" fillId="13" borderId="0" xfId="0" applyFont="1" applyFill="1" applyAlignment="1">
      <alignment horizontal="center"/>
    </xf>
    <xf numFmtId="0" fontId="106" fillId="13" borderId="0" xfId="0" applyFont="1" applyFill="1" applyAlignment="1">
      <alignment horizontal="center"/>
    </xf>
    <xf numFmtId="0" fontId="2" fillId="0" borderId="0" xfId="0" applyFont="1"/>
    <xf numFmtId="0" fontId="62" fillId="20" borderId="0" xfId="0" applyFont="1" applyFill="1" applyAlignment="1">
      <alignment vertical="center"/>
    </xf>
    <xf numFmtId="14" fontId="62" fillId="20" borderId="0" xfId="0" applyNumberFormat="1" applyFont="1" applyFill="1" applyAlignment="1">
      <alignment horizontal="right" vertical="center"/>
    </xf>
    <xf numFmtId="0" fontId="62" fillId="20" borderId="0" xfId="0" applyFont="1" applyFill="1" applyAlignment="1">
      <alignment horizontal="right" vertical="center"/>
    </xf>
    <xf numFmtId="49" fontId="62" fillId="20" borderId="0" xfId="0" applyNumberFormat="1" applyFont="1" applyFill="1" applyAlignment="1">
      <alignment horizontal="right" vertical="center"/>
    </xf>
    <xf numFmtId="0" fontId="62" fillId="20" borderId="0" xfId="0" applyFont="1" applyFill="1" applyAlignment="1">
      <alignment horizontal="center" vertical="center"/>
    </xf>
    <xf numFmtId="0" fontId="61" fillId="20" borderId="0" xfId="0" applyFont="1" applyFill="1" applyAlignment="1">
      <alignment horizontal="center" vertical="center"/>
    </xf>
    <xf numFmtId="0" fontId="75" fillId="20" borderId="0" xfId="0" applyFont="1" applyFill="1" applyAlignment="1">
      <alignment vertical="center"/>
    </xf>
    <xf numFmtId="14" fontId="75" fillId="20" borderId="0" xfId="0" applyNumberFormat="1" applyFont="1" applyFill="1" applyAlignment="1">
      <alignment horizontal="right" vertical="center"/>
    </xf>
    <xf numFmtId="0" fontId="75" fillId="20" borderId="0" xfId="0" applyFont="1" applyFill="1" applyAlignment="1">
      <alignment horizontal="right" vertical="center"/>
    </xf>
    <xf numFmtId="0" fontId="75" fillId="20" borderId="0" xfId="0" applyFont="1" applyFill="1" applyAlignment="1">
      <alignment horizontal="center"/>
    </xf>
    <xf numFmtId="0" fontId="105" fillId="20" borderId="0" xfId="0" applyFont="1" applyFill="1" applyAlignment="1">
      <alignment horizontal="center"/>
    </xf>
    <xf numFmtId="0" fontId="56" fillId="11" borderId="0" xfId="0" applyFont="1" applyFill="1" applyAlignment="1">
      <alignment horizontal="center"/>
    </xf>
    <xf numFmtId="0" fontId="57" fillId="11" borderId="0" xfId="0" applyFont="1" applyFill="1" applyAlignment="1">
      <alignment horizontal="center" vertical="center"/>
    </xf>
    <xf numFmtId="0" fontId="62" fillId="11" borderId="0" xfId="0" applyFont="1" applyFill="1"/>
    <xf numFmtId="0" fontId="60" fillId="11" borderId="0" xfId="0" applyFont="1" applyFill="1" applyAlignment="1">
      <alignment horizontal="center" vertical="center"/>
    </xf>
    <xf numFmtId="0" fontId="62" fillId="11" borderId="0" xfId="0" applyFont="1" applyFill="1" applyAlignment="1">
      <alignment vertical="center"/>
    </xf>
    <xf numFmtId="0" fontId="75" fillId="11" borderId="0" xfId="0" applyFont="1" applyFill="1" applyAlignment="1">
      <alignment vertical="center"/>
    </xf>
    <xf numFmtId="0" fontId="61" fillId="11" borderId="0" xfId="0" applyFont="1" applyFill="1"/>
    <xf numFmtId="1" fontId="64" fillId="2" borderId="0" xfId="3" applyNumberFormat="1" applyFont="1" applyFill="1" applyAlignment="1">
      <alignment horizontal="center" vertical="center"/>
    </xf>
    <xf numFmtId="1" fontId="74" fillId="4" borderId="0" xfId="3" applyNumberFormat="1" applyFont="1" applyFill="1" applyAlignment="1">
      <alignment horizontal="center" vertical="center"/>
    </xf>
    <xf numFmtId="0" fontId="110" fillId="0" borderId="0" xfId="0" applyFont="1" applyAlignment="1">
      <alignment wrapText="1"/>
    </xf>
    <xf numFmtId="1" fontId="72" fillId="2" borderId="0" xfId="0" applyNumberFormat="1" applyFont="1" applyFill="1" applyAlignment="1">
      <alignment horizontal="center" wrapText="1"/>
    </xf>
    <xf numFmtId="3" fontId="73" fillId="2" borderId="0" xfId="0" applyNumberFormat="1" applyFont="1" applyFill="1" applyAlignment="1">
      <alignment horizontal="right" wrapText="1"/>
    </xf>
    <xf numFmtId="3" fontId="71" fillId="21" borderId="0" xfId="0" applyNumberFormat="1" applyFont="1" applyFill="1" applyAlignment="1">
      <alignment horizontal="right" vertical="center"/>
    </xf>
    <xf numFmtId="3" fontId="60" fillId="0" borderId="0" xfId="0" applyNumberFormat="1" applyFont="1" applyAlignment="1">
      <alignment horizontal="right" vertical="center"/>
    </xf>
    <xf numFmtId="3" fontId="62" fillId="0" borderId="0" xfId="0" applyNumberFormat="1" applyFont="1"/>
    <xf numFmtId="0" fontId="111" fillId="0" borderId="0" xfId="0" applyFont="1"/>
    <xf numFmtId="3" fontId="60" fillId="21" borderId="0" xfId="0" applyNumberFormat="1" applyFont="1" applyFill="1" applyAlignment="1">
      <alignment horizontal="right" vertical="center"/>
    </xf>
    <xf numFmtId="0" fontId="62" fillId="0" borderId="0" xfId="0" applyFont="1" applyAlignment="1">
      <alignment horizontal="center"/>
    </xf>
    <xf numFmtId="3" fontId="62" fillId="0" borderId="0" xfId="0" applyNumberFormat="1" applyFont="1" applyAlignment="1">
      <alignment horizontal="right"/>
    </xf>
    <xf numFmtId="1" fontId="58" fillId="4" borderId="0" xfId="0" applyNumberFormat="1" applyFont="1" applyFill="1" applyAlignment="1">
      <alignment horizontal="right"/>
    </xf>
    <xf numFmtId="1" fontId="56" fillId="0" borderId="0" xfId="0" applyNumberFormat="1" applyFont="1" applyAlignment="1">
      <alignment horizontal="right"/>
    </xf>
    <xf numFmtId="1" fontId="58" fillId="2" borderId="0" xfId="0" applyNumberFormat="1" applyFont="1" applyFill="1" applyAlignment="1">
      <alignment horizontal="right"/>
    </xf>
    <xf numFmtId="0" fontId="57" fillId="11" borderId="0" xfId="5" applyFont="1" applyFill="1" applyProtection="1">
      <protection hidden="1"/>
    </xf>
    <xf numFmtId="0" fontId="60" fillId="11" borderId="0" xfId="0" applyFont="1" applyFill="1" applyAlignment="1">
      <alignment horizontal="right"/>
    </xf>
    <xf numFmtId="0" fontId="60" fillId="11" borderId="0" xfId="0" applyFont="1" applyFill="1"/>
    <xf numFmtId="0" fontId="67" fillId="11" borderId="0" xfId="0" applyFont="1" applyFill="1" applyAlignment="1">
      <alignment horizontal="right"/>
    </xf>
    <xf numFmtId="0" fontId="57" fillId="11" borderId="0" xfId="0" applyFont="1" applyFill="1"/>
    <xf numFmtId="0" fontId="57" fillId="11" borderId="0" xfId="0" applyFont="1" applyFill="1" applyAlignment="1">
      <alignment horizontal="center"/>
    </xf>
    <xf numFmtId="0" fontId="101" fillId="0" borderId="0" xfId="0" applyFont="1"/>
    <xf numFmtId="0" fontId="57" fillId="11" borderId="0" xfId="0" applyFont="1" applyFill="1" applyAlignment="1">
      <alignment horizontal="left"/>
    </xf>
    <xf numFmtId="0" fontId="71" fillId="11" borderId="0" xfId="0" applyFont="1" applyFill="1" applyAlignment="1">
      <alignment horizontal="center"/>
    </xf>
    <xf numFmtId="0" fontId="112" fillId="0" borderId="3" xfId="0" applyFont="1" applyBorder="1" applyAlignment="1">
      <alignment vertical="center"/>
    </xf>
    <xf numFmtId="0" fontId="112" fillId="0" borderId="0" xfId="0" applyFont="1" applyAlignment="1">
      <alignment vertical="center"/>
    </xf>
    <xf numFmtId="0" fontId="103" fillId="0" borderId="2" xfId="0" applyFont="1" applyBorder="1"/>
    <xf numFmtId="0" fontId="113" fillId="20" borderId="0" xfId="0" applyFont="1" applyFill="1" applyAlignment="1">
      <alignment horizontal="center"/>
    </xf>
    <xf numFmtId="1" fontId="64" fillId="4" borderId="0" xfId="3" applyNumberFormat="1" applyFont="1" applyFill="1" applyAlignment="1">
      <alignment horizontal="right" vertical="center"/>
    </xf>
    <xf numFmtId="0" fontId="114" fillId="0" borderId="0" xfId="0" applyFont="1"/>
    <xf numFmtId="14" fontId="115" fillId="0" borderId="0" xfId="0" applyNumberFormat="1" applyFont="1" applyAlignment="1">
      <alignment horizontal="center" vertical="center" wrapText="1"/>
    </xf>
    <xf numFmtId="0" fontId="114" fillId="0" borderId="0" xfId="0" applyFont="1" applyAlignment="1" applyProtection="1">
      <alignment horizontal="right" vertical="center" shrinkToFit="1"/>
      <protection locked="0"/>
    </xf>
    <xf numFmtId="0" fontId="115" fillId="0" borderId="0" xfId="0" applyFont="1" applyAlignment="1">
      <alignment horizontal="right" vertical="center" wrapText="1"/>
    </xf>
    <xf numFmtId="14" fontId="114" fillId="0" borderId="0" xfId="0" applyNumberFormat="1" applyFont="1" applyAlignment="1" applyProtection="1">
      <alignment horizontal="center" vertical="center" shrinkToFit="1"/>
      <protection locked="0"/>
    </xf>
    <xf numFmtId="1" fontId="65" fillId="0" borderId="0" xfId="0" applyNumberFormat="1" applyFont="1" applyAlignment="1">
      <alignment horizontal="right" vertical="center"/>
    </xf>
    <xf numFmtId="0" fontId="116" fillId="0" borderId="0" xfId="0" applyFont="1"/>
    <xf numFmtId="0" fontId="62" fillId="11" borderId="0" xfId="0" applyFont="1" applyFill="1" applyAlignment="1">
      <alignment horizontal="center"/>
    </xf>
    <xf numFmtId="0" fontId="67" fillId="11" borderId="0" xfId="0" applyFont="1" applyFill="1" applyAlignment="1">
      <alignment horizontal="center"/>
    </xf>
    <xf numFmtId="0" fontId="112" fillId="0" borderId="2" xfId="0" applyFont="1" applyBorder="1" applyAlignment="1">
      <alignment vertical="center"/>
    </xf>
    <xf numFmtId="0" fontId="71" fillId="11" borderId="0" xfId="0" applyFont="1" applyFill="1" applyAlignment="1">
      <alignment horizontal="left"/>
    </xf>
    <xf numFmtId="0" fontId="71" fillId="6" borderId="0" xfId="0" applyFont="1" applyFill="1" applyAlignment="1">
      <alignment horizontal="left"/>
    </xf>
    <xf numFmtId="0" fontId="1" fillId="0" borderId="4" xfId="77" applyBorder="1" applyAlignment="1" applyProtection="1">
      <alignment vertical="center" shrinkToFit="1"/>
      <protection locked="0"/>
    </xf>
    <xf numFmtId="0" fontId="1" fillId="0" borderId="6" xfId="77" applyBorder="1" applyAlignment="1" applyProtection="1">
      <alignment vertical="center" shrinkToFit="1"/>
      <protection locked="0"/>
    </xf>
    <xf numFmtId="0" fontId="1" fillId="0" borderId="5" xfId="77" applyBorder="1" applyAlignment="1" applyProtection="1">
      <alignment vertical="center" shrinkToFit="1"/>
      <protection locked="0"/>
    </xf>
    <xf numFmtId="1" fontId="56" fillId="11" borderId="0" xfId="0" applyNumberFormat="1" applyFont="1" applyFill="1"/>
    <xf numFmtId="1" fontId="71" fillId="11" borderId="0" xfId="0" applyNumberFormat="1" applyFont="1" applyFill="1" applyAlignment="1">
      <alignment horizontal="center"/>
    </xf>
    <xf numFmtId="0" fontId="56" fillId="11" borderId="0" xfId="0" applyFont="1" applyFill="1"/>
    <xf numFmtId="1" fontId="56" fillId="11" borderId="0" xfId="0" applyNumberFormat="1" applyFont="1" applyFill="1" applyAlignment="1">
      <alignment horizontal="center"/>
    </xf>
    <xf numFmtId="0" fontId="63" fillId="2" borderId="0" xfId="0" applyFont="1" applyFill="1" applyAlignment="1">
      <alignment horizontal="center" wrapText="1"/>
    </xf>
    <xf numFmtId="0" fontId="117" fillId="0" borderId="0" xfId="0" applyFont="1" applyAlignment="1">
      <alignment wrapText="1"/>
    </xf>
    <xf numFmtId="1" fontId="73" fillId="2" borderId="0" xfId="0" applyNumberFormat="1" applyFont="1" applyFill="1" applyAlignment="1">
      <alignment horizontal="center" wrapText="1"/>
    </xf>
    <xf numFmtId="3" fontId="73" fillId="21" borderId="0" xfId="3" applyNumberFormat="1" applyFont="1" applyFill="1" applyAlignment="1">
      <alignment horizontal="right" vertical="center" wrapText="1"/>
    </xf>
    <xf numFmtId="0" fontId="69" fillId="2" borderId="0" xfId="0" applyFont="1" applyFill="1" applyAlignment="1">
      <alignment horizontal="center" vertical="center" wrapText="1"/>
    </xf>
    <xf numFmtId="0" fontId="118" fillId="0" borderId="0" xfId="0" applyFont="1"/>
    <xf numFmtId="0" fontId="56" fillId="0" borderId="0" xfId="0" applyFont="1" applyAlignment="1">
      <alignment vertical="center" wrapText="1"/>
    </xf>
    <xf numFmtId="0" fontId="119" fillId="0" borderId="0" xfId="0" applyFont="1"/>
    <xf numFmtId="3" fontId="60" fillId="0" borderId="0" xfId="0" applyNumberFormat="1" applyFont="1" applyAlignment="1">
      <alignment horizontal="center"/>
    </xf>
    <xf numFmtId="0" fontId="61" fillId="11" borderId="0" xfId="5" applyFont="1" applyFill="1" applyProtection="1">
      <protection hidden="1"/>
    </xf>
    <xf numFmtId="1" fontId="67" fillId="4" borderId="0" xfId="0" applyNumberFormat="1" applyFont="1" applyFill="1" applyAlignment="1">
      <alignment horizontal="right"/>
    </xf>
    <xf numFmtId="1" fontId="62" fillId="0" borderId="0" xfId="0" applyNumberFormat="1" applyFont="1" applyAlignment="1">
      <alignment horizontal="right"/>
    </xf>
    <xf numFmtId="0" fontId="62" fillId="0" borderId="0" xfId="0" applyFont="1" applyAlignment="1">
      <alignment vertical="center" wrapText="1"/>
    </xf>
    <xf numFmtId="169" fontId="120" fillId="22" borderId="0" xfId="0" applyNumberFormat="1" applyFont="1" applyFill="1"/>
    <xf numFmtId="0" fontId="64" fillId="0" borderId="0" xfId="0" applyFont="1"/>
    <xf numFmtId="169" fontId="120" fillId="22" borderId="0" xfId="0" quotePrefix="1" applyNumberFormat="1" applyFont="1" applyFill="1"/>
    <xf numFmtId="0" fontId="58" fillId="0" borderId="1" xfId="0" applyFont="1" applyBorder="1"/>
    <xf numFmtId="0" fontId="58" fillId="0" borderId="1" xfId="0" applyFont="1" applyBorder="1" applyAlignment="1">
      <alignment horizontal="center"/>
    </xf>
    <xf numFmtId="0" fontId="60" fillId="0" borderId="0" xfId="6" applyFont="1" applyAlignment="1">
      <alignment horizontal="right"/>
    </xf>
    <xf numFmtId="0" fontId="60" fillId="0" borderId="0" xfId="6" applyFont="1" applyAlignment="1">
      <alignment horizontal="center" vertical="center"/>
    </xf>
    <xf numFmtId="0" fontId="60" fillId="6" borderId="0" xfId="0" applyFont="1" applyFill="1" applyAlignment="1">
      <alignment horizontal="center"/>
    </xf>
    <xf numFmtId="0" fontId="60" fillId="0" borderId="0" xfId="6" applyFont="1" applyAlignment="1">
      <alignment horizontal="left" vertical="center"/>
    </xf>
    <xf numFmtId="0" fontId="60" fillId="0" borderId="0" xfId="0" applyFont="1" applyAlignment="1">
      <alignment horizontal="center" vertical="center"/>
    </xf>
    <xf numFmtId="0" fontId="71" fillId="0" borderId="0" xfId="6" applyFont="1" applyAlignment="1">
      <alignment horizontal="center" vertical="center"/>
    </xf>
    <xf numFmtId="0" fontId="71" fillId="2" borderId="0" xfId="0" applyFont="1" applyFill="1" applyAlignment="1">
      <alignment horizontal="left" vertical="center"/>
    </xf>
    <xf numFmtId="0" fontId="60" fillId="2" borderId="0" xfId="0" applyFont="1" applyFill="1" applyAlignment="1">
      <alignment horizontal="center" vertical="center"/>
    </xf>
    <xf numFmtId="0" fontId="71" fillId="2" borderId="0" xfId="0" applyFont="1" applyFill="1" applyAlignment="1">
      <alignment horizontal="center"/>
    </xf>
    <xf numFmtId="0" fontId="60" fillId="2" borderId="0" xfId="0" applyFont="1" applyFill="1" applyAlignment="1">
      <alignment horizontal="center"/>
    </xf>
    <xf numFmtId="0" fontId="69" fillId="2" borderId="0" xfId="0" applyFont="1" applyFill="1" applyAlignment="1">
      <alignment horizontal="center" vertical="center" wrapText="1"/>
    </xf>
    <xf numFmtId="0" fontId="67" fillId="3" borderId="0" xfId="0" applyFont="1" applyFill="1" applyAlignment="1">
      <alignment horizontal="center" vertical="center" wrapText="1"/>
    </xf>
    <xf numFmtId="0" fontId="69" fillId="2" borderId="0" xfId="0" applyFont="1" applyFill="1" applyAlignment="1">
      <alignment horizontal="left" wrapText="1"/>
    </xf>
    <xf numFmtId="0" fontId="63" fillId="2" borderId="0" xfId="0" applyFont="1" applyFill="1" applyAlignment="1">
      <alignment horizontal="center" vertical="center" wrapText="1"/>
    </xf>
    <xf numFmtId="0" fontId="63" fillId="2" borderId="0" xfId="0" applyFont="1" applyFill="1" applyAlignment="1">
      <alignment horizontal="left" wrapText="1"/>
    </xf>
    <xf numFmtId="0" fontId="60" fillId="12" borderId="0" xfId="0" applyFont="1" applyFill="1"/>
    <xf numFmtId="0" fontId="61" fillId="12" borderId="0" xfId="0" applyFont="1" applyFill="1" applyAlignment="1">
      <alignment horizontal="left"/>
    </xf>
    <xf numFmtId="0" fontId="61" fillId="12" borderId="0" xfId="0" applyFont="1" applyFill="1"/>
    <xf numFmtId="0" fontId="60" fillId="12" borderId="0" xfId="0" applyFont="1" applyFill="1" applyAlignment="1">
      <alignment horizontal="center"/>
    </xf>
    <xf numFmtId="0" fontId="57" fillId="12" borderId="0" xfId="0" applyFont="1" applyFill="1" applyAlignment="1">
      <alignment horizontal="center"/>
    </xf>
    <xf numFmtId="0" fontId="57" fillId="12" borderId="0" xfId="0" applyFont="1" applyFill="1" applyAlignment="1">
      <alignment horizontal="left"/>
    </xf>
    <xf numFmtId="0" fontId="61" fillId="4" borderId="0" xfId="0" applyFont="1" applyFill="1"/>
    <xf numFmtId="0" fontId="60" fillId="4" borderId="0" xfId="0" applyFont="1" applyFill="1" applyAlignment="1">
      <alignment horizontal="center" vertical="center"/>
    </xf>
    <xf numFmtId="0" fontId="57" fillId="4" borderId="0" xfId="0" applyFont="1" applyFill="1" applyAlignment="1">
      <alignment horizontal="center"/>
    </xf>
    <xf numFmtId="0" fontId="57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60" fillId="23" borderId="0" xfId="0" applyFont="1" applyFill="1"/>
    <xf numFmtId="0" fontId="61" fillId="23" borderId="0" xfId="0" applyFont="1" applyFill="1" applyAlignment="1">
      <alignment horizontal="left"/>
    </xf>
    <xf numFmtId="0" fontId="61" fillId="23" borderId="0" xfId="0" applyFont="1" applyFill="1"/>
    <xf numFmtId="0" fontId="60" fillId="23" borderId="0" xfId="0" applyFont="1" applyFill="1" applyAlignment="1">
      <alignment horizontal="center"/>
    </xf>
    <xf numFmtId="0" fontId="57" fillId="23" borderId="0" xfId="0" applyFont="1" applyFill="1" applyAlignment="1">
      <alignment horizontal="center"/>
    </xf>
    <xf numFmtId="0" fontId="60" fillId="21" borderId="0" xfId="0" applyFont="1" applyFill="1"/>
    <xf numFmtId="0" fontId="61" fillId="21" borderId="0" xfId="0" applyFont="1" applyFill="1" applyAlignment="1">
      <alignment horizontal="left"/>
    </xf>
    <xf numFmtId="0" fontId="61" fillId="21" borderId="0" xfId="0" applyFont="1" applyFill="1"/>
    <xf numFmtId="0" fontId="60" fillId="21" borderId="0" xfId="0" applyFont="1" applyFill="1" applyAlignment="1">
      <alignment horizontal="center"/>
    </xf>
    <xf numFmtId="0" fontId="57" fillId="21" borderId="0" xfId="0" applyFont="1" applyFill="1" applyAlignment="1">
      <alignment horizontal="center"/>
    </xf>
    <xf numFmtId="0" fontId="60" fillId="24" borderId="0" xfId="0" applyFont="1" applyFill="1"/>
    <xf numFmtId="0" fontId="61" fillId="24" borderId="0" xfId="0" applyFont="1" applyFill="1" applyAlignment="1">
      <alignment horizontal="left"/>
    </xf>
    <xf numFmtId="0" fontId="61" fillId="24" borderId="0" xfId="0" applyFont="1" applyFill="1"/>
    <xf numFmtId="0" fontId="60" fillId="24" borderId="0" xfId="0" applyFont="1" applyFill="1" applyAlignment="1">
      <alignment horizontal="center"/>
    </xf>
    <xf numFmtId="0" fontId="57" fillId="24" borderId="0" xfId="0" applyFont="1" applyFill="1" applyAlignment="1">
      <alignment horizontal="center"/>
    </xf>
    <xf numFmtId="0" fontId="57" fillId="24" borderId="0" xfId="0" applyFont="1" applyFill="1" applyAlignment="1">
      <alignment horizontal="left"/>
    </xf>
    <xf numFmtId="0" fontId="60" fillId="24" borderId="0" xfId="0" applyFont="1" applyFill="1" applyAlignment="1">
      <alignment horizontal="center" vertical="center"/>
    </xf>
    <xf numFmtId="0" fontId="71" fillId="24" borderId="0" xfId="0" applyFont="1" applyFill="1"/>
    <xf numFmtId="0" fontId="57" fillId="24" borderId="0" xfId="0" applyFont="1" applyFill="1"/>
    <xf numFmtId="0" fontId="71" fillId="24" borderId="0" xfId="0" applyFont="1" applyFill="1" applyAlignment="1">
      <alignment horizontal="center"/>
    </xf>
    <xf numFmtId="0" fontId="71" fillId="25" borderId="0" xfId="0" applyFont="1" applyFill="1"/>
    <xf numFmtId="0" fontId="57" fillId="25" borderId="0" xfId="0" applyFont="1" applyFill="1" applyAlignment="1">
      <alignment horizontal="left"/>
    </xf>
    <xf numFmtId="0" fontId="57" fillId="25" borderId="0" xfId="0" applyFont="1" applyFill="1"/>
    <xf numFmtId="0" fontId="71" fillId="25" borderId="0" xfId="0" applyFont="1" applyFill="1" applyAlignment="1">
      <alignment horizontal="center"/>
    </xf>
    <xf numFmtId="0" fontId="57" fillId="25" borderId="0" xfId="0" applyFont="1" applyFill="1" applyAlignment="1">
      <alignment horizontal="center"/>
    </xf>
    <xf numFmtId="0" fontId="71" fillId="21" borderId="0" xfId="0" applyFont="1" applyFill="1"/>
    <xf numFmtId="0" fontId="57" fillId="21" borderId="0" xfId="0" applyFont="1" applyFill="1" applyAlignment="1">
      <alignment horizontal="left"/>
    </xf>
    <xf numFmtId="0" fontId="71" fillId="21" borderId="0" xfId="0" applyFont="1" applyFill="1" applyAlignment="1">
      <alignment horizontal="center"/>
    </xf>
    <xf numFmtId="0" fontId="57" fillId="21" borderId="0" xfId="0" applyFont="1" applyFill="1"/>
    <xf numFmtId="164" fontId="73" fillId="11" borderId="0" xfId="0" applyNumberFormat="1" applyFont="1" applyFill="1" applyAlignment="1">
      <alignment horizontal="center"/>
    </xf>
    <xf numFmtId="0" fontId="60" fillId="11" borderId="0" xfId="0" applyFont="1" applyFill="1" applyAlignment="1">
      <alignment horizontal="center"/>
    </xf>
    <xf numFmtId="164" fontId="60" fillId="11" borderId="0" xfId="0" applyNumberFormat="1" applyFont="1" applyFill="1" applyAlignment="1">
      <alignment horizontal="center"/>
    </xf>
  </cellXfs>
  <cellStyles count="78">
    <cellStyle name="Excel Built-in Hyperlink" xfId="13" xr:uid="{00000000-0005-0000-0000-000000000000}"/>
    <cellStyle name="Excel Built-in Normal" xfId="14" xr:uid="{00000000-0005-0000-0000-000001000000}"/>
    <cellStyle name="Heading" xfId="15" xr:uid="{00000000-0005-0000-0000-000002000000}"/>
    <cellStyle name="Heading1" xfId="16" xr:uid="{00000000-0005-0000-0000-000003000000}"/>
    <cellStyle name="Hyperlink" xfId="25" xr:uid="{00000000-0005-0000-0000-000004000000}"/>
    <cellStyle name="Köprü" xfId="7" builtinId="8"/>
    <cellStyle name="Köprü 2" xfId="9" xr:uid="{00000000-0005-0000-0000-000006000000}"/>
    <cellStyle name="Köprü 3" xfId="21" xr:uid="{00000000-0005-0000-0000-000007000000}"/>
    <cellStyle name="Köprü 4" xfId="28" xr:uid="{00000000-0005-0000-0000-000008000000}"/>
    <cellStyle name="Köprü 5" xfId="41" xr:uid="{00000000-0005-0000-0000-000009000000}"/>
    <cellStyle name="Köprü 6" xfId="76" xr:uid="{00000000-0005-0000-0000-00000A000000}"/>
    <cellStyle name="Normal" xfId="0" builtinId="0"/>
    <cellStyle name="Normal 10" xfId="20" xr:uid="{00000000-0005-0000-0000-00000C000000}"/>
    <cellStyle name="Normal 11" xfId="22" xr:uid="{00000000-0005-0000-0000-00000D000000}"/>
    <cellStyle name="Normal 12" xfId="23" xr:uid="{00000000-0005-0000-0000-00000E000000}"/>
    <cellStyle name="Normal 13" xfId="24" xr:uid="{00000000-0005-0000-0000-00000F000000}"/>
    <cellStyle name="Normal 14" xfId="26" xr:uid="{00000000-0005-0000-0000-000010000000}"/>
    <cellStyle name="Normal 15" xfId="27" xr:uid="{00000000-0005-0000-0000-000011000000}"/>
    <cellStyle name="Normal 16" xfId="29" xr:uid="{00000000-0005-0000-0000-000012000000}"/>
    <cellStyle name="Normal 17" xfId="30" xr:uid="{00000000-0005-0000-0000-000013000000}"/>
    <cellStyle name="Normal 18" xfId="31" xr:uid="{00000000-0005-0000-0000-000014000000}"/>
    <cellStyle name="Normal 19" xfId="32" xr:uid="{00000000-0005-0000-0000-000015000000}"/>
    <cellStyle name="Normal 2" xfId="4" xr:uid="{00000000-0005-0000-0000-000016000000}"/>
    <cellStyle name="Normal 2 2" xfId="6" xr:uid="{00000000-0005-0000-0000-000017000000}"/>
    <cellStyle name="Normal 2 4" xfId="3" xr:uid="{00000000-0005-0000-0000-000018000000}"/>
    <cellStyle name="Normal 20" xfId="33" xr:uid="{00000000-0005-0000-0000-000019000000}"/>
    <cellStyle name="Normal 21" xfId="34" xr:uid="{00000000-0005-0000-0000-00001A000000}"/>
    <cellStyle name="Normal 22" xfId="35" xr:uid="{00000000-0005-0000-0000-00001B000000}"/>
    <cellStyle name="Normal 23" xfId="36" xr:uid="{00000000-0005-0000-0000-00001C000000}"/>
    <cellStyle name="Normal 24" xfId="37" xr:uid="{00000000-0005-0000-0000-00001D000000}"/>
    <cellStyle name="Normal 25" xfId="38" xr:uid="{00000000-0005-0000-0000-00001E000000}"/>
    <cellStyle name="Normal 26" xfId="39" xr:uid="{00000000-0005-0000-0000-00001F000000}"/>
    <cellStyle name="Normal 27" xfId="40" xr:uid="{00000000-0005-0000-0000-000020000000}"/>
    <cellStyle name="Normal 28" xfId="42" xr:uid="{00000000-0005-0000-0000-000021000000}"/>
    <cellStyle name="Normal 29" xfId="43" xr:uid="{00000000-0005-0000-0000-000022000000}"/>
    <cellStyle name="Normal 3" xfId="8" xr:uid="{00000000-0005-0000-0000-000023000000}"/>
    <cellStyle name="Normal 30" xfId="44" xr:uid="{00000000-0005-0000-0000-000024000000}"/>
    <cellStyle name="Normal 31" xfId="45" xr:uid="{00000000-0005-0000-0000-000025000000}"/>
    <cellStyle name="Normal 32" xfId="46" xr:uid="{00000000-0005-0000-0000-000026000000}"/>
    <cellStyle name="Normal 33" xfId="47" xr:uid="{00000000-0005-0000-0000-000027000000}"/>
    <cellStyle name="Normal 34" xfId="48" xr:uid="{00000000-0005-0000-0000-000028000000}"/>
    <cellStyle name="Normal 35" xfId="49" xr:uid="{00000000-0005-0000-0000-000029000000}"/>
    <cellStyle name="Normal 36" xfId="50" xr:uid="{00000000-0005-0000-0000-00002A000000}"/>
    <cellStyle name="Normal 37" xfId="51" xr:uid="{00000000-0005-0000-0000-00002B000000}"/>
    <cellStyle name="Normal 38" xfId="52" xr:uid="{00000000-0005-0000-0000-00002C000000}"/>
    <cellStyle name="Normal 39" xfId="53" xr:uid="{00000000-0005-0000-0000-00002D000000}"/>
    <cellStyle name="Normal 4" xfId="5" xr:uid="{00000000-0005-0000-0000-00002E000000}"/>
    <cellStyle name="Normal 40" xfId="54" xr:uid="{00000000-0005-0000-0000-00002F000000}"/>
    <cellStyle name="Normal 41" xfId="55" xr:uid="{00000000-0005-0000-0000-000030000000}"/>
    <cellStyle name="Normal 42" xfId="56" xr:uid="{00000000-0005-0000-0000-000031000000}"/>
    <cellStyle name="Normal 43" xfId="57" xr:uid="{00000000-0005-0000-0000-000032000000}"/>
    <cellStyle name="Normal 44" xfId="58" xr:uid="{00000000-0005-0000-0000-000033000000}"/>
    <cellStyle name="Normal 45" xfId="59" xr:uid="{00000000-0005-0000-0000-000034000000}"/>
    <cellStyle name="Normal 46" xfId="1" xr:uid="{00000000-0005-0000-0000-000035000000}"/>
    <cellStyle name="Normal 47" xfId="60" xr:uid="{00000000-0005-0000-0000-000036000000}"/>
    <cellStyle name="Normal 48" xfId="61" xr:uid="{00000000-0005-0000-0000-000037000000}"/>
    <cellStyle name="Normal 49" xfId="62" xr:uid="{00000000-0005-0000-0000-000038000000}"/>
    <cellStyle name="Normal 5" xfId="10" xr:uid="{00000000-0005-0000-0000-000039000000}"/>
    <cellStyle name="Normal 50" xfId="63" xr:uid="{00000000-0005-0000-0000-00003A000000}"/>
    <cellStyle name="Normal 51" xfId="64" xr:uid="{00000000-0005-0000-0000-00003B000000}"/>
    <cellStyle name="Normal 52" xfId="65" xr:uid="{00000000-0005-0000-0000-00003C000000}"/>
    <cellStyle name="Normal 53" xfId="66" xr:uid="{00000000-0005-0000-0000-00003D000000}"/>
    <cellStyle name="Normal 54" xfId="67" xr:uid="{00000000-0005-0000-0000-00003E000000}"/>
    <cellStyle name="Normal 55" xfId="68" xr:uid="{00000000-0005-0000-0000-00003F000000}"/>
    <cellStyle name="Normal 56" xfId="69" xr:uid="{00000000-0005-0000-0000-000040000000}"/>
    <cellStyle name="Normal 57" xfId="70" xr:uid="{00000000-0005-0000-0000-000041000000}"/>
    <cellStyle name="Normal 58" xfId="71" xr:uid="{00000000-0005-0000-0000-000042000000}"/>
    <cellStyle name="Normal 59" xfId="72" xr:uid="{00000000-0005-0000-0000-000043000000}"/>
    <cellStyle name="Normal 6" xfId="11" xr:uid="{00000000-0005-0000-0000-000044000000}"/>
    <cellStyle name="Normal 60" xfId="73" xr:uid="{00000000-0005-0000-0000-000045000000}"/>
    <cellStyle name="Normal 61" xfId="74" xr:uid="{00000000-0005-0000-0000-000046000000}"/>
    <cellStyle name="Normal 62" xfId="75" xr:uid="{00000000-0005-0000-0000-000047000000}"/>
    <cellStyle name="Normal 63" xfId="77" xr:uid="{00000000-0005-0000-0000-000048000000}"/>
    <cellStyle name="Normal 7" xfId="12" xr:uid="{00000000-0005-0000-0000-000049000000}"/>
    <cellStyle name="Normal 8" xfId="2" xr:uid="{00000000-0005-0000-0000-00004A000000}"/>
    <cellStyle name="Normal 9" xfId="19" xr:uid="{00000000-0005-0000-0000-00004B000000}"/>
    <cellStyle name="Result" xfId="17" xr:uid="{00000000-0005-0000-0000-00004C000000}"/>
    <cellStyle name="Result2" xfId="18" xr:uid="{00000000-0005-0000-0000-00004D000000}"/>
  </cellStyles>
  <dxfs count="43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3" name="WordArt 17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4" name="WordArt 18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5" name="WordArt 5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6" name="WordArt 6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7" name="WordArt 7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8" name="WordArt 8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9" name="WordArt 9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10" name="WordArt 10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11" name="WordArt 1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12" name="WordArt 12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13" name="WordArt 13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14" name="WordArt 14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15" name="WordArt 17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16" name="WordArt 18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18" name="WordArt 6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19" name="WordArt 7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20" name="WordArt 8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21" name="WordArt 9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22" name="WordArt 10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23" name="WordArt 11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24" name="WordArt 12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25" name="WordArt 13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50" name="WordArt 14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51" name="WordArt 17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52" name="WordArt 18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53" name="WordArt 5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54" name="WordArt 6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55" name="WordArt 7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56" name="WordArt 8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57" name="WordArt 9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58" name="WordArt 10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59" name="WordArt 11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60" name="WordArt 12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61" name="WordArt 13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62" name="WordArt 14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63" name="WordArt 1729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64" name="WordArt 1730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65" name="WordArt 1731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66" name="WordArt 1732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67" name="WordArt 1733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68" name="WordArt 1734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69" name="WordArt 1735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70" name="WordArt 1736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71" name="WordArt 1737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72" name="WordArt 1738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73" name="WordArt 1739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74" name="WordArt 1740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75" name="WordArt 1753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76" name="WordArt 1754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77" name="WordArt 1755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78" name="WordArt 1756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79" name="WordArt 1757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80" name="WordArt 1758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81" name="WordArt 1759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82" name="WordArt 1760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83" name="WordArt 1761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84" name="WordArt 1762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85" name="WordArt 1763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86" name="WordArt 1764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87" name="WordArt 1777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88" name="WordArt 1778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89" name="WordArt 1779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90" name="WordArt 1780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91" name="WordArt 1781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92" name="WordArt 1782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93" name="WordArt 1783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94" name="WordArt 1784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95" name="WordArt 1785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96" name="WordArt 1786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97" name="WordArt 1787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98" name="WordArt 1788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99" name="WordArt 17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00" name="WordArt 18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01" name="WordArt 5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02" name="WordArt 6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03" name="WordArt 7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04" name="WordArt 8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05" name="WordArt 9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06" name="WordArt 10">
          <a:extLst>
            <a:ext uri="{FF2B5EF4-FFF2-40B4-BE49-F238E27FC236}">
              <a16:creationId xmlns:a16="http://schemas.microsoft.com/office/drawing/2014/main" id="{00000000-0008-0000-0600-00006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07" name="WordArt 11">
          <a:extLst>
            <a:ext uri="{FF2B5EF4-FFF2-40B4-BE49-F238E27FC236}">
              <a16:creationId xmlns:a16="http://schemas.microsoft.com/office/drawing/2014/main" id="{00000000-0008-0000-0600-00006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08" name="WordArt 12">
          <a:extLst>
            <a:ext uri="{FF2B5EF4-FFF2-40B4-BE49-F238E27FC236}">
              <a16:creationId xmlns:a16="http://schemas.microsoft.com/office/drawing/2014/main" id="{00000000-0008-0000-0600-00006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09" name="WordArt 13">
          <a:extLst>
            <a:ext uri="{FF2B5EF4-FFF2-40B4-BE49-F238E27FC236}">
              <a16:creationId xmlns:a16="http://schemas.microsoft.com/office/drawing/2014/main" id="{00000000-0008-0000-0600-00006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10" name="WordArt 14">
          <a:extLst>
            <a:ext uri="{FF2B5EF4-FFF2-40B4-BE49-F238E27FC236}">
              <a16:creationId xmlns:a16="http://schemas.microsoft.com/office/drawing/2014/main" id="{00000000-0008-0000-0600-00006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11" name="WordArt 17">
          <a:extLst>
            <a:ext uri="{FF2B5EF4-FFF2-40B4-BE49-F238E27FC236}">
              <a16:creationId xmlns:a16="http://schemas.microsoft.com/office/drawing/2014/main" id="{00000000-0008-0000-0600-00006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12" name="WordArt 18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13" name="WordArt 5">
          <a:extLst>
            <a:ext uri="{FF2B5EF4-FFF2-40B4-BE49-F238E27FC236}">
              <a16:creationId xmlns:a16="http://schemas.microsoft.com/office/drawing/2014/main" id="{00000000-0008-0000-0600-00007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14" name="WordArt 6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15" name="WordArt 7">
          <a:extLst>
            <a:ext uri="{FF2B5EF4-FFF2-40B4-BE49-F238E27FC236}">
              <a16:creationId xmlns:a16="http://schemas.microsoft.com/office/drawing/2014/main" id="{00000000-0008-0000-0600-00007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16" name="WordArt 8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17" name="WordArt 9">
          <a:extLst>
            <a:ext uri="{FF2B5EF4-FFF2-40B4-BE49-F238E27FC236}">
              <a16:creationId xmlns:a16="http://schemas.microsoft.com/office/drawing/2014/main" id="{00000000-0008-0000-0600-00007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18" name="WordArt 10">
          <a:extLst>
            <a:ext uri="{FF2B5EF4-FFF2-40B4-BE49-F238E27FC236}">
              <a16:creationId xmlns:a16="http://schemas.microsoft.com/office/drawing/2014/main" id="{00000000-0008-0000-0600-00007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19" name="WordArt 11">
          <a:extLst>
            <a:ext uri="{FF2B5EF4-FFF2-40B4-BE49-F238E27FC236}">
              <a16:creationId xmlns:a16="http://schemas.microsoft.com/office/drawing/2014/main" id="{00000000-0008-0000-0600-00007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20" name="WordArt 12">
          <a:extLst>
            <a:ext uri="{FF2B5EF4-FFF2-40B4-BE49-F238E27FC236}">
              <a16:creationId xmlns:a16="http://schemas.microsoft.com/office/drawing/2014/main" id="{00000000-0008-0000-0600-00007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21" name="WordArt 13">
          <a:extLst>
            <a:ext uri="{FF2B5EF4-FFF2-40B4-BE49-F238E27FC236}">
              <a16:creationId xmlns:a16="http://schemas.microsoft.com/office/drawing/2014/main" id="{00000000-0008-0000-0600-00007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22" name="WordArt 14">
          <a:extLst>
            <a:ext uri="{FF2B5EF4-FFF2-40B4-BE49-F238E27FC236}">
              <a16:creationId xmlns:a16="http://schemas.microsoft.com/office/drawing/2014/main" id="{00000000-0008-0000-0600-00007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23" name="WordArt 17">
          <a:extLst>
            <a:ext uri="{FF2B5EF4-FFF2-40B4-BE49-F238E27FC236}">
              <a16:creationId xmlns:a16="http://schemas.microsoft.com/office/drawing/2014/main" id="{00000000-0008-0000-0600-00007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24" name="WordArt 18">
          <a:extLst>
            <a:ext uri="{FF2B5EF4-FFF2-40B4-BE49-F238E27FC236}">
              <a16:creationId xmlns:a16="http://schemas.microsoft.com/office/drawing/2014/main" id="{00000000-0008-0000-0600-00007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25" name="WordArt 5">
          <a:extLst>
            <a:ext uri="{FF2B5EF4-FFF2-40B4-BE49-F238E27FC236}">
              <a16:creationId xmlns:a16="http://schemas.microsoft.com/office/drawing/2014/main" id="{00000000-0008-0000-0600-00007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26" name="WordArt 6">
          <a:extLst>
            <a:ext uri="{FF2B5EF4-FFF2-40B4-BE49-F238E27FC236}">
              <a16:creationId xmlns:a16="http://schemas.microsoft.com/office/drawing/2014/main" id="{00000000-0008-0000-0600-00007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27" name="WordArt 7">
          <a:extLst>
            <a:ext uri="{FF2B5EF4-FFF2-40B4-BE49-F238E27FC236}">
              <a16:creationId xmlns:a16="http://schemas.microsoft.com/office/drawing/2014/main" id="{00000000-0008-0000-0600-00007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28" name="WordArt 8">
          <a:extLst>
            <a:ext uri="{FF2B5EF4-FFF2-40B4-BE49-F238E27FC236}">
              <a16:creationId xmlns:a16="http://schemas.microsoft.com/office/drawing/2014/main" id="{00000000-0008-0000-0600-00008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29" name="WordArt 9">
          <a:extLst>
            <a:ext uri="{FF2B5EF4-FFF2-40B4-BE49-F238E27FC236}">
              <a16:creationId xmlns:a16="http://schemas.microsoft.com/office/drawing/2014/main" id="{00000000-0008-0000-0600-00008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30" name="WordArt 10">
          <a:extLst>
            <a:ext uri="{FF2B5EF4-FFF2-40B4-BE49-F238E27FC236}">
              <a16:creationId xmlns:a16="http://schemas.microsoft.com/office/drawing/2014/main" id="{00000000-0008-0000-0600-00008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31" name="WordArt 11">
          <a:extLst>
            <a:ext uri="{FF2B5EF4-FFF2-40B4-BE49-F238E27FC236}">
              <a16:creationId xmlns:a16="http://schemas.microsoft.com/office/drawing/2014/main" id="{00000000-0008-0000-0600-00008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32" name="WordArt 12">
          <a:extLst>
            <a:ext uri="{FF2B5EF4-FFF2-40B4-BE49-F238E27FC236}">
              <a16:creationId xmlns:a16="http://schemas.microsoft.com/office/drawing/2014/main" id="{00000000-0008-0000-0600-00008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33" name="WordArt 13">
          <a:extLst>
            <a:ext uri="{FF2B5EF4-FFF2-40B4-BE49-F238E27FC236}">
              <a16:creationId xmlns:a16="http://schemas.microsoft.com/office/drawing/2014/main" id="{00000000-0008-0000-0600-00008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34" name="WordArt 14">
          <a:extLst>
            <a:ext uri="{FF2B5EF4-FFF2-40B4-BE49-F238E27FC236}">
              <a16:creationId xmlns:a16="http://schemas.microsoft.com/office/drawing/2014/main" id="{00000000-0008-0000-0600-00008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35" name="WordArt 1729">
          <a:extLst>
            <a:ext uri="{FF2B5EF4-FFF2-40B4-BE49-F238E27FC236}">
              <a16:creationId xmlns:a16="http://schemas.microsoft.com/office/drawing/2014/main" id="{00000000-0008-0000-0600-00008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36" name="WordArt 1730">
          <a:extLst>
            <a:ext uri="{FF2B5EF4-FFF2-40B4-BE49-F238E27FC236}">
              <a16:creationId xmlns:a16="http://schemas.microsoft.com/office/drawing/2014/main" id="{00000000-0008-0000-0600-00008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37" name="WordArt 1731">
          <a:extLst>
            <a:ext uri="{FF2B5EF4-FFF2-40B4-BE49-F238E27FC236}">
              <a16:creationId xmlns:a16="http://schemas.microsoft.com/office/drawing/2014/main" id="{00000000-0008-0000-0600-00008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38" name="WordArt 1732">
          <a:extLst>
            <a:ext uri="{FF2B5EF4-FFF2-40B4-BE49-F238E27FC236}">
              <a16:creationId xmlns:a16="http://schemas.microsoft.com/office/drawing/2014/main" id="{00000000-0008-0000-0600-00008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39" name="WordArt 1733">
          <a:extLst>
            <a:ext uri="{FF2B5EF4-FFF2-40B4-BE49-F238E27FC236}">
              <a16:creationId xmlns:a16="http://schemas.microsoft.com/office/drawing/2014/main" id="{00000000-0008-0000-0600-00008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40" name="WordArt 1734">
          <a:extLst>
            <a:ext uri="{FF2B5EF4-FFF2-40B4-BE49-F238E27FC236}">
              <a16:creationId xmlns:a16="http://schemas.microsoft.com/office/drawing/2014/main" id="{00000000-0008-0000-0600-00008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41" name="WordArt 1735">
          <a:extLst>
            <a:ext uri="{FF2B5EF4-FFF2-40B4-BE49-F238E27FC236}">
              <a16:creationId xmlns:a16="http://schemas.microsoft.com/office/drawing/2014/main" id="{00000000-0008-0000-0600-00008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42" name="WordArt 1736">
          <a:extLst>
            <a:ext uri="{FF2B5EF4-FFF2-40B4-BE49-F238E27FC236}">
              <a16:creationId xmlns:a16="http://schemas.microsoft.com/office/drawing/2014/main" id="{00000000-0008-0000-0600-00008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43" name="WordArt 1737">
          <a:extLst>
            <a:ext uri="{FF2B5EF4-FFF2-40B4-BE49-F238E27FC236}">
              <a16:creationId xmlns:a16="http://schemas.microsoft.com/office/drawing/2014/main" id="{00000000-0008-0000-0600-00008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44" name="WordArt 1738">
          <a:extLst>
            <a:ext uri="{FF2B5EF4-FFF2-40B4-BE49-F238E27FC236}">
              <a16:creationId xmlns:a16="http://schemas.microsoft.com/office/drawing/2014/main" id="{00000000-0008-0000-0600-00009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45" name="WordArt 1739">
          <a:extLst>
            <a:ext uri="{FF2B5EF4-FFF2-40B4-BE49-F238E27FC236}">
              <a16:creationId xmlns:a16="http://schemas.microsoft.com/office/drawing/2014/main" id="{00000000-0008-0000-0600-00009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46" name="WordArt 1740">
          <a:extLst>
            <a:ext uri="{FF2B5EF4-FFF2-40B4-BE49-F238E27FC236}">
              <a16:creationId xmlns:a16="http://schemas.microsoft.com/office/drawing/2014/main" id="{00000000-0008-0000-0600-00009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47" name="WordArt 1753">
          <a:extLst>
            <a:ext uri="{FF2B5EF4-FFF2-40B4-BE49-F238E27FC236}">
              <a16:creationId xmlns:a16="http://schemas.microsoft.com/office/drawing/2014/main" id="{00000000-0008-0000-0600-00009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48" name="WordArt 1754">
          <a:extLst>
            <a:ext uri="{FF2B5EF4-FFF2-40B4-BE49-F238E27FC236}">
              <a16:creationId xmlns:a16="http://schemas.microsoft.com/office/drawing/2014/main" id="{00000000-0008-0000-0600-00009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49" name="WordArt 1755">
          <a:extLst>
            <a:ext uri="{FF2B5EF4-FFF2-40B4-BE49-F238E27FC236}">
              <a16:creationId xmlns:a16="http://schemas.microsoft.com/office/drawing/2014/main" id="{00000000-0008-0000-0600-00009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50" name="WordArt 1756">
          <a:extLst>
            <a:ext uri="{FF2B5EF4-FFF2-40B4-BE49-F238E27FC236}">
              <a16:creationId xmlns:a16="http://schemas.microsoft.com/office/drawing/2014/main" id="{00000000-0008-0000-0600-00009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51" name="WordArt 1757">
          <a:extLst>
            <a:ext uri="{FF2B5EF4-FFF2-40B4-BE49-F238E27FC236}">
              <a16:creationId xmlns:a16="http://schemas.microsoft.com/office/drawing/2014/main" id="{00000000-0008-0000-0600-00009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52" name="WordArt 1758">
          <a:extLst>
            <a:ext uri="{FF2B5EF4-FFF2-40B4-BE49-F238E27FC236}">
              <a16:creationId xmlns:a16="http://schemas.microsoft.com/office/drawing/2014/main" id="{00000000-0008-0000-0600-00009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53" name="WordArt 1759">
          <a:extLst>
            <a:ext uri="{FF2B5EF4-FFF2-40B4-BE49-F238E27FC236}">
              <a16:creationId xmlns:a16="http://schemas.microsoft.com/office/drawing/2014/main" id="{00000000-0008-0000-0600-00009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54" name="WordArt 1760">
          <a:extLst>
            <a:ext uri="{FF2B5EF4-FFF2-40B4-BE49-F238E27FC236}">
              <a16:creationId xmlns:a16="http://schemas.microsoft.com/office/drawing/2014/main" id="{00000000-0008-0000-0600-00009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55" name="WordArt 1761">
          <a:extLst>
            <a:ext uri="{FF2B5EF4-FFF2-40B4-BE49-F238E27FC236}">
              <a16:creationId xmlns:a16="http://schemas.microsoft.com/office/drawing/2014/main" id="{00000000-0008-0000-0600-00009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56" name="WordArt 1762">
          <a:extLst>
            <a:ext uri="{FF2B5EF4-FFF2-40B4-BE49-F238E27FC236}">
              <a16:creationId xmlns:a16="http://schemas.microsoft.com/office/drawing/2014/main" id="{00000000-0008-0000-0600-00009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57" name="WordArt 1763">
          <a:extLst>
            <a:ext uri="{FF2B5EF4-FFF2-40B4-BE49-F238E27FC236}">
              <a16:creationId xmlns:a16="http://schemas.microsoft.com/office/drawing/2014/main" id="{00000000-0008-0000-0600-00009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58" name="WordArt 1764">
          <a:extLst>
            <a:ext uri="{FF2B5EF4-FFF2-40B4-BE49-F238E27FC236}">
              <a16:creationId xmlns:a16="http://schemas.microsoft.com/office/drawing/2014/main" id="{00000000-0008-0000-0600-00009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59" name="WordArt 1777">
          <a:extLst>
            <a:ext uri="{FF2B5EF4-FFF2-40B4-BE49-F238E27FC236}">
              <a16:creationId xmlns:a16="http://schemas.microsoft.com/office/drawing/2014/main" id="{00000000-0008-0000-0600-00009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60" name="WordArt 1778">
          <a:extLst>
            <a:ext uri="{FF2B5EF4-FFF2-40B4-BE49-F238E27FC236}">
              <a16:creationId xmlns:a16="http://schemas.microsoft.com/office/drawing/2014/main" id="{00000000-0008-0000-0600-0000A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61" name="WordArt 1779">
          <a:extLst>
            <a:ext uri="{FF2B5EF4-FFF2-40B4-BE49-F238E27FC236}">
              <a16:creationId xmlns:a16="http://schemas.microsoft.com/office/drawing/2014/main" id="{00000000-0008-0000-0600-0000A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62" name="WordArt 1780">
          <a:extLst>
            <a:ext uri="{FF2B5EF4-FFF2-40B4-BE49-F238E27FC236}">
              <a16:creationId xmlns:a16="http://schemas.microsoft.com/office/drawing/2014/main" id="{00000000-0008-0000-0600-0000A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63" name="WordArt 1781">
          <a:extLst>
            <a:ext uri="{FF2B5EF4-FFF2-40B4-BE49-F238E27FC236}">
              <a16:creationId xmlns:a16="http://schemas.microsoft.com/office/drawing/2014/main" id="{00000000-0008-0000-0600-0000A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64" name="WordArt 1782">
          <a:extLst>
            <a:ext uri="{FF2B5EF4-FFF2-40B4-BE49-F238E27FC236}">
              <a16:creationId xmlns:a16="http://schemas.microsoft.com/office/drawing/2014/main" id="{00000000-0008-0000-0600-0000A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65" name="WordArt 1783">
          <a:extLst>
            <a:ext uri="{FF2B5EF4-FFF2-40B4-BE49-F238E27FC236}">
              <a16:creationId xmlns:a16="http://schemas.microsoft.com/office/drawing/2014/main" id="{00000000-0008-0000-0600-0000A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66" name="WordArt 1784">
          <a:extLst>
            <a:ext uri="{FF2B5EF4-FFF2-40B4-BE49-F238E27FC236}">
              <a16:creationId xmlns:a16="http://schemas.microsoft.com/office/drawing/2014/main" id="{00000000-0008-0000-0600-0000A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67" name="WordArt 1785">
          <a:extLst>
            <a:ext uri="{FF2B5EF4-FFF2-40B4-BE49-F238E27FC236}">
              <a16:creationId xmlns:a16="http://schemas.microsoft.com/office/drawing/2014/main" id="{00000000-0008-0000-0600-0000A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68" name="WordArt 1786">
          <a:extLst>
            <a:ext uri="{FF2B5EF4-FFF2-40B4-BE49-F238E27FC236}">
              <a16:creationId xmlns:a16="http://schemas.microsoft.com/office/drawing/2014/main" id="{00000000-0008-0000-0600-0000A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69" name="WordArt 1787">
          <a:extLst>
            <a:ext uri="{FF2B5EF4-FFF2-40B4-BE49-F238E27FC236}">
              <a16:creationId xmlns:a16="http://schemas.microsoft.com/office/drawing/2014/main" id="{00000000-0008-0000-0600-0000A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70" name="WordArt 1788">
          <a:extLst>
            <a:ext uri="{FF2B5EF4-FFF2-40B4-BE49-F238E27FC236}">
              <a16:creationId xmlns:a16="http://schemas.microsoft.com/office/drawing/2014/main" id="{00000000-0008-0000-0600-0000A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71" name="WordArt 5">
          <a:extLst>
            <a:ext uri="{FF2B5EF4-FFF2-40B4-BE49-F238E27FC236}">
              <a16:creationId xmlns:a16="http://schemas.microsoft.com/office/drawing/2014/main" id="{00000000-0008-0000-0600-0000A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72" name="WordArt 6">
          <a:extLst>
            <a:ext uri="{FF2B5EF4-FFF2-40B4-BE49-F238E27FC236}">
              <a16:creationId xmlns:a16="http://schemas.microsoft.com/office/drawing/2014/main" id="{00000000-0008-0000-0600-0000A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73" name="WordArt 7">
          <a:extLst>
            <a:ext uri="{FF2B5EF4-FFF2-40B4-BE49-F238E27FC236}">
              <a16:creationId xmlns:a16="http://schemas.microsoft.com/office/drawing/2014/main" id="{00000000-0008-0000-0600-0000A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74" name="WordArt 8">
          <a:extLst>
            <a:ext uri="{FF2B5EF4-FFF2-40B4-BE49-F238E27FC236}">
              <a16:creationId xmlns:a16="http://schemas.microsoft.com/office/drawing/2014/main" id="{00000000-0008-0000-0600-0000A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75" name="WordArt 9">
          <a:extLst>
            <a:ext uri="{FF2B5EF4-FFF2-40B4-BE49-F238E27FC236}">
              <a16:creationId xmlns:a16="http://schemas.microsoft.com/office/drawing/2014/main" id="{00000000-0008-0000-0600-0000A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76" name="WordArt 10">
          <a:extLst>
            <a:ext uri="{FF2B5EF4-FFF2-40B4-BE49-F238E27FC236}">
              <a16:creationId xmlns:a16="http://schemas.microsoft.com/office/drawing/2014/main" id="{00000000-0008-0000-0600-0000B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77" name="WordArt 11">
          <a:extLst>
            <a:ext uri="{FF2B5EF4-FFF2-40B4-BE49-F238E27FC236}">
              <a16:creationId xmlns:a16="http://schemas.microsoft.com/office/drawing/2014/main" id="{00000000-0008-0000-0600-0000B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78" name="WordArt 12">
          <a:extLst>
            <a:ext uri="{FF2B5EF4-FFF2-40B4-BE49-F238E27FC236}">
              <a16:creationId xmlns:a16="http://schemas.microsoft.com/office/drawing/2014/main" id="{00000000-0008-0000-0600-0000B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79" name="WordArt 13">
          <a:extLst>
            <a:ext uri="{FF2B5EF4-FFF2-40B4-BE49-F238E27FC236}">
              <a16:creationId xmlns:a16="http://schemas.microsoft.com/office/drawing/2014/main" id="{00000000-0008-0000-0600-0000B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80" name="WordArt 14">
          <a:extLst>
            <a:ext uri="{FF2B5EF4-FFF2-40B4-BE49-F238E27FC236}">
              <a16:creationId xmlns:a16="http://schemas.microsoft.com/office/drawing/2014/main" id="{00000000-0008-0000-0600-0000B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81" name="WordArt 5">
          <a:extLst>
            <a:ext uri="{FF2B5EF4-FFF2-40B4-BE49-F238E27FC236}">
              <a16:creationId xmlns:a16="http://schemas.microsoft.com/office/drawing/2014/main" id="{00000000-0008-0000-0600-0000B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82" name="WordArt 6">
          <a:extLst>
            <a:ext uri="{FF2B5EF4-FFF2-40B4-BE49-F238E27FC236}">
              <a16:creationId xmlns:a16="http://schemas.microsoft.com/office/drawing/2014/main" id="{00000000-0008-0000-0600-0000B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83" name="WordArt 7">
          <a:extLst>
            <a:ext uri="{FF2B5EF4-FFF2-40B4-BE49-F238E27FC236}">
              <a16:creationId xmlns:a16="http://schemas.microsoft.com/office/drawing/2014/main" id="{00000000-0008-0000-0600-0000B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84" name="WordArt 8">
          <a:extLst>
            <a:ext uri="{FF2B5EF4-FFF2-40B4-BE49-F238E27FC236}">
              <a16:creationId xmlns:a16="http://schemas.microsoft.com/office/drawing/2014/main" id="{00000000-0008-0000-0600-0000B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85" name="WordArt 9">
          <a:extLst>
            <a:ext uri="{FF2B5EF4-FFF2-40B4-BE49-F238E27FC236}">
              <a16:creationId xmlns:a16="http://schemas.microsoft.com/office/drawing/2014/main" id="{00000000-0008-0000-0600-0000B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86" name="WordArt 10">
          <a:extLst>
            <a:ext uri="{FF2B5EF4-FFF2-40B4-BE49-F238E27FC236}">
              <a16:creationId xmlns:a16="http://schemas.microsoft.com/office/drawing/2014/main" id="{00000000-0008-0000-0600-0000B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87" name="WordArt 11">
          <a:extLst>
            <a:ext uri="{FF2B5EF4-FFF2-40B4-BE49-F238E27FC236}">
              <a16:creationId xmlns:a16="http://schemas.microsoft.com/office/drawing/2014/main" id="{00000000-0008-0000-0600-0000B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88" name="WordArt 12">
          <a:extLst>
            <a:ext uri="{FF2B5EF4-FFF2-40B4-BE49-F238E27FC236}">
              <a16:creationId xmlns:a16="http://schemas.microsoft.com/office/drawing/2014/main" id="{00000000-0008-0000-0600-0000B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89" name="WordArt 13">
          <a:extLst>
            <a:ext uri="{FF2B5EF4-FFF2-40B4-BE49-F238E27FC236}">
              <a16:creationId xmlns:a16="http://schemas.microsoft.com/office/drawing/2014/main" id="{00000000-0008-0000-0600-0000B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90" name="WordArt 14">
          <a:extLst>
            <a:ext uri="{FF2B5EF4-FFF2-40B4-BE49-F238E27FC236}">
              <a16:creationId xmlns:a16="http://schemas.microsoft.com/office/drawing/2014/main" id="{00000000-0008-0000-0600-0000B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91" name="WordArt 5">
          <a:extLst>
            <a:ext uri="{FF2B5EF4-FFF2-40B4-BE49-F238E27FC236}">
              <a16:creationId xmlns:a16="http://schemas.microsoft.com/office/drawing/2014/main" id="{00000000-0008-0000-0600-0000B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92" name="WordArt 6">
          <a:extLst>
            <a:ext uri="{FF2B5EF4-FFF2-40B4-BE49-F238E27FC236}">
              <a16:creationId xmlns:a16="http://schemas.microsoft.com/office/drawing/2014/main" id="{00000000-0008-0000-0600-0000C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93" name="WordArt 7">
          <a:extLst>
            <a:ext uri="{FF2B5EF4-FFF2-40B4-BE49-F238E27FC236}">
              <a16:creationId xmlns:a16="http://schemas.microsoft.com/office/drawing/2014/main" id="{00000000-0008-0000-0600-0000C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94" name="WordArt 8">
          <a:extLst>
            <a:ext uri="{FF2B5EF4-FFF2-40B4-BE49-F238E27FC236}">
              <a16:creationId xmlns:a16="http://schemas.microsoft.com/office/drawing/2014/main" id="{00000000-0008-0000-0600-0000C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95" name="WordArt 9">
          <a:extLst>
            <a:ext uri="{FF2B5EF4-FFF2-40B4-BE49-F238E27FC236}">
              <a16:creationId xmlns:a16="http://schemas.microsoft.com/office/drawing/2014/main" id="{00000000-0008-0000-0600-0000C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96" name="WordArt 10">
          <a:extLst>
            <a:ext uri="{FF2B5EF4-FFF2-40B4-BE49-F238E27FC236}">
              <a16:creationId xmlns:a16="http://schemas.microsoft.com/office/drawing/2014/main" id="{00000000-0008-0000-0600-0000C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97" name="WordArt 11">
          <a:extLst>
            <a:ext uri="{FF2B5EF4-FFF2-40B4-BE49-F238E27FC236}">
              <a16:creationId xmlns:a16="http://schemas.microsoft.com/office/drawing/2014/main" id="{00000000-0008-0000-0600-0000C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98" name="WordArt 12">
          <a:extLst>
            <a:ext uri="{FF2B5EF4-FFF2-40B4-BE49-F238E27FC236}">
              <a16:creationId xmlns:a16="http://schemas.microsoft.com/office/drawing/2014/main" id="{00000000-0008-0000-0600-0000C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99" name="WordArt 13">
          <a:extLst>
            <a:ext uri="{FF2B5EF4-FFF2-40B4-BE49-F238E27FC236}">
              <a16:creationId xmlns:a16="http://schemas.microsoft.com/office/drawing/2014/main" id="{00000000-0008-0000-0600-0000C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00" name="WordArt 14">
          <a:extLst>
            <a:ext uri="{FF2B5EF4-FFF2-40B4-BE49-F238E27FC236}">
              <a16:creationId xmlns:a16="http://schemas.microsoft.com/office/drawing/2014/main" id="{00000000-0008-0000-0600-0000C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01" name="WordArt 1731">
          <a:extLst>
            <a:ext uri="{FF2B5EF4-FFF2-40B4-BE49-F238E27FC236}">
              <a16:creationId xmlns:a16="http://schemas.microsoft.com/office/drawing/2014/main" id="{00000000-0008-0000-0600-0000C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02" name="WordArt 1732">
          <a:extLst>
            <a:ext uri="{FF2B5EF4-FFF2-40B4-BE49-F238E27FC236}">
              <a16:creationId xmlns:a16="http://schemas.microsoft.com/office/drawing/2014/main" id="{00000000-0008-0000-0600-0000C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03" name="WordArt 1733">
          <a:extLst>
            <a:ext uri="{FF2B5EF4-FFF2-40B4-BE49-F238E27FC236}">
              <a16:creationId xmlns:a16="http://schemas.microsoft.com/office/drawing/2014/main" id="{00000000-0008-0000-0600-0000C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04" name="WordArt 1734">
          <a:extLst>
            <a:ext uri="{FF2B5EF4-FFF2-40B4-BE49-F238E27FC236}">
              <a16:creationId xmlns:a16="http://schemas.microsoft.com/office/drawing/2014/main" id="{00000000-0008-0000-0600-0000C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05" name="WordArt 1735">
          <a:extLst>
            <a:ext uri="{FF2B5EF4-FFF2-40B4-BE49-F238E27FC236}">
              <a16:creationId xmlns:a16="http://schemas.microsoft.com/office/drawing/2014/main" id="{00000000-0008-0000-0600-0000C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06" name="WordArt 1736">
          <a:extLst>
            <a:ext uri="{FF2B5EF4-FFF2-40B4-BE49-F238E27FC236}">
              <a16:creationId xmlns:a16="http://schemas.microsoft.com/office/drawing/2014/main" id="{00000000-0008-0000-0600-0000C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07" name="WordArt 1737">
          <a:extLst>
            <a:ext uri="{FF2B5EF4-FFF2-40B4-BE49-F238E27FC236}">
              <a16:creationId xmlns:a16="http://schemas.microsoft.com/office/drawing/2014/main" id="{00000000-0008-0000-0600-0000C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08" name="WordArt 1738">
          <a:extLst>
            <a:ext uri="{FF2B5EF4-FFF2-40B4-BE49-F238E27FC236}">
              <a16:creationId xmlns:a16="http://schemas.microsoft.com/office/drawing/2014/main" id="{00000000-0008-0000-0600-0000D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09" name="WordArt 1739">
          <a:extLst>
            <a:ext uri="{FF2B5EF4-FFF2-40B4-BE49-F238E27FC236}">
              <a16:creationId xmlns:a16="http://schemas.microsoft.com/office/drawing/2014/main" id="{00000000-0008-0000-0600-0000D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10" name="WordArt 1740">
          <a:extLst>
            <a:ext uri="{FF2B5EF4-FFF2-40B4-BE49-F238E27FC236}">
              <a16:creationId xmlns:a16="http://schemas.microsoft.com/office/drawing/2014/main" id="{00000000-0008-0000-0600-0000D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11" name="WordArt 1755">
          <a:extLst>
            <a:ext uri="{FF2B5EF4-FFF2-40B4-BE49-F238E27FC236}">
              <a16:creationId xmlns:a16="http://schemas.microsoft.com/office/drawing/2014/main" id="{00000000-0008-0000-0600-0000D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12" name="WordArt 1756">
          <a:extLst>
            <a:ext uri="{FF2B5EF4-FFF2-40B4-BE49-F238E27FC236}">
              <a16:creationId xmlns:a16="http://schemas.microsoft.com/office/drawing/2014/main" id="{00000000-0008-0000-0600-0000D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13" name="WordArt 1757">
          <a:extLst>
            <a:ext uri="{FF2B5EF4-FFF2-40B4-BE49-F238E27FC236}">
              <a16:creationId xmlns:a16="http://schemas.microsoft.com/office/drawing/2014/main" id="{00000000-0008-0000-0600-0000D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14" name="WordArt 1758">
          <a:extLst>
            <a:ext uri="{FF2B5EF4-FFF2-40B4-BE49-F238E27FC236}">
              <a16:creationId xmlns:a16="http://schemas.microsoft.com/office/drawing/2014/main" id="{00000000-0008-0000-0600-0000D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15" name="WordArt 1759">
          <a:extLst>
            <a:ext uri="{FF2B5EF4-FFF2-40B4-BE49-F238E27FC236}">
              <a16:creationId xmlns:a16="http://schemas.microsoft.com/office/drawing/2014/main" id="{00000000-0008-0000-0600-0000D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16" name="WordArt 1760">
          <a:extLst>
            <a:ext uri="{FF2B5EF4-FFF2-40B4-BE49-F238E27FC236}">
              <a16:creationId xmlns:a16="http://schemas.microsoft.com/office/drawing/2014/main" id="{00000000-0008-0000-0600-0000D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17" name="WordArt 1761">
          <a:extLst>
            <a:ext uri="{FF2B5EF4-FFF2-40B4-BE49-F238E27FC236}">
              <a16:creationId xmlns:a16="http://schemas.microsoft.com/office/drawing/2014/main" id="{00000000-0008-0000-0600-0000D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18" name="WordArt 1762">
          <a:extLst>
            <a:ext uri="{FF2B5EF4-FFF2-40B4-BE49-F238E27FC236}">
              <a16:creationId xmlns:a16="http://schemas.microsoft.com/office/drawing/2014/main" id="{00000000-0008-0000-0600-0000D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19" name="WordArt 1763">
          <a:extLst>
            <a:ext uri="{FF2B5EF4-FFF2-40B4-BE49-F238E27FC236}">
              <a16:creationId xmlns:a16="http://schemas.microsoft.com/office/drawing/2014/main" id="{00000000-0008-0000-0600-0000D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20" name="WordArt 1764">
          <a:extLst>
            <a:ext uri="{FF2B5EF4-FFF2-40B4-BE49-F238E27FC236}">
              <a16:creationId xmlns:a16="http://schemas.microsoft.com/office/drawing/2014/main" id="{00000000-0008-0000-0600-0000D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21" name="WordArt 1779">
          <a:extLst>
            <a:ext uri="{FF2B5EF4-FFF2-40B4-BE49-F238E27FC236}">
              <a16:creationId xmlns:a16="http://schemas.microsoft.com/office/drawing/2014/main" id="{00000000-0008-0000-0600-0000D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22" name="WordArt 1780">
          <a:extLst>
            <a:ext uri="{FF2B5EF4-FFF2-40B4-BE49-F238E27FC236}">
              <a16:creationId xmlns:a16="http://schemas.microsoft.com/office/drawing/2014/main" id="{00000000-0008-0000-0600-0000D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23" name="WordArt 1781">
          <a:extLst>
            <a:ext uri="{FF2B5EF4-FFF2-40B4-BE49-F238E27FC236}">
              <a16:creationId xmlns:a16="http://schemas.microsoft.com/office/drawing/2014/main" id="{00000000-0008-0000-0600-0000D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24" name="WordArt 1782">
          <a:extLst>
            <a:ext uri="{FF2B5EF4-FFF2-40B4-BE49-F238E27FC236}">
              <a16:creationId xmlns:a16="http://schemas.microsoft.com/office/drawing/2014/main" id="{00000000-0008-0000-0600-0000E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25" name="WordArt 1783">
          <a:extLst>
            <a:ext uri="{FF2B5EF4-FFF2-40B4-BE49-F238E27FC236}">
              <a16:creationId xmlns:a16="http://schemas.microsoft.com/office/drawing/2014/main" id="{00000000-0008-0000-0600-0000E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26" name="WordArt 1784">
          <a:extLst>
            <a:ext uri="{FF2B5EF4-FFF2-40B4-BE49-F238E27FC236}">
              <a16:creationId xmlns:a16="http://schemas.microsoft.com/office/drawing/2014/main" id="{00000000-0008-0000-0600-0000E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27" name="WordArt 1785">
          <a:extLst>
            <a:ext uri="{FF2B5EF4-FFF2-40B4-BE49-F238E27FC236}">
              <a16:creationId xmlns:a16="http://schemas.microsoft.com/office/drawing/2014/main" id="{00000000-0008-0000-0600-0000E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28" name="WordArt 1786">
          <a:extLst>
            <a:ext uri="{FF2B5EF4-FFF2-40B4-BE49-F238E27FC236}">
              <a16:creationId xmlns:a16="http://schemas.microsoft.com/office/drawing/2014/main" id="{00000000-0008-0000-0600-0000E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29" name="WordArt 1787">
          <a:extLst>
            <a:ext uri="{FF2B5EF4-FFF2-40B4-BE49-F238E27FC236}">
              <a16:creationId xmlns:a16="http://schemas.microsoft.com/office/drawing/2014/main" id="{00000000-0008-0000-0600-0000E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1075690</xdr:colOff>
      <xdr:row>17</xdr:row>
      <xdr:rowOff>131445</xdr:rowOff>
    </xdr:from>
    <xdr:to>
      <xdr:col>14</xdr:col>
      <xdr:colOff>1075690</xdr:colOff>
      <xdr:row>17</xdr:row>
      <xdr:rowOff>131445</xdr:rowOff>
    </xdr:to>
    <xdr:sp macro="" textlink="">
      <xdr:nvSpPr>
        <xdr:cNvPr id="230" name="WordArt 1788">
          <a:extLst>
            <a:ext uri="{FF2B5EF4-FFF2-40B4-BE49-F238E27FC236}">
              <a16:creationId xmlns:a16="http://schemas.microsoft.com/office/drawing/2014/main" id="{00000000-0008-0000-0600-0000E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04740" y="157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31" name="WordArt 5">
          <a:extLst>
            <a:ext uri="{FF2B5EF4-FFF2-40B4-BE49-F238E27FC236}">
              <a16:creationId xmlns:a16="http://schemas.microsoft.com/office/drawing/2014/main" id="{00000000-0008-0000-0600-0000E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32" name="WordArt 6">
          <a:extLst>
            <a:ext uri="{FF2B5EF4-FFF2-40B4-BE49-F238E27FC236}">
              <a16:creationId xmlns:a16="http://schemas.microsoft.com/office/drawing/2014/main" id="{00000000-0008-0000-0600-0000E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33" name="WordArt 7">
          <a:extLst>
            <a:ext uri="{FF2B5EF4-FFF2-40B4-BE49-F238E27FC236}">
              <a16:creationId xmlns:a16="http://schemas.microsoft.com/office/drawing/2014/main" id="{00000000-0008-0000-0600-0000E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34" name="WordArt 8">
          <a:extLst>
            <a:ext uri="{FF2B5EF4-FFF2-40B4-BE49-F238E27FC236}">
              <a16:creationId xmlns:a16="http://schemas.microsoft.com/office/drawing/2014/main" id="{00000000-0008-0000-0600-0000E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35" name="WordArt 9">
          <a:extLst>
            <a:ext uri="{FF2B5EF4-FFF2-40B4-BE49-F238E27FC236}">
              <a16:creationId xmlns:a16="http://schemas.microsoft.com/office/drawing/2014/main" id="{00000000-0008-0000-0600-0000E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36" name="WordArt 10">
          <a:extLst>
            <a:ext uri="{FF2B5EF4-FFF2-40B4-BE49-F238E27FC236}">
              <a16:creationId xmlns:a16="http://schemas.microsoft.com/office/drawing/2014/main" id="{00000000-0008-0000-0600-0000E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37" name="WordArt 11">
          <a:extLst>
            <a:ext uri="{FF2B5EF4-FFF2-40B4-BE49-F238E27FC236}">
              <a16:creationId xmlns:a16="http://schemas.microsoft.com/office/drawing/2014/main" id="{00000000-0008-0000-0600-0000E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38" name="WordArt 12">
          <a:extLst>
            <a:ext uri="{FF2B5EF4-FFF2-40B4-BE49-F238E27FC236}">
              <a16:creationId xmlns:a16="http://schemas.microsoft.com/office/drawing/2014/main" id="{00000000-0008-0000-0600-0000E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39" name="WordArt 13">
          <a:extLst>
            <a:ext uri="{FF2B5EF4-FFF2-40B4-BE49-F238E27FC236}">
              <a16:creationId xmlns:a16="http://schemas.microsoft.com/office/drawing/2014/main" id="{00000000-0008-0000-0600-0000E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40" name="WordArt 14">
          <a:extLst>
            <a:ext uri="{FF2B5EF4-FFF2-40B4-BE49-F238E27FC236}">
              <a16:creationId xmlns:a16="http://schemas.microsoft.com/office/drawing/2014/main" id="{00000000-0008-0000-0600-0000F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41" name="WordArt 1743">
          <a:extLst>
            <a:ext uri="{FF2B5EF4-FFF2-40B4-BE49-F238E27FC236}">
              <a16:creationId xmlns:a16="http://schemas.microsoft.com/office/drawing/2014/main" id="{00000000-0008-0000-0600-0000F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42" name="WordArt 1744">
          <a:extLst>
            <a:ext uri="{FF2B5EF4-FFF2-40B4-BE49-F238E27FC236}">
              <a16:creationId xmlns:a16="http://schemas.microsoft.com/office/drawing/2014/main" id="{00000000-0008-0000-0600-0000F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43" name="WordArt 1745">
          <a:extLst>
            <a:ext uri="{FF2B5EF4-FFF2-40B4-BE49-F238E27FC236}">
              <a16:creationId xmlns:a16="http://schemas.microsoft.com/office/drawing/2014/main" id="{00000000-0008-0000-0600-0000F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44" name="WordArt 1746">
          <a:extLst>
            <a:ext uri="{FF2B5EF4-FFF2-40B4-BE49-F238E27FC236}">
              <a16:creationId xmlns:a16="http://schemas.microsoft.com/office/drawing/2014/main" id="{00000000-0008-0000-0600-0000F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45" name="WordArt 1747">
          <a:extLst>
            <a:ext uri="{FF2B5EF4-FFF2-40B4-BE49-F238E27FC236}">
              <a16:creationId xmlns:a16="http://schemas.microsoft.com/office/drawing/2014/main" id="{00000000-0008-0000-0600-0000F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46" name="WordArt 1748">
          <a:extLst>
            <a:ext uri="{FF2B5EF4-FFF2-40B4-BE49-F238E27FC236}">
              <a16:creationId xmlns:a16="http://schemas.microsoft.com/office/drawing/2014/main" id="{00000000-0008-0000-0600-0000F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47" name="WordArt 1749">
          <a:extLst>
            <a:ext uri="{FF2B5EF4-FFF2-40B4-BE49-F238E27FC236}">
              <a16:creationId xmlns:a16="http://schemas.microsoft.com/office/drawing/2014/main" id="{00000000-0008-0000-0600-0000F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48" name="WordArt 1750">
          <a:extLst>
            <a:ext uri="{FF2B5EF4-FFF2-40B4-BE49-F238E27FC236}">
              <a16:creationId xmlns:a16="http://schemas.microsoft.com/office/drawing/2014/main" id="{00000000-0008-0000-0600-0000F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49" name="WordArt 1751">
          <a:extLst>
            <a:ext uri="{FF2B5EF4-FFF2-40B4-BE49-F238E27FC236}">
              <a16:creationId xmlns:a16="http://schemas.microsoft.com/office/drawing/2014/main" id="{00000000-0008-0000-0600-0000F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50" name="WordArt 1752">
          <a:extLst>
            <a:ext uri="{FF2B5EF4-FFF2-40B4-BE49-F238E27FC236}">
              <a16:creationId xmlns:a16="http://schemas.microsoft.com/office/drawing/2014/main" id="{00000000-0008-0000-0600-0000F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251" name="WordArt 17">
          <a:extLst>
            <a:ext uri="{FF2B5EF4-FFF2-40B4-BE49-F238E27FC236}">
              <a16:creationId xmlns:a16="http://schemas.microsoft.com/office/drawing/2014/main" id="{00000000-0008-0000-0600-0000F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252" name="WordArt 18">
          <a:extLst>
            <a:ext uri="{FF2B5EF4-FFF2-40B4-BE49-F238E27FC236}">
              <a16:creationId xmlns:a16="http://schemas.microsoft.com/office/drawing/2014/main" id="{00000000-0008-0000-0600-0000F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53" name="WordArt 5">
          <a:extLst>
            <a:ext uri="{FF2B5EF4-FFF2-40B4-BE49-F238E27FC236}">
              <a16:creationId xmlns:a16="http://schemas.microsoft.com/office/drawing/2014/main" id="{00000000-0008-0000-0600-0000F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54" name="WordArt 6">
          <a:extLst>
            <a:ext uri="{FF2B5EF4-FFF2-40B4-BE49-F238E27FC236}">
              <a16:creationId xmlns:a16="http://schemas.microsoft.com/office/drawing/2014/main" id="{00000000-0008-0000-0600-0000F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55" name="WordArt 7">
          <a:extLst>
            <a:ext uri="{FF2B5EF4-FFF2-40B4-BE49-F238E27FC236}">
              <a16:creationId xmlns:a16="http://schemas.microsoft.com/office/drawing/2014/main" id="{00000000-0008-0000-0600-0000F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56" name="WordArt 8">
          <a:extLst>
            <a:ext uri="{FF2B5EF4-FFF2-40B4-BE49-F238E27FC236}">
              <a16:creationId xmlns:a16="http://schemas.microsoft.com/office/drawing/2014/main" id="{00000000-0008-0000-0600-00000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57" name="WordArt 9">
          <a:extLst>
            <a:ext uri="{FF2B5EF4-FFF2-40B4-BE49-F238E27FC236}">
              <a16:creationId xmlns:a16="http://schemas.microsoft.com/office/drawing/2014/main" id="{00000000-0008-0000-0600-00000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58" name="WordArt 10">
          <a:extLst>
            <a:ext uri="{FF2B5EF4-FFF2-40B4-BE49-F238E27FC236}">
              <a16:creationId xmlns:a16="http://schemas.microsoft.com/office/drawing/2014/main" id="{00000000-0008-0000-0600-00000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59" name="WordArt 11">
          <a:extLst>
            <a:ext uri="{FF2B5EF4-FFF2-40B4-BE49-F238E27FC236}">
              <a16:creationId xmlns:a16="http://schemas.microsoft.com/office/drawing/2014/main" id="{00000000-0008-0000-0600-00000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60" name="WordArt 12">
          <a:extLst>
            <a:ext uri="{FF2B5EF4-FFF2-40B4-BE49-F238E27FC236}">
              <a16:creationId xmlns:a16="http://schemas.microsoft.com/office/drawing/2014/main" id="{00000000-0008-0000-0600-00000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61" name="WordArt 13">
          <a:extLst>
            <a:ext uri="{FF2B5EF4-FFF2-40B4-BE49-F238E27FC236}">
              <a16:creationId xmlns:a16="http://schemas.microsoft.com/office/drawing/2014/main" id="{00000000-0008-0000-0600-00000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62" name="WordArt 14">
          <a:extLst>
            <a:ext uri="{FF2B5EF4-FFF2-40B4-BE49-F238E27FC236}">
              <a16:creationId xmlns:a16="http://schemas.microsoft.com/office/drawing/2014/main" id="{00000000-0008-0000-0600-00000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263" name="WordArt 17">
          <a:extLst>
            <a:ext uri="{FF2B5EF4-FFF2-40B4-BE49-F238E27FC236}">
              <a16:creationId xmlns:a16="http://schemas.microsoft.com/office/drawing/2014/main" id="{00000000-0008-0000-0600-00000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264" name="WordArt 18">
          <a:extLst>
            <a:ext uri="{FF2B5EF4-FFF2-40B4-BE49-F238E27FC236}">
              <a16:creationId xmlns:a16="http://schemas.microsoft.com/office/drawing/2014/main" id="{00000000-0008-0000-0600-00000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65" name="WordArt 5">
          <a:extLst>
            <a:ext uri="{FF2B5EF4-FFF2-40B4-BE49-F238E27FC236}">
              <a16:creationId xmlns:a16="http://schemas.microsoft.com/office/drawing/2014/main" id="{00000000-0008-0000-0600-00000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66" name="WordArt 6">
          <a:extLst>
            <a:ext uri="{FF2B5EF4-FFF2-40B4-BE49-F238E27FC236}">
              <a16:creationId xmlns:a16="http://schemas.microsoft.com/office/drawing/2014/main" id="{00000000-0008-0000-0600-00000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67" name="WordArt 7">
          <a:extLst>
            <a:ext uri="{FF2B5EF4-FFF2-40B4-BE49-F238E27FC236}">
              <a16:creationId xmlns:a16="http://schemas.microsoft.com/office/drawing/2014/main" id="{00000000-0008-0000-0600-00000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68" name="WordArt 8">
          <a:extLst>
            <a:ext uri="{FF2B5EF4-FFF2-40B4-BE49-F238E27FC236}">
              <a16:creationId xmlns:a16="http://schemas.microsoft.com/office/drawing/2014/main" id="{00000000-0008-0000-0600-00000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69" name="WordArt 9">
          <a:extLst>
            <a:ext uri="{FF2B5EF4-FFF2-40B4-BE49-F238E27FC236}">
              <a16:creationId xmlns:a16="http://schemas.microsoft.com/office/drawing/2014/main" id="{00000000-0008-0000-0600-00000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70" name="WordArt 10">
          <a:extLst>
            <a:ext uri="{FF2B5EF4-FFF2-40B4-BE49-F238E27FC236}">
              <a16:creationId xmlns:a16="http://schemas.microsoft.com/office/drawing/2014/main" id="{00000000-0008-0000-0600-00000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71" name="WordArt 11">
          <a:extLst>
            <a:ext uri="{FF2B5EF4-FFF2-40B4-BE49-F238E27FC236}">
              <a16:creationId xmlns:a16="http://schemas.microsoft.com/office/drawing/2014/main" id="{00000000-0008-0000-0600-00000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72" name="WordArt 12">
          <a:extLst>
            <a:ext uri="{FF2B5EF4-FFF2-40B4-BE49-F238E27FC236}">
              <a16:creationId xmlns:a16="http://schemas.microsoft.com/office/drawing/2014/main" id="{00000000-0008-0000-0600-00001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73" name="WordArt 13">
          <a:extLst>
            <a:ext uri="{FF2B5EF4-FFF2-40B4-BE49-F238E27FC236}">
              <a16:creationId xmlns:a16="http://schemas.microsoft.com/office/drawing/2014/main" id="{00000000-0008-0000-0600-00001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74" name="WordArt 14">
          <a:extLst>
            <a:ext uri="{FF2B5EF4-FFF2-40B4-BE49-F238E27FC236}">
              <a16:creationId xmlns:a16="http://schemas.microsoft.com/office/drawing/2014/main" id="{00000000-0008-0000-0600-00001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275" name="WordArt 17">
          <a:extLst>
            <a:ext uri="{FF2B5EF4-FFF2-40B4-BE49-F238E27FC236}">
              <a16:creationId xmlns:a16="http://schemas.microsoft.com/office/drawing/2014/main" id="{00000000-0008-0000-0600-00001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276" name="WordArt 18">
          <a:extLst>
            <a:ext uri="{FF2B5EF4-FFF2-40B4-BE49-F238E27FC236}">
              <a16:creationId xmlns:a16="http://schemas.microsoft.com/office/drawing/2014/main" id="{00000000-0008-0000-0600-00001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77" name="WordArt 5">
          <a:extLst>
            <a:ext uri="{FF2B5EF4-FFF2-40B4-BE49-F238E27FC236}">
              <a16:creationId xmlns:a16="http://schemas.microsoft.com/office/drawing/2014/main" id="{00000000-0008-0000-0600-00001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78" name="WordArt 6">
          <a:extLst>
            <a:ext uri="{FF2B5EF4-FFF2-40B4-BE49-F238E27FC236}">
              <a16:creationId xmlns:a16="http://schemas.microsoft.com/office/drawing/2014/main" id="{00000000-0008-0000-0600-00001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79" name="WordArt 7">
          <a:extLst>
            <a:ext uri="{FF2B5EF4-FFF2-40B4-BE49-F238E27FC236}">
              <a16:creationId xmlns:a16="http://schemas.microsoft.com/office/drawing/2014/main" id="{00000000-0008-0000-0600-00001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80" name="WordArt 8">
          <a:extLst>
            <a:ext uri="{FF2B5EF4-FFF2-40B4-BE49-F238E27FC236}">
              <a16:creationId xmlns:a16="http://schemas.microsoft.com/office/drawing/2014/main" id="{00000000-0008-0000-0600-00001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81" name="WordArt 9">
          <a:extLst>
            <a:ext uri="{FF2B5EF4-FFF2-40B4-BE49-F238E27FC236}">
              <a16:creationId xmlns:a16="http://schemas.microsoft.com/office/drawing/2014/main" id="{00000000-0008-0000-0600-00001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82" name="WordArt 10">
          <a:extLst>
            <a:ext uri="{FF2B5EF4-FFF2-40B4-BE49-F238E27FC236}">
              <a16:creationId xmlns:a16="http://schemas.microsoft.com/office/drawing/2014/main" id="{00000000-0008-0000-0600-00001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83" name="WordArt 11">
          <a:extLst>
            <a:ext uri="{FF2B5EF4-FFF2-40B4-BE49-F238E27FC236}">
              <a16:creationId xmlns:a16="http://schemas.microsoft.com/office/drawing/2014/main" id="{00000000-0008-0000-0600-00001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84" name="WordArt 12">
          <a:extLst>
            <a:ext uri="{FF2B5EF4-FFF2-40B4-BE49-F238E27FC236}">
              <a16:creationId xmlns:a16="http://schemas.microsoft.com/office/drawing/2014/main" id="{00000000-0008-0000-0600-00001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85" name="WordArt 13">
          <a:extLst>
            <a:ext uri="{FF2B5EF4-FFF2-40B4-BE49-F238E27FC236}">
              <a16:creationId xmlns:a16="http://schemas.microsoft.com/office/drawing/2014/main" id="{00000000-0008-0000-0600-00001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86" name="WordArt 14">
          <a:extLst>
            <a:ext uri="{FF2B5EF4-FFF2-40B4-BE49-F238E27FC236}">
              <a16:creationId xmlns:a16="http://schemas.microsoft.com/office/drawing/2014/main" id="{00000000-0008-0000-0600-00001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287" name="WordArt 1729">
          <a:extLst>
            <a:ext uri="{FF2B5EF4-FFF2-40B4-BE49-F238E27FC236}">
              <a16:creationId xmlns:a16="http://schemas.microsoft.com/office/drawing/2014/main" id="{00000000-0008-0000-0600-00001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288" name="WordArt 1730">
          <a:extLst>
            <a:ext uri="{FF2B5EF4-FFF2-40B4-BE49-F238E27FC236}">
              <a16:creationId xmlns:a16="http://schemas.microsoft.com/office/drawing/2014/main" id="{00000000-0008-0000-0600-00002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89" name="WordArt 1731">
          <a:extLst>
            <a:ext uri="{FF2B5EF4-FFF2-40B4-BE49-F238E27FC236}">
              <a16:creationId xmlns:a16="http://schemas.microsoft.com/office/drawing/2014/main" id="{00000000-0008-0000-0600-00002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90" name="WordArt 1732">
          <a:extLst>
            <a:ext uri="{FF2B5EF4-FFF2-40B4-BE49-F238E27FC236}">
              <a16:creationId xmlns:a16="http://schemas.microsoft.com/office/drawing/2014/main" id="{00000000-0008-0000-0600-00002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91" name="WordArt 1733">
          <a:extLst>
            <a:ext uri="{FF2B5EF4-FFF2-40B4-BE49-F238E27FC236}">
              <a16:creationId xmlns:a16="http://schemas.microsoft.com/office/drawing/2014/main" id="{00000000-0008-0000-0600-00002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92" name="WordArt 1734">
          <a:extLst>
            <a:ext uri="{FF2B5EF4-FFF2-40B4-BE49-F238E27FC236}">
              <a16:creationId xmlns:a16="http://schemas.microsoft.com/office/drawing/2014/main" id="{00000000-0008-0000-0600-00002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93" name="WordArt 1735">
          <a:extLst>
            <a:ext uri="{FF2B5EF4-FFF2-40B4-BE49-F238E27FC236}">
              <a16:creationId xmlns:a16="http://schemas.microsoft.com/office/drawing/2014/main" id="{00000000-0008-0000-0600-00002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94" name="WordArt 1736">
          <a:extLst>
            <a:ext uri="{FF2B5EF4-FFF2-40B4-BE49-F238E27FC236}">
              <a16:creationId xmlns:a16="http://schemas.microsoft.com/office/drawing/2014/main" id="{00000000-0008-0000-0600-00002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95" name="WordArt 1737">
          <a:extLst>
            <a:ext uri="{FF2B5EF4-FFF2-40B4-BE49-F238E27FC236}">
              <a16:creationId xmlns:a16="http://schemas.microsoft.com/office/drawing/2014/main" id="{00000000-0008-0000-0600-00002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96" name="WordArt 1738">
          <a:extLst>
            <a:ext uri="{FF2B5EF4-FFF2-40B4-BE49-F238E27FC236}">
              <a16:creationId xmlns:a16="http://schemas.microsoft.com/office/drawing/2014/main" id="{00000000-0008-0000-0600-00002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97" name="WordArt 1739">
          <a:extLst>
            <a:ext uri="{FF2B5EF4-FFF2-40B4-BE49-F238E27FC236}">
              <a16:creationId xmlns:a16="http://schemas.microsoft.com/office/drawing/2014/main" id="{00000000-0008-0000-0600-00002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98" name="WordArt 1740">
          <a:extLst>
            <a:ext uri="{FF2B5EF4-FFF2-40B4-BE49-F238E27FC236}">
              <a16:creationId xmlns:a16="http://schemas.microsoft.com/office/drawing/2014/main" id="{00000000-0008-0000-0600-00002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299" name="WordArt 1753">
          <a:extLst>
            <a:ext uri="{FF2B5EF4-FFF2-40B4-BE49-F238E27FC236}">
              <a16:creationId xmlns:a16="http://schemas.microsoft.com/office/drawing/2014/main" id="{00000000-0008-0000-0600-00002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300" name="WordArt 1754">
          <a:extLst>
            <a:ext uri="{FF2B5EF4-FFF2-40B4-BE49-F238E27FC236}">
              <a16:creationId xmlns:a16="http://schemas.microsoft.com/office/drawing/2014/main" id="{00000000-0008-0000-0600-00002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01" name="WordArt 1755">
          <a:extLst>
            <a:ext uri="{FF2B5EF4-FFF2-40B4-BE49-F238E27FC236}">
              <a16:creationId xmlns:a16="http://schemas.microsoft.com/office/drawing/2014/main" id="{00000000-0008-0000-0600-00002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02" name="WordArt 1756">
          <a:extLst>
            <a:ext uri="{FF2B5EF4-FFF2-40B4-BE49-F238E27FC236}">
              <a16:creationId xmlns:a16="http://schemas.microsoft.com/office/drawing/2014/main" id="{00000000-0008-0000-0600-00002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03" name="WordArt 1757">
          <a:extLst>
            <a:ext uri="{FF2B5EF4-FFF2-40B4-BE49-F238E27FC236}">
              <a16:creationId xmlns:a16="http://schemas.microsoft.com/office/drawing/2014/main" id="{00000000-0008-0000-0600-00002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04" name="WordArt 1758">
          <a:extLst>
            <a:ext uri="{FF2B5EF4-FFF2-40B4-BE49-F238E27FC236}">
              <a16:creationId xmlns:a16="http://schemas.microsoft.com/office/drawing/2014/main" id="{00000000-0008-0000-0600-00003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05" name="WordArt 1759">
          <a:extLst>
            <a:ext uri="{FF2B5EF4-FFF2-40B4-BE49-F238E27FC236}">
              <a16:creationId xmlns:a16="http://schemas.microsoft.com/office/drawing/2014/main" id="{00000000-0008-0000-0600-00003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06" name="WordArt 1760">
          <a:extLst>
            <a:ext uri="{FF2B5EF4-FFF2-40B4-BE49-F238E27FC236}">
              <a16:creationId xmlns:a16="http://schemas.microsoft.com/office/drawing/2014/main" id="{00000000-0008-0000-0600-00003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07" name="WordArt 1761">
          <a:extLst>
            <a:ext uri="{FF2B5EF4-FFF2-40B4-BE49-F238E27FC236}">
              <a16:creationId xmlns:a16="http://schemas.microsoft.com/office/drawing/2014/main" id="{00000000-0008-0000-0600-00003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08" name="WordArt 1762">
          <a:extLst>
            <a:ext uri="{FF2B5EF4-FFF2-40B4-BE49-F238E27FC236}">
              <a16:creationId xmlns:a16="http://schemas.microsoft.com/office/drawing/2014/main" id="{00000000-0008-0000-0600-00003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09" name="WordArt 1763">
          <a:extLst>
            <a:ext uri="{FF2B5EF4-FFF2-40B4-BE49-F238E27FC236}">
              <a16:creationId xmlns:a16="http://schemas.microsoft.com/office/drawing/2014/main" id="{00000000-0008-0000-0600-00003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10" name="WordArt 1764">
          <a:extLst>
            <a:ext uri="{FF2B5EF4-FFF2-40B4-BE49-F238E27FC236}">
              <a16:creationId xmlns:a16="http://schemas.microsoft.com/office/drawing/2014/main" id="{00000000-0008-0000-0600-00003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311" name="WordArt 1777">
          <a:extLst>
            <a:ext uri="{FF2B5EF4-FFF2-40B4-BE49-F238E27FC236}">
              <a16:creationId xmlns:a16="http://schemas.microsoft.com/office/drawing/2014/main" id="{00000000-0008-0000-0600-00003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312" name="WordArt 1778">
          <a:extLst>
            <a:ext uri="{FF2B5EF4-FFF2-40B4-BE49-F238E27FC236}">
              <a16:creationId xmlns:a16="http://schemas.microsoft.com/office/drawing/2014/main" id="{00000000-0008-0000-0600-00003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13" name="WordArt 1779">
          <a:extLst>
            <a:ext uri="{FF2B5EF4-FFF2-40B4-BE49-F238E27FC236}">
              <a16:creationId xmlns:a16="http://schemas.microsoft.com/office/drawing/2014/main" id="{00000000-0008-0000-0600-00003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14" name="WordArt 1780">
          <a:extLst>
            <a:ext uri="{FF2B5EF4-FFF2-40B4-BE49-F238E27FC236}">
              <a16:creationId xmlns:a16="http://schemas.microsoft.com/office/drawing/2014/main" id="{00000000-0008-0000-0600-00003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15" name="WordArt 1781">
          <a:extLst>
            <a:ext uri="{FF2B5EF4-FFF2-40B4-BE49-F238E27FC236}">
              <a16:creationId xmlns:a16="http://schemas.microsoft.com/office/drawing/2014/main" id="{00000000-0008-0000-0600-00003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16" name="WordArt 1782">
          <a:extLst>
            <a:ext uri="{FF2B5EF4-FFF2-40B4-BE49-F238E27FC236}">
              <a16:creationId xmlns:a16="http://schemas.microsoft.com/office/drawing/2014/main" id="{00000000-0008-0000-0600-00003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17" name="WordArt 1783">
          <a:extLst>
            <a:ext uri="{FF2B5EF4-FFF2-40B4-BE49-F238E27FC236}">
              <a16:creationId xmlns:a16="http://schemas.microsoft.com/office/drawing/2014/main" id="{00000000-0008-0000-0600-00003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18" name="WordArt 1784">
          <a:extLst>
            <a:ext uri="{FF2B5EF4-FFF2-40B4-BE49-F238E27FC236}">
              <a16:creationId xmlns:a16="http://schemas.microsoft.com/office/drawing/2014/main" id="{00000000-0008-0000-0600-00003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19" name="WordArt 1785">
          <a:extLst>
            <a:ext uri="{FF2B5EF4-FFF2-40B4-BE49-F238E27FC236}">
              <a16:creationId xmlns:a16="http://schemas.microsoft.com/office/drawing/2014/main" id="{00000000-0008-0000-0600-00003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20" name="WordArt 1786">
          <a:extLst>
            <a:ext uri="{FF2B5EF4-FFF2-40B4-BE49-F238E27FC236}">
              <a16:creationId xmlns:a16="http://schemas.microsoft.com/office/drawing/2014/main" id="{00000000-0008-0000-0600-00004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21" name="WordArt 1787">
          <a:extLst>
            <a:ext uri="{FF2B5EF4-FFF2-40B4-BE49-F238E27FC236}">
              <a16:creationId xmlns:a16="http://schemas.microsoft.com/office/drawing/2014/main" id="{00000000-0008-0000-0600-00004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22" name="WordArt 1788">
          <a:extLst>
            <a:ext uri="{FF2B5EF4-FFF2-40B4-BE49-F238E27FC236}">
              <a16:creationId xmlns:a16="http://schemas.microsoft.com/office/drawing/2014/main" id="{00000000-0008-0000-0600-00004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23" name="WordArt 5">
          <a:extLst>
            <a:ext uri="{FF2B5EF4-FFF2-40B4-BE49-F238E27FC236}">
              <a16:creationId xmlns:a16="http://schemas.microsoft.com/office/drawing/2014/main" id="{00000000-0008-0000-0600-00004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24" name="WordArt 6">
          <a:extLst>
            <a:ext uri="{FF2B5EF4-FFF2-40B4-BE49-F238E27FC236}">
              <a16:creationId xmlns:a16="http://schemas.microsoft.com/office/drawing/2014/main" id="{00000000-0008-0000-0600-00004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25" name="WordArt 7">
          <a:extLst>
            <a:ext uri="{FF2B5EF4-FFF2-40B4-BE49-F238E27FC236}">
              <a16:creationId xmlns:a16="http://schemas.microsoft.com/office/drawing/2014/main" id="{00000000-0008-0000-0600-00004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26" name="WordArt 8">
          <a:extLst>
            <a:ext uri="{FF2B5EF4-FFF2-40B4-BE49-F238E27FC236}">
              <a16:creationId xmlns:a16="http://schemas.microsoft.com/office/drawing/2014/main" id="{00000000-0008-0000-0600-00004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27" name="WordArt 9">
          <a:extLst>
            <a:ext uri="{FF2B5EF4-FFF2-40B4-BE49-F238E27FC236}">
              <a16:creationId xmlns:a16="http://schemas.microsoft.com/office/drawing/2014/main" id="{00000000-0008-0000-0600-00004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28" name="WordArt 10">
          <a:extLst>
            <a:ext uri="{FF2B5EF4-FFF2-40B4-BE49-F238E27FC236}">
              <a16:creationId xmlns:a16="http://schemas.microsoft.com/office/drawing/2014/main" id="{00000000-0008-0000-0600-00004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29" name="WordArt 11">
          <a:extLst>
            <a:ext uri="{FF2B5EF4-FFF2-40B4-BE49-F238E27FC236}">
              <a16:creationId xmlns:a16="http://schemas.microsoft.com/office/drawing/2014/main" id="{00000000-0008-0000-0600-00004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30" name="WordArt 12">
          <a:extLst>
            <a:ext uri="{FF2B5EF4-FFF2-40B4-BE49-F238E27FC236}">
              <a16:creationId xmlns:a16="http://schemas.microsoft.com/office/drawing/2014/main" id="{00000000-0008-0000-0600-00004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31" name="WordArt 13">
          <a:extLst>
            <a:ext uri="{FF2B5EF4-FFF2-40B4-BE49-F238E27FC236}">
              <a16:creationId xmlns:a16="http://schemas.microsoft.com/office/drawing/2014/main" id="{00000000-0008-0000-0600-00004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32" name="WordArt 14">
          <a:extLst>
            <a:ext uri="{FF2B5EF4-FFF2-40B4-BE49-F238E27FC236}">
              <a16:creationId xmlns:a16="http://schemas.microsoft.com/office/drawing/2014/main" id="{00000000-0008-0000-0600-00004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33" name="WordArt 5">
          <a:extLst>
            <a:ext uri="{FF2B5EF4-FFF2-40B4-BE49-F238E27FC236}">
              <a16:creationId xmlns:a16="http://schemas.microsoft.com/office/drawing/2014/main" id="{00000000-0008-0000-0600-00004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34" name="WordArt 6">
          <a:extLst>
            <a:ext uri="{FF2B5EF4-FFF2-40B4-BE49-F238E27FC236}">
              <a16:creationId xmlns:a16="http://schemas.microsoft.com/office/drawing/2014/main" id="{00000000-0008-0000-0600-00004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35" name="WordArt 7">
          <a:extLst>
            <a:ext uri="{FF2B5EF4-FFF2-40B4-BE49-F238E27FC236}">
              <a16:creationId xmlns:a16="http://schemas.microsoft.com/office/drawing/2014/main" id="{00000000-0008-0000-0600-00004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36" name="WordArt 8">
          <a:extLst>
            <a:ext uri="{FF2B5EF4-FFF2-40B4-BE49-F238E27FC236}">
              <a16:creationId xmlns:a16="http://schemas.microsoft.com/office/drawing/2014/main" id="{00000000-0008-0000-0600-00005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37" name="WordArt 9">
          <a:extLst>
            <a:ext uri="{FF2B5EF4-FFF2-40B4-BE49-F238E27FC236}">
              <a16:creationId xmlns:a16="http://schemas.microsoft.com/office/drawing/2014/main" id="{00000000-0008-0000-0600-00005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38" name="WordArt 10">
          <a:extLst>
            <a:ext uri="{FF2B5EF4-FFF2-40B4-BE49-F238E27FC236}">
              <a16:creationId xmlns:a16="http://schemas.microsoft.com/office/drawing/2014/main" id="{00000000-0008-0000-0600-00005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39" name="WordArt 11">
          <a:extLst>
            <a:ext uri="{FF2B5EF4-FFF2-40B4-BE49-F238E27FC236}">
              <a16:creationId xmlns:a16="http://schemas.microsoft.com/office/drawing/2014/main" id="{00000000-0008-0000-0600-00005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40" name="WordArt 12">
          <a:extLst>
            <a:ext uri="{FF2B5EF4-FFF2-40B4-BE49-F238E27FC236}">
              <a16:creationId xmlns:a16="http://schemas.microsoft.com/office/drawing/2014/main" id="{00000000-0008-0000-0600-00005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41" name="WordArt 13">
          <a:extLst>
            <a:ext uri="{FF2B5EF4-FFF2-40B4-BE49-F238E27FC236}">
              <a16:creationId xmlns:a16="http://schemas.microsoft.com/office/drawing/2014/main" id="{00000000-0008-0000-0600-00005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42" name="WordArt 14">
          <a:extLst>
            <a:ext uri="{FF2B5EF4-FFF2-40B4-BE49-F238E27FC236}">
              <a16:creationId xmlns:a16="http://schemas.microsoft.com/office/drawing/2014/main" id="{00000000-0008-0000-0600-00005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43" name="WordArt 5">
          <a:extLst>
            <a:ext uri="{FF2B5EF4-FFF2-40B4-BE49-F238E27FC236}">
              <a16:creationId xmlns:a16="http://schemas.microsoft.com/office/drawing/2014/main" id="{00000000-0008-0000-0600-00005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44" name="WordArt 6">
          <a:extLst>
            <a:ext uri="{FF2B5EF4-FFF2-40B4-BE49-F238E27FC236}">
              <a16:creationId xmlns:a16="http://schemas.microsoft.com/office/drawing/2014/main" id="{00000000-0008-0000-0600-00005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45" name="WordArt 7">
          <a:extLst>
            <a:ext uri="{FF2B5EF4-FFF2-40B4-BE49-F238E27FC236}">
              <a16:creationId xmlns:a16="http://schemas.microsoft.com/office/drawing/2014/main" id="{00000000-0008-0000-0600-00005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46" name="WordArt 8">
          <a:extLst>
            <a:ext uri="{FF2B5EF4-FFF2-40B4-BE49-F238E27FC236}">
              <a16:creationId xmlns:a16="http://schemas.microsoft.com/office/drawing/2014/main" id="{00000000-0008-0000-0600-00005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47" name="WordArt 9">
          <a:extLst>
            <a:ext uri="{FF2B5EF4-FFF2-40B4-BE49-F238E27FC236}">
              <a16:creationId xmlns:a16="http://schemas.microsoft.com/office/drawing/2014/main" id="{00000000-0008-0000-0600-00005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48" name="WordArt 10">
          <a:extLst>
            <a:ext uri="{FF2B5EF4-FFF2-40B4-BE49-F238E27FC236}">
              <a16:creationId xmlns:a16="http://schemas.microsoft.com/office/drawing/2014/main" id="{00000000-0008-0000-0600-00005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49" name="WordArt 11">
          <a:extLst>
            <a:ext uri="{FF2B5EF4-FFF2-40B4-BE49-F238E27FC236}">
              <a16:creationId xmlns:a16="http://schemas.microsoft.com/office/drawing/2014/main" id="{00000000-0008-0000-0600-00005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50" name="WordArt 12">
          <a:extLst>
            <a:ext uri="{FF2B5EF4-FFF2-40B4-BE49-F238E27FC236}">
              <a16:creationId xmlns:a16="http://schemas.microsoft.com/office/drawing/2014/main" id="{00000000-0008-0000-0600-00005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51" name="WordArt 13">
          <a:extLst>
            <a:ext uri="{FF2B5EF4-FFF2-40B4-BE49-F238E27FC236}">
              <a16:creationId xmlns:a16="http://schemas.microsoft.com/office/drawing/2014/main" id="{00000000-0008-0000-0600-00005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52" name="WordArt 14">
          <a:extLst>
            <a:ext uri="{FF2B5EF4-FFF2-40B4-BE49-F238E27FC236}">
              <a16:creationId xmlns:a16="http://schemas.microsoft.com/office/drawing/2014/main" id="{00000000-0008-0000-0600-00006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53" name="WordArt 1731">
          <a:extLst>
            <a:ext uri="{FF2B5EF4-FFF2-40B4-BE49-F238E27FC236}">
              <a16:creationId xmlns:a16="http://schemas.microsoft.com/office/drawing/2014/main" id="{00000000-0008-0000-0600-00006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54" name="WordArt 1732">
          <a:extLst>
            <a:ext uri="{FF2B5EF4-FFF2-40B4-BE49-F238E27FC236}">
              <a16:creationId xmlns:a16="http://schemas.microsoft.com/office/drawing/2014/main" id="{00000000-0008-0000-0600-00006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55" name="WordArt 1733">
          <a:extLst>
            <a:ext uri="{FF2B5EF4-FFF2-40B4-BE49-F238E27FC236}">
              <a16:creationId xmlns:a16="http://schemas.microsoft.com/office/drawing/2014/main" id="{00000000-0008-0000-0600-00006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56" name="WordArt 1734">
          <a:extLst>
            <a:ext uri="{FF2B5EF4-FFF2-40B4-BE49-F238E27FC236}">
              <a16:creationId xmlns:a16="http://schemas.microsoft.com/office/drawing/2014/main" id="{00000000-0008-0000-0600-00006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57" name="WordArt 1735">
          <a:extLst>
            <a:ext uri="{FF2B5EF4-FFF2-40B4-BE49-F238E27FC236}">
              <a16:creationId xmlns:a16="http://schemas.microsoft.com/office/drawing/2014/main" id="{00000000-0008-0000-0600-00006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58" name="WordArt 1736">
          <a:extLst>
            <a:ext uri="{FF2B5EF4-FFF2-40B4-BE49-F238E27FC236}">
              <a16:creationId xmlns:a16="http://schemas.microsoft.com/office/drawing/2014/main" id="{00000000-0008-0000-0600-00006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59" name="WordArt 1737">
          <a:extLst>
            <a:ext uri="{FF2B5EF4-FFF2-40B4-BE49-F238E27FC236}">
              <a16:creationId xmlns:a16="http://schemas.microsoft.com/office/drawing/2014/main" id="{00000000-0008-0000-0600-00006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60" name="WordArt 1738">
          <a:extLst>
            <a:ext uri="{FF2B5EF4-FFF2-40B4-BE49-F238E27FC236}">
              <a16:creationId xmlns:a16="http://schemas.microsoft.com/office/drawing/2014/main" id="{00000000-0008-0000-0600-00006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61" name="WordArt 1739">
          <a:extLst>
            <a:ext uri="{FF2B5EF4-FFF2-40B4-BE49-F238E27FC236}">
              <a16:creationId xmlns:a16="http://schemas.microsoft.com/office/drawing/2014/main" id="{00000000-0008-0000-0600-00006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62" name="WordArt 1740">
          <a:extLst>
            <a:ext uri="{FF2B5EF4-FFF2-40B4-BE49-F238E27FC236}">
              <a16:creationId xmlns:a16="http://schemas.microsoft.com/office/drawing/2014/main" id="{00000000-0008-0000-0600-00006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63" name="WordArt 1755">
          <a:extLst>
            <a:ext uri="{FF2B5EF4-FFF2-40B4-BE49-F238E27FC236}">
              <a16:creationId xmlns:a16="http://schemas.microsoft.com/office/drawing/2014/main" id="{00000000-0008-0000-0600-00006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64" name="WordArt 1756">
          <a:extLst>
            <a:ext uri="{FF2B5EF4-FFF2-40B4-BE49-F238E27FC236}">
              <a16:creationId xmlns:a16="http://schemas.microsoft.com/office/drawing/2014/main" id="{00000000-0008-0000-0600-00006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65" name="WordArt 1757">
          <a:extLst>
            <a:ext uri="{FF2B5EF4-FFF2-40B4-BE49-F238E27FC236}">
              <a16:creationId xmlns:a16="http://schemas.microsoft.com/office/drawing/2014/main" id="{00000000-0008-0000-0600-00006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66" name="WordArt 1758">
          <a:extLst>
            <a:ext uri="{FF2B5EF4-FFF2-40B4-BE49-F238E27FC236}">
              <a16:creationId xmlns:a16="http://schemas.microsoft.com/office/drawing/2014/main" id="{00000000-0008-0000-0600-00006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67" name="WordArt 1759">
          <a:extLst>
            <a:ext uri="{FF2B5EF4-FFF2-40B4-BE49-F238E27FC236}">
              <a16:creationId xmlns:a16="http://schemas.microsoft.com/office/drawing/2014/main" id="{00000000-0008-0000-0600-00006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68" name="WordArt 1760">
          <a:extLst>
            <a:ext uri="{FF2B5EF4-FFF2-40B4-BE49-F238E27FC236}">
              <a16:creationId xmlns:a16="http://schemas.microsoft.com/office/drawing/2014/main" id="{00000000-0008-0000-0600-00007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69" name="WordArt 1761">
          <a:extLst>
            <a:ext uri="{FF2B5EF4-FFF2-40B4-BE49-F238E27FC236}">
              <a16:creationId xmlns:a16="http://schemas.microsoft.com/office/drawing/2014/main" id="{00000000-0008-0000-0600-00007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70" name="WordArt 1762">
          <a:extLst>
            <a:ext uri="{FF2B5EF4-FFF2-40B4-BE49-F238E27FC236}">
              <a16:creationId xmlns:a16="http://schemas.microsoft.com/office/drawing/2014/main" id="{00000000-0008-0000-0600-00007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71" name="WordArt 1763">
          <a:extLst>
            <a:ext uri="{FF2B5EF4-FFF2-40B4-BE49-F238E27FC236}">
              <a16:creationId xmlns:a16="http://schemas.microsoft.com/office/drawing/2014/main" id="{00000000-0008-0000-0600-00007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72" name="WordArt 1764">
          <a:extLst>
            <a:ext uri="{FF2B5EF4-FFF2-40B4-BE49-F238E27FC236}">
              <a16:creationId xmlns:a16="http://schemas.microsoft.com/office/drawing/2014/main" id="{00000000-0008-0000-0600-00007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73" name="WordArt 1779">
          <a:extLst>
            <a:ext uri="{FF2B5EF4-FFF2-40B4-BE49-F238E27FC236}">
              <a16:creationId xmlns:a16="http://schemas.microsoft.com/office/drawing/2014/main" id="{00000000-0008-0000-0600-00007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74" name="WordArt 1780">
          <a:extLst>
            <a:ext uri="{FF2B5EF4-FFF2-40B4-BE49-F238E27FC236}">
              <a16:creationId xmlns:a16="http://schemas.microsoft.com/office/drawing/2014/main" id="{00000000-0008-0000-0600-00007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75" name="WordArt 1781">
          <a:extLst>
            <a:ext uri="{FF2B5EF4-FFF2-40B4-BE49-F238E27FC236}">
              <a16:creationId xmlns:a16="http://schemas.microsoft.com/office/drawing/2014/main" id="{00000000-0008-0000-0600-00007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76" name="WordArt 1782">
          <a:extLst>
            <a:ext uri="{FF2B5EF4-FFF2-40B4-BE49-F238E27FC236}">
              <a16:creationId xmlns:a16="http://schemas.microsoft.com/office/drawing/2014/main" id="{00000000-0008-0000-0600-00007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77" name="WordArt 1783">
          <a:extLst>
            <a:ext uri="{FF2B5EF4-FFF2-40B4-BE49-F238E27FC236}">
              <a16:creationId xmlns:a16="http://schemas.microsoft.com/office/drawing/2014/main" id="{00000000-0008-0000-0600-00007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78" name="WordArt 1784">
          <a:extLst>
            <a:ext uri="{FF2B5EF4-FFF2-40B4-BE49-F238E27FC236}">
              <a16:creationId xmlns:a16="http://schemas.microsoft.com/office/drawing/2014/main" id="{00000000-0008-0000-0600-00007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79" name="WordArt 1785">
          <a:extLst>
            <a:ext uri="{FF2B5EF4-FFF2-40B4-BE49-F238E27FC236}">
              <a16:creationId xmlns:a16="http://schemas.microsoft.com/office/drawing/2014/main" id="{00000000-0008-0000-0600-00007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80" name="WordArt 1786">
          <a:extLst>
            <a:ext uri="{FF2B5EF4-FFF2-40B4-BE49-F238E27FC236}">
              <a16:creationId xmlns:a16="http://schemas.microsoft.com/office/drawing/2014/main" id="{00000000-0008-0000-0600-00007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81" name="WordArt 1787">
          <a:extLst>
            <a:ext uri="{FF2B5EF4-FFF2-40B4-BE49-F238E27FC236}">
              <a16:creationId xmlns:a16="http://schemas.microsoft.com/office/drawing/2014/main" id="{00000000-0008-0000-0600-00007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1075690</xdr:colOff>
      <xdr:row>14</xdr:row>
      <xdr:rowOff>131445</xdr:rowOff>
    </xdr:from>
    <xdr:to>
      <xdr:col>14</xdr:col>
      <xdr:colOff>1075690</xdr:colOff>
      <xdr:row>14</xdr:row>
      <xdr:rowOff>131445</xdr:rowOff>
    </xdr:to>
    <xdr:sp macro="" textlink="">
      <xdr:nvSpPr>
        <xdr:cNvPr id="382" name="WordArt 1788">
          <a:extLst>
            <a:ext uri="{FF2B5EF4-FFF2-40B4-BE49-F238E27FC236}">
              <a16:creationId xmlns:a16="http://schemas.microsoft.com/office/drawing/2014/main" id="{00000000-0008-0000-0600-00007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04740" y="2874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13</xdr:row>
      <xdr:rowOff>198120</xdr:rowOff>
    </xdr:from>
    <xdr:to>
      <xdr:col>4</xdr:col>
      <xdr:colOff>918210</xdr:colOff>
      <xdr:row>13</xdr:row>
      <xdr:rowOff>198120</xdr:rowOff>
    </xdr:to>
    <xdr:sp macro="" textlink="">
      <xdr:nvSpPr>
        <xdr:cNvPr id="383" name="WordArt 17">
          <a:extLst>
            <a:ext uri="{FF2B5EF4-FFF2-40B4-BE49-F238E27FC236}">
              <a16:creationId xmlns:a16="http://schemas.microsoft.com/office/drawing/2014/main" id="{00000000-0008-0000-0600-00007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13</xdr:row>
      <xdr:rowOff>198120</xdr:rowOff>
    </xdr:from>
    <xdr:to>
      <xdr:col>4</xdr:col>
      <xdr:colOff>918210</xdr:colOff>
      <xdr:row>13</xdr:row>
      <xdr:rowOff>198120</xdr:rowOff>
    </xdr:to>
    <xdr:sp macro="" textlink="">
      <xdr:nvSpPr>
        <xdr:cNvPr id="384" name="WordArt 18">
          <a:extLst>
            <a:ext uri="{FF2B5EF4-FFF2-40B4-BE49-F238E27FC236}">
              <a16:creationId xmlns:a16="http://schemas.microsoft.com/office/drawing/2014/main" id="{00000000-0008-0000-0600-00008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385" name="WordArt 5">
          <a:extLst>
            <a:ext uri="{FF2B5EF4-FFF2-40B4-BE49-F238E27FC236}">
              <a16:creationId xmlns:a16="http://schemas.microsoft.com/office/drawing/2014/main" id="{00000000-0008-0000-0600-00008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386" name="WordArt 6">
          <a:extLst>
            <a:ext uri="{FF2B5EF4-FFF2-40B4-BE49-F238E27FC236}">
              <a16:creationId xmlns:a16="http://schemas.microsoft.com/office/drawing/2014/main" id="{00000000-0008-0000-0600-00008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387" name="WordArt 7">
          <a:extLst>
            <a:ext uri="{FF2B5EF4-FFF2-40B4-BE49-F238E27FC236}">
              <a16:creationId xmlns:a16="http://schemas.microsoft.com/office/drawing/2014/main" id="{00000000-0008-0000-0600-00008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388" name="WordArt 8">
          <a:extLst>
            <a:ext uri="{FF2B5EF4-FFF2-40B4-BE49-F238E27FC236}">
              <a16:creationId xmlns:a16="http://schemas.microsoft.com/office/drawing/2014/main" id="{00000000-0008-0000-0600-00008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389" name="WordArt 9">
          <a:extLst>
            <a:ext uri="{FF2B5EF4-FFF2-40B4-BE49-F238E27FC236}">
              <a16:creationId xmlns:a16="http://schemas.microsoft.com/office/drawing/2014/main" id="{00000000-0008-0000-0600-00008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390" name="WordArt 10">
          <a:extLst>
            <a:ext uri="{FF2B5EF4-FFF2-40B4-BE49-F238E27FC236}">
              <a16:creationId xmlns:a16="http://schemas.microsoft.com/office/drawing/2014/main" id="{00000000-0008-0000-0600-00008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391" name="WordArt 11">
          <a:extLst>
            <a:ext uri="{FF2B5EF4-FFF2-40B4-BE49-F238E27FC236}">
              <a16:creationId xmlns:a16="http://schemas.microsoft.com/office/drawing/2014/main" id="{00000000-0008-0000-0600-00008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392" name="WordArt 12">
          <a:extLst>
            <a:ext uri="{FF2B5EF4-FFF2-40B4-BE49-F238E27FC236}">
              <a16:creationId xmlns:a16="http://schemas.microsoft.com/office/drawing/2014/main" id="{00000000-0008-0000-0600-00008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393" name="WordArt 13">
          <a:extLst>
            <a:ext uri="{FF2B5EF4-FFF2-40B4-BE49-F238E27FC236}">
              <a16:creationId xmlns:a16="http://schemas.microsoft.com/office/drawing/2014/main" id="{00000000-0008-0000-0600-00008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394" name="WordArt 14">
          <a:extLst>
            <a:ext uri="{FF2B5EF4-FFF2-40B4-BE49-F238E27FC236}">
              <a16:creationId xmlns:a16="http://schemas.microsoft.com/office/drawing/2014/main" id="{00000000-0008-0000-0600-00008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13</xdr:row>
      <xdr:rowOff>198120</xdr:rowOff>
    </xdr:from>
    <xdr:to>
      <xdr:col>4</xdr:col>
      <xdr:colOff>918210</xdr:colOff>
      <xdr:row>13</xdr:row>
      <xdr:rowOff>198120</xdr:rowOff>
    </xdr:to>
    <xdr:sp macro="" textlink="">
      <xdr:nvSpPr>
        <xdr:cNvPr id="395" name="WordArt 17">
          <a:extLst>
            <a:ext uri="{FF2B5EF4-FFF2-40B4-BE49-F238E27FC236}">
              <a16:creationId xmlns:a16="http://schemas.microsoft.com/office/drawing/2014/main" id="{00000000-0008-0000-0600-00008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13</xdr:row>
      <xdr:rowOff>198120</xdr:rowOff>
    </xdr:from>
    <xdr:to>
      <xdr:col>4</xdr:col>
      <xdr:colOff>918210</xdr:colOff>
      <xdr:row>13</xdr:row>
      <xdr:rowOff>198120</xdr:rowOff>
    </xdr:to>
    <xdr:sp macro="" textlink="">
      <xdr:nvSpPr>
        <xdr:cNvPr id="396" name="WordArt 18">
          <a:extLst>
            <a:ext uri="{FF2B5EF4-FFF2-40B4-BE49-F238E27FC236}">
              <a16:creationId xmlns:a16="http://schemas.microsoft.com/office/drawing/2014/main" id="{00000000-0008-0000-0600-00008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397" name="WordArt 5">
          <a:extLst>
            <a:ext uri="{FF2B5EF4-FFF2-40B4-BE49-F238E27FC236}">
              <a16:creationId xmlns:a16="http://schemas.microsoft.com/office/drawing/2014/main" id="{00000000-0008-0000-0600-00008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398" name="WordArt 6">
          <a:extLst>
            <a:ext uri="{FF2B5EF4-FFF2-40B4-BE49-F238E27FC236}">
              <a16:creationId xmlns:a16="http://schemas.microsoft.com/office/drawing/2014/main" id="{00000000-0008-0000-0600-00008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399" name="WordArt 7">
          <a:extLst>
            <a:ext uri="{FF2B5EF4-FFF2-40B4-BE49-F238E27FC236}">
              <a16:creationId xmlns:a16="http://schemas.microsoft.com/office/drawing/2014/main" id="{00000000-0008-0000-0600-00008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00" name="WordArt 8">
          <a:extLst>
            <a:ext uri="{FF2B5EF4-FFF2-40B4-BE49-F238E27FC236}">
              <a16:creationId xmlns:a16="http://schemas.microsoft.com/office/drawing/2014/main" id="{00000000-0008-0000-0600-00009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01" name="WordArt 9">
          <a:extLst>
            <a:ext uri="{FF2B5EF4-FFF2-40B4-BE49-F238E27FC236}">
              <a16:creationId xmlns:a16="http://schemas.microsoft.com/office/drawing/2014/main" id="{00000000-0008-0000-0600-00009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02" name="WordArt 10">
          <a:extLst>
            <a:ext uri="{FF2B5EF4-FFF2-40B4-BE49-F238E27FC236}">
              <a16:creationId xmlns:a16="http://schemas.microsoft.com/office/drawing/2014/main" id="{00000000-0008-0000-0600-00009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03" name="WordArt 11">
          <a:extLst>
            <a:ext uri="{FF2B5EF4-FFF2-40B4-BE49-F238E27FC236}">
              <a16:creationId xmlns:a16="http://schemas.microsoft.com/office/drawing/2014/main" id="{00000000-0008-0000-0600-00009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04" name="WordArt 12">
          <a:extLst>
            <a:ext uri="{FF2B5EF4-FFF2-40B4-BE49-F238E27FC236}">
              <a16:creationId xmlns:a16="http://schemas.microsoft.com/office/drawing/2014/main" id="{00000000-0008-0000-0600-00009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05" name="WordArt 13">
          <a:extLst>
            <a:ext uri="{FF2B5EF4-FFF2-40B4-BE49-F238E27FC236}">
              <a16:creationId xmlns:a16="http://schemas.microsoft.com/office/drawing/2014/main" id="{00000000-0008-0000-0600-00009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06" name="WordArt 14">
          <a:extLst>
            <a:ext uri="{FF2B5EF4-FFF2-40B4-BE49-F238E27FC236}">
              <a16:creationId xmlns:a16="http://schemas.microsoft.com/office/drawing/2014/main" id="{00000000-0008-0000-0600-00009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13</xdr:row>
      <xdr:rowOff>198120</xdr:rowOff>
    </xdr:from>
    <xdr:to>
      <xdr:col>4</xdr:col>
      <xdr:colOff>918210</xdr:colOff>
      <xdr:row>13</xdr:row>
      <xdr:rowOff>198120</xdr:rowOff>
    </xdr:to>
    <xdr:sp macro="" textlink="">
      <xdr:nvSpPr>
        <xdr:cNvPr id="407" name="WordArt 17">
          <a:extLst>
            <a:ext uri="{FF2B5EF4-FFF2-40B4-BE49-F238E27FC236}">
              <a16:creationId xmlns:a16="http://schemas.microsoft.com/office/drawing/2014/main" id="{00000000-0008-0000-0600-00009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13</xdr:row>
      <xdr:rowOff>198120</xdr:rowOff>
    </xdr:from>
    <xdr:to>
      <xdr:col>4</xdr:col>
      <xdr:colOff>918210</xdr:colOff>
      <xdr:row>13</xdr:row>
      <xdr:rowOff>198120</xdr:rowOff>
    </xdr:to>
    <xdr:sp macro="" textlink="">
      <xdr:nvSpPr>
        <xdr:cNvPr id="408" name="WordArt 18">
          <a:extLst>
            <a:ext uri="{FF2B5EF4-FFF2-40B4-BE49-F238E27FC236}">
              <a16:creationId xmlns:a16="http://schemas.microsoft.com/office/drawing/2014/main" id="{00000000-0008-0000-0600-00009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09" name="WordArt 5">
          <a:extLst>
            <a:ext uri="{FF2B5EF4-FFF2-40B4-BE49-F238E27FC236}">
              <a16:creationId xmlns:a16="http://schemas.microsoft.com/office/drawing/2014/main" id="{00000000-0008-0000-0600-00009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10" name="WordArt 6">
          <a:extLst>
            <a:ext uri="{FF2B5EF4-FFF2-40B4-BE49-F238E27FC236}">
              <a16:creationId xmlns:a16="http://schemas.microsoft.com/office/drawing/2014/main" id="{00000000-0008-0000-0600-00009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11" name="WordArt 7">
          <a:extLst>
            <a:ext uri="{FF2B5EF4-FFF2-40B4-BE49-F238E27FC236}">
              <a16:creationId xmlns:a16="http://schemas.microsoft.com/office/drawing/2014/main" id="{00000000-0008-0000-0600-00009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12" name="WordArt 8">
          <a:extLst>
            <a:ext uri="{FF2B5EF4-FFF2-40B4-BE49-F238E27FC236}">
              <a16:creationId xmlns:a16="http://schemas.microsoft.com/office/drawing/2014/main" id="{00000000-0008-0000-0600-00009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13" name="WordArt 9">
          <a:extLst>
            <a:ext uri="{FF2B5EF4-FFF2-40B4-BE49-F238E27FC236}">
              <a16:creationId xmlns:a16="http://schemas.microsoft.com/office/drawing/2014/main" id="{00000000-0008-0000-0600-00009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14" name="WordArt 10">
          <a:extLst>
            <a:ext uri="{FF2B5EF4-FFF2-40B4-BE49-F238E27FC236}">
              <a16:creationId xmlns:a16="http://schemas.microsoft.com/office/drawing/2014/main" id="{00000000-0008-0000-0600-00009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15" name="WordArt 11">
          <a:extLst>
            <a:ext uri="{FF2B5EF4-FFF2-40B4-BE49-F238E27FC236}">
              <a16:creationId xmlns:a16="http://schemas.microsoft.com/office/drawing/2014/main" id="{00000000-0008-0000-0600-00009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16" name="WordArt 12">
          <a:extLst>
            <a:ext uri="{FF2B5EF4-FFF2-40B4-BE49-F238E27FC236}">
              <a16:creationId xmlns:a16="http://schemas.microsoft.com/office/drawing/2014/main" id="{00000000-0008-0000-0600-0000A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17" name="WordArt 13">
          <a:extLst>
            <a:ext uri="{FF2B5EF4-FFF2-40B4-BE49-F238E27FC236}">
              <a16:creationId xmlns:a16="http://schemas.microsoft.com/office/drawing/2014/main" id="{00000000-0008-0000-0600-0000A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18" name="WordArt 14">
          <a:extLst>
            <a:ext uri="{FF2B5EF4-FFF2-40B4-BE49-F238E27FC236}">
              <a16:creationId xmlns:a16="http://schemas.microsoft.com/office/drawing/2014/main" id="{00000000-0008-0000-0600-0000A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13</xdr:row>
      <xdr:rowOff>198120</xdr:rowOff>
    </xdr:from>
    <xdr:to>
      <xdr:col>4</xdr:col>
      <xdr:colOff>918210</xdr:colOff>
      <xdr:row>13</xdr:row>
      <xdr:rowOff>198120</xdr:rowOff>
    </xdr:to>
    <xdr:sp macro="" textlink="">
      <xdr:nvSpPr>
        <xdr:cNvPr id="419" name="WordArt 1729">
          <a:extLst>
            <a:ext uri="{FF2B5EF4-FFF2-40B4-BE49-F238E27FC236}">
              <a16:creationId xmlns:a16="http://schemas.microsoft.com/office/drawing/2014/main" id="{00000000-0008-0000-0600-0000A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13</xdr:row>
      <xdr:rowOff>198120</xdr:rowOff>
    </xdr:from>
    <xdr:to>
      <xdr:col>4</xdr:col>
      <xdr:colOff>918210</xdr:colOff>
      <xdr:row>13</xdr:row>
      <xdr:rowOff>198120</xdr:rowOff>
    </xdr:to>
    <xdr:sp macro="" textlink="">
      <xdr:nvSpPr>
        <xdr:cNvPr id="420" name="WordArt 1730">
          <a:extLst>
            <a:ext uri="{FF2B5EF4-FFF2-40B4-BE49-F238E27FC236}">
              <a16:creationId xmlns:a16="http://schemas.microsoft.com/office/drawing/2014/main" id="{00000000-0008-0000-0600-0000A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21" name="WordArt 1731">
          <a:extLst>
            <a:ext uri="{FF2B5EF4-FFF2-40B4-BE49-F238E27FC236}">
              <a16:creationId xmlns:a16="http://schemas.microsoft.com/office/drawing/2014/main" id="{00000000-0008-0000-0600-0000A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22" name="WordArt 1732">
          <a:extLst>
            <a:ext uri="{FF2B5EF4-FFF2-40B4-BE49-F238E27FC236}">
              <a16:creationId xmlns:a16="http://schemas.microsoft.com/office/drawing/2014/main" id="{00000000-0008-0000-0600-0000A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23" name="WordArt 1733">
          <a:extLst>
            <a:ext uri="{FF2B5EF4-FFF2-40B4-BE49-F238E27FC236}">
              <a16:creationId xmlns:a16="http://schemas.microsoft.com/office/drawing/2014/main" id="{00000000-0008-0000-0600-0000A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24" name="WordArt 1734">
          <a:extLst>
            <a:ext uri="{FF2B5EF4-FFF2-40B4-BE49-F238E27FC236}">
              <a16:creationId xmlns:a16="http://schemas.microsoft.com/office/drawing/2014/main" id="{00000000-0008-0000-0600-0000A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25" name="WordArt 1735">
          <a:extLst>
            <a:ext uri="{FF2B5EF4-FFF2-40B4-BE49-F238E27FC236}">
              <a16:creationId xmlns:a16="http://schemas.microsoft.com/office/drawing/2014/main" id="{00000000-0008-0000-0600-0000A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26" name="WordArt 1736">
          <a:extLst>
            <a:ext uri="{FF2B5EF4-FFF2-40B4-BE49-F238E27FC236}">
              <a16:creationId xmlns:a16="http://schemas.microsoft.com/office/drawing/2014/main" id="{00000000-0008-0000-0600-0000A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27" name="WordArt 1737">
          <a:extLst>
            <a:ext uri="{FF2B5EF4-FFF2-40B4-BE49-F238E27FC236}">
              <a16:creationId xmlns:a16="http://schemas.microsoft.com/office/drawing/2014/main" id="{00000000-0008-0000-0600-0000A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28" name="WordArt 1738">
          <a:extLst>
            <a:ext uri="{FF2B5EF4-FFF2-40B4-BE49-F238E27FC236}">
              <a16:creationId xmlns:a16="http://schemas.microsoft.com/office/drawing/2014/main" id="{00000000-0008-0000-0600-0000A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29" name="WordArt 1739">
          <a:extLst>
            <a:ext uri="{FF2B5EF4-FFF2-40B4-BE49-F238E27FC236}">
              <a16:creationId xmlns:a16="http://schemas.microsoft.com/office/drawing/2014/main" id="{00000000-0008-0000-0600-0000A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30" name="WordArt 1740">
          <a:extLst>
            <a:ext uri="{FF2B5EF4-FFF2-40B4-BE49-F238E27FC236}">
              <a16:creationId xmlns:a16="http://schemas.microsoft.com/office/drawing/2014/main" id="{00000000-0008-0000-0600-0000A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13</xdr:row>
      <xdr:rowOff>198120</xdr:rowOff>
    </xdr:from>
    <xdr:to>
      <xdr:col>4</xdr:col>
      <xdr:colOff>918210</xdr:colOff>
      <xdr:row>13</xdr:row>
      <xdr:rowOff>198120</xdr:rowOff>
    </xdr:to>
    <xdr:sp macro="" textlink="">
      <xdr:nvSpPr>
        <xdr:cNvPr id="431" name="WordArt 1753">
          <a:extLst>
            <a:ext uri="{FF2B5EF4-FFF2-40B4-BE49-F238E27FC236}">
              <a16:creationId xmlns:a16="http://schemas.microsoft.com/office/drawing/2014/main" id="{00000000-0008-0000-0600-0000A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13</xdr:row>
      <xdr:rowOff>198120</xdr:rowOff>
    </xdr:from>
    <xdr:to>
      <xdr:col>4</xdr:col>
      <xdr:colOff>918210</xdr:colOff>
      <xdr:row>13</xdr:row>
      <xdr:rowOff>198120</xdr:rowOff>
    </xdr:to>
    <xdr:sp macro="" textlink="">
      <xdr:nvSpPr>
        <xdr:cNvPr id="432" name="WordArt 1754">
          <a:extLst>
            <a:ext uri="{FF2B5EF4-FFF2-40B4-BE49-F238E27FC236}">
              <a16:creationId xmlns:a16="http://schemas.microsoft.com/office/drawing/2014/main" id="{00000000-0008-0000-0600-0000B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33" name="WordArt 1755">
          <a:extLst>
            <a:ext uri="{FF2B5EF4-FFF2-40B4-BE49-F238E27FC236}">
              <a16:creationId xmlns:a16="http://schemas.microsoft.com/office/drawing/2014/main" id="{00000000-0008-0000-0600-0000B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34" name="WordArt 1756">
          <a:extLst>
            <a:ext uri="{FF2B5EF4-FFF2-40B4-BE49-F238E27FC236}">
              <a16:creationId xmlns:a16="http://schemas.microsoft.com/office/drawing/2014/main" id="{00000000-0008-0000-0600-0000B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35" name="WordArt 1757">
          <a:extLst>
            <a:ext uri="{FF2B5EF4-FFF2-40B4-BE49-F238E27FC236}">
              <a16:creationId xmlns:a16="http://schemas.microsoft.com/office/drawing/2014/main" id="{00000000-0008-0000-0600-0000B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36" name="WordArt 1758">
          <a:extLst>
            <a:ext uri="{FF2B5EF4-FFF2-40B4-BE49-F238E27FC236}">
              <a16:creationId xmlns:a16="http://schemas.microsoft.com/office/drawing/2014/main" id="{00000000-0008-0000-0600-0000B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37" name="WordArt 1759">
          <a:extLst>
            <a:ext uri="{FF2B5EF4-FFF2-40B4-BE49-F238E27FC236}">
              <a16:creationId xmlns:a16="http://schemas.microsoft.com/office/drawing/2014/main" id="{00000000-0008-0000-0600-0000B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38" name="WordArt 1760">
          <a:extLst>
            <a:ext uri="{FF2B5EF4-FFF2-40B4-BE49-F238E27FC236}">
              <a16:creationId xmlns:a16="http://schemas.microsoft.com/office/drawing/2014/main" id="{00000000-0008-0000-0600-0000B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39" name="WordArt 1761">
          <a:extLst>
            <a:ext uri="{FF2B5EF4-FFF2-40B4-BE49-F238E27FC236}">
              <a16:creationId xmlns:a16="http://schemas.microsoft.com/office/drawing/2014/main" id="{00000000-0008-0000-0600-0000B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40" name="WordArt 1762">
          <a:extLst>
            <a:ext uri="{FF2B5EF4-FFF2-40B4-BE49-F238E27FC236}">
              <a16:creationId xmlns:a16="http://schemas.microsoft.com/office/drawing/2014/main" id="{00000000-0008-0000-0600-0000B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41" name="WordArt 1763">
          <a:extLst>
            <a:ext uri="{FF2B5EF4-FFF2-40B4-BE49-F238E27FC236}">
              <a16:creationId xmlns:a16="http://schemas.microsoft.com/office/drawing/2014/main" id="{00000000-0008-0000-0600-0000B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42" name="WordArt 1764">
          <a:extLst>
            <a:ext uri="{FF2B5EF4-FFF2-40B4-BE49-F238E27FC236}">
              <a16:creationId xmlns:a16="http://schemas.microsoft.com/office/drawing/2014/main" id="{00000000-0008-0000-0600-0000B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13</xdr:row>
      <xdr:rowOff>198120</xdr:rowOff>
    </xdr:from>
    <xdr:to>
      <xdr:col>4</xdr:col>
      <xdr:colOff>918210</xdr:colOff>
      <xdr:row>13</xdr:row>
      <xdr:rowOff>198120</xdr:rowOff>
    </xdr:to>
    <xdr:sp macro="" textlink="">
      <xdr:nvSpPr>
        <xdr:cNvPr id="443" name="WordArt 1777">
          <a:extLst>
            <a:ext uri="{FF2B5EF4-FFF2-40B4-BE49-F238E27FC236}">
              <a16:creationId xmlns:a16="http://schemas.microsoft.com/office/drawing/2014/main" id="{00000000-0008-0000-0600-0000B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13</xdr:row>
      <xdr:rowOff>198120</xdr:rowOff>
    </xdr:from>
    <xdr:to>
      <xdr:col>4</xdr:col>
      <xdr:colOff>918210</xdr:colOff>
      <xdr:row>13</xdr:row>
      <xdr:rowOff>198120</xdr:rowOff>
    </xdr:to>
    <xdr:sp macro="" textlink="">
      <xdr:nvSpPr>
        <xdr:cNvPr id="444" name="WordArt 1778">
          <a:extLst>
            <a:ext uri="{FF2B5EF4-FFF2-40B4-BE49-F238E27FC236}">
              <a16:creationId xmlns:a16="http://schemas.microsoft.com/office/drawing/2014/main" id="{00000000-0008-0000-0600-0000B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45" name="WordArt 1779">
          <a:extLst>
            <a:ext uri="{FF2B5EF4-FFF2-40B4-BE49-F238E27FC236}">
              <a16:creationId xmlns:a16="http://schemas.microsoft.com/office/drawing/2014/main" id="{00000000-0008-0000-0600-0000B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46" name="WordArt 1780">
          <a:extLst>
            <a:ext uri="{FF2B5EF4-FFF2-40B4-BE49-F238E27FC236}">
              <a16:creationId xmlns:a16="http://schemas.microsoft.com/office/drawing/2014/main" id="{00000000-0008-0000-0600-0000B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47" name="WordArt 1781">
          <a:extLst>
            <a:ext uri="{FF2B5EF4-FFF2-40B4-BE49-F238E27FC236}">
              <a16:creationId xmlns:a16="http://schemas.microsoft.com/office/drawing/2014/main" id="{00000000-0008-0000-0600-0000B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48" name="WordArt 1782">
          <a:extLst>
            <a:ext uri="{FF2B5EF4-FFF2-40B4-BE49-F238E27FC236}">
              <a16:creationId xmlns:a16="http://schemas.microsoft.com/office/drawing/2014/main" id="{00000000-0008-0000-0600-0000C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49" name="WordArt 1783">
          <a:extLst>
            <a:ext uri="{FF2B5EF4-FFF2-40B4-BE49-F238E27FC236}">
              <a16:creationId xmlns:a16="http://schemas.microsoft.com/office/drawing/2014/main" id="{00000000-0008-0000-0600-0000C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50" name="WordArt 1784">
          <a:extLst>
            <a:ext uri="{FF2B5EF4-FFF2-40B4-BE49-F238E27FC236}">
              <a16:creationId xmlns:a16="http://schemas.microsoft.com/office/drawing/2014/main" id="{00000000-0008-0000-0600-0000C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51" name="WordArt 1785">
          <a:extLst>
            <a:ext uri="{FF2B5EF4-FFF2-40B4-BE49-F238E27FC236}">
              <a16:creationId xmlns:a16="http://schemas.microsoft.com/office/drawing/2014/main" id="{00000000-0008-0000-0600-0000C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52" name="WordArt 1786">
          <a:extLst>
            <a:ext uri="{FF2B5EF4-FFF2-40B4-BE49-F238E27FC236}">
              <a16:creationId xmlns:a16="http://schemas.microsoft.com/office/drawing/2014/main" id="{00000000-0008-0000-0600-0000C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53" name="WordArt 1787">
          <a:extLst>
            <a:ext uri="{FF2B5EF4-FFF2-40B4-BE49-F238E27FC236}">
              <a16:creationId xmlns:a16="http://schemas.microsoft.com/office/drawing/2014/main" id="{00000000-0008-0000-0600-0000C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54" name="WordArt 1788">
          <a:extLst>
            <a:ext uri="{FF2B5EF4-FFF2-40B4-BE49-F238E27FC236}">
              <a16:creationId xmlns:a16="http://schemas.microsoft.com/office/drawing/2014/main" id="{00000000-0008-0000-0600-0000C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455" name="WordArt 5">
          <a:extLst>
            <a:ext uri="{FF2B5EF4-FFF2-40B4-BE49-F238E27FC236}">
              <a16:creationId xmlns:a16="http://schemas.microsoft.com/office/drawing/2014/main" id="{00000000-0008-0000-0600-0000C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456" name="WordArt 6">
          <a:extLst>
            <a:ext uri="{FF2B5EF4-FFF2-40B4-BE49-F238E27FC236}">
              <a16:creationId xmlns:a16="http://schemas.microsoft.com/office/drawing/2014/main" id="{00000000-0008-0000-0600-0000C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457" name="WordArt 7">
          <a:extLst>
            <a:ext uri="{FF2B5EF4-FFF2-40B4-BE49-F238E27FC236}">
              <a16:creationId xmlns:a16="http://schemas.microsoft.com/office/drawing/2014/main" id="{00000000-0008-0000-0600-0000C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458" name="WordArt 8">
          <a:extLst>
            <a:ext uri="{FF2B5EF4-FFF2-40B4-BE49-F238E27FC236}">
              <a16:creationId xmlns:a16="http://schemas.microsoft.com/office/drawing/2014/main" id="{00000000-0008-0000-0600-0000C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459" name="WordArt 9">
          <a:extLst>
            <a:ext uri="{FF2B5EF4-FFF2-40B4-BE49-F238E27FC236}">
              <a16:creationId xmlns:a16="http://schemas.microsoft.com/office/drawing/2014/main" id="{00000000-0008-0000-0600-0000C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460" name="WordArt 10">
          <a:extLst>
            <a:ext uri="{FF2B5EF4-FFF2-40B4-BE49-F238E27FC236}">
              <a16:creationId xmlns:a16="http://schemas.microsoft.com/office/drawing/2014/main" id="{00000000-0008-0000-0600-0000C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461" name="WordArt 11">
          <a:extLst>
            <a:ext uri="{FF2B5EF4-FFF2-40B4-BE49-F238E27FC236}">
              <a16:creationId xmlns:a16="http://schemas.microsoft.com/office/drawing/2014/main" id="{00000000-0008-0000-0600-0000C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462" name="WordArt 12">
          <a:extLst>
            <a:ext uri="{FF2B5EF4-FFF2-40B4-BE49-F238E27FC236}">
              <a16:creationId xmlns:a16="http://schemas.microsoft.com/office/drawing/2014/main" id="{00000000-0008-0000-0600-0000C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463" name="WordArt 13">
          <a:extLst>
            <a:ext uri="{FF2B5EF4-FFF2-40B4-BE49-F238E27FC236}">
              <a16:creationId xmlns:a16="http://schemas.microsoft.com/office/drawing/2014/main" id="{00000000-0008-0000-0600-0000C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464" name="WordArt 14">
          <a:extLst>
            <a:ext uri="{FF2B5EF4-FFF2-40B4-BE49-F238E27FC236}">
              <a16:creationId xmlns:a16="http://schemas.microsoft.com/office/drawing/2014/main" id="{00000000-0008-0000-0600-0000D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465" name="WordArt 1743">
          <a:extLst>
            <a:ext uri="{FF2B5EF4-FFF2-40B4-BE49-F238E27FC236}">
              <a16:creationId xmlns:a16="http://schemas.microsoft.com/office/drawing/2014/main" id="{00000000-0008-0000-0600-0000D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466" name="WordArt 1744">
          <a:extLst>
            <a:ext uri="{FF2B5EF4-FFF2-40B4-BE49-F238E27FC236}">
              <a16:creationId xmlns:a16="http://schemas.microsoft.com/office/drawing/2014/main" id="{00000000-0008-0000-0600-0000D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467" name="WordArt 1745">
          <a:extLst>
            <a:ext uri="{FF2B5EF4-FFF2-40B4-BE49-F238E27FC236}">
              <a16:creationId xmlns:a16="http://schemas.microsoft.com/office/drawing/2014/main" id="{00000000-0008-0000-0600-0000D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468" name="WordArt 1746">
          <a:extLst>
            <a:ext uri="{FF2B5EF4-FFF2-40B4-BE49-F238E27FC236}">
              <a16:creationId xmlns:a16="http://schemas.microsoft.com/office/drawing/2014/main" id="{00000000-0008-0000-0600-0000D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469" name="WordArt 1747">
          <a:extLst>
            <a:ext uri="{FF2B5EF4-FFF2-40B4-BE49-F238E27FC236}">
              <a16:creationId xmlns:a16="http://schemas.microsoft.com/office/drawing/2014/main" id="{00000000-0008-0000-0600-0000D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470" name="WordArt 1748">
          <a:extLst>
            <a:ext uri="{FF2B5EF4-FFF2-40B4-BE49-F238E27FC236}">
              <a16:creationId xmlns:a16="http://schemas.microsoft.com/office/drawing/2014/main" id="{00000000-0008-0000-0600-0000D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471" name="WordArt 1749">
          <a:extLst>
            <a:ext uri="{FF2B5EF4-FFF2-40B4-BE49-F238E27FC236}">
              <a16:creationId xmlns:a16="http://schemas.microsoft.com/office/drawing/2014/main" id="{00000000-0008-0000-0600-0000D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472" name="WordArt 1750">
          <a:extLst>
            <a:ext uri="{FF2B5EF4-FFF2-40B4-BE49-F238E27FC236}">
              <a16:creationId xmlns:a16="http://schemas.microsoft.com/office/drawing/2014/main" id="{00000000-0008-0000-0600-0000D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473" name="WordArt 1751">
          <a:extLst>
            <a:ext uri="{FF2B5EF4-FFF2-40B4-BE49-F238E27FC236}">
              <a16:creationId xmlns:a16="http://schemas.microsoft.com/office/drawing/2014/main" id="{00000000-0008-0000-0600-0000D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474" name="WordArt 1752">
          <a:extLst>
            <a:ext uri="{FF2B5EF4-FFF2-40B4-BE49-F238E27FC236}">
              <a16:creationId xmlns:a16="http://schemas.microsoft.com/office/drawing/2014/main" id="{00000000-0008-0000-0600-0000D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495" name="WordArt 5">
          <a:extLst>
            <a:ext uri="{FF2B5EF4-FFF2-40B4-BE49-F238E27FC236}">
              <a16:creationId xmlns:a16="http://schemas.microsoft.com/office/drawing/2014/main" id="{00000000-0008-0000-0600-0000E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496" name="WordArt 6">
          <a:extLst>
            <a:ext uri="{FF2B5EF4-FFF2-40B4-BE49-F238E27FC236}">
              <a16:creationId xmlns:a16="http://schemas.microsoft.com/office/drawing/2014/main" id="{00000000-0008-0000-0600-0000F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497" name="WordArt 7">
          <a:extLst>
            <a:ext uri="{FF2B5EF4-FFF2-40B4-BE49-F238E27FC236}">
              <a16:creationId xmlns:a16="http://schemas.microsoft.com/office/drawing/2014/main" id="{00000000-0008-0000-0600-0000F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498" name="WordArt 8">
          <a:extLst>
            <a:ext uri="{FF2B5EF4-FFF2-40B4-BE49-F238E27FC236}">
              <a16:creationId xmlns:a16="http://schemas.microsoft.com/office/drawing/2014/main" id="{00000000-0008-0000-0600-0000F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499" name="WordArt 9">
          <a:extLst>
            <a:ext uri="{FF2B5EF4-FFF2-40B4-BE49-F238E27FC236}">
              <a16:creationId xmlns:a16="http://schemas.microsoft.com/office/drawing/2014/main" id="{00000000-0008-0000-0600-0000F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00" name="WordArt 10">
          <a:extLst>
            <a:ext uri="{FF2B5EF4-FFF2-40B4-BE49-F238E27FC236}">
              <a16:creationId xmlns:a16="http://schemas.microsoft.com/office/drawing/2014/main" id="{00000000-0008-0000-0600-0000F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01" name="WordArt 11">
          <a:extLst>
            <a:ext uri="{FF2B5EF4-FFF2-40B4-BE49-F238E27FC236}">
              <a16:creationId xmlns:a16="http://schemas.microsoft.com/office/drawing/2014/main" id="{00000000-0008-0000-0600-0000F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02" name="WordArt 12">
          <a:extLst>
            <a:ext uri="{FF2B5EF4-FFF2-40B4-BE49-F238E27FC236}">
              <a16:creationId xmlns:a16="http://schemas.microsoft.com/office/drawing/2014/main" id="{00000000-0008-0000-0600-0000F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03" name="WordArt 13">
          <a:extLst>
            <a:ext uri="{FF2B5EF4-FFF2-40B4-BE49-F238E27FC236}">
              <a16:creationId xmlns:a16="http://schemas.microsoft.com/office/drawing/2014/main" id="{00000000-0008-0000-0600-0000F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04" name="WordArt 14">
          <a:extLst>
            <a:ext uri="{FF2B5EF4-FFF2-40B4-BE49-F238E27FC236}">
              <a16:creationId xmlns:a16="http://schemas.microsoft.com/office/drawing/2014/main" id="{00000000-0008-0000-0600-0000F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05" name="WordArt 1743">
          <a:extLst>
            <a:ext uri="{FF2B5EF4-FFF2-40B4-BE49-F238E27FC236}">
              <a16:creationId xmlns:a16="http://schemas.microsoft.com/office/drawing/2014/main" id="{00000000-0008-0000-0600-0000F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06" name="WordArt 1744">
          <a:extLst>
            <a:ext uri="{FF2B5EF4-FFF2-40B4-BE49-F238E27FC236}">
              <a16:creationId xmlns:a16="http://schemas.microsoft.com/office/drawing/2014/main" id="{00000000-0008-0000-0600-0000F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07" name="WordArt 1745">
          <a:extLst>
            <a:ext uri="{FF2B5EF4-FFF2-40B4-BE49-F238E27FC236}">
              <a16:creationId xmlns:a16="http://schemas.microsoft.com/office/drawing/2014/main" id="{00000000-0008-0000-0600-0000F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08" name="WordArt 1746">
          <a:extLst>
            <a:ext uri="{FF2B5EF4-FFF2-40B4-BE49-F238E27FC236}">
              <a16:creationId xmlns:a16="http://schemas.microsoft.com/office/drawing/2014/main" id="{00000000-0008-0000-0600-0000F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09" name="WordArt 1747">
          <a:extLst>
            <a:ext uri="{FF2B5EF4-FFF2-40B4-BE49-F238E27FC236}">
              <a16:creationId xmlns:a16="http://schemas.microsoft.com/office/drawing/2014/main" id="{00000000-0008-0000-0600-0000F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10" name="WordArt 1748">
          <a:extLst>
            <a:ext uri="{FF2B5EF4-FFF2-40B4-BE49-F238E27FC236}">
              <a16:creationId xmlns:a16="http://schemas.microsoft.com/office/drawing/2014/main" id="{00000000-0008-0000-0600-0000F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11" name="WordArt 1749">
          <a:extLst>
            <a:ext uri="{FF2B5EF4-FFF2-40B4-BE49-F238E27FC236}">
              <a16:creationId xmlns:a16="http://schemas.microsoft.com/office/drawing/2014/main" id="{00000000-0008-0000-0600-0000F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12" name="WordArt 1750">
          <a:extLst>
            <a:ext uri="{FF2B5EF4-FFF2-40B4-BE49-F238E27FC236}">
              <a16:creationId xmlns:a16="http://schemas.microsoft.com/office/drawing/2014/main" id="{00000000-0008-0000-0600-00000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13" name="WordArt 1751">
          <a:extLst>
            <a:ext uri="{FF2B5EF4-FFF2-40B4-BE49-F238E27FC236}">
              <a16:creationId xmlns:a16="http://schemas.microsoft.com/office/drawing/2014/main" id="{00000000-0008-0000-0600-00000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14" name="WordArt 1752">
          <a:extLst>
            <a:ext uri="{FF2B5EF4-FFF2-40B4-BE49-F238E27FC236}">
              <a16:creationId xmlns:a16="http://schemas.microsoft.com/office/drawing/2014/main" id="{00000000-0008-0000-0600-00000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75" name="WordArt 114">
          <a:extLst>
            <a:ext uri="{FF2B5EF4-FFF2-40B4-BE49-F238E27FC236}">
              <a16:creationId xmlns:a16="http://schemas.microsoft.com/office/drawing/2014/main" id="{00000000-0008-0000-0600-0000DB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76" name="WordArt 114">
          <a:extLst>
            <a:ext uri="{FF2B5EF4-FFF2-40B4-BE49-F238E27FC236}">
              <a16:creationId xmlns:a16="http://schemas.microsoft.com/office/drawing/2014/main" id="{00000000-0008-0000-0600-0000DC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77" name="WordArt 114">
          <a:extLst>
            <a:ext uri="{FF2B5EF4-FFF2-40B4-BE49-F238E27FC236}">
              <a16:creationId xmlns:a16="http://schemas.microsoft.com/office/drawing/2014/main" id="{00000000-0008-0000-0600-0000DD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78" name="WordArt 114">
          <a:extLst>
            <a:ext uri="{FF2B5EF4-FFF2-40B4-BE49-F238E27FC236}">
              <a16:creationId xmlns:a16="http://schemas.microsoft.com/office/drawing/2014/main" id="{00000000-0008-0000-0600-0000DE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79" name="WordArt 114">
          <a:extLst>
            <a:ext uri="{FF2B5EF4-FFF2-40B4-BE49-F238E27FC236}">
              <a16:creationId xmlns:a16="http://schemas.microsoft.com/office/drawing/2014/main" id="{00000000-0008-0000-0600-0000DF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80" name="WordArt 114">
          <a:extLst>
            <a:ext uri="{FF2B5EF4-FFF2-40B4-BE49-F238E27FC236}">
              <a16:creationId xmlns:a16="http://schemas.microsoft.com/office/drawing/2014/main" id="{00000000-0008-0000-0600-0000E0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81" name="WordArt 114">
          <a:extLst>
            <a:ext uri="{FF2B5EF4-FFF2-40B4-BE49-F238E27FC236}">
              <a16:creationId xmlns:a16="http://schemas.microsoft.com/office/drawing/2014/main" id="{00000000-0008-0000-0600-0000E1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82" name="WordArt 114">
          <a:extLst>
            <a:ext uri="{FF2B5EF4-FFF2-40B4-BE49-F238E27FC236}">
              <a16:creationId xmlns:a16="http://schemas.microsoft.com/office/drawing/2014/main" id="{00000000-0008-0000-0600-0000E2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83" name="WordArt 114">
          <a:extLst>
            <a:ext uri="{FF2B5EF4-FFF2-40B4-BE49-F238E27FC236}">
              <a16:creationId xmlns:a16="http://schemas.microsoft.com/office/drawing/2014/main" id="{00000000-0008-0000-0600-0000E3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84" name="WordArt 114">
          <a:extLst>
            <a:ext uri="{FF2B5EF4-FFF2-40B4-BE49-F238E27FC236}">
              <a16:creationId xmlns:a16="http://schemas.microsoft.com/office/drawing/2014/main" id="{00000000-0008-0000-0600-0000E4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85" name="WordArt 114">
          <a:extLst>
            <a:ext uri="{FF2B5EF4-FFF2-40B4-BE49-F238E27FC236}">
              <a16:creationId xmlns:a16="http://schemas.microsoft.com/office/drawing/2014/main" id="{00000000-0008-0000-0600-0000E5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86" name="WordArt 114">
          <a:extLst>
            <a:ext uri="{FF2B5EF4-FFF2-40B4-BE49-F238E27FC236}">
              <a16:creationId xmlns:a16="http://schemas.microsoft.com/office/drawing/2014/main" id="{00000000-0008-0000-0600-0000E6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87" name="WordArt 114">
          <a:extLst>
            <a:ext uri="{FF2B5EF4-FFF2-40B4-BE49-F238E27FC236}">
              <a16:creationId xmlns:a16="http://schemas.microsoft.com/office/drawing/2014/main" id="{00000000-0008-0000-0600-0000E7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88" name="WordArt 114">
          <a:extLst>
            <a:ext uri="{FF2B5EF4-FFF2-40B4-BE49-F238E27FC236}">
              <a16:creationId xmlns:a16="http://schemas.microsoft.com/office/drawing/2014/main" id="{00000000-0008-0000-0600-0000E8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89" name="WordArt 114">
          <a:extLst>
            <a:ext uri="{FF2B5EF4-FFF2-40B4-BE49-F238E27FC236}">
              <a16:creationId xmlns:a16="http://schemas.microsoft.com/office/drawing/2014/main" id="{00000000-0008-0000-0600-0000E9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90" name="WordArt 114">
          <a:extLst>
            <a:ext uri="{FF2B5EF4-FFF2-40B4-BE49-F238E27FC236}">
              <a16:creationId xmlns:a16="http://schemas.microsoft.com/office/drawing/2014/main" id="{00000000-0008-0000-0600-0000EA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91" name="WordArt 114">
          <a:extLst>
            <a:ext uri="{FF2B5EF4-FFF2-40B4-BE49-F238E27FC236}">
              <a16:creationId xmlns:a16="http://schemas.microsoft.com/office/drawing/2014/main" id="{00000000-0008-0000-0600-0000EB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92" name="WordArt 114">
          <a:extLst>
            <a:ext uri="{FF2B5EF4-FFF2-40B4-BE49-F238E27FC236}">
              <a16:creationId xmlns:a16="http://schemas.microsoft.com/office/drawing/2014/main" id="{00000000-0008-0000-0600-0000EC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93" name="WordArt 114">
          <a:extLst>
            <a:ext uri="{FF2B5EF4-FFF2-40B4-BE49-F238E27FC236}">
              <a16:creationId xmlns:a16="http://schemas.microsoft.com/office/drawing/2014/main" id="{00000000-0008-0000-0600-0000ED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94" name="WordArt 114">
          <a:extLst>
            <a:ext uri="{FF2B5EF4-FFF2-40B4-BE49-F238E27FC236}">
              <a16:creationId xmlns:a16="http://schemas.microsoft.com/office/drawing/2014/main" id="{00000000-0008-0000-0600-0000EE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515" name="WordArt 114">
          <a:extLst>
            <a:ext uri="{FF2B5EF4-FFF2-40B4-BE49-F238E27FC236}">
              <a16:creationId xmlns:a16="http://schemas.microsoft.com/office/drawing/2014/main" id="{00000000-0008-0000-0600-00000302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516" name="WordArt 114">
          <a:extLst>
            <a:ext uri="{FF2B5EF4-FFF2-40B4-BE49-F238E27FC236}">
              <a16:creationId xmlns:a16="http://schemas.microsoft.com/office/drawing/2014/main" id="{00000000-0008-0000-0600-00000402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517" name="WordArt 114">
          <a:extLst>
            <a:ext uri="{FF2B5EF4-FFF2-40B4-BE49-F238E27FC236}">
              <a16:creationId xmlns:a16="http://schemas.microsoft.com/office/drawing/2014/main" id="{00000000-0008-0000-0600-00000502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518" name="WordArt 114">
          <a:extLst>
            <a:ext uri="{FF2B5EF4-FFF2-40B4-BE49-F238E27FC236}">
              <a16:creationId xmlns:a16="http://schemas.microsoft.com/office/drawing/2014/main" id="{00000000-0008-0000-0600-00000602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43" name="WordArt 114">
          <a:extLst>
            <a:ext uri="{FF2B5EF4-FFF2-40B4-BE49-F238E27FC236}">
              <a16:creationId xmlns:a16="http://schemas.microsoft.com/office/drawing/2014/main" id="{00000000-0008-0000-0600-00001F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44" name="WordArt 114">
          <a:extLst>
            <a:ext uri="{FF2B5EF4-FFF2-40B4-BE49-F238E27FC236}">
              <a16:creationId xmlns:a16="http://schemas.microsoft.com/office/drawing/2014/main" id="{00000000-0008-0000-0600-000020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45" name="WordArt 114">
          <a:extLst>
            <a:ext uri="{FF2B5EF4-FFF2-40B4-BE49-F238E27FC236}">
              <a16:creationId xmlns:a16="http://schemas.microsoft.com/office/drawing/2014/main" id="{00000000-0008-0000-0600-000021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46" name="WordArt 114">
          <a:extLst>
            <a:ext uri="{FF2B5EF4-FFF2-40B4-BE49-F238E27FC236}">
              <a16:creationId xmlns:a16="http://schemas.microsoft.com/office/drawing/2014/main" id="{00000000-0008-0000-0600-000022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47" name="WordArt 114">
          <a:extLst>
            <a:ext uri="{FF2B5EF4-FFF2-40B4-BE49-F238E27FC236}">
              <a16:creationId xmlns:a16="http://schemas.microsoft.com/office/drawing/2014/main" id="{00000000-0008-0000-0600-000023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48" name="WordArt 114">
          <a:extLst>
            <a:ext uri="{FF2B5EF4-FFF2-40B4-BE49-F238E27FC236}">
              <a16:creationId xmlns:a16="http://schemas.microsoft.com/office/drawing/2014/main" id="{00000000-0008-0000-0600-000024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49" name="WordArt 114">
          <a:extLst>
            <a:ext uri="{FF2B5EF4-FFF2-40B4-BE49-F238E27FC236}">
              <a16:creationId xmlns:a16="http://schemas.microsoft.com/office/drawing/2014/main" id="{00000000-0008-0000-0600-000025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50" name="WordArt 114">
          <a:extLst>
            <a:ext uri="{FF2B5EF4-FFF2-40B4-BE49-F238E27FC236}">
              <a16:creationId xmlns:a16="http://schemas.microsoft.com/office/drawing/2014/main" id="{00000000-0008-0000-0600-000026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51" name="WordArt 114">
          <a:extLst>
            <a:ext uri="{FF2B5EF4-FFF2-40B4-BE49-F238E27FC236}">
              <a16:creationId xmlns:a16="http://schemas.microsoft.com/office/drawing/2014/main" id="{00000000-0008-0000-0600-000027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52" name="WordArt 114">
          <a:extLst>
            <a:ext uri="{FF2B5EF4-FFF2-40B4-BE49-F238E27FC236}">
              <a16:creationId xmlns:a16="http://schemas.microsoft.com/office/drawing/2014/main" id="{00000000-0008-0000-0600-000028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53" name="WordArt 114">
          <a:extLst>
            <a:ext uri="{FF2B5EF4-FFF2-40B4-BE49-F238E27FC236}">
              <a16:creationId xmlns:a16="http://schemas.microsoft.com/office/drawing/2014/main" id="{00000000-0008-0000-0600-000029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54" name="WordArt 114">
          <a:extLst>
            <a:ext uri="{FF2B5EF4-FFF2-40B4-BE49-F238E27FC236}">
              <a16:creationId xmlns:a16="http://schemas.microsoft.com/office/drawing/2014/main" id="{00000000-0008-0000-0600-00002A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55" name="WordArt 114">
          <a:extLst>
            <a:ext uri="{FF2B5EF4-FFF2-40B4-BE49-F238E27FC236}">
              <a16:creationId xmlns:a16="http://schemas.microsoft.com/office/drawing/2014/main" id="{00000000-0008-0000-0600-00002B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56" name="WordArt 114">
          <a:extLst>
            <a:ext uri="{FF2B5EF4-FFF2-40B4-BE49-F238E27FC236}">
              <a16:creationId xmlns:a16="http://schemas.microsoft.com/office/drawing/2014/main" id="{00000000-0008-0000-0600-00002C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57" name="WordArt 114">
          <a:extLst>
            <a:ext uri="{FF2B5EF4-FFF2-40B4-BE49-F238E27FC236}">
              <a16:creationId xmlns:a16="http://schemas.microsoft.com/office/drawing/2014/main" id="{00000000-0008-0000-0600-00002D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58" name="WordArt 114">
          <a:extLst>
            <a:ext uri="{FF2B5EF4-FFF2-40B4-BE49-F238E27FC236}">
              <a16:creationId xmlns:a16="http://schemas.microsoft.com/office/drawing/2014/main" id="{00000000-0008-0000-0600-00002E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59" name="WordArt 114">
          <a:extLst>
            <a:ext uri="{FF2B5EF4-FFF2-40B4-BE49-F238E27FC236}">
              <a16:creationId xmlns:a16="http://schemas.microsoft.com/office/drawing/2014/main" id="{00000000-0008-0000-0600-00002F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60" name="WordArt 114">
          <a:extLst>
            <a:ext uri="{FF2B5EF4-FFF2-40B4-BE49-F238E27FC236}">
              <a16:creationId xmlns:a16="http://schemas.microsoft.com/office/drawing/2014/main" id="{00000000-0008-0000-0600-000030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61" name="WordArt 114">
          <a:extLst>
            <a:ext uri="{FF2B5EF4-FFF2-40B4-BE49-F238E27FC236}">
              <a16:creationId xmlns:a16="http://schemas.microsoft.com/office/drawing/2014/main" id="{00000000-0008-0000-0600-000031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62" name="WordArt 114">
          <a:extLst>
            <a:ext uri="{FF2B5EF4-FFF2-40B4-BE49-F238E27FC236}">
              <a16:creationId xmlns:a16="http://schemas.microsoft.com/office/drawing/2014/main" id="{00000000-0008-0000-0600-000032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63" name="WordArt 114">
          <a:extLst>
            <a:ext uri="{FF2B5EF4-FFF2-40B4-BE49-F238E27FC236}">
              <a16:creationId xmlns:a16="http://schemas.microsoft.com/office/drawing/2014/main" id="{00000000-0008-0000-0600-000033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64" name="WordArt 114">
          <a:extLst>
            <a:ext uri="{FF2B5EF4-FFF2-40B4-BE49-F238E27FC236}">
              <a16:creationId xmlns:a16="http://schemas.microsoft.com/office/drawing/2014/main" id="{00000000-0008-0000-0600-000034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65" name="WordArt 114">
          <a:extLst>
            <a:ext uri="{FF2B5EF4-FFF2-40B4-BE49-F238E27FC236}">
              <a16:creationId xmlns:a16="http://schemas.microsoft.com/office/drawing/2014/main" id="{00000000-0008-0000-0600-000035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66" name="WordArt 114">
          <a:extLst>
            <a:ext uri="{FF2B5EF4-FFF2-40B4-BE49-F238E27FC236}">
              <a16:creationId xmlns:a16="http://schemas.microsoft.com/office/drawing/2014/main" id="{00000000-0008-0000-0600-000036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67" name="WordArt 5">
          <a:extLst>
            <a:ext uri="{FF2B5EF4-FFF2-40B4-BE49-F238E27FC236}">
              <a16:creationId xmlns:a16="http://schemas.microsoft.com/office/drawing/2014/main" id="{00000000-0008-0000-0600-00003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68" name="WordArt 6">
          <a:extLst>
            <a:ext uri="{FF2B5EF4-FFF2-40B4-BE49-F238E27FC236}">
              <a16:creationId xmlns:a16="http://schemas.microsoft.com/office/drawing/2014/main" id="{00000000-0008-0000-0600-00003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69" name="WordArt 7">
          <a:extLst>
            <a:ext uri="{FF2B5EF4-FFF2-40B4-BE49-F238E27FC236}">
              <a16:creationId xmlns:a16="http://schemas.microsoft.com/office/drawing/2014/main" id="{00000000-0008-0000-0600-00003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70" name="WordArt 8">
          <a:extLst>
            <a:ext uri="{FF2B5EF4-FFF2-40B4-BE49-F238E27FC236}">
              <a16:creationId xmlns:a16="http://schemas.microsoft.com/office/drawing/2014/main" id="{00000000-0008-0000-0600-00003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71" name="WordArt 9">
          <a:extLst>
            <a:ext uri="{FF2B5EF4-FFF2-40B4-BE49-F238E27FC236}">
              <a16:creationId xmlns:a16="http://schemas.microsoft.com/office/drawing/2014/main" id="{00000000-0008-0000-0600-00003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72" name="WordArt 10">
          <a:extLst>
            <a:ext uri="{FF2B5EF4-FFF2-40B4-BE49-F238E27FC236}">
              <a16:creationId xmlns:a16="http://schemas.microsoft.com/office/drawing/2014/main" id="{00000000-0008-0000-0600-00003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73" name="WordArt 11">
          <a:extLst>
            <a:ext uri="{FF2B5EF4-FFF2-40B4-BE49-F238E27FC236}">
              <a16:creationId xmlns:a16="http://schemas.microsoft.com/office/drawing/2014/main" id="{00000000-0008-0000-0600-00003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74" name="WordArt 12">
          <a:extLst>
            <a:ext uri="{FF2B5EF4-FFF2-40B4-BE49-F238E27FC236}">
              <a16:creationId xmlns:a16="http://schemas.microsoft.com/office/drawing/2014/main" id="{00000000-0008-0000-0600-00003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75" name="WordArt 13">
          <a:extLst>
            <a:ext uri="{FF2B5EF4-FFF2-40B4-BE49-F238E27FC236}">
              <a16:creationId xmlns:a16="http://schemas.microsoft.com/office/drawing/2014/main" id="{00000000-0008-0000-0600-00003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76" name="WordArt 14">
          <a:extLst>
            <a:ext uri="{FF2B5EF4-FFF2-40B4-BE49-F238E27FC236}">
              <a16:creationId xmlns:a16="http://schemas.microsoft.com/office/drawing/2014/main" id="{00000000-0008-0000-0600-00004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77" name="WordArt 1743">
          <a:extLst>
            <a:ext uri="{FF2B5EF4-FFF2-40B4-BE49-F238E27FC236}">
              <a16:creationId xmlns:a16="http://schemas.microsoft.com/office/drawing/2014/main" id="{00000000-0008-0000-0600-00004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78" name="WordArt 1744">
          <a:extLst>
            <a:ext uri="{FF2B5EF4-FFF2-40B4-BE49-F238E27FC236}">
              <a16:creationId xmlns:a16="http://schemas.microsoft.com/office/drawing/2014/main" id="{00000000-0008-0000-0600-00004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79" name="WordArt 1745">
          <a:extLst>
            <a:ext uri="{FF2B5EF4-FFF2-40B4-BE49-F238E27FC236}">
              <a16:creationId xmlns:a16="http://schemas.microsoft.com/office/drawing/2014/main" id="{00000000-0008-0000-0600-00004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80" name="WordArt 1746">
          <a:extLst>
            <a:ext uri="{FF2B5EF4-FFF2-40B4-BE49-F238E27FC236}">
              <a16:creationId xmlns:a16="http://schemas.microsoft.com/office/drawing/2014/main" id="{00000000-0008-0000-0600-00004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81" name="WordArt 1747">
          <a:extLst>
            <a:ext uri="{FF2B5EF4-FFF2-40B4-BE49-F238E27FC236}">
              <a16:creationId xmlns:a16="http://schemas.microsoft.com/office/drawing/2014/main" id="{00000000-0008-0000-0600-00004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82" name="WordArt 1748">
          <a:extLst>
            <a:ext uri="{FF2B5EF4-FFF2-40B4-BE49-F238E27FC236}">
              <a16:creationId xmlns:a16="http://schemas.microsoft.com/office/drawing/2014/main" id="{00000000-0008-0000-0600-00004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83" name="WordArt 1749">
          <a:extLst>
            <a:ext uri="{FF2B5EF4-FFF2-40B4-BE49-F238E27FC236}">
              <a16:creationId xmlns:a16="http://schemas.microsoft.com/office/drawing/2014/main" id="{00000000-0008-0000-0600-00004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84" name="WordArt 1750">
          <a:extLst>
            <a:ext uri="{FF2B5EF4-FFF2-40B4-BE49-F238E27FC236}">
              <a16:creationId xmlns:a16="http://schemas.microsoft.com/office/drawing/2014/main" id="{00000000-0008-0000-0600-00004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85" name="WordArt 1751">
          <a:extLst>
            <a:ext uri="{FF2B5EF4-FFF2-40B4-BE49-F238E27FC236}">
              <a16:creationId xmlns:a16="http://schemas.microsoft.com/office/drawing/2014/main" id="{00000000-0008-0000-0600-00004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86" name="WordArt 1752">
          <a:extLst>
            <a:ext uri="{FF2B5EF4-FFF2-40B4-BE49-F238E27FC236}">
              <a16:creationId xmlns:a16="http://schemas.microsoft.com/office/drawing/2014/main" id="{00000000-0008-0000-0600-00004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2" name="WordArt 11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3" name="WordArt 11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4" name="WordArt 11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5" name="WordArt 11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6" name="WordArt 114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7" name="WordArt 114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8" name="WordArt 114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9" name="WordArt 114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0" name="WordArt 114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1" name="WordArt 114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2" name="WordArt 114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3" name="WordArt 114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4" name="WordArt 114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5" name="WordArt 1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6" name="WordArt 114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7" name="WordArt 114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8" name="WordArt 114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9" name="WordArt 114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20" name="WordArt 114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21" name="WordArt 114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22" name="WordArt 114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23" name="WordArt 114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24" name="WordArt 114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25" name="WordArt 11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11" name="WordArt 17">
          <a:extLst>
            <a:ext uri="{FF2B5EF4-FFF2-40B4-BE49-F238E27FC236}">
              <a16:creationId xmlns:a16="http://schemas.microsoft.com/office/drawing/2014/main" id="{00000000-0008-0000-0800-00002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12" name="WordArt 18">
          <a:extLst>
            <a:ext uri="{FF2B5EF4-FFF2-40B4-BE49-F238E27FC236}">
              <a16:creationId xmlns:a16="http://schemas.microsoft.com/office/drawing/2014/main" id="{00000000-0008-0000-0800-00002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13" name="WordArt 5">
          <a:extLst>
            <a:ext uri="{FF2B5EF4-FFF2-40B4-BE49-F238E27FC236}">
              <a16:creationId xmlns:a16="http://schemas.microsoft.com/office/drawing/2014/main" id="{00000000-0008-0000-0800-00002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14" name="WordArt 6">
          <a:extLst>
            <a:ext uri="{FF2B5EF4-FFF2-40B4-BE49-F238E27FC236}">
              <a16:creationId xmlns:a16="http://schemas.microsoft.com/office/drawing/2014/main" id="{00000000-0008-0000-0800-00002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15" name="WordArt 7">
          <a:extLst>
            <a:ext uri="{FF2B5EF4-FFF2-40B4-BE49-F238E27FC236}">
              <a16:creationId xmlns:a16="http://schemas.microsoft.com/office/drawing/2014/main" id="{00000000-0008-0000-0800-00002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16" name="WordArt 8">
          <a:extLst>
            <a:ext uri="{FF2B5EF4-FFF2-40B4-BE49-F238E27FC236}">
              <a16:creationId xmlns:a16="http://schemas.microsoft.com/office/drawing/2014/main" id="{00000000-0008-0000-0800-00003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17" name="WordArt 9">
          <a:extLst>
            <a:ext uri="{FF2B5EF4-FFF2-40B4-BE49-F238E27FC236}">
              <a16:creationId xmlns:a16="http://schemas.microsoft.com/office/drawing/2014/main" id="{00000000-0008-0000-0800-00003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18" name="WordArt 10">
          <a:extLst>
            <a:ext uri="{FF2B5EF4-FFF2-40B4-BE49-F238E27FC236}">
              <a16:creationId xmlns:a16="http://schemas.microsoft.com/office/drawing/2014/main" id="{00000000-0008-0000-0800-00003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19" name="WordArt 11">
          <a:extLst>
            <a:ext uri="{FF2B5EF4-FFF2-40B4-BE49-F238E27FC236}">
              <a16:creationId xmlns:a16="http://schemas.microsoft.com/office/drawing/2014/main" id="{00000000-0008-0000-0800-00003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20" name="WordArt 12">
          <a:extLst>
            <a:ext uri="{FF2B5EF4-FFF2-40B4-BE49-F238E27FC236}">
              <a16:creationId xmlns:a16="http://schemas.microsoft.com/office/drawing/2014/main" id="{00000000-0008-0000-0800-00003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21" name="WordArt 13">
          <a:extLst>
            <a:ext uri="{FF2B5EF4-FFF2-40B4-BE49-F238E27FC236}">
              <a16:creationId xmlns:a16="http://schemas.microsoft.com/office/drawing/2014/main" id="{00000000-0008-0000-0800-00003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22" name="WordArt 14">
          <a:extLst>
            <a:ext uri="{FF2B5EF4-FFF2-40B4-BE49-F238E27FC236}">
              <a16:creationId xmlns:a16="http://schemas.microsoft.com/office/drawing/2014/main" id="{00000000-0008-0000-0800-00003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23" name="WordArt 17">
          <a:extLst>
            <a:ext uri="{FF2B5EF4-FFF2-40B4-BE49-F238E27FC236}">
              <a16:creationId xmlns:a16="http://schemas.microsoft.com/office/drawing/2014/main" id="{00000000-0008-0000-0800-00003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24" name="WordArt 18">
          <a:extLst>
            <a:ext uri="{FF2B5EF4-FFF2-40B4-BE49-F238E27FC236}">
              <a16:creationId xmlns:a16="http://schemas.microsoft.com/office/drawing/2014/main" id="{00000000-0008-0000-0800-00003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25" name="WordArt 5">
          <a:extLst>
            <a:ext uri="{FF2B5EF4-FFF2-40B4-BE49-F238E27FC236}">
              <a16:creationId xmlns:a16="http://schemas.microsoft.com/office/drawing/2014/main" id="{00000000-0008-0000-0800-00003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26" name="WordArt 6">
          <a:extLst>
            <a:ext uri="{FF2B5EF4-FFF2-40B4-BE49-F238E27FC236}">
              <a16:creationId xmlns:a16="http://schemas.microsoft.com/office/drawing/2014/main" id="{00000000-0008-0000-0800-00003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27" name="WordArt 7">
          <a:extLst>
            <a:ext uri="{FF2B5EF4-FFF2-40B4-BE49-F238E27FC236}">
              <a16:creationId xmlns:a16="http://schemas.microsoft.com/office/drawing/2014/main" id="{00000000-0008-0000-0800-00003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28" name="WordArt 8">
          <a:extLst>
            <a:ext uri="{FF2B5EF4-FFF2-40B4-BE49-F238E27FC236}">
              <a16:creationId xmlns:a16="http://schemas.microsoft.com/office/drawing/2014/main" id="{00000000-0008-0000-0800-00003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29" name="WordArt 9">
          <a:extLst>
            <a:ext uri="{FF2B5EF4-FFF2-40B4-BE49-F238E27FC236}">
              <a16:creationId xmlns:a16="http://schemas.microsoft.com/office/drawing/2014/main" id="{00000000-0008-0000-0800-00003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30" name="WordArt 10">
          <a:extLst>
            <a:ext uri="{FF2B5EF4-FFF2-40B4-BE49-F238E27FC236}">
              <a16:creationId xmlns:a16="http://schemas.microsoft.com/office/drawing/2014/main" id="{00000000-0008-0000-0800-00003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31" name="WordArt 11">
          <a:extLst>
            <a:ext uri="{FF2B5EF4-FFF2-40B4-BE49-F238E27FC236}">
              <a16:creationId xmlns:a16="http://schemas.microsoft.com/office/drawing/2014/main" id="{00000000-0008-0000-0800-00003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32" name="WordArt 12">
          <a:extLst>
            <a:ext uri="{FF2B5EF4-FFF2-40B4-BE49-F238E27FC236}">
              <a16:creationId xmlns:a16="http://schemas.microsoft.com/office/drawing/2014/main" id="{00000000-0008-0000-0800-00004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33" name="WordArt 13">
          <a:extLst>
            <a:ext uri="{FF2B5EF4-FFF2-40B4-BE49-F238E27FC236}">
              <a16:creationId xmlns:a16="http://schemas.microsoft.com/office/drawing/2014/main" id="{00000000-0008-0000-0800-00004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34" name="WordArt 14">
          <a:extLst>
            <a:ext uri="{FF2B5EF4-FFF2-40B4-BE49-F238E27FC236}">
              <a16:creationId xmlns:a16="http://schemas.microsoft.com/office/drawing/2014/main" id="{00000000-0008-0000-0800-00004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35" name="WordArt 17">
          <a:extLst>
            <a:ext uri="{FF2B5EF4-FFF2-40B4-BE49-F238E27FC236}">
              <a16:creationId xmlns:a16="http://schemas.microsoft.com/office/drawing/2014/main" id="{00000000-0008-0000-0800-00004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36" name="WordArt 18">
          <a:extLst>
            <a:ext uri="{FF2B5EF4-FFF2-40B4-BE49-F238E27FC236}">
              <a16:creationId xmlns:a16="http://schemas.microsoft.com/office/drawing/2014/main" id="{00000000-0008-0000-0800-00004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37" name="WordArt 5">
          <a:extLst>
            <a:ext uri="{FF2B5EF4-FFF2-40B4-BE49-F238E27FC236}">
              <a16:creationId xmlns:a16="http://schemas.microsoft.com/office/drawing/2014/main" id="{00000000-0008-0000-0800-00004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38" name="WordArt 6">
          <a:extLst>
            <a:ext uri="{FF2B5EF4-FFF2-40B4-BE49-F238E27FC236}">
              <a16:creationId xmlns:a16="http://schemas.microsoft.com/office/drawing/2014/main" id="{00000000-0008-0000-0800-00004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39" name="WordArt 7">
          <a:extLst>
            <a:ext uri="{FF2B5EF4-FFF2-40B4-BE49-F238E27FC236}">
              <a16:creationId xmlns:a16="http://schemas.microsoft.com/office/drawing/2014/main" id="{00000000-0008-0000-0800-00004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40" name="WordArt 8">
          <a:extLst>
            <a:ext uri="{FF2B5EF4-FFF2-40B4-BE49-F238E27FC236}">
              <a16:creationId xmlns:a16="http://schemas.microsoft.com/office/drawing/2014/main" id="{00000000-0008-0000-0800-00004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41" name="WordArt 9">
          <a:extLst>
            <a:ext uri="{FF2B5EF4-FFF2-40B4-BE49-F238E27FC236}">
              <a16:creationId xmlns:a16="http://schemas.microsoft.com/office/drawing/2014/main" id="{00000000-0008-0000-0800-00004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42" name="WordArt 10">
          <a:extLst>
            <a:ext uri="{FF2B5EF4-FFF2-40B4-BE49-F238E27FC236}">
              <a16:creationId xmlns:a16="http://schemas.microsoft.com/office/drawing/2014/main" id="{00000000-0008-0000-0800-00004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43" name="WordArt 11">
          <a:extLst>
            <a:ext uri="{FF2B5EF4-FFF2-40B4-BE49-F238E27FC236}">
              <a16:creationId xmlns:a16="http://schemas.microsoft.com/office/drawing/2014/main" id="{00000000-0008-0000-0800-00004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44" name="WordArt 12">
          <a:extLst>
            <a:ext uri="{FF2B5EF4-FFF2-40B4-BE49-F238E27FC236}">
              <a16:creationId xmlns:a16="http://schemas.microsoft.com/office/drawing/2014/main" id="{00000000-0008-0000-0800-00004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45" name="WordArt 13">
          <a:extLst>
            <a:ext uri="{FF2B5EF4-FFF2-40B4-BE49-F238E27FC236}">
              <a16:creationId xmlns:a16="http://schemas.microsoft.com/office/drawing/2014/main" id="{00000000-0008-0000-0800-00004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46" name="WordArt 14">
          <a:extLst>
            <a:ext uri="{FF2B5EF4-FFF2-40B4-BE49-F238E27FC236}">
              <a16:creationId xmlns:a16="http://schemas.microsoft.com/office/drawing/2014/main" id="{00000000-0008-0000-0800-00004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47" name="WordArt 1729">
          <a:extLst>
            <a:ext uri="{FF2B5EF4-FFF2-40B4-BE49-F238E27FC236}">
              <a16:creationId xmlns:a16="http://schemas.microsoft.com/office/drawing/2014/main" id="{00000000-0008-0000-0800-00004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48" name="WordArt 1730">
          <a:extLst>
            <a:ext uri="{FF2B5EF4-FFF2-40B4-BE49-F238E27FC236}">
              <a16:creationId xmlns:a16="http://schemas.microsoft.com/office/drawing/2014/main" id="{00000000-0008-0000-0800-00005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49" name="WordArt 1731">
          <a:extLst>
            <a:ext uri="{FF2B5EF4-FFF2-40B4-BE49-F238E27FC236}">
              <a16:creationId xmlns:a16="http://schemas.microsoft.com/office/drawing/2014/main" id="{00000000-0008-0000-0800-00005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0" name="WordArt 1732">
          <a:extLst>
            <a:ext uri="{FF2B5EF4-FFF2-40B4-BE49-F238E27FC236}">
              <a16:creationId xmlns:a16="http://schemas.microsoft.com/office/drawing/2014/main" id="{00000000-0008-0000-0800-00005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1" name="WordArt 1733">
          <a:extLst>
            <a:ext uri="{FF2B5EF4-FFF2-40B4-BE49-F238E27FC236}">
              <a16:creationId xmlns:a16="http://schemas.microsoft.com/office/drawing/2014/main" id="{00000000-0008-0000-0800-00005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2" name="WordArt 1734">
          <a:extLst>
            <a:ext uri="{FF2B5EF4-FFF2-40B4-BE49-F238E27FC236}">
              <a16:creationId xmlns:a16="http://schemas.microsoft.com/office/drawing/2014/main" id="{00000000-0008-0000-0800-00005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3" name="WordArt 1735">
          <a:extLst>
            <a:ext uri="{FF2B5EF4-FFF2-40B4-BE49-F238E27FC236}">
              <a16:creationId xmlns:a16="http://schemas.microsoft.com/office/drawing/2014/main" id="{00000000-0008-0000-0800-00005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4" name="WordArt 1736">
          <a:extLst>
            <a:ext uri="{FF2B5EF4-FFF2-40B4-BE49-F238E27FC236}">
              <a16:creationId xmlns:a16="http://schemas.microsoft.com/office/drawing/2014/main" id="{00000000-0008-0000-0800-00005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5" name="WordArt 1737">
          <a:extLst>
            <a:ext uri="{FF2B5EF4-FFF2-40B4-BE49-F238E27FC236}">
              <a16:creationId xmlns:a16="http://schemas.microsoft.com/office/drawing/2014/main" id="{00000000-0008-0000-0800-00005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6" name="WordArt 1738">
          <a:extLst>
            <a:ext uri="{FF2B5EF4-FFF2-40B4-BE49-F238E27FC236}">
              <a16:creationId xmlns:a16="http://schemas.microsoft.com/office/drawing/2014/main" id="{00000000-0008-0000-0800-00005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7" name="WordArt 1739">
          <a:extLst>
            <a:ext uri="{FF2B5EF4-FFF2-40B4-BE49-F238E27FC236}">
              <a16:creationId xmlns:a16="http://schemas.microsoft.com/office/drawing/2014/main" id="{00000000-0008-0000-0800-00005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8" name="WordArt 1740">
          <a:extLst>
            <a:ext uri="{FF2B5EF4-FFF2-40B4-BE49-F238E27FC236}">
              <a16:creationId xmlns:a16="http://schemas.microsoft.com/office/drawing/2014/main" id="{00000000-0008-0000-0800-00005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59" name="WordArt 1753">
          <a:extLst>
            <a:ext uri="{FF2B5EF4-FFF2-40B4-BE49-F238E27FC236}">
              <a16:creationId xmlns:a16="http://schemas.microsoft.com/office/drawing/2014/main" id="{00000000-0008-0000-0800-00005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60" name="WordArt 1754">
          <a:extLst>
            <a:ext uri="{FF2B5EF4-FFF2-40B4-BE49-F238E27FC236}">
              <a16:creationId xmlns:a16="http://schemas.microsoft.com/office/drawing/2014/main" id="{00000000-0008-0000-0800-00005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1" name="WordArt 1755">
          <a:extLst>
            <a:ext uri="{FF2B5EF4-FFF2-40B4-BE49-F238E27FC236}">
              <a16:creationId xmlns:a16="http://schemas.microsoft.com/office/drawing/2014/main" id="{00000000-0008-0000-0800-00005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2" name="WordArt 1756">
          <a:extLst>
            <a:ext uri="{FF2B5EF4-FFF2-40B4-BE49-F238E27FC236}">
              <a16:creationId xmlns:a16="http://schemas.microsoft.com/office/drawing/2014/main" id="{00000000-0008-0000-0800-00005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3" name="WordArt 1757">
          <a:extLst>
            <a:ext uri="{FF2B5EF4-FFF2-40B4-BE49-F238E27FC236}">
              <a16:creationId xmlns:a16="http://schemas.microsoft.com/office/drawing/2014/main" id="{00000000-0008-0000-0800-00005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4" name="WordArt 1758">
          <a:extLst>
            <a:ext uri="{FF2B5EF4-FFF2-40B4-BE49-F238E27FC236}">
              <a16:creationId xmlns:a16="http://schemas.microsoft.com/office/drawing/2014/main" id="{00000000-0008-0000-0800-00006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5" name="WordArt 1759">
          <a:extLst>
            <a:ext uri="{FF2B5EF4-FFF2-40B4-BE49-F238E27FC236}">
              <a16:creationId xmlns:a16="http://schemas.microsoft.com/office/drawing/2014/main" id="{00000000-0008-0000-0800-00006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6" name="WordArt 1760">
          <a:extLst>
            <a:ext uri="{FF2B5EF4-FFF2-40B4-BE49-F238E27FC236}">
              <a16:creationId xmlns:a16="http://schemas.microsoft.com/office/drawing/2014/main" id="{00000000-0008-0000-0800-00006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7" name="WordArt 1761">
          <a:extLst>
            <a:ext uri="{FF2B5EF4-FFF2-40B4-BE49-F238E27FC236}">
              <a16:creationId xmlns:a16="http://schemas.microsoft.com/office/drawing/2014/main" id="{00000000-0008-0000-0800-00006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8" name="WordArt 1762">
          <a:extLst>
            <a:ext uri="{FF2B5EF4-FFF2-40B4-BE49-F238E27FC236}">
              <a16:creationId xmlns:a16="http://schemas.microsoft.com/office/drawing/2014/main" id="{00000000-0008-0000-0800-00006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9" name="WordArt 1763">
          <a:extLst>
            <a:ext uri="{FF2B5EF4-FFF2-40B4-BE49-F238E27FC236}">
              <a16:creationId xmlns:a16="http://schemas.microsoft.com/office/drawing/2014/main" id="{00000000-0008-0000-0800-00006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70" name="WordArt 1764">
          <a:extLst>
            <a:ext uri="{FF2B5EF4-FFF2-40B4-BE49-F238E27FC236}">
              <a16:creationId xmlns:a16="http://schemas.microsoft.com/office/drawing/2014/main" id="{00000000-0008-0000-0800-00006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71" name="WordArt 1777">
          <a:extLst>
            <a:ext uri="{FF2B5EF4-FFF2-40B4-BE49-F238E27FC236}">
              <a16:creationId xmlns:a16="http://schemas.microsoft.com/office/drawing/2014/main" id="{00000000-0008-0000-0800-00006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72" name="WordArt 1778">
          <a:extLst>
            <a:ext uri="{FF2B5EF4-FFF2-40B4-BE49-F238E27FC236}">
              <a16:creationId xmlns:a16="http://schemas.microsoft.com/office/drawing/2014/main" id="{00000000-0008-0000-0800-00006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73" name="WordArt 1779">
          <a:extLst>
            <a:ext uri="{FF2B5EF4-FFF2-40B4-BE49-F238E27FC236}">
              <a16:creationId xmlns:a16="http://schemas.microsoft.com/office/drawing/2014/main" id="{00000000-0008-0000-0800-00006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74" name="WordArt 1780">
          <a:extLst>
            <a:ext uri="{FF2B5EF4-FFF2-40B4-BE49-F238E27FC236}">
              <a16:creationId xmlns:a16="http://schemas.microsoft.com/office/drawing/2014/main" id="{00000000-0008-0000-0800-00006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75" name="WordArt 1781">
          <a:extLst>
            <a:ext uri="{FF2B5EF4-FFF2-40B4-BE49-F238E27FC236}">
              <a16:creationId xmlns:a16="http://schemas.microsoft.com/office/drawing/2014/main" id="{00000000-0008-0000-0800-00006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76" name="WordArt 1782">
          <a:extLst>
            <a:ext uri="{FF2B5EF4-FFF2-40B4-BE49-F238E27FC236}">
              <a16:creationId xmlns:a16="http://schemas.microsoft.com/office/drawing/2014/main" id="{00000000-0008-0000-0800-00006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77" name="WordArt 1783">
          <a:extLst>
            <a:ext uri="{FF2B5EF4-FFF2-40B4-BE49-F238E27FC236}">
              <a16:creationId xmlns:a16="http://schemas.microsoft.com/office/drawing/2014/main" id="{00000000-0008-0000-0800-00006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78" name="WordArt 1784">
          <a:extLst>
            <a:ext uri="{FF2B5EF4-FFF2-40B4-BE49-F238E27FC236}">
              <a16:creationId xmlns:a16="http://schemas.microsoft.com/office/drawing/2014/main" id="{00000000-0008-0000-0800-00006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79" name="WordArt 1785">
          <a:extLst>
            <a:ext uri="{FF2B5EF4-FFF2-40B4-BE49-F238E27FC236}">
              <a16:creationId xmlns:a16="http://schemas.microsoft.com/office/drawing/2014/main" id="{00000000-0008-0000-0800-00006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80" name="WordArt 1786">
          <a:extLst>
            <a:ext uri="{FF2B5EF4-FFF2-40B4-BE49-F238E27FC236}">
              <a16:creationId xmlns:a16="http://schemas.microsoft.com/office/drawing/2014/main" id="{00000000-0008-0000-0800-00007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81" name="WordArt 1787">
          <a:extLst>
            <a:ext uri="{FF2B5EF4-FFF2-40B4-BE49-F238E27FC236}">
              <a16:creationId xmlns:a16="http://schemas.microsoft.com/office/drawing/2014/main" id="{00000000-0008-0000-0800-00007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82" name="WordArt 1788">
          <a:extLst>
            <a:ext uri="{FF2B5EF4-FFF2-40B4-BE49-F238E27FC236}">
              <a16:creationId xmlns:a16="http://schemas.microsoft.com/office/drawing/2014/main" id="{00000000-0008-0000-0800-00007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883" name="WordArt 17">
          <a:extLst>
            <a:ext uri="{FF2B5EF4-FFF2-40B4-BE49-F238E27FC236}">
              <a16:creationId xmlns:a16="http://schemas.microsoft.com/office/drawing/2014/main" id="{00000000-0008-0000-0800-00007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884" name="WordArt 18">
          <a:extLst>
            <a:ext uri="{FF2B5EF4-FFF2-40B4-BE49-F238E27FC236}">
              <a16:creationId xmlns:a16="http://schemas.microsoft.com/office/drawing/2014/main" id="{00000000-0008-0000-0800-00007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85" name="WordArt 5">
          <a:extLst>
            <a:ext uri="{FF2B5EF4-FFF2-40B4-BE49-F238E27FC236}">
              <a16:creationId xmlns:a16="http://schemas.microsoft.com/office/drawing/2014/main" id="{00000000-0008-0000-0800-00007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86" name="WordArt 6">
          <a:extLst>
            <a:ext uri="{FF2B5EF4-FFF2-40B4-BE49-F238E27FC236}">
              <a16:creationId xmlns:a16="http://schemas.microsoft.com/office/drawing/2014/main" id="{00000000-0008-0000-0800-00007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87" name="WordArt 7">
          <a:extLst>
            <a:ext uri="{FF2B5EF4-FFF2-40B4-BE49-F238E27FC236}">
              <a16:creationId xmlns:a16="http://schemas.microsoft.com/office/drawing/2014/main" id="{00000000-0008-0000-0800-00007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88" name="WordArt 8">
          <a:extLst>
            <a:ext uri="{FF2B5EF4-FFF2-40B4-BE49-F238E27FC236}">
              <a16:creationId xmlns:a16="http://schemas.microsoft.com/office/drawing/2014/main" id="{00000000-0008-0000-0800-00007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89" name="WordArt 9">
          <a:extLst>
            <a:ext uri="{FF2B5EF4-FFF2-40B4-BE49-F238E27FC236}">
              <a16:creationId xmlns:a16="http://schemas.microsoft.com/office/drawing/2014/main" id="{00000000-0008-0000-0800-00007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90" name="WordArt 10">
          <a:extLst>
            <a:ext uri="{FF2B5EF4-FFF2-40B4-BE49-F238E27FC236}">
              <a16:creationId xmlns:a16="http://schemas.microsoft.com/office/drawing/2014/main" id="{00000000-0008-0000-0800-00007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91" name="WordArt 11">
          <a:extLst>
            <a:ext uri="{FF2B5EF4-FFF2-40B4-BE49-F238E27FC236}">
              <a16:creationId xmlns:a16="http://schemas.microsoft.com/office/drawing/2014/main" id="{00000000-0008-0000-0800-00007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92" name="WordArt 12">
          <a:extLst>
            <a:ext uri="{FF2B5EF4-FFF2-40B4-BE49-F238E27FC236}">
              <a16:creationId xmlns:a16="http://schemas.microsoft.com/office/drawing/2014/main" id="{00000000-0008-0000-0800-00007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93" name="WordArt 13">
          <a:extLst>
            <a:ext uri="{FF2B5EF4-FFF2-40B4-BE49-F238E27FC236}">
              <a16:creationId xmlns:a16="http://schemas.microsoft.com/office/drawing/2014/main" id="{00000000-0008-0000-0800-00007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94" name="WordArt 14">
          <a:extLst>
            <a:ext uri="{FF2B5EF4-FFF2-40B4-BE49-F238E27FC236}">
              <a16:creationId xmlns:a16="http://schemas.microsoft.com/office/drawing/2014/main" id="{00000000-0008-0000-0800-00007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895" name="WordArt 17">
          <a:extLst>
            <a:ext uri="{FF2B5EF4-FFF2-40B4-BE49-F238E27FC236}">
              <a16:creationId xmlns:a16="http://schemas.microsoft.com/office/drawing/2014/main" id="{00000000-0008-0000-0800-00007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896" name="WordArt 18">
          <a:extLst>
            <a:ext uri="{FF2B5EF4-FFF2-40B4-BE49-F238E27FC236}">
              <a16:creationId xmlns:a16="http://schemas.microsoft.com/office/drawing/2014/main" id="{00000000-0008-0000-0800-00008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97" name="WordArt 5">
          <a:extLst>
            <a:ext uri="{FF2B5EF4-FFF2-40B4-BE49-F238E27FC236}">
              <a16:creationId xmlns:a16="http://schemas.microsoft.com/office/drawing/2014/main" id="{00000000-0008-0000-0800-00008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98" name="WordArt 6">
          <a:extLst>
            <a:ext uri="{FF2B5EF4-FFF2-40B4-BE49-F238E27FC236}">
              <a16:creationId xmlns:a16="http://schemas.microsoft.com/office/drawing/2014/main" id="{00000000-0008-0000-0800-00008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99" name="WordArt 7">
          <a:extLst>
            <a:ext uri="{FF2B5EF4-FFF2-40B4-BE49-F238E27FC236}">
              <a16:creationId xmlns:a16="http://schemas.microsoft.com/office/drawing/2014/main" id="{00000000-0008-0000-0800-00008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00" name="WordArt 8">
          <a:extLst>
            <a:ext uri="{FF2B5EF4-FFF2-40B4-BE49-F238E27FC236}">
              <a16:creationId xmlns:a16="http://schemas.microsoft.com/office/drawing/2014/main" id="{00000000-0008-0000-0800-00008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01" name="WordArt 9">
          <a:extLst>
            <a:ext uri="{FF2B5EF4-FFF2-40B4-BE49-F238E27FC236}">
              <a16:creationId xmlns:a16="http://schemas.microsoft.com/office/drawing/2014/main" id="{00000000-0008-0000-0800-00008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02" name="WordArt 10">
          <a:extLst>
            <a:ext uri="{FF2B5EF4-FFF2-40B4-BE49-F238E27FC236}">
              <a16:creationId xmlns:a16="http://schemas.microsoft.com/office/drawing/2014/main" id="{00000000-0008-0000-0800-00008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03" name="WordArt 11">
          <a:extLst>
            <a:ext uri="{FF2B5EF4-FFF2-40B4-BE49-F238E27FC236}">
              <a16:creationId xmlns:a16="http://schemas.microsoft.com/office/drawing/2014/main" id="{00000000-0008-0000-0800-00008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04" name="WordArt 12">
          <a:extLst>
            <a:ext uri="{FF2B5EF4-FFF2-40B4-BE49-F238E27FC236}">
              <a16:creationId xmlns:a16="http://schemas.microsoft.com/office/drawing/2014/main" id="{00000000-0008-0000-0800-00008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05" name="WordArt 13">
          <a:extLst>
            <a:ext uri="{FF2B5EF4-FFF2-40B4-BE49-F238E27FC236}">
              <a16:creationId xmlns:a16="http://schemas.microsoft.com/office/drawing/2014/main" id="{00000000-0008-0000-0800-00008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06" name="WordArt 14">
          <a:extLst>
            <a:ext uri="{FF2B5EF4-FFF2-40B4-BE49-F238E27FC236}">
              <a16:creationId xmlns:a16="http://schemas.microsoft.com/office/drawing/2014/main" id="{00000000-0008-0000-0800-00008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907" name="WordArt 17">
          <a:extLst>
            <a:ext uri="{FF2B5EF4-FFF2-40B4-BE49-F238E27FC236}">
              <a16:creationId xmlns:a16="http://schemas.microsoft.com/office/drawing/2014/main" id="{00000000-0008-0000-0800-00008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908" name="WordArt 18">
          <a:extLst>
            <a:ext uri="{FF2B5EF4-FFF2-40B4-BE49-F238E27FC236}">
              <a16:creationId xmlns:a16="http://schemas.microsoft.com/office/drawing/2014/main" id="{00000000-0008-0000-0800-00008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09" name="WordArt 5">
          <a:extLst>
            <a:ext uri="{FF2B5EF4-FFF2-40B4-BE49-F238E27FC236}">
              <a16:creationId xmlns:a16="http://schemas.microsoft.com/office/drawing/2014/main" id="{00000000-0008-0000-0800-00008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0" name="WordArt 6">
          <a:extLst>
            <a:ext uri="{FF2B5EF4-FFF2-40B4-BE49-F238E27FC236}">
              <a16:creationId xmlns:a16="http://schemas.microsoft.com/office/drawing/2014/main" id="{00000000-0008-0000-0800-00008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1" name="WordArt 7">
          <a:extLst>
            <a:ext uri="{FF2B5EF4-FFF2-40B4-BE49-F238E27FC236}">
              <a16:creationId xmlns:a16="http://schemas.microsoft.com/office/drawing/2014/main" id="{00000000-0008-0000-0800-00008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2" name="WordArt 8">
          <a:extLst>
            <a:ext uri="{FF2B5EF4-FFF2-40B4-BE49-F238E27FC236}">
              <a16:creationId xmlns:a16="http://schemas.microsoft.com/office/drawing/2014/main" id="{00000000-0008-0000-0800-00009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3" name="WordArt 9">
          <a:extLst>
            <a:ext uri="{FF2B5EF4-FFF2-40B4-BE49-F238E27FC236}">
              <a16:creationId xmlns:a16="http://schemas.microsoft.com/office/drawing/2014/main" id="{00000000-0008-0000-0800-00009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4" name="WordArt 10">
          <a:extLst>
            <a:ext uri="{FF2B5EF4-FFF2-40B4-BE49-F238E27FC236}">
              <a16:creationId xmlns:a16="http://schemas.microsoft.com/office/drawing/2014/main" id="{00000000-0008-0000-0800-00009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5" name="WordArt 11">
          <a:extLst>
            <a:ext uri="{FF2B5EF4-FFF2-40B4-BE49-F238E27FC236}">
              <a16:creationId xmlns:a16="http://schemas.microsoft.com/office/drawing/2014/main" id="{00000000-0008-0000-0800-00009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6" name="WordArt 12">
          <a:extLst>
            <a:ext uri="{FF2B5EF4-FFF2-40B4-BE49-F238E27FC236}">
              <a16:creationId xmlns:a16="http://schemas.microsoft.com/office/drawing/2014/main" id="{00000000-0008-0000-0800-00009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7" name="WordArt 13">
          <a:extLst>
            <a:ext uri="{FF2B5EF4-FFF2-40B4-BE49-F238E27FC236}">
              <a16:creationId xmlns:a16="http://schemas.microsoft.com/office/drawing/2014/main" id="{00000000-0008-0000-0800-00009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8" name="WordArt 14">
          <a:extLst>
            <a:ext uri="{FF2B5EF4-FFF2-40B4-BE49-F238E27FC236}">
              <a16:creationId xmlns:a16="http://schemas.microsoft.com/office/drawing/2014/main" id="{00000000-0008-0000-0800-00009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919" name="WordArt 1729">
          <a:extLst>
            <a:ext uri="{FF2B5EF4-FFF2-40B4-BE49-F238E27FC236}">
              <a16:creationId xmlns:a16="http://schemas.microsoft.com/office/drawing/2014/main" id="{00000000-0008-0000-0800-00009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920" name="WordArt 1730">
          <a:extLst>
            <a:ext uri="{FF2B5EF4-FFF2-40B4-BE49-F238E27FC236}">
              <a16:creationId xmlns:a16="http://schemas.microsoft.com/office/drawing/2014/main" id="{00000000-0008-0000-0800-00009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1" name="WordArt 1731">
          <a:extLst>
            <a:ext uri="{FF2B5EF4-FFF2-40B4-BE49-F238E27FC236}">
              <a16:creationId xmlns:a16="http://schemas.microsoft.com/office/drawing/2014/main" id="{00000000-0008-0000-0800-00009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2" name="WordArt 1732">
          <a:extLst>
            <a:ext uri="{FF2B5EF4-FFF2-40B4-BE49-F238E27FC236}">
              <a16:creationId xmlns:a16="http://schemas.microsoft.com/office/drawing/2014/main" id="{00000000-0008-0000-0800-00009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3" name="WordArt 1733">
          <a:extLst>
            <a:ext uri="{FF2B5EF4-FFF2-40B4-BE49-F238E27FC236}">
              <a16:creationId xmlns:a16="http://schemas.microsoft.com/office/drawing/2014/main" id="{00000000-0008-0000-0800-00009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4" name="WordArt 1734">
          <a:extLst>
            <a:ext uri="{FF2B5EF4-FFF2-40B4-BE49-F238E27FC236}">
              <a16:creationId xmlns:a16="http://schemas.microsoft.com/office/drawing/2014/main" id="{00000000-0008-0000-0800-00009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5" name="WordArt 1735">
          <a:extLst>
            <a:ext uri="{FF2B5EF4-FFF2-40B4-BE49-F238E27FC236}">
              <a16:creationId xmlns:a16="http://schemas.microsoft.com/office/drawing/2014/main" id="{00000000-0008-0000-0800-00009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6" name="WordArt 1736">
          <a:extLst>
            <a:ext uri="{FF2B5EF4-FFF2-40B4-BE49-F238E27FC236}">
              <a16:creationId xmlns:a16="http://schemas.microsoft.com/office/drawing/2014/main" id="{00000000-0008-0000-0800-00009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7" name="WordArt 1737">
          <a:extLst>
            <a:ext uri="{FF2B5EF4-FFF2-40B4-BE49-F238E27FC236}">
              <a16:creationId xmlns:a16="http://schemas.microsoft.com/office/drawing/2014/main" id="{00000000-0008-0000-0800-00009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8" name="WordArt 1738">
          <a:extLst>
            <a:ext uri="{FF2B5EF4-FFF2-40B4-BE49-F238E27FC236}">
              <a16:creationId xmlns:a16="http://schemas.microsoft.com/office/drawing/2014/main" id="{00000000-0008-0000-0800-0000A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9" name="WordArt 1739">
          <a:extLst>
            <a:ext uri="{FF2B5EF4-FFF2-40B4-BE49-F238E27FC236}">
              <a16:creationId xmlns:a16="http://schemas.microsoft.com/office/drawing/2014/main" id="{00000000-0008-0000-0800-0000A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30" name="WordArt 1740">
          <a:extLst>
            <a:ext uri="{FF2B5EF4-FFF2-40B4-BE49-F238E27FC236}">
              <a16:creationId xmlns:a16="http://schemas.microsoft.com/office/drawing/2014/main" id="{00000000-0008-0000-0800-0000A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931" name="WordArt 1753">
          <a:extLst>
            <a:ext uri="{FF2B5EF4-FFF2-40B4-BE49-F238E27FC236}">
              <a16:creationId xmlns:a16="http://schemas.microsoft.com/office/drawing/2014/main" id="{00000000-0008-0000-0800-0000A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932" name="WordArt 1754">
          <a:extLst>
            <a:ext uri="{FF2B5EF4-FFF2-40B4-BE49-F238E27FC236}">
              <a16:creationId xmlns:a16="http://schemas.microsoft.com/office/drawing/2014/main" id="{00000000-0008-0000-0800-0000A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33" name="WordArt 1755">
          <a:extLst>
            <a:ext uri="{FF2B5EF4-FFF2-40B4-BE49-F238E27FC236}">
              <a16:creationId xmlns:a16="http://schemas.microsoft.com/office/drawing/2014/main" id="{00000000-0008-0000-0800-0000A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34" name="WordArt 1756">
          <a:extLst>
            <a:ext uri="{FF2B5EF4-FFF2-40B4-BE49-F238E27FC236}">
              <a16:creationId xmlns:a16="http://schemas.microsoft.com/office/drawing/2014/main" id="{00000000-0008-0000-0800-0000A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35" name="WordArt 1757">
          <a:extLst>
            <a:ext uri="{FF2B5EF4-FFF2-40B4-BE49-F238E27FC236}">
              <a16:creationId xmlns:a16="http://schemas.microsoft.com/office/drawing/2014/main" id="{00000000-0008-0000-0800-0000A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36" name="WordArt 1758">
          <a:extLst>
            <a:ext uri="{FF2B5EF4-FFF2-40B4-BE49-F238E27FC236}">
              <a16:creationId xmlns:a16="http://schemas.microsoft.com/office/drawing/2014/main" id="{00000000-0008-0000-0800-0000A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37" name="WordArt 1759">
          <a:extLst>
            <a:ext uri="{FF2B5EF4-FFF2-40B4-BE49-F238E27FC236}">
              <a16:creationId xmlns:a16="http://schemas.microsoft.com/office/drawing/2014/main" id="{00000000-0008-0000-0800-0000A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38" name="WordArt 1760">
          <a:extLst>
            <a:ext uri="{FF2B5EF4-FFF2-40B4-BE49-F238E27FC236}">
              <a16:creationId xmlns:a16="http://schemas.microsoft.com/office/drawing/2014/main" id="{00000000-0008-0000-0800-0000A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39" name="WordArt 1761">
          <a:extLst>
            <a:ext uri="{FF2B5EF4-FFF2-40B4-BE49-F238E27FC236}">
              <a16:creationId xmlns:a16="http://schemas.microsoft.com/office/drawing/2014/main" id="{00000000-0008-0000-0800-0000A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40" name="WordArt 1762">
          <a:extLst>
            <a:ext uri="{FF2B5EF4-FFF2-40B4-BE49-F238E27FC236}">
              <a16:creationId xmlns:a16="http://schemas.microsoft.com/office/drawing/2014/main" id="{00000000-0008-0000-0800-0000A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41" name="WordArt 1763">
          <a:extLst>
            <a:ext uri="{FF2B5EF4-FFF2-40B4-BE49-F238E27FC236}">
              <a16:creationId xmlns:a16="http://schemas.microsoft.com/office/drawing/2014/main" id="{00000000-0008-0000-0800-0000A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42" name="WordArt 1764">
          <a:extLst>
            <a:ext uri="{FF2B5EF4-FFF2-40B4-BE49-F238E27FC236}">
              <a16:creationId xmlns:a16="http://schemas.microsoft.com/office/drawing/2014/main" id="{00000000-0008-0000-0800-0000A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943" name="WordArt 1777">
          <a:extLst>
            <a:ext uri="{FF2B5EF4-FFF2-40B4-BE49-F238E27FC236}">
              <a16:creationId xmlns:a16="http://schemas.microsoft.com/office/drawing/2014/main" id="{00000000-0008-0000-0800-0000A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944" name="WordArt 1778">
          <a:extLst>
            <a:ext uri="{FF2B5EF4-FFF2-40B4-BE49-F238E27FC236}">
              <a16:creationId xmlns:a16="http://schemas.microsoft.com/office/drawing/2014/main" id="{00000000-0008-0000-0800-0000B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45" name="WordArt 1779">
          <a:extLst>
            <a:ext uri="{FF2B5EF4-FFF2-40B4-BE49-F238E27FC236}">
              <a16:creationId xmlns:a16="http://schemas.microsoft.com/office/drawing/2014/main" id="{00000000-0008-0000-0800-0000B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46" name="WordArt 1780">
          <a:extLst>
            <a:ext uri="{FF2B5EF4-FFF2-40B4-BE49-F238E27FC236}">
              <a16:creationId xmlns:a16="http://schemas.microsoft.com/office/drawing/2014/main" id="{00000000-0008-0000-0800-0000B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47" name="WordArt 1781">
          <a:extLst>
            <a:ext uri="{FF2B5EF4-FFF2-40B4-BE49-F238E27FC236}">
              <a16:creationId xmlns:a16="http://schemas.microsoft.com/office/drawing/2014/main" id="{00000000-0008-0000-0800-0000B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48" name="WordArt 1782">
          <a:extLst>
            <a:ext uri="{FF2B5EF4-FFF2-40B4-BE49-F238E27FC236}">
              <a16:creationId xmlns:a16="http://schemas.microsoft.com/office/drawing/2014/main" id="{00000000-0008-0000-0800-0000B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49" name="WordArt 1783">
          <a:extLst>
            <a:ext uri="{FF2B5EF4-FFF2-40B4-BE49-F238E27FC236}">
              <a16:creationId xmlns:a16="http://schemas.microsoft.com/office/drawing/2014/main" id="{00000000-0008-0000-0800-0000B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50" name="WordArt 1784">
          <a:extLst>
            <a:ext uri="{FF2B5EF4-FFF2-40B4-BE49-F238E27FC236}">
              <a16:creationId xmlns:a16="http://schemas.microsoft.com/office/drawing/2014/main" id="{00000000-0008-0000-0800-0000B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51" name="WordArt 1785">
          <a:extLst>
            <a:ext uri="{FF2B5EF4-FFF2-40B4-BE49-F238E27FC236}">
              <a16:creationId xmlns:a16="http://schemas.microsoft.com/office/drawing/2014/main" id="{00000000-0008-0000-0800-0000B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52" name="WordArt 1786">
          <a:extLst>
            <a:ext uri="{FF2B5EF4-FFF2-40B4-BE49-F238E27FC236}">
              <a16:creationId xmlns:a16="http://schemas.microsoft.com/office/drawing/2014/main" id="{00000000-0008-0000-0800-0000B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53" name="WordArt 1787">
          <a:extLst>
            <a:ext uri="{FF2B5EF4-FFF2-40B4-BE49-F238E27FC236}">
              <a16:creationId xmlns:a16="http://schemas.microsoft.com/office/drawing/2014/main" id="{00000000-0008-0000-0800-0000B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54" name="WordArt 1788">
          <a:extLst>
            <a:ext uri="{FF2B5EF4-FFF2-40B4-BE49-F238E27FC236}">
              <a16:creationId xmlns:a16="http://schemas.microsoft.com/office/drawing/2014/main" id="{00000000-0008-0000-0800-0000B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55" name="WordArt 5">
          <a:extLst>
            <a:ext uri="{FF2B5EF4-FFF2-40B4-BE49-F238E27FC236}">
              <a16:creationId xmlns:a16="http://schemas.microsoft.com/office/drawing/2014/main" id="{00000000-0008-0000-0800-0000B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56" name="WordArt 6">
          <a:extLst>
            <a:ext uri="{FF2B5EF4-FFF2-40B4-BE49-F238E27FC236}">
              <a16:creationId xmlns:a16="http://schemas.microsoft.com/office/drawing/2014/main" id="{00000000-0008-0000-0800-0000B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57" name="WordArt 7">
          <a:extLst>
            <a:ext uri="{FF2B5EF4-FFF2-40B4-BE49-F238E27FC236}">
              <a16:creationId xmlns:a16="http://schemas.microsoft.com/office/drawing/2014/main" id="{00000000-0008-0000-0800-0000B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58" name="WordArt 8">
          <a:extLst>
            <a:ext uri="{FF2B5EF4-FFF2-40B4-BE49-F238E27FC236}">
              <a16:creationId xmlns:a16="http://schemas.microsoft.com/office/drawing/2014/main" id="{00000000-0008-0000-0800-0000B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59" name="WordArt 9">
          <a:extLst>
            <a:ext uri="{FF2B5EF4-FFF2-40B4-BE49-F238E27FC236}">
              <a16:creationId xmlns:a16="http://schemas.microsoft.com/office/drawing/2014/main" id="{00000000-0008-0000-0800-0000B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0" name="WordArt 10">
          <a:extLst>
            <a:ext uri="{FF2B5EF4-FFF2-40B4-BE49-F238E27FC236}">
              <a16:creationId xmlns:a16="http://schemas.microsoft.com/office/drawing/2014/main" id="{00000000-0008-0000-0800-0000C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1" name="WordArt 11">
          <a:extLst>
            <a:ext uri="{FF2B5EF4-FFF2-40B4-BE49-F238E27FC236}">
              <a16:creationId xmlns:a16="http://schemas.microsoft.com/office/drawing/2014/main" id="{00000000-0008-0000-0800-0000C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2" name="WordArt 12">
          <a:extLst>
            <a:ext uri="{FF2B5EF4-FFF2-40B4-BE49-F238E27FC236}">
              <a16:creationId xmlns:a16="http://schemas.microsoft.com/office/drawing/2014/main" id="{00000000-0008-0000-0800-0000C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3" name="WordArt 13">
          <a:extLst>
            <a:ext uri="{FF2B5EF4-FFF2-40B4-BE49-F238E27FC236}">
              <a16:creationId xmlns:a16="http://schemas.microsoft.com/office/drawing/2014/main" id="{00000000-0008-0000-0800-0000C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4" name="WordArt 14">
          <a:extLst>
            <a:ext uri="{FF2B5EF4-FFF2-40B4-BE49-F238E27FC236}">
              <a16:creationId xmlns:a16="http://schemas.microsoft.com/office/drawing/2014/main" id="{00000000-0008-0000-0800-0000C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5" name="WordArt 5">
          <a:extLst>
            <a:ext uri="{FF2B5EF4-FFF2-40B4-BE49-F238E27FC236}">
              <a16:creationId xmlns:a16="http://schemas.microsoft.com/office/drawing/2014/main" id="{00000000-0008-0000-0800-0000C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6" name="WordArt 6">
          <a:extLst>
            <a:ext uri="{FF2B5EF4-FFF2-40B4-BE49-F238E27FC236}">
              <a16:creationId xmlns:a16="http://schemas.microsoft.com/office/drawing/2014/main" id="{00000000-0008-0000-0800-0000C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7" name="WordArt 7">
          <a:extLst>
            <a:ext uri="{FF2B5EF4-FFF2-40B4-BE49-F238E27FC236}">
              <a16:creationId xmlns:a16="http://schemas.microsoft.com/office/drawing/2014/main" id="{00000000-0008-0000-0800-0000C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8" name="WordArt 8">
          <a:extLst>
            <a:ext uri="{FF2B5EF4-FFF2-40B4-BE49-F238E27FC236}">
              <a16:creationId xmlns:a16="http://schemas.microsoft.com/office/drawing/2014/main" id="{00000000-0008-0000-0800-0000C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9" name="WordArt 9">
          <a:extLst>
            <a:ext uri="{FF2B5EF4-FFF2-40B4-BE49-F238E27FC236}">
              <a16:creationId xmlns:a16="http://schemas.microsoft.com/office/drawing/2014/main" id="{00000000-0008-0000-0800-0000C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0" name="WordArt 10">
          <a:extLst>
            <a:ext uri="{FF2B5EF4-FFF2-40B4-BE49-F238E27FC236}">
              <a16:creationId xmlns:a16="http://schemas.microsoft.com/office/drawing/2014/main" id="{00000000-0008-0000-0800-0000C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1" name="WordArt 11">
          <a:extLst>
            <a:ext uri="{FF2B5EF4-FFF2-40B4-BE49-F238E27FC236}">
              <a16:creationId xmlns:a16="http://schemas.microsoft.com/office/drawing/2014/main" id="{00000000-0008-0000-0800-0000C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2" name="WordArt 12">
          <a:extLst>
            <a:ext uri="{FF2B5EF4-FFF2-40B4-BE49-F238E27FC236}">
              <a16:creationId xmlns:a16="http://schemas.microsoft.com/office/drawing/2014/main" id="{00000000-0008-0000-0800-0000C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3" name="WordArt 13">
          <a:extLst>
            <a:ext uri="{FF2B5EF4-FFF2-40B4-BE49-F238E27FC236}">
              <a16:creationId xmlns:a16="http://schemas.microsoft.com/office/drawing/2014/main" id="{00000000-0008-0000-0800-0000C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4" name="WordArt 14">
          <a:extLst>
            <a:ext uri="{FF2B5EF4-FFF2-40B4-BE49-F238E27FC236}">
              <a16:creationId xmlns:a16="http://schemas.microsoft.com/office/drawing/2014/main" id="{00000000-0008-0000-0800-0000C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5" name="WordArt 5">
          <a:extLst>
            <a:ext uri="{FF2B5EF4-FFF2-40B4-BE49-F238E27FC236}">
              <a16:creationId xmlns:a16="http://schemas.microsoft.com/office/drawing/2014/main" id="{00000000-0008-0000-0800-0000C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6" name="WordArt 6">
          <a:extLst>
            <a:ext uri="{FF2B5EF4-FFF2-40B4-BE49-F238E27FC236}">
              <a16:creationId xmlns:a16="http://schemas.microsoft.com/office/drawing/2014/main" id="{00000000-0008-0000-0800-0000D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7" name="WordArt 7">
          <a:extLst>
            <a:ext uri="{FF2B5EF4-FFF2-40B4-BE49-F238E27FC236}">
              <a16:creationId xmlns:a16="http://schemas.microsoft.com/office/drawing/2014/main" id="{00000000-0008-0000-0800-0000D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8" name="WordArt 8">
          <a:extLst>
            <a:ext uri="{FF2B5EF4-FFF2-40B4-BE49-F238E27FC236}">
              <a16:creationId xmlns:a16="http://schemas.microsoft.com/office/drawing/2014/main" id="{00000000-0008-0000-0800-0000D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9" name="WordArt 9">
          <a:extLst>
            <a:ext uri="{FF2B5EF4-FFF2-40B4-BE49-F238E27FC236}">
              <a16:creationId xmlns:a16="http://schemas.microsoft.com/office/drawing/2014/main" id="{00000000-0008-0000-0800-0000D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0" name="WordArt 10">
          <a:extLst>
            <a:ext uri="{FF2B5EF4-FFF2-40B4-BE49-F238E27FC236}">
              <a16:creationId xmlns:a16="http://schemas.microsoft.com/office/drawing/2014/main" id="{00000000-0008-0000-0800-0000D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1" name="WordArt 11">
          <a:extLst>
            <a:ext uri="{FF2B5EF4-FFF2-40B4-BE49-F238E27FC236}">
              <a16:creationId xmlns:a16="http://schemas.microsoft.com/office/drawing/2014/main" id="{00000000-0008-0000-0800-0000D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2" name="WordArt 12">
          <a:extLst>
            <a:ext uri="{FF2B5EF4-FFF2-40B4-BE49-F238E27FC236}">
              <a16:creationId xmlns:a16="http://schemas.microsoft.com/office/drawing/2014/main" id="{00000000-0008-0000-0800-0000D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3" name="WordArt 13">
          <a:extLst>
            <a:ext uri="{FF2B5EF4-FFF2-40B4-BE49-F238E27FC236}">
              <a16:creationId xmlns:a16="http://schemas.microsoft.com/office/drawing/2014/main" id="{00000000-0008-0000-0800-0000D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4" name="WordArt 14">
          <a:extLst>
            <a:ext uri="{FF2B5EF4-FFF2-40B4-BE49-F238E27FC236}">
              <a16:creationId xmlns:a16="http://schemas.microsoft.com/office/drawing/2014/main" id="{00000000-0008-0000-0800-0000D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5" name="WordArt 1731">
          <a:extLst>
            <a:ext uri="{FF2B5EF4-FFF2-40B4-BE49-F238E27FC236}">
              <a16:creationId xmlns:a16="http://schemas.microsoft.com/office/drawing/2014/main" id="{00000000-0008-0000-0800-0000D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6" name="WordArt 1732">
          <a:extLst>
            <a:ext uri="{FF2B5EF4-FFF2-40B4-BE49-F238E27FC236}">
              <a16:creationId xmlns:a16="http://schemas.microsoft.com/office/drawing/2014/main" id="{00000000-0008-0000-0800-0000D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7" name="WordArt 1733">
          <a:extLst>
            <a:ext uri="{FF2B5EF4-FFF2-40B4-BE49-F238E27FC236}">
              <a16:creationId xmlns:a16="http://schemas.microsoft.com/office/drawing/2014/main" id="{00000000-0008-0000-0800-0000D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8" name="WordArt 1734">
          <a:extLst>
            <a:ext uri="{FF2B5EF4-FFF2-40B4-BE49-F238E27FC236}">
              <a16:creationId xmlns:a16="http://schemas.microsoft.com/office/drawing/2014/main" id="{00000000-0008-0000-0800-0000D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9" name="WordArt 1735">
          <a:extLst>
            <a:ext uri="{FF2B5EF4-FFF2-40B4-BE49-F238E27FC236}">
              <a16:creationId xmlns:a16="http://schemas.microsoft.com/office/drawing/2014/main" id="{00000000-0008-0000-0800-0000D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0" name="WordArt 1736">
          <a:extLst>
            <a:ext uri="{FF2B5EF4-FFF2-40B4-BE49-F238E27FC236}">
              <a16:creationId xmlns:a16="http://schemas.microsoft.com/office/drawing/2014/main" id="{00000000-0008-0000-0800-0000D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1" name="WordArt 1737">
          <a:extLst>
            <a:ext uri="{FF2B5EF4-FFF2-40B4-BE49-F238E27FC236}">
              <a16:creationId xmlns:a16="http://schemas.microsoft.com/office/drawing/2014/main" id="{00000000-0008-0000-0800-0000D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2" name="WordArt 1738">
          <a:extLst>
            <a:ext uri="{FF2B5EF4-FFF2-40B4-BE49-F238E27FC236}">
              <a16:creationId xmlns:a16="http://schemas.microsoft.com/office/drawing/2014/main" id="{00000000-0008-0000-0800-0000E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3" name="WordArt 1739">
          <a:extLst>
            <a:ext uri="{FF2B5EF4-FFF2-40B4-BE49-F238E27FC236}">
              <a16:creationId xmlns:a16="http://schemas.microsoft.com/office/drawing/2014/main" id="{00000000-0008-0000-0800-0000E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4" name="WordArt 1740">
          <a:extLst>
            <a:ext uri="{FF2B5EF4-FFF2-40B4-BE49-F238E27FC236}">
              <a16:creationId xmlns:a16="http://schemas.microsoft.com/office/drawing/2014/main" id="{00000000-0008-0000-0800-0000E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5" name="WordArt 1755">
          <a:extLst>
            <a:ext uri="{FF2B5EF4-FFF2-40B4-BE49-F238E27FC236}">
              <a16:creationId xmlns:a16="http://schemas.microsoft.com/office/drawing/2014/main" id="{00000000-0008-0000-0800-0000E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6" name="WordArt 1756">
          <a:extLst>
            <a:ext uri="{FF2B5EF4-FFF2-40B4-BE49-F238E27FC236}">
              <a16:creationId xmlns:a16="http://schemas.microsoft.com/office/drawing/2014/main" id="{00000000-0008-0000-0800-0000E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7" name="WordArt 1757">
          <a:extLst>
            <a:ext uri="{FF2B5EF4-FFF2-40B4-BE49-F238E27FC236}">
              <a16:creationId xmlns:a16="http://schemas.microsoft.com/office/drawing/2014/main" id="{00000000-0008-0000-0800-0000E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8" name="WordArt 1758">
          <a:extLst>
            <a:ext uri="{FF2B5EF4-FFF2-40B4-BE49-F238E27FC236}">
              <a16:creationId xmlns:a16="http://schemas.microsoft.com/office/drawing/2014/main" id="{00000000-0008-0000-0800-0000E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9" name="WordArt 1759">
          <a:extLst>
            <a:ext uri="{FF2B5EF4-FFF2-40B4-BE49-F238E27FC236}">
              <a16:creationId xmlns:a16="http://schemas.microsoft.com/office/drawing/2014/main" id="{00000000-0008-0000-0800-0000E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0" name="WordArt 1760">
          <a:extLst>
            <a:ext uri="{FF2B5EF4-FFF2-40B4-BE49-F238E27FC236}">
              <a16:creationId xmlns:a16="http://schemas.microsoft.com/office/drawing/2014/main" id="{00000000-0008-0000-0800-0000E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1" name="WordArt 1761">
          <a:extLst>
            <a:ext uri="{FF2B5EF4-FFF2-40B4-BE49-F238E27FC236}">
              <a16:creationId xmlns:a16="http://schemas.microsoft.com/office/drawing/2014/main" id="{00000000-0008-0000-0800-0000E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2" name="WordArt 1762">
          <a:extLst>
            <a:ext uri="{FF2B5EF4-FFF2-40B4-BE49-F238E27FC236}">
              <a16:creationId xmlns:a16="http://schemas.microsoft.com/office/drawing/2014/main" id="{00000000-0008-0000-0800-0000E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3" name="WordArt 1763">
          <a:extLst>
            <a:ext uri="{FF2B5EF4-FFF2-40B4-BE49-F238E27FC236}">
              <a16:creationId xmlns:a16="http://schemas.microsoft.com/office/drawing/2014/main" id="{00000000-0008-0000-0800-0000E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4" name="WordArt 1764">
          <a:extLst>
            <a:ext uri="{FF2B5EF4-FFF2-40B4-BE49-F238E27FC236}">
              <a16:creationId xmlns:a16="http://schemas.microsoft.com/office/drawing/2014/main" id="{00000000-0008-0000-0800-0000E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5" name="WordArt 1779">
          <a:extLst>
            <a:ext uri="{FF2B5EF4-FFF2-40B4-BE49-F238E27FC236}">
              <a16:creationId xmlns:a16="http://schemas.microsoft.com/office/drawing/2014/main" id="{00000000-0008-0000-0800-0000E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6" name="WordArt 1780">
          <a:extLst>
            <a:ext uri="{FF2B5EF4-FFF2-40B4-BE49-F238E27FC236}">
              <a16:creationId xmlns:a16="http://schemas.microsoft.com/office/drawing/2014/main" id="{00000000-0008-0000-0800-0000E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7" name="WordArt 1781">
          <a:extLst>
            <a:ext uri="{FF2B5EF4-FFF2-40B4-BE49-F238E27FC236}">
              <a16:creationId xmlns:a16="http://schemas.microsoft.com/office/drawing/2014/main" id="{00000000-0008-0000-0800-0000E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8" name="WordArt 1782">
          <a:extLst>
            <a:ext uri="{FF2B5EF4-FFF2-40B4-BE49-F238E27FC236}">
              <a16:creationId xmlns:a16="http://schemas.microsoft.com/office/drawing/2014/main" id="{00000000-0008-0000-0800-0000F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9" name="WordArt 1783">
          <a:extLst>
            <a:ext uri="{FF2B5EF4-FFF2-40B4-BE49-F238E27FC236}">
              <a16:creationId xmlns:a16="http://schemas.microsoft.com/office/drawing/2014/main" id="{00000000-0008-0000-0800-0000F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10" name="WordArt 1784">
          <a:extLst>
            <a:ext uri="{FF2B5EF4-FFF2-40B4-BE49-F238E27FC236}">
              <a16:creationId xmlns:a16="http://schemas.microsoft.com/office/drawing/2014/main" id="{00000000-0008-0000-0800-0000F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11" name="WordArt 1785">
          <a:extLst>
            <a:ext uri="{FF2B5EF4-FFF2-40B4-BE49-F238E27FC236}">
              <a16:creationId xmlns:a16="http://schemas.microsoft.com/office/drawing/2014/main" id="{00000000-0008-0000-0800-0000F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12" name="WordArt 1786">
          <a:extLst>
            <a:ext uri="{FF2B5EF4-FFF2-40B4-BE49-F238E27FC236}">
              <a16:creationId xmlns:a16="http://schemas.microsoft.com/office/drawing/2014/main" id="{00000000-0008-0000-0800-0000F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13" name="WordArt 1787">
          <a:extLst>
            <a:ext uri="{FF2B5EF4-FFF2-40B4-BE49-F238E27FC236}">
              <a16:creationId xmlns:a16="http://schemas.microsoft.com/office/drawing/2014/main" id="{00000000-0008-0000-0800-0000F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1075690</xdr:colOff>
      <xdr:row>12</xdr:row>
      <xdr:rowOff>131445</xdr:rowOff>
    </xdr:from>
    <xdr:to>
      <xdr:col>13</xdr:col>
      <xdr:colOff>1075690</xdr:colOff>
      <xdr:row>12</xdr:row>
      <xdr:rowOff>131445</xdr:rowOff>
    </xdr:to>
    <xdr:sp macro="" textlink="">
      <xdr:nvSpPr>
        <xdr:cNvPr id="1014" name="WordArt 1788">
          <a:extLst>
            <a:ext uri="{FF2B5EF4-FFF2-40B4-BE49-F238E27FC236}">
              <a16:creationId xmlns:a16="http://schemas.microsoft.com/office/drawing/2014/main" id="{00000000-0008-0000-0800-0000F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22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35" name="WordArt 17">
          <a:extLst>
            <a:ext uri="{FF2B5EF4-FFF2-40B4-BE49-F238E27FC236}">
              <a16:creationId xmlns:a16="http://schemas.microsoft.com/office/drawing/2014/main" id="{00000000-0008-0000-0800-00000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36" name="WordArt 18">
          <a:extLst>
            <a:ext uri="{FF2B5EF4-FFF2-40B4-BE49-F238E27FC236}">
              <a16:creationId xmlns:a16="http://schemas.microsoft.com/office/drawing/2014/main" id="{00000000-0008-0000-0800-00000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37" name="WordArt 5">
          <a:extLst>
            <a:ext uri="{FF2B5EF4-FFF2-40B4-BE49-F238E27FC236}">
              <a16:creationId xmlns:a16="http://schemas.microsoft.com/office/drawing/2014/main" id="{00000000-0008-0000-0800-00000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38" name="WordArt 6">
          <a:extLst>
            <a:ext uri="{FF2B5EF4-FFF2-40B4-BE49-F238E27FC236}">
              <a16:creationId xmlns:a16="http://schemas.microsoft.com/office/drawing/2014/main" id="{00000000-0008-0000-0800-00000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39" name="WordArt 7">
          <a:extLst>
            <a:ext uri="{FF2B5EF4-FFF2-40B4-BE49-F238E27FC236}">
              <a16:creationId xmlns:a16="http://schemas.microsoft.com/office/drawing/2014/main" id="{00000000-0008-0000-0800-00000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40" name="WordArt 8">
          <a:extLst>
            <a:ext uri="{FF2B5EF4-FFF2-40B4-BE49-F238E27FC236}">
              <a16:creationId xmlns:a16="http://schemas.microsoft.com/office/drawing/2014/main" id="{00000000-0008-0000-0800-00001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41" name="WordArt 9">
          <a:extLst>
            <a:ext uri="{FF2B5EF4-FFF2-40B4-BE49-F238E27FC236}">
              <a16:creationId xmlns:a16="http://schemas.microsoft.com/office/drawing/2014/main" id="{00000000-0008-0000-0800-00001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42" name="WordArt 10">
          <a:extLst>
            <a:ext uri="{FF2B5EF4-FFF2-40B4-BE49-F238E27FC236}">
              <a16:creationId xmlns:a16="http://schemas.microsoft.com/office/drawing/2014/main" id="{00000000-0008-0000-0800-00001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43" name="WordArt 11">
          <a:extLst>
            <a:ext uri="{FF2B5EF4-FFF2-40B4-BE49-F238E27FC236}">
              <a16:creationId xmlns:a16="http://schemas.microsoft.com/office/drawing/2014/main" id="{00000000-0008-0000-0800-00001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44" name="WordArt 12">
          <a:extLst>
            <a:ext uri="{FF2B5EF4-FFF2-40B4-BE49-F238E27FC236}">
              <a16:creationId xmlns:a16="http://schemas.microsoft.com/office/drawing/2014/main" id="{00000000-0008-0000-0800-00001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45" name="WordArt 13">
          <a:extLst>
            <a:ext uri="{FF2B5EF4-FFF2-40B4-BE49-F238E27FC236}">
              <a16:creationId xmlns:a16="http://schemas.microsoft.com/office/drawing/2014/main" id="{00000000-0008-0000-0800-00001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46" name="WordArt 14">
          <a:extLst>
            <a:ext uri="{FF2B5EF4-FFF2-40B4-BE49-F238E27FC236}">
              <a16:creationId xmlns:a16="http://schemas.microsoft.com/office/drawing/2014/main" id="{00000000-0008-0000-0800-00001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47" name="WordArt 17">
          <a:extLst>
            <a:ext uri="{FF2B5EF4-FFF2-40B4-BE49-F238E27FC236}">
              <a16:creationId xmlns:a16="http://schemas.microsoft.com/office/drawing/2014/main" id="{00000000-0008-0000-0800-00001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48" name="WordArt 18">
          <a:extLst>
            <a:ext uri="{FF2B5EF4-FFF2-40B4-BE49-F238E27FC236}">
              <a16:creationId xmlns:a16="http://schemas.microsoft.com/office/drawing/2014/main" id="{00000000-0008-0000-0800-00001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49" name="WordArt 5">
          <a:extLst>
            <a:ext uri="{FF2B5EF4-FFF2-40B4-BE49-F238E27FC236}">
              <a16:creationId xmlns:a16="http://schemas.microsoft.com/office/drawing/2014/main" id="{00000000-0008-0000-0800-00001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0" name="WordArt 6">
          <a:extLst>
            <a:ext uri="{FF2B5EF4-FFF2-40B4-BE49-F238E27FC236}">
              <a16:creationId xmlns:a16="http://schemas.microsoft.com/office/drawing/2014/main" id="{00000000-0008-0000-0800-00001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1" name="WordArt 7">
          <a:extLst>
            <a:ext uri="{FF2B5EF4-FFF2-40B4-BE49-F238E27FC236}">
              <a16:creationId xmlns:a16="http://schemas.microsoft.com/office/drawing/2014/main" id="{00000000-0008-0000-0800-00001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2" name="WordArt 8">
          <a:extLst>
            <a:ext uri="{FF2B5EF4-FFF2-40B4-BE49-F238E27FC236}">
              <a16:creationId xmlns:a16="http://schemas.microsoft.com/office/drawing/2014/main" id="{00000000-0008-0000-0800-00001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3" name="WordArt 9">
          <a:extLst>
            <a:ext uri="{FF2B5EF4-FFF2-40B4-BE49-F238E27FC236}">
              <a16:creationId xmlns:a16="http://schemas.microsoft.com/office/drawing/2014/main" id="{00000000-0008-0000-0800-00001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4" name="WordArt 10">
          <a:extLst>
            <a:ext uri="{FF2B5EF4-FFF2-40B4-BE49-F238E27FC236}">
              <a16:creationId xmlns:a16="http://schemas.microsoft.com/office/drawing/2014/main" id="{00000000-0008-0000-0800-00001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5" name="WordArt 11">
          <a:extLst>
            <a:ext uri="{FF2B5EF4-FFF2-40B4-BE49-F238E27FC236}">
              <a16:creationId xmlns:a16="http://schemas.microsoft.com/office/drawing/2014/main" id="{00000000-0008-0000-0800-00001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6" name="WordArt 12">
          <a:extLst>
            <a:ext uri="{FF2B5EF4-FFF2-40B4-BE49-F238E27FC236}">
              <a16:creationId xmlns:a16="http://schemas.microsoft.com/office/drawing/2014/main" id="{00000000-0008-0000-0800-00002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7" name="WordArt 13">
          <a:extLst>
            <a:ext uri="{FF2B5EF4-FFF2-40B4-BE49-F238E27FC236}">
              <a16:creationId xmlns:a16="http://schemas.microsoft.com/office/drawing/2014/main" id="{00000000-0008-0000-0800-00002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8" name="WordArt 14">
          <a:extLst>
            <a:ext uri="{FF2B5EF4-FFF2-40B4-BE49-F238E27FC236}">
              <a16:creationId xmlns:a16="http://schemas.microsoft.com/office/drawing/2014/main" id="{00000000-0008-0000-0800-00002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59" name="WordArt 17">
          <a:extLst>
            <a:ext uri="{FF2B5EF4-FFF2-40B4-BE49-F238E27FC236}">
              <a16:creationId xmlns:a16="http://schemas.microsoft.com/office/drawing/2014/main" id="{00000000-0008-0000-0800-00002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60" name="WordArt 18">
          <a:extLst>
            <a:ext uri="{FF2B5EF4-FFF2-40B4-BE49-F238E27FC236}">
              <a16:creationId xmlns:a16="http://schemas.microsoft.com/office/drawing/2014/main" id="{00000000-0008-0000-0800-00002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1" name="WordArt 5">
          <a:extLst>
            <a:ext uri="{FF2B5EF4-FFF2-40B4-BE49-F238E27FC236}">
              <a16:creationId xmlns:a16="http://schemas.microsoft.com/office/drawing/2014/main" id="{00000000-0008-0000-0800-00002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2" name="WordArt 6">
          <a:extLst>
            <a:ext uri="{FF2B5EF4-FFF2-40B4-BE49-F238E27FC236}">
              <a16:creationId xmlns:a16="http://schemas.microsoft.com/office/drawing/2014/main" id="{00000000-0008-0000-0800-00002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3" name="WordArt 7">
          <a:extLst>
            <a:ext uri="{FF2B5EF4-FFF2-40B4-BE49-F238E27FC236}">
              <a16:creationId xmlns:a16="http://schemas.microsoft.com/office/drawing/2014/main" id="{00000000-0008-0000-0800-00002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4" name="WordArt 8">
          <a:extLst>
            <a:ext uri="{FF2B5EF4-FFF2-40B4-BE49-F238E27FC236}">
              <a16:creationId xmlns:a16="http://schemas.microsoft.com/office/drawing/2014/main" id="{00000000-0008-0000-0800-00002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5" name="WordArt 9">
          <a:extLst>
            <a:ext uri="{FF2B5EF4-FFF2-40B4-BE49-F238E27FC236}">
              <a16:creationId xmlns:a16="http://schemas.microsoft.com/office/drawing/2014/main" id="{00000000-0008-0000-0800-00002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6" name="WordArt 10">
          <a:extLst>
            <a:ext uri="{FF2B5EF4-FFF2-40B4-BE49-F238E27FC236}">
              <a16:creationId xmlns:a16="http://schemas.microsoft.com/office/drawing/2014/main" id="{00000000-0008-0000-0800-00002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7" name="WordArt 11">
          <a:extLst>
            <a:ext uri="{FF2B5EF4-FFF2-40B4-BE49-F238E27FC236}">
              <a16:creationId xmlns:a16="http://schemas.microsoft.com/office/drawing/2014/main" id="{00000000-0008-0000-0800-00002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8" name="WordArt 12">
          <a:extLst>
            <a:ext uri="{FF2B5EF4-FFF2-40B4-BE49-F238E27FC236}">
              <a16:creationId xmlns:a16="http://schemas.microsoft.com/office/drawing/2014/main" id="{00000000-0008-0000-0800-00002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9" name="WordArt 13">
          <a:extLst>
            <a:ext uri="{FF2B5EF4-FFF2-40B4-BE49-F238E27FC236}">
              <a16:creationId xmlns:a16="http://schemas.microsoft.com/office/drawing/2014/main" id="{00000000-0008-0000-0800-00002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70" name="WordArt 14">
          <a:extLst>
            <a:ext uri="{FF2B5EF4-FFF2-40B4-BE49-F238E27FC236}">
              <a16:creationId xmlns:a16="http://schemas.microsoft.com/office/drawing/2014/main" id="{00000000-0008-0000-0800-00002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71" name="WordArt 1729">
          <a:extLst>
            <a:ext uri="{FF2B5EF4-FFF2-40B4-BE49-F238E27FC236}">
              <a16:creationId xmlns:a16="http://schemas.microsoft.com/office/drawing/2014/main" id="{00000000-0008-0000-0800-00002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72" name="WordArt 1730">
          <a:extLst>
            <a:ext uri="{FF2B5EF4-FFF2-40B4-BE49-F238E27FC236}">
              <a16:creationId xmlns:a16="http://schemas.microsoft.com/office/drawing/2014/main" id="{00000000-0008-0000-0800-00003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73" name="WordArt 1731">
          <a:extLst>
            <a:ext uri="{FF2B5EF4-FFF2-40B4-BE49-F238E27FC236}">
              <a16:creationId xmlns:a16="http://schemas.microsoft.com/office/drawing/2014/main" id="{00000000-0008-0000-0800-00003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74" name="WordArt 1732">
          <a:extLst>
            <a:ext uri="{FF2B5EF4-FFF2-40B4-BE49-F238E27FC236}">
              <a16:creationId xmlns:a16="http://schemas.microsoft.com/office/drawing/2014/main" id="{00000000-0008-0000-0800-00003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75" name="WordArt 1733">
          <a:extLst>
            <a:ext uri="{FF2B5EF4-FFF2-40B4-BE49-F238E27FC236}">
              <a16:creationId xmlns:a16="http://schemas.microsoft.com/office/drawing/2014/main" id="{00000000-0008-0000-0800-00003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76" name="WordArt 1734">
          <a:extLst>
            <a:ext uri="{FF2B5EF4-FFF2-40B4-BE49-F238E27FC236}">
              <a16:creationId xmlns:a16="http://schemas.microsoft.com/office/drawing/2014/main" id="{00000000-0008-0000-0800-00003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77" name="WordArt 1735">
          <a:extLst>
            <a:ext uri="{FF2B5EF4-FFF2-40B4-BE49-F238E27FC236}">
              <a16:creationId xmlns:a16="http://schemas.microsoft.com/office/drawing/2014/main" id="{00000000-0008-0000-0800-00003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78" name="WordArt 1736">
          <a:extLst>
            <a:ext uri="{FF2B5EF4-FFF2-40B4-BE49-F238E27FC236}">
              <a16:creationId xmlns:a16="http://schemas.microsoft.com/office/drawing/2014/main" id="{00000000-0008-0000-0800-00003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79" name="WordArt 1737">
          <a:extLst>
            <a:ext uri="{FF2B5EF4-FFF2-40B4-BE49-F238E27FC236}">
              <a16:creationId xmlns:a16="http://schemas.microsoft.com/office/drawing/2014/main" id="{00000000-0008-0000-0800-00003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80" name="WordArt 1738">
          <a:extLst>
            <a:ext uri="{FF2B5EF4-FFF2-40B4-BE49-F238E27FC236}">
              <a16:creationId xmlns:a16="http://schemas.microsoft.com/office/drawing/2014/main" id="{00000000-0008-0000-0800-00003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81" name="WordArt 1739">
          <a:extLst>
            <a:ext uri="{FF2B5EF4-FFF2-40B4-BE49-F238E27FC236}">
              <a16:creationId xmlns:a16="http://schemas.microsoft.com/office/drawing/2014/main" id="{00000000-0008-0000-0800-00003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82" name="WordArt 1740">
          <a:extLst>
            <a:ext uri="{FF2B5EF4-FFF2-40B4-BE49-F238E27FC236}">
              <a16:creationId xmlns:a16="http://schemas.microsoft.com/office/drawing/2014/main" id="{00000000-0008-0000-0800-00003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83" name="WordArt 1753">
          <a:extLst>
            <a:ext uri="{FF2B5EF4-FFF2-40B4-BE49-F238E27FC236}">
              <a16:creationId xmlns:a16="http://schemas.microsoft.com/office/drawing/2014/main" id="{00000000-0008-0000-0800-00003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84" name="WordArt 1754">
          <a:extLst>
            <a:ext uri="{FF2B5EF4-FFF2-40B4-BE49-F238E27FC236}">
              <a16:creationId xmlns:a16="http://schemas.microsoft.com/office/drawing/2014/main" id="{00000000-0008-0000-0800-00003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85" name="WordArt 1755">
          <a:extLst>
            <a:ext uri="{FF2B5EF4-FFF2-40B4-BE49-F238E27FC236}">
              <a16:creationId xmlns:a16="http://schemas.microsoft.com/office/drawing/2014/main" id="{00000000-0008-0000-0800-00003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86" name="WordArt 1756">
          <a:extLst>
            <a:ext uri="{FF2B5EF4-FFF2-40B4-BE49-F238E27FC236}">
              <a16:creationId xmlns:a16="http://schemas.microsoft.com/office/drawing/2014/main" id="{00000000-0008-0000-0800-00003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87" name="WordArt 1757">
          <a:extLst>
            <a:ext uri="{FF2B5EF4-FFF2-40B4-BE49-F238E27FC236}">
              <a16:creationId xmlns:a16="http://schemas.microsoft.com/office/drawing/2014/main" id="{00000000-0008-0000-0800-00003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88" name="WordArt 1758">
          <a:extLst>
            <a:ext uri="{FF2B5EF4-FFF2-40B4-BE49-F238E27FC236}">
              <a16:creationId xmlns:a16="http://schemas.microsoft.com/office/drawing/2014/main" id="{00000000-0008-0000-0800-00004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89" name="WordArt 1759">
          <a:extLst>
            <a:ext uri="{FF2B5EF4-FFF2-40B4-BE49-F238E27FC236}">
              <a16:creationId xmlns:a16="http://schemas.microsoft.com/office/drawing/2014/main" id="{00000000-0008-0000-0800-00004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90" name="WordArt 1760">
          <a:extLst>
            <a:ext uri="{FF2B5EF4-FFF2-40B4-BE49-F238E27FC236}">
              <a16:creationId xmlns:a16="http://schemas.microsoft.com/office/drawing/2014/main" id="{00000000-0008-0000-0800-00004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91" name="WordArt 1761">
          <a:extLst>
            <a:ext uri="{FF2B5EF4-FFF2-40B4-BE49-F238E27FC236}">
              <a16:creationId xmlns:a16="http://schemas.microsoft.com/office/drawing/2014/main" id="{00000000-0008-0000-0800-00004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92" name="WordArt 1762">
          <a:extLst>
            <a:ext uri="{FF2B5EF4-FFF2-40B4-BE49-F238E27FC236}">
              <a16:creationId xmlns:a16="http://schemas.microsoft.com/office/drawing/2014/main" id="{00000000-0008-0000-0800-00004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93" name="WordArt 1763">
          <a:extLst>
            <a:ext uri="{FF2B5EF4-FFF2-40B4-BE49-F238E27FC236}">
              <a16:creationId xmlns:a16="http://schemas.microsoft.com/office/drawing/2014/main" id="{00000000-0008-0000-0800-00004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94" name="WordArt 1764">
          <a:extLst>
            <a:ext uri="{FF2B5EF4-FFF2-40B4-BE49-F238E27FC236}">
              <a16:creationId xmlns:a16="http://schemas.microsoft.com/office/drawing/2014/main" id="{00000000-0008-0000-0800-00004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95" name="WordArt 1777">
          <a:extLst>
            <a:ext uri="{FF2B5EF4-FFF2-40B4-BE49-F238E27FC236}">
              <a16:creationId xmlns:a16="http://schemas.microsoft.com/office/drawing/2014/main" id="{00000000-0008-0000-0800-00004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96" name="WordArt 1778">
          <a:extLst>
            <a:ext uri="{FF2B5EF4-FFF2-40B4-BE49-F238E27FC236}">
              <a16:creationId xmlns:a16="http://schemas.microsoft.com/office/drawing/2014/main" id="{00000000-0008-0000-0800-00004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97" name="WordArt 1779">
          <a:extLst>
            <a:ext uri="{FF2B5EF4-FFF2-40B4-BE49-F238E27FC236}">
              <a16:creationId xmlns:a16="http://schemas.microsoft.com/office/drawing/2014/main" id="{00000000-0008-0000-0800-00004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98" name="WordArt 1780">
          <a:extLst>
            <a:ext uri="{FF2B5EF4-FFF2-40B4-BE49-F238E27FC236}">
              <a16:creationId xmlns:a16="http://schemas.microsoft.com/office/drawing/2014/main" id="{00000000-0008-0000-0800-00004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99" name="WordArt 1781">
          <a:extLst>
            <a:ext uri="{FF2B5EF4-FFF2-40B4-BE49-F238E27FC236}">
              <a16:creationId xmlns:a16="http://schemas.microsoft.com/office/drawing/2014/main" id="{00000000-0008-0000-0800-00004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100" name="WordArt 1782">
          <a:extLst>
            <a:ext uri="{FF2B5EF4-FFF2-40B4-BE49-F238E27FC236}">
              <a16:creationId xmlns:a16="http://schemas.microsoft.com/office/drawing/2014/main" id="{00000000-0008-0000-0800-00004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101" name="WordArt 1783">
          <a:extLst>
            <a:ext uri="{FF2B5EF4-FFF2-40B4-BE49-F238E27FC236}">
              <a16:creationId xmlns:a16="http://schemas.microsoft.com/office/drawing/2014/main" id="{00000000-0008-0000-0800-00004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102" name="WordArt 1784">
          <a:extLst>
            <a:ext uri="{FF2B5EF4-FFF2-40B4-BE49-F238E27FC236}">
              <a16:creationId xmlns:a16="http://schemas.microsoft.com/office/drawing/2014/main" id="{00000000-0008-0000-0800-00004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103" name="WordArt 1785">
          <a:extLst>
            <a:ext uri="{FF2B5EF4-FFF2-40B4-BE49-F238E27FC236}">
              <a16:creationId xmlns:a16="http://schemas.microsoft.com/office/drawing/2014/main" id="{00000000-0008-0000-0800-00004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104" name="WordArt 1786">
          <a:extLst>
            <a:ext uri="{FF2B5EF4-FFF2-40B4-BE49-F238E27FC236}">
              <a16:creationId xmlns:a16="http://schemas.microsoft.com/office/drawing/2014/main" id="{00000000-0008-0000-0800-00005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105" name="WordArt 1787">
          <a:extLst>
            <a:ext uri="{FF2B5EF4-FFF2-40B4-BE49-F238E27FC236}">
              <a16:creationId xmlns:a16="http://schemas.microsoft.com/office/drawing/2014/main" id="{00000000-0008-0000-0800-00005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106" name="WordArt 1788">
          <a:extLst>
            <a:ext uri="{FF2B5EF4-FFF2-40B4-BE49-F238E27FC236}">
              <a16:creationId xmlns:a16="http://schemas.microsoft.com/office/drawing/2014/main" id="{00000000-0008-0000-0800-00005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07" name="WordArt 5">
          <a:extLst>
            <a:ext uri="{FF2B5EF4-FFF2-40B4-BE49-F238E27FC236}">
              <a16:creationId xmlns:a16="http://schemas.microsoft.com/office/drawing/2014/main" id="{00000000-0008-0000-0800-00005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08" name="WordArt 6">
          <a:extLst>
            <a:ext uri="{FF2B5EF4-FFF2-40B4-BE49-F238E27FC236}">
              <a16:creationId xmlns:a16="http://schemas.microsoft.com/office/drawing/2014/main" id="{00000000-0008-0000-0800-00005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09" name="WordArt 7">
          <a:extLst>
            <a:ext uri="{FF2B5EF4-FFF2-40B4-BE49-F238E27FC236}">
              <a16:creationId xmlns:a16="http://schemas.microsoft.com/office/drawing/2014/main" id="{00000000-0008-0000-0800-00005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10" name="WordArt 8">
          <a:extLst>
            <a:ext uri="{FF2B5EF4-FFF2-40B4-BE49-F238E27FC236}">
              <a16:creationId xmlns:a16="http://schemas.microsoft.com/office/drawing/2014/main" id="{00000000-0008-0000-0800-00005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11" name="WordArt 9">
          <a:extLst>
            <a:ext uri="{FF2B5EF4-FFF2-40B4-BE49-F238E27FC236}">
              <a16:creationId xmlns:a16="http://schemas.microsoft.com/office/drawing/2014/main" id="{00000000-0008-0000-0800-00005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12" name="WordArt 10">
          <a:extLst>
            <a:ext uri="{FF2B5EF4-FFF2-40B4-BE49-F238E27FC236}">
              <a16:creationId xmlns:a16="http://schemas.microsoft.com/office/drawing/2014/main" id="{00000000-0008-0000-0800-00005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13" name="WordArt 11">
          <a:extLst>
            <a:ext uri="{FF2B5EF4-FFF2-40B4-BE49-F238E27FC236}">
              <a16:creationId xmlns:a16="http://schemas.microsoft.com/office/drawing/2014/main" id="{00000000-0008-0000-0800-00005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14" name="WordArt 12">
          <a:extLst>
            <a:ext uri="{FF2B5EF4-FFF2-40B4-BE49-F238E27FC236}">
              <a16:creationId xmlns:a16="http://schemas.microsoft.com/office/drawing/2014/main" id="{00000000-0008-0000-0800-00005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15" name="WordArt 13">
          <a:extLst>
            <a:ext uri="{FF2B5EF4-FFF2-40B4-BE49-F238E27FC236}">
              <a16:creationId xmlns:a16="http://schemas.microsoft.com/office/drawing/2014/main" id="{00000000-0008-0000-0800-00005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16" name="WordArt 14">
          <a:extLst>
            <a:ext uri="{FF2B5EF4-FFF2-40B4-BE49-F238E27FC236}">
              <a16:creationId xmlns:a16="http://schemas.microsoft.com/office/drawing/2014/main" id="{00000000-0008-0000-0800-00005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17" name="WordArt 5">
          <a:extLst>
            <a:ext uri="{FF2B5EF4-FFF2-40B4-BE49-F238E27FC236}">
              <a16:creationId xmlns:a16="http://schemas.microsoft.com/office/drawing/2014/main" id="{00000000-0008-0000-0800-00005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18" name="WordArt 6">
          <a:extLst>
            <a:ext uri="{FF2B5EF4-FFF2-40B4-BE49-F238E27FC236}">
              <a16:creationId xmlns:a16="http://schemas.microsoft.com/office/drawing/2014/main" id="{00000000-0008-0000-0800-00005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19" name="WordArt 7">
          <a:extLst>
            <a:ext uri="{FF2B5EF4-FFF2-40B4-BE49-F238E27FC236}">
              <a16:creationId xmlns:a16="http://schemas.microsoft.com/office/drawing/2014/main" id="{00000000-0008-0000-0800-00005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20" name="WordArt 8">
          <a:extLst>
            <a:ext uri="{FF2B5EF4-FFF2-40B4-BE49-F238E27FC236}">
              <a16:creationId xmlns:a16="http://schemas.microsoft.com/office/drawing/2014/main" id="{00000000-0008-0000-0800-00006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21" name="WordArt 9">
          <a:extLst>
            <a:ext uri="{FF2B5EF4-FFF2-40B4-BE49-F238E27FC236}">
              <a16:creationId xmlns:a16="http://schemas.microsoft.com/office/drawing/2014/main" id="{00000000-0008-0000-0800-00006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22" name="WordArt 10">
          <a:extLst>
            <a:ext uri="{FF2B5EF4-FFF2-40B4-BE49-F238E27FC236}">
              <a16:creationId xmlns:a16="http://schemas.microsoft.com/office/drawing/2014/main" id="{00000000-0008-0000-0800-00006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23" name="WordArt 11">
          <a:extLst>
            <a:ext uri="{FF2B5EF4-FFF2-40B4-BE49-F238E27FC236}">
              <a16:creationId xmlns:a16="http://schemas.microsoft.com/office/drawing/2014/main" id="{00000000-0008-0000-0800-00006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24" name="WordArt 12">
          <a:extLst>
            <a:ext uri="{FF2B5EF4-FFF2-40B4-BE49-F238E27FC236}">
              <a16:creationId xmlns:a16="http://schemas.microsoft.com/office/drawing/2014/main" id="{00000000-0008-0000-0800-00006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25" name="WordArt 13">
          <a:extLst>
            <a:ext uri="{FF2B5EF4-FFF2-40B4-BE49-F238E27FC236}">
              <a16:creationId xmlns:a16="http://schemas.microsoft.com/office/drawing/2014/main" id="{00000000-0008-0000-0800-00006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26" name="WordArt 14">
          <a:extLst>
            <a:ext uri="{FF2B5EF4-FFF2-40B4-BE49-F238E27FC236}">
              <a16:creationId xmlns:a16="http://schemas.microsoft.com/office/drawing/2014/main" id="{00000000-0008-0000-0800-00006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27" name="WordArt 5">
          <a:extLst>
            <a:ext uri="{FF2B5EF4-FFF2-40B4-BE49-F238E27FC236}">
              <a16:creationId xmlns:a16="http://schemas.microsoft.com/office/drawing/2014/main" id="{00000000-0008-0000-0800-00006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28" name="WordArt 6">
          <a:extLst>
            <a:ext uri="{FF2B5EF4-FFF2-40B4-BE49-F238E27FC236}">
              <a16:creationId xmlns:a16="http://schemas.microsoft.com/office/drawing/2014/main" id="{00000000-0008-0000-0800-00006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29" name="WordArt 7">
          <a:extLst>
            <a:ext uri="{FF2B5EF4-FFF2-40B4-BE49-F238E27FC236}">
              <a16:creationId xmlns:a16="http://schemas.microsoft.com/office/drawing/2014/main" id="{00000000-0008-0000-0800-00006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30" name="WordArt 8">
          <a:extLst>
            <a:ext uri="{FF2B5EF4-FFF2-40B4-BE49-F238E27FC236}">
              <a16:creationId xmlns:a16="http://schemas.microsoft.com/office/drawing/2014/main" id="{00000000-0008-0000-0800-00006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31" name="WordArt 9">
          <a:extLst>
            <a:ext uri="{FF2B5EF4-FFF2-40B4-BE49-F238E27FC236}">
              <a16:creationId xmlns:a16="http://schemas.microsoft.com/office/drawing/2014/main" id="{00000000-0008-0000-0800-00006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32" name="WordArt 10">
          <a:extLst>
            <a:ext uri="{FF2B5EF4-FFF2-40B4-BE49-F238E27FC236}">
              <a16:creationId xmlns:a16="http://schemas.microsoft.com/office/drawing/2014/main" id="{00000000-0008-0000-0800-00006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33" name="WordArt 11">
          <a:extLst>
            <a:ext uri="{FF2B5EF4-FFF2-40B4-BE49-F238E27FC236}">
              <a16:creationId xmlns:a16="http://schemas.microsoft.com/office/drawing/2014/main" id="{00000000-0008-0000-0800-00006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34" name="WordArt 12">
          <a:extLst>
            <a:ext uri="{FF2B5EF4-FFF2-40B4-BE49-F238E27FC236}">
              <a16:creationId xmlns:a16="http://schemas.microsoft.com/office/drawing/2014/main" id="{00000000-0008-0000-0800-00006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35" name="WordArt 13">
          <a:extLst>
            <a:ext uri="{FF2B5EF4-FFF2-40B4-BE49-F238E27FC236}">
              <a16:creationId xmlns:a16="http://schemas.microsoft.com/office/drawing/2014/main" id="{00000000-0008-0000-0800-00006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36" name="WordArt 14">
          <a:extLst>
            <a:ext uri="{FF2B5EF4-FFF2-40B4-BE49-F238E27FC236}">
              <a16:creationId xmlns:a16="http://schemas.microsoft.com/office/drawing/2014/main" id="{00000000-0008-0000-0800-00007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37" name="WordArt 1731">
          <a:extLst>
            <a:ext uri="{FF2B5EF4-FFF2-40B4-BE49-F238E27FC236}">
              <a16:creationId xmlns:a16="http://schemas.microsoft.com/office/drawing/2014/main" id="{00000000-0008-0000-0800-00007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38" name="WordArt 1732">
          <a:extLst>
            <a:ext uri="{FF2B5EF4-FFF2-40B4-BE49-F238E27FC236}">
              <a16:creationId xmlns:a16="http://schemas.microsoft.com/office/drawing/2014/main" id="{00000000-0008-0000-0800-00007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39" name="WordArt 1733">
          <a:extLst>
            <a:ext uri="{FF2B5EF4-FFF2-40B4-BE49-F238E27FC236}">
              <a16:creationId xmlns:a16="http://schemas.microsoft.com/office/drawing/2014/main" id="{00000000-0008-0000-0800-00007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40" name="WordArt 1734">
          <a:extLst>
            <a:ext uri="{FF2B5EF4-FFF2-40B4-BE49-F238E27FC236}">
              <a16:creationId xmlns:a16="http://schemas.microsoft.com/office/drawing/2014/main" id="{00000000-0008-0000-0800-00007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41" name="WordArt 1735">
          <a:extLst>
            <a:ext uri="{FF2B5EF4-FFF2-40B4-BE49-F238E27FC236}">
              <a16:creationId xmlns:a16="http://schemas.microsoft.com/office/drawing/2014/main" id="{00000000-0008-0000-0800-00007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42" name="WordArt 1736">
          <a:extLst>
            <a:ext uri="{FF2B5EF4-FFF2-40B4-BE49-F238E27FC236}">
              <a16:creationId xmlns:a16="http://schemas.microsoft.com/office/drawing/2014/main" id="{00000000-0008-0000-0800-00007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43" name="WordArt 1737">
          <a:extLst>
            <a:ext uri="{FF2B5EF4-FFF2-40B4-BE49-F238E27FC236}">
              <a16:creationId xmlns:a16="http://schemas.microsoft.com/office/drawing/2014/main" id="{00000000-0008-0000-0800-00007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44" name="WordArt 1738">
          <a:extLst>
            <a:ext uri="{FF2B5EF4-FFF2-40B4-BE49-F238E27FC236}">
              <a16:creationId xmlns:a16="http://schemas.microsoft.com/office/drawing/2014/main" id="{00000000-0008-0000-0800-00007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45" name="WordArt 1739">
          <a:extLst>
            <a:ext uri="{FF2B5EF4-FFF2-40B4-BE49-F238E27FC236}">
              <a16:creationId xmlns:a16="http://schemas.microsoft.com/office/drawing/2014/main" id="{00000000-0008-0000-0800-00007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46" name="WordArt 1740">
          <a:extLst>
            <a:ext uri="{FF2B5EF4-FFF2-40B4-BE49-F238E27FC236}">
              <a16:creationId xmlns:a16="http://schemas.microsoft.com/office/drawing/2014/main" id="{00000000-0008-0000-0800-00007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47" name="WordArt 1755">
          <a:extLst>
            <a:ext uri="{FF2B5EF4-FFF2-40B4-BE49-F238E27FC236}">
              <a16:creationId xmlns:a16="http://schemas.microsoft.com/office/drawing/2014/main" id="{00000000-0008-0000-0800-00007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48" name="WordArt 1756">
          <a:extLst>
            <a:ext uri="{FF2B5EF4-FFF2-40B4-BE49-F238E27FC236}">
              <a16:creationId xmlns:a16="http://schemas.microsoft.com/office/drawing/2014/main" id="{00000000-0008-0000-0800-00007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49" name="WordArt 1757">
          <a:extLst>
            <a:ext uri="{FF2B5EF4-FFF2-40B4-BE49-F238E27FC236}">
              <a16:creationId xmlns:a16="http://schemas.microsoft.com/office/drawing/2014/main" id="{00000000-0008-0000-0800-00007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50" name="WordArt 1758">
          <a:extLst>
            <a:ext uri="{FF2B5EF4-FFF2-40B4-BE49-F238E27FC236}">
              <a16:creationId xmlns:a16="http://schemas.microsoft.com/office/drawing/2014/main" id="{00000000-0008-0000-0800-00007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51" name="WordArt 1759">
          <a:extLst>
            <a:ext uri="{FF2B5EF4-FFF2-40B4-BE49-F238E27FC236}">
              <a16:creationId xmlns:a16="http://schemas.microsoft.com/office/drawing/2014/main" id="{00000000-0008-0000-0800-00007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52" name="WordArt 1760">
          <a:extLst>
            <a:ext uri="{FF2B5EF4-FFF2-40B4-BE49-F238E27FC236}">
              <a16:creationId xmlns:a16="http://schemas.microsoft.com/office/drawing/2014/main" id="{00000000-0008-0000-0800-00008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53" name="WordArt 1761">
          <a:extLst>
            <a:ext uri="{FF2B5EF4-FFF2-40B4-BE49-F238E27FC236}">
              <a16:creationId xmlns:a16="http://schemas.microsoft.com/office/drawing/2014/main" id="{00000000-0008-0000-0800-00008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54" name="WordArt 1762">
          <a:extLst>
            <a:ext uri="{FF2B5EF4-FFF2-40B4-BE49-F238E27FC236}">
              <a16:creationId xmlns:a16="http://schemas.microsoft.com/office/drawing/2014/main" id="{00000000-0008-0000-0800-00008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55" name="WordArt 1763">
          <a:extLst>
            <a:ext uri="{FF2B5EF4-FFF2-40B4-BE49-F238E27FC236}">
              <a16:creationId xmlns:a16="http://schemas.microsoft.com/office/drawing/2014/main" id="{00000000-0008-0000-0800-00008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56" name="WordArt 1764">
          <a:extLst>
            <a:ext uri="{FF2B5EF4-FFF2-40B4-BE49-F238E27FC236}">
              <a16:creationId xmlns:a16="http://schemas.microsoft.com/office/drawing/2014/main" id="{00000000-0008-0000-0800-00008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57" name="WordArt 1779">
          <a:extLst>
            <a:ext uri="{FF2B5EF4-FFF2-40B4-BE49-F238E27FC236}">
              <a16:creationId xmlns:a16="http://schemas.microsoft.com/office/drawing/2014/main" id="{00000000-0008-0000-0800-00008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58" name="WordArt 1780">
          <a:extLst>
            <a:ext uri="{FF2B5EF4-FFF2-40B4-BE49-F238E27FC236}">
              <a16:creationId xmlns:a16="http://schemas.microsoft.com/office/drawing/2014/main" id="{00000000-0008-0000-0800-00008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59" name="WordArt 1781">
          <a:extLst>
            <a:ext uri="{FF2B5EF4-FFF2-40B4-BE49-F238E27FC236}">
              <a16:creationId xmlns:a16="http://schemas.microsoft.com/office/drawing/2014/main" id="{00000000-0008-0000-0800-00008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60" name="WordArt 1782">
          <a:extLst>
            <a:ext uri="{FF2B5EF4-FFF2-40B4-BE49-F238E27FC236}">
              <a16:creationId xmlns:a16="http://schemas.microsoft.com/office/drawing/2014/main" id="{00000000-0008-0000-0800-00008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61" name="WordArt 1783">
          <a:extLst>
            <a:ext uri="{FF2B5EF4-FFF2-40B4-BE49-F238E27FC236}">
              <a16:creationId xmlns:a16="http://schemas.microsoft.com/office/drawing/2014/main" id="{00000000-0008-0000-0800-00008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62" name="WordArt 1784">
          <a:extLst>
            <a:ext uri="{FF2B5EF4-FFF2-40B4-BE49-F238E27FC236}">
              <a16:creationId xmlns:a16="http://schemas.microsoft.com/office/drawing/2014/main" id="{00000000-0008-0000-0800-00008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63" name="WordArt 1785">
          <a:extLst>
            <a:ext uri="{FF2B5EF4-FFF2-40B4-BE49-F238E27FC236}">
              <a16:creationId xmlns:a16="http://schemas.microsoft.com/office/drawing/2014/main" id="{00000000-0008-0000-0800-00008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64" name="WordArt 1786">
          <a:extLst>
            <a:ext uri="{FF2B5EF4-FFF2-40B4-BE49-F238E27FC236}">
              <a16:creationId xmlns:a16="http://schemas.microsoft.com/office/drawing/2014/main" id="{00000000-0008-0000-0800-00008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65" name="WordArt 1787">
          <a:extLst>
            <a:ext uri="{FF2B5EF4-FFF2-40B4-BE49-F238E27FC236}">
              <a16:creationId xmlns:a16="http://schemas.microsoft.com/office/drawing/2014/main" id="{00000000-0008-0000-0800-00008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1075690</xdr:colOff>
      <xdr:row>19</xdr:row>
      <xdr:rowOff>131445</xdr:rowOff>
    </xdr:from>
    <xdr:to>
      <xdr:col>13</xdr:col>
      <xdr:colOff>1075690</xdr:colOff>
      <xdr:row>19</xdr:row>
      <xdr:rowOff>131445</xdr:rowOff>
    </xdr:to>
    <xdr:sp macro="" textlink="">
      <xdr:nvSpPr>
        <xdr:cNvPr id="1166" name="WordArt 1788">
          <a:extLst>
            <a:ext uri="{FF2B5EF4-FFF2-40B4-BE49-F238E27FC236}">
              <a16:creationId xmlns:a16="http://schemas.microsoft.com/office/drawing/2014/main" id="{00000000-0008-0000-0800-00008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855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67" name="WordArt 114">
          <a:extLst>
            <a:ext uri="{FF2B5EF4-FFF2-40B4-BE49-F238E27FC236}">
              <a16:creationId xmlns:a16="http://schemas.microsoft.com/office/drawing/2014/main" id="{00000000-0008-0000-0800-00008F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68" name="WordArt 114">
          <a:extLst>
            <a:ext uri="{FF2B5EF4-FFF2-40B4-BE49-F238E27FC236}">
              <a16:creationId xmlns:a16="http://schemas.microsoft.com/office/drawing/2014/main" id="{00000000-0008-0000-0800-000090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69" name="WordArt 114">
          <a:extLst>
            <a:ext uri="{FF2B5EF4-FFF2-40B4-BE49-F238E27FC236}">
              <a16:creationId xmlns:a16="http://schemas.microsoft.com/office/drawing/2014/main" id="{00000000-0008-0000-0800-000091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0" name="WordArt 114">
          <a:extLst>
            <a:ext uri="{FF2B5EF4-FFF2-40B4-BE49-F238E27FC236}">
              <a16:creationId xmlns:a16="http://schemas.microsoft.com/office/drawing/2014/main" id="{00000000-0008-0000-0800-000092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1" name="WordArt 114">
          <a:extLst>
            <a:ext uri="{FF2B5EF4-FFF2-40B4-BE49-F238E27FC236}">
              <a16:creationId xmlns:a16="http://schemas.microsoft.com/office/drawing/2014/main" id="{00000000-0008-0000-0800-000093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2" name="WordArt 114">
          <a:extLst>
            <a:ext uri="{FF2B5EF4-FFF2-40B4-BE49-F238E27FC236}">
              <a16:creationId xmlns:a16="http://schemas.microsoft.com/office/drawing/2014/main" id="{00000000-0008-0000-0800-000094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3" name="WordArt 114">
          <a:extLst>
            <a:ext uri="{FF2B5EF4-FFF2-40B4-BE49-F238E27FC236}">
              <a16:creationId xmlns:a16="http://schemas.microsoft.com/office/drawing/2014/main" id="{00000000-0008-0000-0800-000095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4" name="WordArt 114">
          <a:extLst>
            <a:ext uri="{FF2B5EF4-FFF2-40B4-BE49-F238E27FC236}">
              <a16:creationId xmlns:a16="http://schemas.microsoft.com/office/drawing/2014/main" id="{00000000-0008-0000-0800-000096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5" name="WordArt 114">
          <a:extLst>
            <a:ext uri="{FF2B5EF4-FFF2-40B4-BE49-F238E27FC236}">
              <a16:creationId xmlns:a16="http://schemas.microsoft.com/office/drawing/2014/main" id="{00000000-0008-0000-0800-000097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6" name="WordArt 114">
          <a:extLst>
            <a:ext uri="{FF2B5EF4-FFF2-40B4-BE49-F238E27FC236}">
              <a16:creationId xmlns:a16="http://schemas.microsoft.com/office/drawing/2014/main" id="{00000000-0008-0000-0800-000098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7" name="WordArt 114">
          <a:extLst>
            <a:ext uri="{FF2B5EF4-FFF2-40B4-BE49-F238E27FC236}">
              <a16:creationId xmlns:a16="http://schemas.microsoft.com/office/drawing/2014/main" id="{00000000-0008-0000-0800-000099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8" name="WordArt 114">
          <a:extLst>
            <a:ext uri="{FF2B5EF4-FFF2-40B4-BE49-F238E27FC236}">
              <a16:creationId xmlns:a16="http://schemas.microsoft.com/office/drawing/2014/main" id="{00000000-0008-0000-0800-00009A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9" name="WordArt 114">
          <a:extLst>
            <a:ext uri="{FF2B5EF4-FFF2-40B4-BE49-F238E27FC236}">
              <a16:creationId xmlns:a16="http://schemas.microsoft.com/office/drawing/2014/main" id="{00000000-0008-0000-0800-00009B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0" name="WordArt 114">
          <a:extLst>
            <a:ext uri="{FF2B5EF4-FFF2-40B4-BE49-F238E27FC236}">
              <a16:creationId xmlns:a16="http://schemas.microsoft.com/office/drawing/2014/main" id="{00000000-0008-0000-0800-00009C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1" name="WordArt 114">
          <a:extLst>
            <a:ext uri="{FF2B5EF4-FFF2-40B4-BE49-F238E27FC236}">
              <a16:creationId xmlns:a16="http://schemas.microsoft.com/office/drawing/2014/main" id="{00000000-0008-0000-0800-00009D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2" name="WordArt 114">
          <a:extLst>
            <a:ext uri="{FF2B5EF4-FFF2-40B4-BE49-F238E27FC236}">
              <a16:creationId xmlns:a16="http://schemas.microsoft.com/office/drawing/2014/main" id="{00000000-0008-0000-0800-00009E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3" name="WordArt 114">
          <a:extLst>
            <a:ext uri="{FF2B5EF4-FFF2-40B4-BE49-F238E27FC236}">
              <a16:creationId xmlns:a16="http://schemas.microsoft.com/office/drawing/2014/main" id="{00000000-0008-0000-0800-00009F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4" name="WordArt 114">
          <a:extLst>
            <a:ext uri="{FF2B5EF4-FFF2-40B4-BE49-F238E27FC236}">
              <a16:creationId xmlns:a16="http://schemas.microsoft.com/office/drawing/2014/main" id="{00000000-0008-0000-0800-0000A0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5" name="WordArt 114">
          <a:extLst>
            <a:ext uri="{FF2B5EF4-FFF2-40B4-BE49-F238E27FC236}">
              <a16:creationId xmlns:a16="http://schemas.microsoft.com/office/drawing/2014/main" id="{00000000-0008-0000-0800-0000A1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6" name="WordArt 114">
          <a:extLst>
            <a:ext uri="{FF2B5EF4-FFF2-40B4-BE49-F238E27FC236}">
              <a16:creationId xmlns:a16="http://schemas.microsoft.com/office/drawing/2014/main" id="{00000000-0008-0000-0800-0000A2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7" name="WordArt 114">
          <a:extLst>
            <a:ext uri="{FF2B5EF4-FFF2-40B4-BE49-F238E27FC236}">
              <a16:creationId xmlns:a16="http://schemas.microsoft.com/office/drawing/2014/main" id="{00000000-0008-0000-0800-0000A3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8" name="WordArt 114">
          <a:extLst>
            <a:ext uri="{FF2B5EF4-FFF2-40B4-BE49-F238E27FC236}">
              <a16:creationId xmlns:a16="http://schemas.microsoft.com/office/drawing/2014/main" id="{00000000-0008-0000-0800-0000A4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9" name="WordArt 114">
          <a:extLst>
            <a:ext uri="{FF2B5EF4-FFF2-40B4-BE49-F238E27FC236}">
              <a16:creationId xmlns:a16="http://schemas.microsoft.com/office/drawing/2014/main" id="{00000000-0008-0000-0800-0000A5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90" name="WordArt 114">
          <a:extLst>
            <a:ext uri="{FF2B5EF4-FFF2-40B4-BE49-F238E27FC236}">
              <a16:creationId xmlns:a16="http://schemas.microsoft.com/office/drawing/2014/main" id="{00000000-0008-0000-0800-0000A6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1" name="WordArt 114">
          <a:extLst>
            <a:ext uri="{FF2B5EF4-FFF2-40B4-BE49-F238E27FC236}">
              <a16:creationId xmlns:a16="http://schemas.microsoft.com/office/drawing/2014/main" id="{00000000-0008-0000-0800-0000A7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2" name="WordArt 114">
          <a:extLst>
            <a:ext uri="{FF2B5EF4-FFF2-40B4-BE49-F238E27FC236}">
              <a16:creationId xmlns:a16="http://schemas.microsoft.com/office/drawing/2014/main" id="{00000000-0008-0000-0800-0000A8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3" name="WordArt 114">
          <a:extLst>
            <a:ext uri="{FF2B5EF4-FFF2-40B4-BE49-F238E27FC236}">
              <a16:creationId xmlns:a16="http://schemas.microsoft.com/office/drawing/2014/main" id="{00000000-0008-0000-0800-0000A9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4" name="WordArt 114">
          <a:extLst>
            <a:ext uri="{FF2B5EF4-FFF2-40B4-BE49-F238E27FC236}">
              <a16:creationId xmlns:a16="http://schemas.microsoft.com/office/drawing/2014/main" id="{00000000-0008-0000-0800-0000AA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5" name="WordArt 114">
          <a:extLst>
            <a:ext uri="{FF2B5EF4-FFF2-40B4-BE49-F238E27FC236}">
              <a16:creationId xmlns:a16="http://schemas.microsoft.com/office/drawing/2014/main" id="{00000000-0008-0000-0800-0000AB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6" name="WordArt 114">
          <a:extLst>
            <a:ext uri="{FF2B5EF4-FFF2-40B4-BE49-F238E27FC236}">
              <a16:creationId xmlns:a16="http://schemas.microsoft.com/office/drawing/2014/main" id="{00000000-0008-0000-0800-0000AC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7" name="WordArt 114">
          <a:extLst>
            <a:ext uri="{FF2B5EF4-FFF2-40B4-BE49-F238E27FC236}">
              <a16:creationId xmlns:a16="http://schemas.microsoft.com/office/drawing/2014/main" id="{00000000-0008-0000-0800-0000AD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8" name="WordArt 114">
          <a:extLst>
            <a:ext uri="{FF2B5EF4-FFF2-40B4-BE49-F238E27FC236}">
              <a16:creationId xmlns:a16="http://schemas.microsoft.com/office/drawing/2014/main" id="{00000000-0008-0000-0800-0000AE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9" name="WordArt 114">
          <a:extLst>
            <a:ext uri="{FF2B5EF4-FFF2-40B4-BE49-F238E27FC236}">
              <a16:creationId xmlns:a16="http://schemas.microsoft.com/office/drawing/2014/main" id="{00000000-0008-0000-0800-0000AF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0" name="WordArt 114">
          <a:extLst>
            <a:ext uri="{FF2B5EF4-FFF2-40B4-BE49-F238E27FC236}">
              <a16:creationId xmlns:a16="http://schemas.microsoft.com/office/drawing/2014/main" id="{00000000-0008-0000-0800-0000B0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1" name="WordArt 114">
          <a:extLst>
            <a:ext uri="{FF2B5EF4-FFF2-40B4-BE49-F238E27FC236}">
              <a16:creationId xmlns:a16="http://schemas.microsoft.com/office/drawing/2014/main" id="{00000000-0008-0000-0800-0000B1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2" name="WordArt 114">
          <a:extLst>
            <a:ext uri="{FF2B5EF4-FFF2-40B4-BE49-F238E27FC236}">
              <a16:creationId xmlns:a16="http://schemas.microsoft.com/office/drawing/2014/main" id="{00000000-0008-0000-0800-0000B2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3" name="WordArt 114">
          <a:extLst>
            <a:ext uri="{FF2B5EF4-FFF2-40B4-BE49-F238E27FC236}">
              <a16:creationId xmlns:a16="http://schemas.microsoft.com/office/drawing/2014/main" id="{00000000-0008-0000-0800-0000B3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4" name="WordArt 114">
          <a:extLst>
            <a:ext uri="{FF2B5EF4-FFF2-40B4-BE49-F238E27FC236}">
              <a16:creationId xmlns:a16="http://schemas.microsoft.com/office/drawing/2014/main" id="{00000000-0008-0000-0800-0000B4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5" name="WordArt 114">
          <a:extLst>
            <a:ext uri="{FF2B5EF4-FFF2-40B4-BE49-F238E27FC236}">
              <a16:creationId xmlns:a16="http://schemas.microsoft.com/office/drawing/2014/main" id="{00000000-0008-0000-0800-0000B5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6" name="WordArt 114">
          <a:extLst>
            <a:ext uri="{FF2B5EF4-FFF2-40B4-BE49-F238E27FC236}">
              <a16:creationId xmlns:a16="http://schemas.microsoft.com/office/drawing/2014/main" id="{00000000-0008-0000-0800-0000B6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7" name="WordArt 114">
          <a:extLst>
            <a:ext uri="{FF2B5EF4-FFF2-40B4-BE49-F238E27FC236}">
              <a16:creationId xmlns:a16="http://schemas.microsoft.com/office/drawing/2014/main" id="{00000000-0008-0000-0800-0000B7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8" name="WordArt 114">
          <a:extLst>
            <a:ext uri="{FF2B5EF4-FFF2-40B4-BE49-F238E27FC236}">
              <a16:creationId xmlns:a16="http://schemas.microsoft.com/office/drawing/2014/main" id="{00000000-0008-0000-0800-0000B8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9" name="WordArt 114">
          <a:extLst>
            <a:ext uri="{FF2B5EF4-FFF2-40B4-BE49-F238E27FC236}">
              <a16:creationId xmlns:a16="http://schemas.microsoft.com/office/drawing/2014/main" id="{00000000-0008-0000-0800-0000B9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10" name="WordArt 114">
          <a:extLst>
            <a:ext uri="{FF2B5EF4-FFF2-40B4-BE49-F238E27FC236}">
              <a16:creationId xmlns:a16="http://schemas.microsoft.com/office/drawing/2014/main" id="{00000000-0008-0000-0800-0000BA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11" name="WordArt 114">
          <a:extLst>
            <a:ext uri="{FF2B5EF4-FFF2-40B4-BE49-F238E27FC236}">
              <a16:creationId xmlns:a16="http://schemas.microsoft.com/office/drawing/2014/main" id="{00000000-0008-0000-0800-0000BB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12" name="WordArt 114">
          <a:extLst>
            <a:ext uri="{FF2B5EF4-FFF2-40B4-BE49-F238E27FC236}">
              <a16:creationId xmlns:a16="http://schemas.microsoft.com/office/drawing/2014/main" id="{00000000-0008-0000-0800-0000BC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13" name="WordArt 114">
          <a:extLst>
            <a:ext uri="{FF2B5EF4-FFF2-40B4-BE49-F238E27FC236}">
              <a16:creationId xmlns:a16="http://schemas.microsoft.com/office/drawing/2014/main" id="{00000000-0008-0000-0800-0000BD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14" name="WordArt 114">
          <a:extLst>
            <a:ext uri="{FF2B5EF4-FFF2-40B4-BE49-F238E27FC236}">
              <a16:creationId xmlns:a16="http://schemas.microsoft.com/office/drawing/2014/main" id="{00000000-0008-0000-0800-0000BE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0</xdr:colOff>
      <xdr:row>17</xdr:row>
      <xdr:rowOff>131445</xdr:rowOff>
    </xdr:from>
    <xdr:to>
      <xdr:col>15</xdr:col>
      <xdr:colOff>0</xdr:colOff>
      <xdr:row>17</xdr:row>
      <xdr:rowOff>131445</xdr:rowOff>
    </xdr:to>
    <xdr:sp macro="" textlink="">
      <xdr:nvSpPr>
        <xdr:cNvPr id="1337" name="WordArt 1788">
          <a:extLst>
            <a:ext uri="{FF2B5EF4-FFF2-40B4-BE49-F238E27FC236}">
              <a16:creationId xmlns:a16="http://schemas.microsoft.com/office/drawing/2014/main" id="{00000000-0008-0000-0800-000039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19790" y="3363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38" name="WordArt 5">
          <a:extLst>
            <a:ext uri="{FF2B5EF4-FFF2-40B4-BE49-F238E27FC236}">
              <a16:creationId xmlns:a16="http://schemas.microsoft.com/office/drawing/2014/main" id="{00000000-0008-0000-0800-00003A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39" name="WordArt 6">
          <a:extLst>
            <a:ext uri="{FF2B5EF4-FFF2-40B4-BE49-F238E27FC236}">
              <a16:creationId xmlns:a16="http://schemas.microsoft.com/office/drawing/2014/main" id="{00000000-0008-0000-0800-00003B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40" name="WordArt 7">
          <a:extLst>
            <a:ext uri="{FF2B5EF4-FFF2-40B4-BE49-F238E27FC236}">
              <a16:creationId xmlns:a16="http://schemas.microsoft.com/office/drawing/2014/main" id="{00000000-0008-0000-0800-00003C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41" name="WordArt 8">
          <a:extLst>
            <a:ext uri="{FF2B5EF4-FFF2-40B4-BE49-F238E27FC236}">
              <a16:creationId xmlns:a16="http://schemas.microsoft.com/office/drawing/2014/main" id="{00000000-0008-0000-0800-00003D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42" name="WordArt 9">
          <a:extLst>
            <a:ext uri="{FF2B5EF4-FFF2-40B4-BE49-F238E27FC236}">
              <a16:creationId xmlns:a16="http://schemas.microsoft.com/office/drawing/2014/main" id="{00000000-0008-0000-0800-00003E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43" name="WordArt 10">
          <a:extLst>
            <a:ext uri="{FF2B5EF4-FFF2-40B4-BE49-F238E27FC236}">
              <a16:creationId xmlns:a16="http://schemas.microsoft.com/office/drawing/2014/main" id="{00000000-0008-0000-0800-00003F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44" name="WordArt 11">
          <a:extLst>
            <a:ext uri="{FF2B5EF4-FFF2-40B4-BE49-F238E27FC236}">
              <a16:creationId xmlns:a16="http://schemas.microsoft.com/office/drawing/2014/main" id="{00000000-0008-0000-0800-000040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45" name="WordArt 12">
          <a:extLst>
            <a:ext uri="{FF2B5EF4-FFF2-40B4-BE49-F238E27FC236}">
              <a16:creationId xmlns:a16="http://schemas.microsoft.com/office/drawing/2014/main" id="{00000000-0008-0000-0800-000041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46" name="WordArt 13">
          <a:extLst>
            <a:ext uri="{FF2B5EF4-FFF2-40B4-BE49-F238E27FC236}">
              <a16:creationId xmlns:a16="http://schemas.microsoft.com/office/drawing/2014/main" id="{00000000-0008-0000-0800-000042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47" name="WordArt 14">
          <a:extLst>
            <a:ext uri="{FF2B5EF4-FFF2-40B4-BE49-F238E27FC236}">
              <a16:creationId xmlns:a16="http://schemas.microsoft.com/office/drawing/2014/main" id="{00000000-0008-0000-0800-000043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48" name="WordArt 1743">
          <a:extLst>
            <a:ext uri="{FF2B5EF4-FFF2-40B4-BE49-F238E27FC236}">
              <a16:creationId xmlns:a16="http://schemas.microsoft.com/office/drawing/2014/main" id="{00000000-0008-0000-0800-000044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49" name="WordArt 1744">
          <a:extLst>
            <a:ext uri="{FF2B5EF4-FFF2-40B4-BE49-F238E27FC236}">
              <a16:creationId xmlns:a16="http://schemas.microsoft.com/office/drawing/2014/main" id="{00000000-0008-0000-0800-000045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50" name="WordArt 1745">
          <a:extLst>
            <a:ext uri="{FF2B5EF4-FFF2-40B4-BE49-F238E27FC236}">
              <a16:creationId xmlns:a16="http://schemas.microsoft.com/office/drawing/2014/main" id="{00000000-0008-0000-0800-000046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51" name="WordArt 1746">
          <a:extLst>
            <a:ext uri="{FF2B5EF4-FFF2-40B4-BE49-F238E27FC236}">
              <a16:creationId xmlns:a16="http://schemas.microsoft.com/office/drawing/2014/main" id="{00000000-0008-0000-0800-000047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52" name="WordArt 1747">
          <a:extLst>
            <a:ext uri="{FF2B5EF4-FFF2-40B4-BE49-F238E27FC236}">
              <a16:creationId xmlns:a16="http://schemas.microsoft.com/office/drawing/2014/main" id="{00000000-0008-0000-0800-000048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53" name="WordArt 1748">
          <a:extLst>
            <a:ext uri="{FF2B5EF4-FFF2-40B4-BE49-F238E27FC236}">
              <a16:creationId xmlns:a16="http://schemas.microsoft.com/office/drawing/2014/main" id="{00000000-0008-0000-0800-000049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54" name="WordArt 1749">
          <a:extLst>
            <a:ext uri="{FF2B5EF4-FFF2-40B4-BE49-F238E27FC236}">
              <a16:creationId xmlns:a16="http://schemas.microsoft.com/office/drawing/2014/main" id="{00000000-0008-0000-0800-00004A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55" name="WordArt 1750">
          <a:extLst>
            <a:ext uri="{FF2B5EF4-FFF2-40B4-BE49-F238E27FC236}">
              <a16:creationId xmlns:a16="http://schemas.microsoft.com/office/drawing/2014/main" id="{00000000-0008-0000-0800-00004B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56" name="WordArt 1751">
          <a:extLst>
            <a:ext uri="{FF2B5EF4-FFF2-40B4-BE49-F238E27FC236}">
              <a16:creationId xmlns:a16="http://schemas.microsoft.com/office/drawing/2014/main" id="{00000000-0008-0000-0800-00004C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57" name="WordArt 1752">
          <a:extLst>
            <a:ext uri="{FF2B5EF4-FFF2-40B4-BE49-F238E27FC236}">
              <a16:creationId xmlns:a16="http://schemas.microsoft.com/office/drawing/2014/main" id="{00000000-0008-0000-0800-00004D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0</xdr:colOff>
      <xdr:row>14</xdr:row>
      <xdr:rowOff>131445</xdr:rowOff>
    </xdr:from>
    <xdr:to>
      <xdr:col>15</xdr:col>
      <xdr:colOff>0</xdr:colOff>
      <xdr:row>14</xdr:row>
      <xdr:rowOff>131445</xdr:rowOff>
    </xdr:to>
    <xdr:sp macro="" textlink="">
      <xdr:nvSpPr>
        <xdr:cNvPr id="1489" name="WordArt 1788">
          <a:extLst>
            <a:ext uri="{FF2B5EF4-FFF2-40B4-BE49-F238E27FC236}">
              <a16:creationId xmlns:a16="http://schemas.microsoft.com/office/drawing/2014/main" id="{00000000-0008-0000-0800-0000D1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19790" y="2811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4" name="Word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7" name="WordArt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8" name="WordArt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9" name="WordArt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12" name="WordArt 3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13" name="WordArt 4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14" name="WordArt 5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15" name="WordArt 6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16" name="WordArt 7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17" name="WordArt 8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18" name="WordArt 1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19" name="WordArt 2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20" name="WordArt 3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21" name="WordArt 4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22" name="WordArt 5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23" name="WordArt 6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24" name="WordArt 7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25" name="WordArt 8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26" name="WordArt 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27" name="WordArt 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28" name="WordArt 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29" name="WordArt 4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0" name="WordArt 5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1" name="WordArt 6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2" name="WordArt 7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3" name="WordArt 8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4" name="WordArt 1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5" name="WordArt 2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6" name="WordArt 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7" name="WordArt 4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8" name="WordArt 5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9" name="WordArt 6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40" name="WordArt 7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41" name="WordArt 8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186" name="WordArt 1">
          <a:extLst>
            <a:ext uri="{FF2B5EF4-FFF2-40B4-BE49-F238E27FC236}">
              <a16:creationId xmlns:a16="http://schemas.microsoft.com/office/drawing/2014/main" id="{00000000-0008-0000-0900-0000B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187" name="WordArt 2">
          <a:extLst>
            <a:ext uri="{FF2B5EF4-FFF2-40B4-BE49-F238E27FC236}">
              <a16:creationId xmlns:a16="http://schemas.microsoft.com/office/drawing/2014/main" id="{00000000-0008-0000-0900-0000B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188" name="WordArt 3">
          <a:extLst>
            <a:ext uri="{FF2B5EF4-FFF2-40B4-BE49-F238E27FC236}">
              <a16:creationId xmlns:a16="http://schemas.microsoft.com/office/drawing/2014/main" id="{00000000-0008-0000-0900-0000B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189" name="WordArt 4">
          <a:extLst>
            <a:ext uri="{FF2B5EF4-FFF2-40B4-BE49-F238E27FC236}">
              <a16:creationId xmlns:a16="http://schemas.microsoft.com/office/drawing/2014/main" id="{00000000-0008-0000-0900-0000B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190" name="WordArt 5">
          <a:extLst>
            <a:ext uri="{FF2B5EF4-FFF2-40B4-BE49-F238E27FC236}">
              <a16:creationId xmlns:a16="http://schemas.microsoft.com/office/drawing/2014/main" id="{00000000-0008-0000-0900-0000B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191" name="WordArt 6">
          <a:extLst>
            <a:ext uri="{FF2B5EF4-FFF2-40B4-BE49-F238E27FC236}">
              <a16:creationId xmlns:a16="http://schemas.microsoft.com/office/drawing/2014/main" id="{00000000-0008-0000-0900-0000B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192" name="WordArt 7">
          <a:extLst>
            <a:ext uri="{FF2B5EF4-FFF2-40B4-BE49-F238E27FC236}">
              <a16:creationId xmlns:a16="http://schemas.microsoft.com/office/drawing/2014/main" id="{00000000-0008-0000-0900-0000C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193" name="WordArt 8">
          <a:extLst>
            <a:ext uri="{FF2B5EF4-FFF2-40B4-BE49-F238E27FC236}">
              <a16:creationId xmlns:a16="http://schemas.microsoft.com/office/drawing/2014/main" id="{00000000-0008-0000-0900-0000C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194" name="WordArt 1">
          <a:extLst>
            <a:ext uri="{FF2B5EF4-FFF2-40B4-BE49-F238E27FC236}">
              <a16:creationId xmlns:a16="http://schemas.microsoft.com/office/drawing/2014/main" id="{00000000-0008-0000-0900-0000C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195" name="WordArt 2">
          <a:extLst>
            <a:ext uri="{FF2B5EF4-FFF2-40B4-BE49-F238E27FC236}">
              <a16:creationId xmlns:a16="http://schemas.microsoft.com/office/drawing/2014/main" id="{00000000-0008-0000-0900-0000C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196" name="WordArt 3">
          <a:extLst>
            <a:ext uri="{FF2B5EF4-FFF2-40B4-BE49-F238E27FC236}">
              <a16:creationId xmlns:a16="http://schemas.microsoft.com/office/drawing/2014/main" id="{00000000-0008-0000-0900-0000C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197" name="WordArt 4">
          <a:extLst>
            <a:ext uri="{FF2B5EF4-FFF2-40B4-BE49-F238E27FC236}">
              <a16:creationId xmlns:a16="http://schemas.microsoft.com/office/drawing/2014/main" id="{00000000-0008-0000-0900-0000C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198" name="WordArt 5">
          <a:extLst>
            <a:ext uri="{FF2B5EF4-FFF2-40B4-BE49-F238E27FC236}">
              <a16:creationId xmlns:a16="http://schemas.microsoft.com/office/drawing/2014/main" id="{00000000-0008-0000-0900-0000C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199" name="WordArt 6">
          <a:extLst>
            <a:ext uri="{FF2B5EF4-FFF2-40B4-BE49-F238E27FC236}">
              <a16:creationId xmlns:a16="http://schemas.microsoft.com/office/drawing/2014/main" id="{00000000-0008-0000-0900-0000C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00" name="WordArt 7">
          <a:extLst>
            <a:ext uri="{FF2B5EF4-FFF2-40B4-BE49-F238E27FC236}">
              <a16:creationId xmlns:a16="http://schemas.microsoft.com/office/drawing/2014/main" id="{00000000-0008-0000-0900-0000C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01" name="WordArt 8">
          <a:extLst>
            <a:ext uri="{FF2B5EF4-FFF2-40B4-BE49-F238E27FC236}">
              <a16:creationId xmlns:a16="http://schemas.microsoft.com/office/drawing/2014/main" id="{00000000-0008-0000-0900-0000C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02" name="WordArt 1">
          <a:extLst>
            <a:ext uri="{FF2B5EF4-FFF2-40B4-BE49-F238E27FC236}">
              <a16:creationId xmlns:a16="http://schemas.microsoft.com/office/drawing/2014/main" id="{00000000-0008-0000-0900-0000C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03" name="WordArt 2">
          <a:extLst>
            <a:ext uri="{FF2B5EF4-FFF2-40B4-BE49-F238E27FC236}">
              <a16:creationId xmlns:a16="http://schemas.microsoft.com/office/drawing/2014/main" id="{00000000-0008-0000-0900-0000C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04" name="WordArt 3">
          <a:extLst>
            <a:ext uri="{FF2B5EF4-FFF2-40B4-BE49-F238E27FC236}">
              <a16:creationId xmlns:a16="http://schemas.microsoft.com/office/drawing/2014/main" id="{00000000-0008-0000-0900-0000C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05" name="WordArt 4">
          <a:extLst>
            <a:ext uri="{FF2B5EF4-FFF2-40B4-BE49-F238E27FC236}">
              <a16:creationId xmlns:a16="http://schemas.microsoft.com/office/drawing/2014/main" id="{00000000-0008-0000-0900-0000C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06" name="WordArt 5">
          <a:extLst>
            <a:ext uri="{FF2B5EF4-FFF2-40B4-BE49-F238E27FC236}">
              <a16:creationId xmlns:a16="http://schemas.microsoft.com/office/drawing/2014/main" id="{00000000-0008-0000-0900-0000C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07" name="WordArt 6">
          <a:extLst>
            <a:ext uri="{FF2B5EF4-FFF2-40B4-BE49-F238E27FC236}">
              <a16:creationId xmlns:a16="http://schemas.microsoft.com/office/drawing/2014/main" id="{00000000-0008-0000-0900-0000C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08" name="WordArt 7">
          <a:extLst>
            <a:ext uri="{FF2B5EF4-FFF2-40B4-BE49-F238E27FC236}">
              <a16:creationId xmlns:a16="http://schemas.microsoft.com/office/drawing/2014/main" id="{00000000-0008-0000-0900-0000D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09" name="WordArt 8">
          <a:extLst>
            <a:ext uri="{FF2B5EF4-FFF2-40B4-BE49-F238E27FC236}">
              <a16:creationId xmlns:a16="http://schemas.microsoft.com/office/drawing/2014/main" id="{00000000-0008-0000-0900-0000D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10" name="WordArt 1">
          <a:extLst>
            <a:ext uri="{FF2B5EF4-FFF2-40B4-BE49-F238E27FC236}">
              <a16:creationId xmlns:a16="http://schemas.microsoft.com/office/drawing/2014/main" id="{00000000-0008-0000-0900-0000D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11" name="WordArt 2">
          <a:extLst>
            <a:ext uri="{FF2B5EF4-FFF2-40B4-BE49-F238E27FC236}">
              <a16:creationId xmlns:a16="http://schemas.microsoft.com/office/drawing/2014/main" id="{00000000-0008-0000-0900-0000D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12" name="WordArt 3">
          <a:extLst>
            <a:ext uri="{FF2B5EF4-FFF2-40B4-BE49-F238E27FC236}">
              <a16:creationId xmlns:a16="http://schemas.microsoft.com/office/drawing/2014/main" id="{00000000-0008-0000-0900-0000D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13" name="WordArt 4">
          <a:extLst>
            <a:ext uri="{FF2B5EF4-FFF2-40B4-BE49-F238E27FC236}">
              <a16:creationId xmlns:a16="http://schemas.microsoft.com/office/drawing/2014/main" id="{00000000-0008-0000-0900-0000D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14" name="WordArt 5">
          <a:extLst>
            <a:ext uri="{FF2B5EF4-FFF2-40B4-BE49-F238E27FC236}">
              <a16:creationId xmlns:a16="http://schemas.microsoft.com/office/drawing/2014/main" id="{00000000-0008-0000-0900-0000D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15" name="WordArt 6">
          <a:extLst>
            <a:ext uri="{FF2B5EF4-FFF2-40B4-BE49-F238E27FC236}">
              <a16:creationId xmlns:a16="http://schemas.microsoft.com/office/drawing/2014/main" id="{00000000-0008-0000-0900-0000D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16" name="WordArt 7">
          <a:extLst>
            <a:ext uri="{FF2B5EF4-FFF2-40B4-BE49-F238E27FC236}">
              <a16:creationId xmlns:a16="http://schemas.microsoft.com/office/drawing/2014/main" id="{00000000-0008-0000-0900-0000D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17" name="WordArt 8">
          <a:extLst>
            <a:ext uri="{FF2B5EF4-FFF2-40B4-BE49-F238E27FC236}">
              <a16:creationId xmlns:a16="http://schemas.microsoft.com/office/drawing/2014/main" id="{00000000-0008-0000-0900-0000D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18" name="WordArt 1">
          <a:extLst>
            <a:ext uri="{FF2B5EF4-FFF2-40B4-BE49-F238E27FC236}">
              <a16:creationId xmlns:a16="http://schemas.microsoft.com/office/drawing/2014/main" id="{00000000-0008-0000-0900-0000D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19" name="WordArt 2">
          <a:extLst>
            <a:ext uri="{FF2B5EF4-FFF2-40B4-BE49-F238E27FC236}">
              <a16:creationId xmlns:a16="http://schemas.microsoft.com/office/drawing/2014/main" id="{00000000-0008-0000-0900-0000D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20" name="WordArt 3">
          <a:extLst>
            <a:ext uri="{FF2B5EF4-FFF2-40B4-BE49-F238E27FC236}">
              <a16:creationId xmlns:a16="http://schemas.microsoft.com/office/drawing/2014/main" id="{00000000-0008-0000-0900-0000D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21" name="WordArt 4">
          <a:extLst>
            <a:ext uri="{FF2B5EF4-FFF2-40B4-BE49-F238E27FC236}">
              <a16:creationId xmlns:a16="http://schemas.microsoft.com/office/drawing/2014/main" id="{00000000-0008-0000-0900-0000D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22" name="WordArt 5">
          <a:extLst>
            <a:ext uri="{FF2B5EF4-FFF2-40B4-BE49-F238E27FC236}">
              <a16:creationId xmlns:a16="http://schemas.microsoft.com/office/drawing/2014/main" id="{00000000-0008-0000-0900-0000D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23" name="WordArt 6">
          <a:extLst>
            <a:ext uri="{FF2B5EF4-FFF2-40B4-BE49-F238E27FC236}">
              <a16:creationId xmlns:a16="http://schemas.microsoft.com/office/drawing/2014/main" id="{00000000-0008-0000-0900-0000D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24" name="WordArt 7">
          <a:extLst>
            <a:ext uri="{FF2B5EF4-FFF2-40B4-BE49-F238E27FC236}">
              <a16:creationId xmlns:a16="http://schemas.microsoft.com/office/drawing/2014/main" id="{00000000-0008-0000-0900-0000E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25" name="WordArt 8">
          <a:extLst>
            <a:ext uri="{FF2B5EF4-FFF2-40B4-BE49-F238E27FC236}">
              <a16:creationId xmlns:a16="http://schemas.microsoft.com/office/drawing/2014/main" id="{00000000-0008-0000-0900-0000E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26" name="WordArt 1">
          <a:extLst>
            <a:ext uri="{FF2B5EF4-FFF2-40B4-BE49-F238E27FC236}">
              <a16:creationId xmlns:a16="http://schemas.microsoft.com/office/drawing/2014/main" id="{00000000-0008-0000-0900-0000E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27" name="WordArt 2">
          <a:extLst>
            <a:ext uri="{FF2B5EF4-FFF2-40B4-BE49-F238E27FC236}">
              <a16:creationId xmlns:a16="http://schemas.microsoft.com/office/drawing/2014/main" id="{00000000-0008-0000-0900-0000E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28" name="WordArt 3">
          <a:extLst>
            <a:ext uri="{FF2B5EF4-FFF2-40B4-BE49-F238E27FC236}">
              <a16:creationId xmlns:a16="http://schemas.microsoft.com/office/drawing/2014/main" id="{00000000-0008-0000-0900-0000E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29" name="WordArt 4">
          <a:extLst>
            <a:ext uri="{FF2B5EF4-FFF2-40B4-BE49-F238E27FC236}">
              <a16:creationId xmlns:a16="http://schemas.microsoft.com/office/drawing/2014/main" id="{00000000-0008-0000-0900-0000E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30" name="WordArt 5">
          <a:extLst>
            <a:ext uri="{FF2B5EF4-FFF2-40B4-BE49-F238E27FC236}">
              <a16:creationId xmlns:a16="http://schemas.microsoft.com/office/drawing/2014/main" id="{00000000-0008-0000-0900-0000E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31" name="WordArt 6">
          <a:extLst>
            <a:ext uri="{FF2B5EF4-FFF2-40B4-BE49-F238E27FC236}">
              <a16:creationId xmlns:a16="http://schemas.microsoft.com/office/drawing/2014/main" id="{00000000-0008-0000-0900-0000E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32" name="WordArt 7">
          <a:extLst>
            <a:ext uri="{FF2B5EF4-FFF2-40B4-BE49-F238E27FC236}">
              <a16:creationId xmlns:a16="http://schemas.microsoft.com/office/drawing/2014/main" id="{00000000-0008-0000-0900-0000E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33" name="WordArt 8">
          <a:extLst>
            <a:ext uri="{FF2B5EF4-FFF2-40B4-BE49-F238E27FC236}">
              <a16:creationId xmlns:a16="http://schemas.microsoft.com/office/drawing/2014/main" id="{00000000-0008-0000-0900-0000E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34" name="WordArt 1">
          <a:extLst>
            <a:ext uri="{FF2B5EF4-FFF2-40B4-BE49-F238E27FC236}">
              <a16:creationId xmlns:a16="http://schemas.microsoft.com/office/drawing/2014/main" id="{00000000-0008-0000-0900-0000E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35" name="WordArt 2">
          <a:extLst>
            <a:ext uri="{FF2B5EF4-FFF2-40B4-BE49-F238E27FC236}">
              <a16:creationId xmlns:a16="http://schemas.microsoft.com/office/drawing/2014/main" id="{00000000-0008-0000-0900-0000E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36" name="WordArt 3">
          <a:extLst>
            <a:ext uri="{FF2B5EF4-FFF2-40B4-BE49-F238E27FC236}">
              <a16:creationId xmlns:a16="http://schemas.microsoft.com/office/drawing/2014/main" id="{00000000-0008-0000-0900-0000E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37" name="WordArt 4">
          <a:extLst>
            <a:ext uri="{FF2B5EF4-FFF2-40B4-BE49-F238E27FC236}">
              <a16:creationId xmlns:a16="http://schemas.microsoft.com/office/drawing/2014/main" id="{00000000-0008-0000-0900-0000E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38" name="WordArt 5">
          <a:extLst>
            <a:ext uri="{FF2B5EF4-FFF2-40B4-BE49-F238E27FC236}">
              <a16:creationId xmlns:a16="http://schemas.microsoft.com/office/drawing/2014/main" id="{00000000-0008-0000-0900-0000E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39" name="WordArt 6">
          <a:extLst>
            <a:ext uri="{FF2B5EF4-FFF2-40B4-BE49-F238E27FC236}">
              <a16:creationId xmlns:a16="http://schemas.microsoft.com/office/drawing/2014/main" id="{00000000-0008-0000-0900-0000E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40" name="WordArt 7">
          <a:extLst>
            <a:ext uri="{FF2B5EF4-FFF2-40B4-BE49-F238E27FC236}">
              <a16:creationId xmlns:a16="http://schemas.microsoft.com/office/drawing/2014/main" id="{00000000-0008-0000-0900-0000F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41" name="WordArt 8">
          <a:extLst>
            <a:ext uri="{FF2B5EF4-FFF2-40B4-BE49-F238E27FC236}">
              <a16:creationId xmlns:a16="http://schemas.microsoft.com/office/drawing/2014/main" id="{00000000-0008-0000-0900-0000F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42" name="WordArt 1">
          <a:extLst>
            <a:ext uri="{FF2B5EF4-FFF2-40B4-BE49-F238E27FC236}">
              <a16:creationId xmlns:a16="http://schemas.microsoft.com/office/drawing/2014/main" id="{00000000-0008-0000-0900-0000F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43" name="WordArt 2">
          <a:extLst>
            <a:ext uri="{FF2B5EF4-FFF2-40B4-BE49-F238E27FC236}">
              <a16:creationId xmlns:a16="http://schemas.microsoft.com/office/drawing/2014/main" id="{00000000-0008-0000-0900-0000F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44" name="WordArt 3">
          <a:extLst>
            <a:ext uri="{FF2B5EF4-FFF2-40B4-BE49-F238E27FC236}">
              <a16:creationId xmlns:a16="http://schemas.microsoft.com/office/drawing/2014/main" id="{00000000-0008-0000-0900-0000F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45" name="WordArt 4">
          <a:extLst>
            <a:ext uri="{FF2B5EF4-FFF2-40B4-BE49-F238E27FC236}">
              <a16:creationId xmlns:a16="http://schemas.microsoft.com/office/drawing/2014/main" id="{00000000-0008-0000-0900-0000F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46" name="WordArt 5">
          <a:extLst>
            <a:ext uri="{FF2B5EF4-FFF2-40B4-BE49-F238E27FC236}">
              <a16:creationId xmlns:a16="http://schemas.microsoft.com/office/drawing/2014/main" id="{00000000-0008-0000-0900-0000F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47" name="WordArt 6">
          <a:extLst>
            <a:ext uri="{FF2B5EF4-FFF2-40B4-BE49-F238E27FC236}">
              <a16:creationId xmlns:a16="http://schemas.microsoft.com/office/drawing/2014/main" id="{00000000-0008-0000-0900-0000F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48" name="WordArt 7">
          <a:extLst>
            <a:ext uri="{FF2B5EF4-FFF2-40B4-BE49-F238E27FC236}">
              <a16:creationId xmlns:a16="http://schemas.microsoft.com/office/drawing/2014/main" id="{00000000-0008-0000-0900-0000F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49" name="WordArt 8">
          <a:extLst>
            <a:ext uri="{FF2B5EF4-FFF2-40B4-BE49-F238E27FC236}">
              <a16:creationId xmlns:a16="http://schemas.microsoft.com/office/drawing/2014/main" id="{00000000-0008-0000-0900-0000F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50" name="WordArt 1">
          <a:extLst>
            <a:ext uri="{FF2B5EF4-FFF2-40B4-BE49-F238E27FC236}">
              <a16:creationId xmlns:a16="http://schemas.microsoft.com/office/drawing/2014/main" id="{00000000-0008-0000-0900-0000F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51" name="WordArt 2">
          <a:extLst>
            <a:ext uri="{FF2B5EF4-FFF2-40B4-BE49-F238E27FC236}">
              <a16:creationId xmlns:a16="http://schemas.microsoft.com/office/drawing/2014/main" id="{00000000-0008-0000-0900-0000F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52" name="WordArt 3">
          <a:extLst>
            <a:ext uri="{FF2B5EF4-FFF2-40B4-BE49-F238E27FC236}">
              <a16:creationId xmlns:a16="http://schemas.microsoft.com/office/drawing/2014/main" id="{00000000-0008-0000-0900-0000F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53" name="WordArt 4">
          <a:extLst>
            <a:ext uri="{FF2B5EF4-FFF2-40B4-BE49-F238E27FC236}">
              <a16:creationId xmlns:a16="http://schemas.microsoft.com/office/drawing/2014/main" id="{00000000-0008-0000-0900-0000F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54" name="WordArt 5">
          <a:extLst>
            <a:ext uri="{FF2B5EF4-FFF2-40B4-BE49-F238E27FC236}">
              <a16:creationId xmlns:a16="http://schemas.microsoft.com/office/drawing/2014/main" id="{00000000-0008-0000-0900-0000F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55" name="WordArt 6">
          <a:extLst>
            <a:ext uri="{FF2B5EF4-FFF2-40B4-BE49-F238E27FC236}">
              <a16:creationId xmlns:a16="http://schemas.microsoft.com/office/drawing/2014/main" id="{00000000-0008-0000-0900-0000F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56" name="WordArt 7">
          <a:extLst>
            <a:ext uri="{FF2B5EF4-FFF2-40B4-BE49-F238E27FC236}">
              <a16:creationId xmlns:a16="http://schemas.microsoft.com/office/drawing/2014/main" id="{00000000-0008-0000-0900-00000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57" name="WordArt 8">
          <a:extLst>
            <a:ext uri="{FF2B5EF4-FFF2-40B4-BE49-F238E27FC236}">
              <a16:creationId xmlns:a16="http://schemas.microsoft.com/office/drawing/2014/main" id="{00000000-0008-0000-0900-00000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58" name="WordArt 1">
          <a:extLst>
            <a:ext uri="{FF2B5EF4-FFF2-40B4-BE49-F238E27FC236}">
              <a16:creationId xmlns:a16="http://schemas.microsoft.com/office/drawing/2014/main" id="{00000000-0008-0000-0900-00000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59" name="WordArt 2">
          <a:extLst>
            <a:ext uri="{FF2B5EF4-FFF2-40B4-BE49-F238E27FC236}">
              <a16:creationId xmlns:a16="http://schemas.microsoft.com/office/drawing/2014/main" id="{00000000-0008-0000-0900-00000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60" name="WordArt 3">
          <a:extLst>
            <a:ext uri="{FF2B5EF4-FFF2-40B4-BE49-F238E27FC236}">
              <a16:creationId xmlns:a16="http://schemas.microsoft.com/office/drawing/2014/main" id="{00000000-0008-0000-0900-00000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61" name="WordArt 4">
          <a:extLst>
            <a:ext uri="{FF2B5EF4-FFF2-40B4-BE49-F238E27FC236}">
              <a16:creationId xmlns:a16="http://schemas.microsoft.com/office/drawing/2014/main" id="{00000000-0008-0000-0900-00000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62" name="WordArt 5">
          <a:extLst>
            <a:ext uri="{FF2B5EF4-FFF2-40B4-BE49-F238E27FC236}">
              <a16:creationId xmlns:a16="http://schemas.microsoft.com/office/drawing/2014/main" id="{00000000-0008-0000-0900-00000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63" name="WordArt 6">
          <a:extLst>
            <a:ext uri="{FF2B5EF4-FFF2-40B4-BE49-F238E27FC236}">
              <a16:creationId xmlns:a16="http://schemas.microsoft.com/office/drawing/2014/main" id="{00000000-0008-0000-0900-00000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64" name="WordArt 7">
          <a:extLst>
            <a:ext uri="{FF2B5EF4-FFF2-40B4-BE49-F238E27FC236}">
              <a16:creationId xmlns:a16="http://schemas.microsoft.com/office/drawing/2014/main" id="{00000000-0008-0000-0900-00000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65" name="WordArt 8">
          <a:extLst>
            <a:ext uri="{FF2B5EF4-FFF2-40B4-BE49-F238E27FC236}">
              <a16:creationId xmlns:a16="http://schemas.microsoft.com/office/drawing/2014/main" id="{00000000-0008-0000-0900-00000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66" name="WordArt 1">
          <a:extLst>
            <a:ext uri="{FF2B5EF4-FFF2-40B4-BE49-F238E27FC236}">
              <a16:creationId xmlns:a16="http://schemas.microsoft.com/office/drawing/2014/main" id="{00000000-0008-0000-0900-00000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67" name="WordArt 2">
          <a:extLst>
            <a:ext uri="{FF2B5EF4-FFF2-40B4-BE49-F238E27FC236}">
              <a16:creationId xmlns:a16="http://schemas.microsoft.com/office/drawing/2014/main" id="{00000000-0008-0000-0900-00000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68" name="WordArt 3">
          <a:extLst>
            <a:ext uri="{FF2B5EF4-FFF2-40B4-BE49-F238E27FC236}">
              <a16:creationId xmlns:a16="http://schemas.microsoft.com/office/drawing/2014/main" id="{00000000-0008-0000-0900-00000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69" name="WordArt 4">
          <a:extLst>
            <a:ext uri="{FF2B5EF4-FFF2-40B4-BE49-F238E27FC236}">
              <a16:creationId xmlns:a16="http://schemas.microsoft.com/office/drawing/2014/main" id="{00000000-0008-0000-0900-00000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70" name="WordArt 5">
          <a:extLst>
            <a:ext uri="{FF2B5EF4-FFF2-40B4-BE49-F238E27FC236}">
              <a16:creationId xmlns:a16="http://schemas.microsoft.com/office/drawing/2014/main" id="{00000000-0008-0000-0900-00000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71" name="WordArt 6">
          <a:extLst>
            <a:ext uri="{FF2B5EF4-FFF2-40B4-BE49-F238E27FC236}">
              <a16:creationId xmlns:a16="http://schemas.microsoft.com/office/drawing/2014/main" id="{00000000-0008-0000-0900-00000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72" name="WordArt 7">
          <a:extLst>
            <a:ext uri="{FF2B5EF4-FFF2-40B4-BE49-F238E27FC236}">
              <a16:creationId xmlns:a16="http://schemas.microsoft.com/office/drawing/2014/main" id="{00000000-0008-0000-0900-00001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73" name="WordArt 8">
          <a:extLst>
            <a:ext uri="{FF2B5EF4-FFF2-40B4-BE49-F238E27FC236}">
              <a16:creationId xmlns:a16="http://schemas.microsoft.com/office/drawing/2014/main" id="{00000000-0008-0000-0900-00001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74" name="WordArt 1">
          <a:extLst>
            <a:ext uri="{FF2B5EF4-FFF2-40B4-BE49-F238E27FC236}">
              <a16:creationId xmlns:a16="http://schemas.microsoft.com/office/drawing/2014/main" id="{00000000-0008-0000-0900-00001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75" name="WordArt 2">
          <a:extLst>
            <a:ext uri="{FF2B5EF4-FFF2-40B4-BE49-F238E27FC236}">
              <a16:creationId xmlns:a16="http://schemas.microsoft.com/office/drawing/2014/main" id="{00000000-0008-0000-0900-00001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76" name="WordArt 3">
          <a:extLst>
            <a:ext uri="{FF2B5EF4-FFF2-40B4-BE49-F238E27FC236}">
              <a16:creationId xmlns:a16="http://schemas.microsoft.com/office/drawing/2014/main" id="{00000000-0008-0000-0900-00001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77" name="WordArt 4">
          <a:extLst>
            <a:ext uri="{FF2B5EF4-FFF2-40B4-BE49-F238E27FC236}">
              <a16:creationId xmlns:a16="http://schemas.microsoft.com/office/drawing/2014/main" id="{00000000-0008-0000-0900-00001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78" name="WordArt 5">
          <a:extLst>
            <a:ext uri="{FF2B5EF4-FFF2-40B4-BE49-F238E27FC236}">
              <a16:creationId xmlns:a16="http://schemas.microsoft.com/office/drawing/2014/main" id="{00000000-0008-0000-0900-00001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79" name="WordArt 6">
          <a:extLst>
            <a:ext uri="{FF2B5EF4-FFF2-40B4-BE49-F238E27FC236}">
              <a16:creationId xmlns:a16="http://schemas.microsoft.com/office/drawing/2014/main" id="{00000000-0008-0000-0900-00001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80" name="WordArt 7">
          <a:extLst>
            <a:ext uri="{FF2B5EF4-FFF2-40B4-BE49-F238E27FC236}">
              <a16:creationId xmlns:a16="http://schemas.microsoft.com/office/drawing/2014/main" id="{00000000-0008-0000-0900-00001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81" name="WordArt 8">
          <a:extLst>
            <a:ext uri="{FF2B5EF4-FFF2-40B4-BE49-F238E27FC236}">
              <a16:creationId xmlns:a16="http://schemas.microsoft.com/office/drawing/2014/main" id="{00000000-0008-0000-0900-00001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82" name="WordArt 1">
          <a:extLst>
            <a:ext uri="{FF2B5EF4-FFF2-40B4-BE49-F238E27FC236}">
              <a16:creationId xmlns:a16="http://schemas.microsoft.com/office/drawing/2014/main" id="{00000000-0008-0000-0900-00001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83" name="WordArt 2">
          <a:extLst>
            <a:ext uri="{FF2B5EF4-FFF2-40B4-BE49-F238E27FC236}">
              <a16:creationId xmlns:a16="http://schemas.microsoft.com/office/drawing/2014/main" id="{00000000-0008-0000-0900-00001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84" name="WordArt 3">
          <a:extLst>
            <a:ext uri="{FF2B5EF4-FFF2-40B4-BE49-F238E27FC236}">
              <a16:creationId xmlns:a16="http://schemas.microsoft.com/office/drawing/2014/main" id="{00000000-0008-0000-0900-00001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85" name="WordArt 4">
          <a:extLst>
            <a:ext uri="{FF2B5EF4-FFF2-40B4-BE49-F238E27FC236}">
              <a16:creationId xmlns:a16="http://schemas.microsoft.com/office/drawing/2014/main" id="{00000000-0008-0000-0900-00001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86" name="WordArt 5">
          <a:extLst>
            <a:ext uri="{FF2B5EF4-FFF2-40B4-BE49-F238E27FC236}">
              <a16:creationId xmlns:a16="http://schemas.microsoft.com/office/drawing/2014/main" id="{00000000-0008-0000-0900-00001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87" name="WordArt 6">
          <a:extLst>
            <a:ext uri="{FF2B5EF4-FFF2-40B4-BE49-F238E27FC236}">
              <a16:creationId xmlns:a16="http://schemas.microsoft.com/office/drawing/2014/main" id="{00000000-0008-0000-0900-00001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88" name="WordArt 7">
          <a:extLst>
            <a:ext uri="{FF2B5EF4-FFF2-40B4-BE49-F238E27FC236}">
              <a16:creationId xmlns:a16="http://schemas.microsoft.com/office/drawing/2014/main" id="{00000000-0008-0000-0900-00002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89" name="WordArt 8">
          <a:extLst>
            <a:ext uri="{FF2B5EF4-FFF2-40B4-BE49-F238E27FC236}">
              <a16:creationId xmlns:a16="http://schemas.microsoft.com/office/drawing/2014/main" id="{00000000-0008-0000-0900-00002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90" name="WordArt 1">
          <a:extLst>
            <a:ext uri="{FF2B5EF4-FFF2-40B4-BE49-F238E27FC236}">
              <a16:creationId xmlns:a16="http://schemas.microsoft.com/office/drawing/2014/main" id="{00000000-0008-0000-0900-00002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91" name="WordArt 2">
          <a:extLst>
            <a:ext uri="{FF2B5EF4-FFF2-40B4-BE49-F238E27FC236}">
              <a16:creationId xmlns:a16="http://schemas.microsoft.com/office/drawing/2014/main" id="{00000000-0008-0000-0900-00002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92" name="WordArt 3">
          <a:extLst>
            <a:ext uri="{FF2B5EF4-FFF2-40B4-BE49-F238E27FC236}">
              <a16:creationId xmlns:a16="http://schemas.microsoft.com/office/drawing/2014/main" id="{00000000-0008-0000-0900-00002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93" name="WordArt 4">
          <a:extLst>
            <a:ext uri="{FF2B5EF4-FFF2-40B4-BE49-F238E27FC236}">
              <a16:creationId xmlns:a16="http://schemas.microsoft.com/office/drawing/2014/main" id="{00000000-0008-0000-0900-00002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94" name="WordArt 5">
          <a:extLst>
            <a:ext uri="{FF2B5EF4-FFF2-40B4-BE49-F238E27FC236}">
              <a16:creationId xmlns:a16="http://schemas.microsoft.com/office/drawing/2014/main" id="{00000000-0008-0000-0900-00002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95" name="WordArt 6">
          <a:extLst>
            <a:ext uri="{FF2B5EF4-FFF2-40B4-BE49-F238E27FC236}">
              <a16:creationId xmlns:a16="http://schemas.microsoft.com/office/drawing/2014/main" id="{00000000-0008-0000-0900-00002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96" name="WordArt 7">
          <a:extLst>
            <a:ext uri="{FF2B5EF4-FFF2-40B4-BE49-F238E27FC236}">
              <a16:creationId xmlns:a16="http://schemas.microsoft.com/office/drawing/2014/main" id="{00000000-0008-0000-0900-00002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97" name="WordArt 8">
          <a:extLst>
            <a:ext uri="{FF2B5EF4-FFF2-40B4-BE49-F238E27FC236}">
              <a16:creationId xmlns:a16="http://schemas.microsoft.com/office/drawing/2014/main" id="{00000000-0008-0000-0900-00002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98" name="WordArt 1">
          <a:extLst>
            <a:ext uri="{FF2B5EF4-FFF2-40B4-BE49-F238E27FC236}">
              <a16:creationId xmlns:a16="http://schemas.microsoft.com/office/drawing/2014/main" id="{00000000-0008-0000-0900-00002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99" name="WordArt 2">
          <a:extLst>
            <a:ext uri="{FF2B5EF4-FFF2-40B4-BE49-F238E27FC236}">
              <a16:creationId xmlns:a16="http://schemas.microsoft.com/office/drawing/2014/main" id="{00000000-0008-0000-0900-00002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00" name="WordArt 3">
          <a:extLst>
            <a:ext uri="{FF2B5EF4-FFF2-40B4-BE49-F238E27FC236}">
              <a16:creationId xmlns:a16="http://schemas.microsoft.com/office/drawing/2014/main" id="{00000000-0008-0000-0900-00002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01" name="WordArt 4">
          <a:extLst>
            <a:ext uri="{FF2B5EF4-FFF2-40B4-BE49-F238E27FC236}">
              <a16:creationId xmlns:a16="http://schemas.microsoft.com/office/drawing/2014/main" id="{00000000-0008-0000-0900-00002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02" name="WordArt 5">
          <a:extLst>
            <a:ext uri="{FF2B5EF4-FFF2-40B4-BE49-F238E27FC236}">
              <a16:creationId xmlns:a16="http://schemas.microsoft.com/office/drawing/2014/main" id="{00000000-0008-0000-0900-00002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03" name="WordArt 6">
          <a:extLst>
            <a:ext uri="{FF2B5EF4-FFF2-40B4-BE49-F238E27FC236}">
              <a16:creationId xmlns:a16="http://schemas.microsoft.com/office/drawing/2014/main" id="{00000000-0008-0000-0900-00002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04" name="WordArt 7">
          <a:extLst>
            <a:ext uri="{FF2B5EF4-FFF2-40B4-BE49-F238E27FC236}">
              <a16:creationId xmlns:a16="http://schemas.microsoft.com/office/drawing/2014/main" id="{00000000-0008-0000-0900-00003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05" name="WordArt 8">
          <a:extLst>
            <a:ext uri="{FF2B5EF4-FFF2-40B4-BE49-F238E27FC236}">
              <a16:creationId xmlns:a16="http://schemas.microsoft.com/office/drawing/2014/main" id="{00000000-0008-0000-0900-00003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06" name="WordArt 1">
          <a:extLst>
            <a:ext uri="{FF2B5EF4-FFF2-40B4-BE49-F238E27FC236}">
              <a16:creationId xmlns:a16="http://schemas.microsoft.com/office/drawing/2014/main" id="{00000000-0008-0000-0900-00003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07" name="WordArt 2">
          <a:extLst>
            <a:ext uri="{FF2B5EF4-FFF2-40B4-BE49-F238E27FC236}">
              <a16:creationId xmlns:a16="http://schemas.microsoft.com/office/drawing/2014/main" id="{00000000-0008-0000-0900-00003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08" name="WordArt 3">
          <a:extLst>
            <a:ext uri="{FF2B5EF4-FFF2-40B4-BE49-F238E27FC236}">
              <a16:creationId xmlns:a16="http://schemas.microsoft.com/office/drawing/2014/main" id="{00000000-0008-0000-0900-00003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09" name="WordArt 4">
          <a:extLst>
            <a:ext uri="{FF2B5EF4-FFF2-40B4-BE49-F238E27FC236}">
              <a16:creationId xmlns:a16="http://schemas.microsoft.com/office/drawing/2014/main" id="{00000000-0008-0000-0900-00003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10" name="WordArt 5">
          <a:extLst>
            <a:ext uri="{FF2B5EF4-FFF2-40B4-BE49-F238E27FC236}">
              <a16:creationId xmlns:a16="http://schemas.microsoft.com/office/drawing/2014/main" id="{00000000-0008-0000-0900-00003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11" name="WordArt 6">
          <a:extLst>
            <a:ext uri="{FF2B5EF4-FFF2-40B4-BE49-F238E27FC236}">
              <a16:creationId xmlns:a16="http://schemas.microsoft.com/office/drawing/2014/main" id="{00000000-0008-0000-0900-00003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12" name="WordArt 7">
          <a:extLst>
            <a:ext uri="{FF2B5EF4-FFF2-40B4-BE49-F238E27FC236}">
              <a16:creationId xmlns:a16="http://schemas.microsoft.com/office/drawing/2014/main" id="{00000000-0008-0000-0900-00003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13" name="WordArt 8">
          <a:extLst>
            <a:ext uri="{FF2B5EF4-FFF2-40B4-BE49-F238E27FC236}">
              <a16:creationId xmlns:a16="http://schemas.microsoft.com/office/drawing/2014/main" id="{00000000-0008-0000-0900-00003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14" name="WordArt 1">
          <a:extLst>
            <a:ext uri="{FF2B5EF4-FFF2-40B4-BE49-F238E27FC236}">
              <a16:creationId xmlns:a16="http://schemas.microsoft.com/office/drawing/2014/main" id="{00000000-0008-0000-0900-00003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15" name="WordArt 2">
          <a:extLst>
            <a:ext uri="{FF2B5EF4-FFF2-40B4-BE49-F238E27FC236}">
              <a16:creationId xmlns:a16="http://schemas.microsoft.com/office/drawing/2014/main" id="{00000000-0008-0000-0900-00003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16" name="WordArt 3">
          <a:extLst>
            <a:ext uri="{FF2B5EF4-FFF2-40B4-BE49-F238E27FC236}">
              <a16:creationId xmlns:a16="http://schemas.microsoft.com/office/drawing/2014/main" id="{00000000-0008-0000-0900-00003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17" name="WordArt 4">
          <a:extLst>
            <a:ext uri="{FF2B5EF4-FFF2-40B4-BE49-F238E27FC236}">
              <a16:creationId xmlns:a16="http://schemas.microsoft.com/office/drawing/2014/main" id="{00000000-0008-0000-0900-00003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18" name="WordArt 5">
          <a:extLst>
            <a:ext uri="{FF2B5EF4-FFF2-40B4-BE49-F238E27FC236}">
              <a16:creationId xmlns:a16="http://schemas.microsoft.com/office/drawing/2014/main" id="{00000000-0008-0000-0900-00003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19" name="WordArt 6">
          <a:extLst>
            <a:ext uri="{FF2B5EF4-FFF2-40B4-BE49-F238E27FC236}">
              <a16:creationId xmlns:a16="http://schemas.microsoft.com/office/drawing/2014/main" id="{00000000-0008-0000-0900-00003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20" name="WordArt 7">
          <a:extLst>
            <a:ext uri="{FF2B5EF4-FFF2-40B4-BE49-F238E27FC236}">
              <a16:creationId xmlns:a16="http://schemas.microsoft.com/office/drawing/2014/main" id="{00000000-0008-0000-0900-00004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21" name="WordArt 8">
          <a:extLst>
            <a:ext uri="{FF2B5EF4-FFF2-40B4-BE49-F238E27FC236}">
              <a16:creationId xmlns:a16="http://schemas.microsoft.com/office/drawing/2014/main" id="{00000000-0008-0000-0900-00004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22" name="WordArt 1">
          <a:extLst>
            <a:ext uri="{FF2B5EF4-FFF2-40B4-BE49-F238E27FC236}">
              <a16:creationId xmlns:a16="http://schemas.microsoft.com/office/drawing/2014/main" id="{00000000-0008-0000-0900-00004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23" name="WordArt 2">
          <a:extLst>
            <a:ext uri="{FF2B5EF4-FFF2-40B4-BE49-F238E27FC236}">
              <a16:creationId xmlns:a16="http://schemas.microsoft.com/office/drawing/2014/main" id="{00000000-0008-0000-0900-00004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24" name="WordArt 3">
          <a:extLst>
            <a:ext uri="{FF2B5EF4-FFF2-40B4-BE49-F238E27FC236}">
              <a16:creationId xmlns:a16="http://schemas.microsoft.com/office/drawing/2014/main" id="{00000000-0008-0000-0900-00004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25" name="WordArt 4">
          <a:extLst>
            <a:ext uri="{FF2B5EF4-FFF2-40B4-BE49-F238E27FC236}">
              <a16:creationId xmlns:a16="http://schemas.microsoft.com/office/drawing/2014/main" id="{00000000-0008-0000-0900-00004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26" name="WordArt 5">
          <a:extLst>
            <a:ext uri="{FF2B5EF4-FFF2-40B4-BE49-F238E27FC236}">
              <a16:creationId xmlns:a16="http://schemas.microsoft.com/office/drawing/2014/main" id="{00000000-0008-0000-0900-00004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27" name="WordArt 6">
          <a:extLst>
            <a:ext uri="{FF2B5EF4-FFF2-40B4-BE49-F238E27FC236}">
              <a16:creationId xmlns:a16="http://schemas.microsoft.com/office/drawing/2014/main" id="{00000000-0008-0000-0900-00004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28" name="WordArt 7">
          <a:extLst>
            <a:ext uri="{FF2B5EF4-FFF2-40B4-BE49-F238E27FC236}">
              <a16:creationId xmlns:a16="http://schemas.microsoft.com/office/drawing/2014/main" id="{00000000-0008-0000-0900-00004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29" name="WordArt 8">
          <a:extLst>
            <a:ext uri="{FF2B5EF4-FFF2-40B4-BE49-F238E27FC236}">
              <a16:creationId xmlns:a16="http://schemas.microsoft.com/office/drawing/2014/main" id="{00000000-0008-0000-0900-00004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30" name="WordArt 1">
          <a:extLst>
            <a:ext uri="{FF2B5EF4-FFF2-40B4-BE49-F238E27FC236}">
              <a16:creationId xmlns:a16="http://schemas.microsoft.com/office/drawing/2014/main" id="{00000000-0008-0000-0900-0000D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31" name="WordArt 2">
          <a:extLst>
            <a:ext uri="{FF2B5EF4-FFF2-40B4-BE49-F238E27FC236}">
              <a16:creationId xmlns:a16="http://schemas.microsoft.com/office/drawing/2014/main" id="{00000000-0008-0000-0900-0000D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32" name="WordArt 3">
          <a:extLst>
            <a:ext uri="{FF2B5EF4-FFF2-40B4-BE49-F238E27FC236}">
              <a16:creationId xmlns:a16="http://schemas.microsoft.com/office/drawing/2014/main" id="{00000000-0008-0000-0900-0000D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33" name="WordArt 4">
          <a:extLst>
            <a:ext uri="{FF2B5EF4-FFF2-40B4-BE49-F238E27FC236}">
              <a16:creationId xmlns:a16="http://schemas.microsoft.com/office/drawing/2014/main" id="{00000000-0008-0000-0900-0000D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34" name="WordArt 5">
          <a:extLst>
            <a:ext uri="{FF2B5EF4-FFF2-40B4-BE49-F238E27FC236}">
              <a16:creationId xmlns:a16="http://schemas.microsoft.com/office/drawing/2014/main" id="{00000000-0008-0000-0900-0000D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35" name="WordArt 6">
          <a:extLst>
            <a:ext uri="{FF2B5EF4-FFF2-40B4-BE49-F238E27FC236}">
              <a16:creationId xmlns:a16="http://schemas.microsoft.com/office/drawing/2014/main" id="{00000000-0008-0000-0900-0000D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36" name="WordArt 7">
          <a:extLst>
            <a:ext uri="{FF2B5EF4-FFF2-40B4-BE49-F238E27FC236}">
              <a16:creationId xmlns:a16="http://schemas.microsoft.com/office/drawing/2014/main" id="{00000000-0008-0000-0900-0000E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37" name="WordArt 8">
          <a:extLst>
            <a:ext uri="{FF2B5EF4-FFF2-40B4-BE49-F238E27FC236}">
              <a16:creationId xmlns:a16="http://schemas.microsoft.com/office/drawing/2014/main" id="{00000000-0008-0000-0900-0000E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38" name="WordArt 1">
          <a:extLst>
            <a:ext uri="{FF2B5EF4-FFF2-40B4-BE49-F238E27FC236}">
              <a16:creationId xmlns:a16="http://schemas.microsoft.com/office/drawing/2014/main" id="{00000000-0008-0000-0900-0000E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39" name="WordArt 2">
          <a:extLst>
            <a:ext uri="{FF2B5EF4-FFF2-40B4-BE49-F238E27FC236}">
              <a16:creationId xmlns:a16="http://schemas.microsoft.com/office/drawing/2014/main" id="{00000000-0008-0000-0900-0000E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40" name="WordArt 3">
          <a:extLst>
            <a:ext uri="{FF2B5EF4-FFF2-40B4-BE49-F238E27FC236}">
              <a16:creationId xmlns:a16="http://schemas.microsoft.com/office/drawing/2014/main" id="{00000000-0008-0000-0900-0000E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41" name="WordArt 4">
          <a:extLst>
            <a:ext uri="{FF2B5EF4-FFF2-40B4-BE49-F238E27FC236}">
              <a16:creationId xmlns:a16="http://schemas.microsoft.com/office/drawing/2014/main" id="{00000000-0008-0000-0900-0000E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42" name="WordArt 5">
          <a:extLst>
            <a:ext uri="{FF2B5EF4-FFF2-40B4-BE49-F238E27FC236}">
              <a16:creationId xmlns:a16="http://schemas.microsoft.com/office/drawing/2014/main" id="{00000000-0008-0000-0900-0000E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43" name="WordArt 6">
          <a:extLst>
            <a:ext uri="{FF2B5EF4-FFF2-40B4-BE49-F238E27FC236}">
              <a16:creationId xmlns:a16="http://schemas.microsoft.com/office/drawing/2014/main" id="{00000000-0008-0000-0900-0000E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44" name="WordArt 7">
          <a:extLst>
            <a:ext uri="{FF2B5EF4-FFF2-40B4-BE49-F238E27FC236}">
              <a16:creationId xmlns:a16="http://schemas.microsoft.com/office/drawing/2014/main" id="{00000000-0008-0000-0900-0000E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45" name="WordArt 8">
          <a:extLst>
            <a:ext uri="{FF2B5EF4-FFF2-40B4-BE49-F238E27FC236}">
              <a16:creationId xmlns:a16="http://schemas.microsoft.com/office/drawing/2014/main" id="{00000000-0008-0000-0900-0000E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46" name="WordArt 1">
          <a:extLst>
            <a:ext uri="{FF2B5EF4-FFF2-40B4-BE49-F238E27FC236}">
              <a16:creationId xmlns:a16="http://schemas.microsoft.com/office/drawing/2014/main" id="{00000000-0008-0000-0900-0000E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47" name="WordArt 2">
          <a:extLst>
            <a:ext uri="{FF2B5EF4-FFF2-40B4-BE49-F238E27FC236}">
              <a16:creationId xmlns:a16="http://schemas.microsoft.com/office/drawing/2014/main" id="{00000000-0008-0000-0900-0000E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48" name="WordArt 3">
          <a:extLst>
            <a:ext uri="{FF2B5EF4-FFF2-40B4-BE49-F238E27FC236}">
              <a16:creationId xmlns:a16="http://schemas.microsoft.com/office/drawing/2014/main" id="{00000000-0008-0000-0900-0000E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49" name="WordArt 4">
          <a:extLst>
            <a:ext uri="{FF2B5EF4-FFF2-40B4-BE49-F238E27FC236}">
              <a16:creationId xmlns:a16="http://schemas.microsoft.com/office/drawing/2014/main" id="{00000000-0008-0000-0900-0000E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50" name="WordArt 5">
          <a:extLst>
            <a:ext uri="{FF2B5EF4-FFF2-40B4-BE49-F238E27FC236}">
              <a16:creationId xmlns:a16="http://schemas.microsoft.com/office/drawing/2014/main" id="{00000000-0008-0000-0900-0000E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51" name="WordArt 6">
          <a:extLst>
            <a:ext uri="{FF2B5EF4-FFF2-40B4-BE49-F238E27FC236}">
              <a16:creationId xmlns:a16="http://schemas.microsoft.com/office/drawing/2014/main" id="{00000000-0008-0000-0900-0000E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52" name="WordArt 7">
          <a:extLst>
            <a:ext uri="{FF2B5EF4-FFF2-40B4-BE49-F238E27FC236}">
              <a16:creationId xmlns:a16="http://schemas.microsoft.com/office/drawing/2014/main" id="{00000000-0008-0000-0900-0000F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53" name="WordArt 8">
          <a:extLst>
            <a:ext uri="{FF2B5EF4-FFF2-40B4-BE49-F238E27FC236}">
              <a16:creationId xmlns:a16="http://schemas.microsoft.com/office/drawing/2014/main" id="{00000000-0008-0000-0900-0000F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54" name="WordArt 1">
          <a:extLst>
            <a:ext uri="{FF2B5EF4-FFF2-40B4-BE49-F238E27FC236}">
              <a16:creationId xmlns:a16="http://schemas.microsoft.com/office/drawing/2014/main" id="{00000000-0008-0000-0900-0000F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55" name="WordArt 2">
          <a:extLst>
            <a:ext uri="{FF2B5EF4-FFF2-40B4-BE49-F238E27FC236}">
              <a16:creationId xmlns:a16="http://schemas.microsoft.com/office/drawing/2014/main" id="{00000000-0008-0000-0900-0000F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56" name="WordArt 3">
          <a:extLst>
            <a:ext uri="{FF2B5EF4-FFF2-40B4-BE49-F238E27FC236}">
              <a16:creationId xmlns:a16="http://schemas.microsoft.com/office/drawing/2014/main" id="{00000000-0008-0000-0900-0000F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57" name="WordArt 4">
          <a:extLst>
            <a:ext uri="{FF2B5EF4-FFF2-40B4-BE49-F238E27FC236}">
              <a16:creationId xmlns:a16="http://schemas.microsoft.com/office/drawing/2014/main" id="{00000000-0008-0000-0900-0000F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58" name="WordArt 5">
          <a:extLst>
            <a:ext uri="{FF2B5EF4-FFF2-40B4-BE49-F238E27FC236}">
              <a16:creationId xmlns:a16="http://schemas.microsoft.com/office/drawing/2014/main" id="{00000000-0008-0000-0900-0000F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59" name="WordArt 6">
          <a:extLst>
            <a:ext uri="{FF2B5EF4-FFF2-40B4-BE49-F238E27FC236}">
              <a16:creationId xmlns:a16="http://schemas.microsoft.com/office/drawing/2014/main" id="{00000000-0008-0000-0900-0000F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60" name="WordArt 7">
          <a:extLst>
            <a:ext uri="{FF2B5EF4-FFF2-40B4-BE49-F238E27FC236}">
              <a16:creationId xmlns:a16="http://schemas.microsoft.com/office/drawing/2014/main" id="{00000000-0008-0000-0900-0000F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61" name="WordArt 8">
          <a:extLst>
            <a:ext uri="{FF2B5EF4-FFF2-40B4-BE49-F238E27FC236}">
              <a16:creationId xmlns:a16="http://schemas.microsoft.com/office/drawing/2014/main" id="{00000000-0008-0000-0900-0000F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62" name="WordArt 1">
          <a:extLst>
            <a:ext uri="{FF2B5EF4-FFF2-40B4-BE49-F238E27FC236}">
              <a16:creationId xmlns:a16="http://schemas.microsoft.com/office/drawing/2014/main" id="{00000000-0008-0000-0900-0000F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63" name="WordArt 2">
          <a:extLst>
            <a:ext uri="{FF2B5EF4-FFF2-40B4-BE49-F238E27FC236}">
              <a16:creationId xmlns:a16="http://schemas.microsoft.com/office/drawing/2014/main" id="{00000000-0008-0000-0900-0000F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64" name="WordArt 3">
          <a:extLst>
            <a:ext uri="{FF2B5EF4-FFF2-40B4-BE49-F238E27FC236}">
              <a16:creationId xmlns:a16="http://schemas.microsoft.com/office/drawing/2014/main" id="{00000000-0008-0000-0900-0000F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65" name="WordArt 4">
          <a:extLst>
            <a:ext uri="{FF2B5EF4-FFF2-40B4-BE49-F238E27FC236}">
              <a16:creationId xmlns:a16="http://schemas.microsoft.com/office/drawing/2014/main" id="{00000000-0008-0000-0900-0000F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66" name="WordArt 5">
          <a:extLst>
            <a:ext uri="{FF2B5EF4-FFF2-40B4-BE49-F238E27FC236}">
              <a16:creationId xmlns:a16="http://schemas.microsoft.com/office/drawing/2014/main" id="{00000000-0008-0000-0900-0000F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67" name="WordArt 6">
          <a:extLst>
            <a:ext uri="{FF2B5EF4-FFF2-40B4-BE49-F238E27FC236}">
              <a16:creationId xmlns:a16="http://schemas.microsoft.com/office/drawing/2014/main" id="{00000000-0008-0000-0900-0000F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68" name="WordArt 7">
          <a:extLst>
            <a:ext uri="{FF2B5EF4-FFF2-40B4-BE49-F238E27FC236}">
              <a16:creationId xmlns:a16="http://schemas.microsoft.com/office/drawing/2014/main" id="{00000000-0008-0000-0900-00000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69" name="WordArt 8">
          <a:extLst>
            <a:ext uri="{FF2B5EF4-FFF2-40B4-BE49-F238E27FC236}">
              <a16:creationId xmlns:a16="http://schemas.microsoft.com/office/drawing/2014/main" id="{00000000-0008-0000-0900-00000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70" name="WordArt 1">
          <a:extLst>
            <a:ext uri="{FF2B5EF4-FFF2-40B4-BE49-F238E27FC236}">
              <a16:creationId xmlns:a16="http://schemas.microsoft.com/office/drawing/2014/main" id="{00000000-0008-0000-0900-00000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71" name="WordArt 2">
          <a:extLst>
            <a:ext uri="{FF2B5EF4-FFF2-40B4-BE49-F238E27FC236}">
              <a16:creationId xmlns:a16="http://schemas.microsoft.com/office/drawing/2014/main" id="{00000000-0008-0000-0900-00000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72" name="WordArt 3">
          <a:extLst>
            <a:ext uri="{FF2B5EF4-FFF2-40B4-BE49-F238E27FC236}">
              <a16:creationId xmlns:a16="http://schemas.microsoft.com/office/drawing/2014/main" id="{00000000-0008-0000-0900-00000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73" name="WordArt 4">
          <a:extLst>
            <a:ext uri="{FF2B5EF4-FFF2-40B4-BE49-F238E27FC236}">
              <a16:creationId xmlns:a16="http://schemas.microsoft.com/office/drawing/2014/main" id="{00000000-0008-0000-0900-00000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74" name="WordArt 5">
          <a:extLst>
            <a:ext uri="{FF2B5EF4-FFF2-40B4-BE49-F238E27FC236}">
              <a16:creationId xmlns:a16="http://schemas.microsoft.com/office/drawing/2014/main" id="{00000000-0008-0000-0900-00000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75" name="WordArt 6">
          <a:extLst>
            <a:ext uri="{FF2B5EF4-FFF2-40B4-BE49-F238E27FC236}">
              <a16:creationId xmlns:a16="http://schemas.microsoft.com/office/drawing/2014/main" id="{00000000-0008-0000-0900-00000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76" name="WordArt 7">
          <a:extLst>
            <a:ext uri="{FF2B5EF4-FFF2-40B4-BE49-F238E27FC236}">
              <a16:creationId xmlns:a16="http://schemas.microsoft.com/office/drawing/2014/main" id="{00000000-0008-0000-0900-00000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77" name="WordArt 8">
          <a:extLst>
            <a:ext uri="{FF2B5EF4-FFF2-40B4-BE49-F238E27FC236}">
              <a16:creationId xmlns:a16="http://schemas.microsoft.com/office/drawing/2014/main" id="{00000000-0008-0000-0900-00000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778" name="WordArt 1">
          <a:extLst>
            <a:ext uri="{FF2B5EF4-FFF2-40B4-BE49-F238E27FC236}">
              <a16:creationId xmlns:a16="http://schemas.microsoft.com/office/drawing/2014/main" id="{00000000-0008-0000-0900-00000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779" name="WordArt 2">
          <a:extLst>
            <a:ext uri="{FF2B5EF4-FFF2-40B4-BE49-F238E27FC236}">
              <a16:creationId xmlns:a16="http://schemas.microsoft.com/office/drawing/2014/main" id="{00000000-0008-0000-0900-00000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780" name="WordArt 3">
          <a:extLst>
            <a:ext uri="{FF2B5EF4-FFF2-40B4-BE49-F238E27FC236}">
              <a16:creationId xmlns:a16="http://schemas.microsoft.com/office/drawing/2014/main" id="{00000000-0008-0000-0900-00000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781" name="WordArt 4">
          <a:extLst>
            <a:ext uri="{FF2B5EF4-FFF2-40B4-BE49-F238E27FC236}">
              <a16:creationId xmlns:a16="http://schemas.microsoft.com/office/drawing/2014/main" id="{00000000-0008-0000-0900-00000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782" name="WordArt 5">
          <a:extLst>
            <a:ext uri="{FF2B5EF4-FFF2-40B4-BE49-F238E27FC236}">
              <a16:creationId xmlns:a16="http://schemas.microsoft.com/office/drawing/2014/main" id="{00000000-0008-0000-0900-00000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783" name="WordArt 6">
          <a:extLst>
            <a:ext uri="{FF2B5EF4-FFF2-40B4-BE49-F238E27FC236}">
              <a16:creationId xmlns:a16="http://schemas.microsoft.com/office/drawing/2014/main" id="{00000000-0008-0000-0900-00000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784" name="WordArt 7">
          <a:extLst>
            <a:ext uri="{FF2B5EF4-FFF2-40B4-BE49-F238E27FC236}">
              <a16:creationId xmlns:a16="http://schemas.microsoft.com/office/drawing/2014/main" id="{00000000-0008-0000-0900-00001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785" name="WordArt 8">
          <a:extLst>
            <a:ext uri="{FF2B5EF4-FFF2-40B4-BE49-F238E27FC236}">
              <a16:creationId xmlns:a16="http://schemas.microsoft.com/office/drawing/2014/main" id="{00000000-0008-0000-0900-00001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786" name="WordArt 1">
          <a:extLst>
            <a:ext uri="{FF2B5EF4-FFF2-40B4-BE49-F238E27FC236}">
              <a16:creationId xmlns:a16="http://schemas.microsoft.com/office/drawing/2014/main" id="{00000000-0008-0000-0900-00001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787" name="WordArt 2">
          <a:extLst>
            <a:ext uri="{FF2B5EF4-FFF2-40B4-BE49-F238E27FC236}">
              <a16:creationId xmlns:a16="http://schemas.microsoft.com/office/drawing/2014/main" id="{00000000-0008-0000-0900-00001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788" name="WordArt 3">
          <a:extLst>
            <a:ext uri="{FF2B5EF4-FFF2-40B4-BE49-F238E27FC236}">
              <a16:creationId xmlns:a16="http://schemas.microsoft.com/office/drawing/2014/main" id="{00000000-0008-0000-0900-00001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789" name="WordArt 4">
          <a:extLst>
            <a:ext uri="{FF2B5EF4-FFF2-40B4-BE49-F238E27FC236}">
              <a16:creationId xmlns:a16="http://schemas.microsoft.com/office/drawing/2014/main" id="{00000000-0008-0000-0900-00001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790" name="WordArt 5">
          <a:extLst>
            <a:ext uri="{FF2B5EF4-FFF2-40B4-BE49-F238E27FC236}">
              <a16:creationId xmlns:a16="http://schemas.microsoft.com/office/drawing/2014/main" id="{00000000-0008-0000-0900-00001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791" name="WordArt 6">
          <a:extLst>
            <a:ext uri="{FF2B5EF4-FFF2-40B4-BE49-F238E27FC236}">
              <a16:creationId xmlns:a16="http://schemas.microsoft.com/office/drawing/2014/main" id="{00000000-0008-0000-0900-00001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792" name="WordArt 7">
          <a:extLst>
            <a:ext uri="{FF2B5EF4-FFF2-40B4-BE49-F238E27FC236}">
              <a16:creationId xmlns:a16="http://schemas.microsoft.com/office/drawing/2014/main" id="{00000000-0008-0000-0900-00001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793" name="WordArt 8">
          <a:extLst>
            <a:ext uri="{FF2B5EF4-FFF2-40B4-BE49-F238E27FC236}">
              <a16:creationId xmlns:a16="http://schemas.microsoft.com/office/drawing/2014/main" id="{00000000-0008-0000-0900-00001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794" name="WordArt 1">
          <a:extLst>
            <a:ext uri="{FF2B5EF4-FFF2-40B4-BE49-F238E27FC236}">
              <a16:creationId xmlns:a16="http://schemas.microsoft.com/office/drawing/2014/main" id="{00000000-0008-0000-0900-00001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795" name="WordArt 2">
          <a:extLst>
            <a:ext uri="{FF2B5EF4-FFF2-40B4-BE49-F238E27FC236}">
              <a16:creationId xmlns:a16="http://schemas.microsoft.com/office/drawing/2014/main" id="{00000000-0008-0000-0900-00001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796" name="WordArt 3">
          <a:extLst>
            <a:ext uri="{FF2B5EF4-FFF2-40B4-BE49-F238E27FC236}">
              <a16:creationId xmlns:a16="http://schemas.microsoft.com/office/drawing/2014/main" id="{00000000-0008-0000-0900-00001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797" name="WordArt 4">
          <a:extLst>
            <a:ext uri="{FF2B5EF4-FFF2-40B4-BE49-F238E27FC236}">
              <a16:creationId xmlns:a16="http://schemas.microsoft.com/office/drawing/2014/main" id="{00000000-0008-0000-0900-00001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798" name="WordArt 5">
          <a:extLst>
            <a:ext uri="{FF2B5EF4-FFF2-40B4-BE49-F238E27FC236}">
              <a16:creationId xmlns:a16="http://schemas.microsoft.com/office/drawing/2014/main" id="{00000000-0008-0000-0900-00001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799" name="WordArt 6">
          <a:extLst>
            <a:ext uri="{FF2B5EF4-FFF2-40B4-BE49-F238E27FC236}">
              <a16:creationId xmlns:a16="http://schemas.microsoft.com/office/drawing/2014/main" id="{00000000-0008-0000-0900-00001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00" name="WordArt 7">
          <a:extLst>
            <a:ext uri="{FF2B5EF4-FFF2-40B4-BE49-F238E27FC236}">
              <a16:creationId xmlns:a16="http://schemas.microsoft.com/office/drawing/2014/main" id="{00000000-0008-0000-0900-00002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01" name="WordArt 8">
          <a:extLst>
            <a:ext uri="{FF2B5EF4-FFF2-40B4-BE49-F238E27FC236}">
              <a16:creationId xmlns:a16="http://schemas.microsoft.com/office/drawing/2014/main" id="{00000000-0008-0000-0900-00002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02" name="WordArt 1">
          <a:extLst>
            <a:ext uri="{FF2B5EF4-FFF2-40B4-BE49-F238E27FC236}">
              <a16:creationId xmlns:a16="http://schemas.microsoft.com/office/drawing/2014/main" id="{00000000-0008-0000-0900-00002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03" name="WordArt 2">
          <a:extLst>
            <a:ext uri="{FF2B5EF4-FFF2-40B4-BE49-F238E27FC236}">
              <a16:creationId xmlns:a16="http://schemas.microsoft.com/office/drawing/2014/main" id="{00000000-0008-0000-0900-00002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04" name="WordArt 3">
          <a:extLst>
            <a:ext uri="{FF2B5EF4-FFF2-40B4-BE49-F238E27FC236}">
              <a16:creationId xmlns:a16="http://schemas.microsoft.com/office/drawing/2014/main" id="{00000000-0008-0000-0900-00002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05" name="WordArt 4">
          <a:extLst>
            <a:ext uri="{FF2B5EF4-FFF2-40B4-BE49-F238E27FC236}">
              <a16:creationId xmlns:a16="http://schemas.microsoft.com/office/drawing/2014/main" id="{00000000-0008-0000-0900-00002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06" name="WordArt 5">
          <a:extLst>
            <a:ext uri="{FF2B5EF4-FFF2-40B4-BE49-F238E27FC236}">
              <a16:creationId xmlns:a16="http://schemas.microsoft.com/office/drawing/2014/main" id="{00000000-0008-0000-0900-00002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07" name="WordArt 6">
          <a:extLst>
            <a:ext uri="{FF2B5EF4-FFF2-40B4-BE49-F238E27FC236}">
              <a16:creationId xmlns:a16="http://schemas.microsoft.com/office/drawing/2014/main" id="{00000000-0008-0000-0900-00002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08" name="WordArt 7">
          <a:extLst>
            <a:ext uri="{FF2B5EF4-FFF2-40B4-BE49-F238E27FC236}">
              <a16:creationId xmlns:a16="http://schemas.microsoft.com/office/drawing/2014/main" id="{00000000-0008-0000-0900-00002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09" name="WordArt 8">
          <a:extLst>
            <a:ext uri="{FF2B5EF4-FFF2-40B4-BE49-F238E27FC236}">
              <a16:creationId xmlns:a16="http://schemas.microsoft.com/office/drawing/2014/main" id="{00000000-0008-0000-0900-00002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10" name="WordArt 1">
          <a:extLst>
            <a:ext uri="{FF2B5EF4-FFF2-40B4-BE49-F238E27FC236}">
              <a16:creationId xmlns:a16="http://schemas.microsoft.com/office/drawing/2014/main" id="{00000000-0008-0000-0900-00002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11" name="WordArt 2">
          <a:extLst>
            <a:ext uri="{FF2B5EF4-FFF2-40B4-BE49-F238E27FC236}">
              <a16:creationId xmlns:a16="http://schemas.microsoft.com/office/drawing/2014/main" id="{00000000-0008-0000-0900-00002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12" name="WordArt 3">
          <a:extLst>
            <a:ext uri="{FF2B5EF4-FFF2-40B4-BE49-F238E27FC236}">
              <a16:creationId xmlns:a16="http://schemas.microsoft.com/office/drawing/2014/main" id="{00000000-0008-0000-0900-00002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13" name="WordArt 4">
          <a:extLst>
            <a:ext uri="{FF2B5EF4-FFF2-40B4-BE49-F238E27FC236}">
              <a16:creationId xmlns:a16="http://schemas.microsoft.com/office/drawing/2014/main" id="{00000000-0008-0000-0900-00002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14" name="WordArt 5">
          <a:extLst>
            <a:ext uri="{FF2B5EF4-FFF2-40B4-BE49-F238E27FC236}">
              <a16:creationId xmlns:a16="http://schemas.microsoft.com/office/drawing/2014/main" id="{00000000-0008-0000-0900-00002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15" name="WordArt 6">
          <a:extLst>
            <a:ext uri="{FF2B5EF4-FFF2-40B4-BE49-F238E27FC236}">
              <a16:creationId xmlns:a16="http://schemas.microsoft.com/office/drawing/2014/main" id="{00000000-0008-0000-0900-00002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16" name="WordArt 7">
          <a:extLst>
            <a:ext uri="{FF2B5EF4-FFF2-40B4-BE49-F238E27FC236}">
              <a16:creationId xmlns:a16="http://schemas.microsoft.com/office/drawing/2014/main" id="{00000000-0008-0000-0900-00003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17" name="WordArt 8">
          <a:extLst>
            <a:ext uri="{FF2B5EF4-FFF2-40B4-BE49-F238E27FC236}">
              <a16:creationId xmlns:a16="http://schemas.microsoft.com/office/drawing/2014/main" id="{00000000-0008-0000-0900-00003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18" name="WordArt 1">
          <a:extLst>
            <a:ext uri="{FF2B5EF4-FFF2-40B4-BE49-F238E27FC236}">
              <a16:creationId xmlns:a16="http://schemas.microsoft.com/office/drawing/2014/main" id="{00000000-0008-0000-0900-00003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19" name="WordArt 2">
          <a:extLst>
            <a:ext uri="{FF2B5EF4-FFF2-40B4-BE49-F238E27FC236}">
              <a16:creationId xmlns:a16="http://schemas.microsoft.com/office/drawing/2014/main" id="{00000000-0008-0000-0900-00003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20" name="WordArt 3">
          <a:extLst>
            <a:ext uri="{FF2B5EF4-FFF2-40B4-BE49-F238E27FC236}">
              <a16:creationId xmlns:a16="http://schemas.microsoft.com/office/drawing/2014/main" id="{00000000-0008-0000-0900-00003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21" name="WordArt 4">
          <a:extLst>
            <a:ext uri="{FF2B5EF4-FFF2-40B4-BE49-F238E27FC236}">
              <a16:creationId xmlns:a16="http://schemas.microsoft.com/office/drawing/2014/main" id="{00000000-0008-0000-0900-00003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22" name="WordArt 5">
          <a:extLst>
            <a:ext uri="{FF2B5EF4-FFF2-40B4-BE49-F238E27FC236}">
              <a16:creationId xmlns:a16="http://schemas.microsoft.com/office/drawing/2014/main" id="{00000000-0008-0000-0900-00003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23" name="WordArt 6">
          <a:extLst>
            <a:ext uri="{FF2B5EF4-FFF2-40B4-BE49-F238E27FC236}">
              <a16:creationId xmlns:a16="http://schemas.microsoft.com/office/drawing/2014/main" id="{00000000-0008-0000-0900-00003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24" name="WordArt 7">
          <a:extLst>
            <a:ext uri="{FF2B5EF4-FFF2-40B4-BE49-F238E27FC236}">
              <a16:creationId xmlns:a16="http://schemas.microsoft.com/office/drawing/2014/main" id="{00000000-0008-0000-0900-00003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25" name="WordArt 8">
          <a:extLst>
            <a:ext uri="{FF2B5EF4-FFF2-40B4-BE49-F238E27FC236}">
              <a16:creationId xmlns:a16="http://schemas.microsoft.com/office/drawing/2014/main" id="{00000000-0008-0000-0900-00003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26" name="WordArt 1">
          <a:extLst>
            <a:ext uri="{FF2B5EF4-FFF2-40B4-BE49-F238E27FC236}">
              <a16:creationId xmlns:a16="http://schemas.microsoft.com/office/drawing/2014/main" id="{00000000-0008-0000-0900-00003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27" name="WordArt 2">
          <a:extLst>
            <a:ext uri="{FF2B5EF4-FFF2-40B4-BE49-F238E27FC236}">
              <a16:creationId xmlns:a16="http://schemas.microsoft.com/office/drawing/2014/main" id="{00000000-0008-0000-0900-00003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28" name="WordArt 3">
          <a:extLst>
            <a:ext uri="{FF2B5EF4-FFF2-40B4-BE49-F238E27FC236}">
              <a16:creationId xmlns:a16="http://schemas.microsoft.com/office/drawing/2014/main" id="{00000000-0008-0000-0900-00003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29" name="WordArt 4">
          <a:extLst>
            <a:ext uri="{FF2B5EF4-FFF2-40B4-BE49-F238E27FC236}">
              <a16:creationId xmlns:a16="http://schemas.microsoft.com/office/drawing/2014/main" id="{00000000-0008-0000-0900-00003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30" name="WordArt 5">
          <a:extLst>
            <a:ext uri="{FF2B5EF4-FFF2-40B4-BE49-F238E27FC236}">
              <a16:creationId xmlns:a16="http://schemas.microsoft.com/office/drawing/2014/main" id="{00000000-0008-0000-0900-00003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31" name="WordArt 6">
          <a:extLst>
            <a:ext uri="{FF2B5EF4-FFF2-40B4-BE49-F238E27FC236}">
              <a16:creationId xmlns:a16="http://schemas.microsoft.com/office/drawing/2014/main" id="{00000000-0008-0000-0900-00003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32" name="WordArt 7">
          <a:extLst>
            <a:ext uri="{FF2B5EF4-FFF2-40B4-BE49-F238E27FC236}">
              <a16:creationId xmlns:a16="http://schemas.microsoft.com/office/drawing/2014/main" id="{00000000-0008-0000-0900-00004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33" name="WordArt 8">
          <a:extLst>
            <a:ext uri="{FF2B5EF4-FFF2-40B4-BE49-F238E27FC236}">
              <a16:creationId xmlns:a16="http://schemas.microsoft.com/office/drawing/2014/main" id="{00000000-0008-0000-0900-00004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34" name="WordArt 1">
          <a:extLst>
            <a:ext uri="{FF2B5EF4-FFF2-40B4-BE49-F238E27FC236}">
              <a16:creationId xmlns:a16="http://schemas.microsoft.com/office/drawing/2014/main" id="{00000000-0008-0000-0900-00004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35" name="WordArt 2">
          <a:extLst>
            <a:ext uri="{FF2B5EF4-FFF2-40B4-BE49-F238E27FC236}">
              <a16:creationId xmlns:a16="http://schemas.microsoft.com/office/drawing/2014/main" id="{00000000-0008-0000-0900-00004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36" name="WordArt 3">
          <a:extLst>
            <a:ext uri="{FF2B5EF4-FFF2-40B4-BE49-F238E27FC236}">
              <a16:creationId xmlns:a16="http://schemas.microsoft.com/office/drawing/2014/main" id="{00000000-0008-0000-0900-00004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37" name="WordArt 4">
          <a:extLst>
            <a:ext uri="{FF2B5EF4-FFF2-40B4-BE49-F238E27FC236}">
              <a16:creationId xmlns:a16="http://schemas.microsoft.com/office/drawing/2014/main" id="{00000000-0008-0000-0900-00004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38" name="WordArt 5">
          <a:extLst>
            <a:ext uri="{FF2B5EF4-FFF2-40B4-BE49-F238E27FC236}">
              <a16:creationId xmlns:a16="http://schemas.microsoft.com/office/drawing/2014/main" id="{00000000-0008-0000-0900-00004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39" name="WordArt 6">
          <a:extLst>
            <a:ext uri="{FF2B5EF4-FFF2-40B4-BE49-F238E27FC236}">
              <a16:creationId xmlns:a16="http://schemas.microsoft.com/office/drawing/2014/main" id="{00000000-0008-0000-0900-00004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40" name="WordArt 7">
          <a:extLst>
            <a:ext uri="{FF2B5EF4-FFF2-40B4-BE49-F238E27FC236}">
              <a16:creationId xmlns:a16="http://schemas.microsoft.com/office/drawing/2014/main" id="{00000000-0008-0000-0900-00004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41" name="WordArt 8">
          <a:extLst>
            <a:ext uri="{FF2B5EF4-FFF2-40B4-BE49-F238E27FC236}">
              <a16:creationId xmlns:a16="http://schemas.microsoft.com/office/drawing/2014/main" id="{00000000-0008-0000-0900-00004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842" name="WordArt 1">
          <a:extLst>
            <a:ext uri="{FF2B5EF4-FFF2-40B4-BE49-F238E27FC236}">
              <a16:creationId xmlns:a16="http://schemas.microsoft.com/office/drawing/2014/main" id="{00000000-0008-0000-0900-00004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843" name="WordArt 2">
          <a:extLst>
            <a:ext uri="{FF2B5EF4-FFF2-40B4-BE49-F238E27FC236}">
              <a16:creationId xmlns:a16="http://schemas.microsoft.com/office/drawing/2014/main" id="{00000000-0008-0000-0900-00004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844" name="WordArt 3">
          <a:extLst>
            <a:ext uri="{FF2B5EF4-FFF2-40B4-BE49-F238E27FC236}">
              <a16:creationId xmlns:a16="http://schemas.microsoft.com/office/drawing/2014/main" id="{00000000-0008-0000-0900-00004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845" name="WordArt 4">
          <a:extLst>
            <a:ext uri="{FF2B5EF4-FFF2-40B4-BE49-F238E27FC236}">
              <a16:creationId xmlns:a16="http://schemas.microsoft.com/office/drawing/2014/main" id="{00000000-0008-0000-0900-00004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846" name="WordArt 5">
          <a:extLst>
            <a:ext uri="{FF2B5EF4-FFF2-40B4-BE49-F238E27FC236}">
              <a16:creationId xmlns:a16="http://schemas.microsoft.com/office/drawing/2014/main" id="{00000000-0008-0000-0900-00004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847" name="WordArt 6">
          <a:extLst>
            <a:ext uri="{FF2B5EF4-FFF2-40B4-BE49-F238E27FC236}">
              <a16:creationId xmlns:a16="http://schemas.microsoft.com/office/drawing/2014/main" id="{00000000-0008-0000-0900-00004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848" name="WordArt 7">
          <a:extLst>
            <a:ext uri="{FF2B5EF4-FFF2-40B4-BE49-F238E27FC236}">
              <a16:creationId xmlns:a16="http://schemas.microsoft.com/office/drawing/2014/main" id="{00000000-0008-0000-0900-00005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849" name="WordArt 8">
          <a:extLst>
            <a:ext uri="{FF2B5EF4-FFF2-40B4-BE49-F238E27FC236}">
              <a16:creationId xmlns:a16="http://schemas.microsoft.com/office/drawing/2014/main" id="{00000000-0008-0000-0900-00005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850" name="WordArt 1">
          <a:extLst>
            <a:ext uri="{FF2B5EF4-FFF2-40B4-BE49-F238E27FC236}">
              <a16:creationId xmlns:a16="http://schemas.microsoft.com/office/drawing/2014/main" id="{00000000-0008-0000-0900-00005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851" name="WordArt 2">
          <a:extLst>
            <a:ext uri="{FF2B5EF4-FFF2-40B4-BE49-F238E27FC236}">
              <a16:creationId xmlns:a16="http://schemas.microsoft.com/office/drawing/2014/main" id="{00000000-0008-0000-0900-00005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852" name="WordArt 3">
          <a:extLst>
            <a:ext uri="{FF2B5EF4-FFF2-40B4-BE49-F238E27FC236}">
              <a16:creationId xmlns:a16="http://schemas.microsoft.com/office/drawing/2014/main" id="{00000000-0008-0000-0900-00005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853" name="WordArt 4">
          <a:extLst>
            <a:ext uri="{FF2B5EF4-FFF2-40B4-BE49-F238E27FC236}">
              <a16:creationId xmlns:a16="http://schemas.microsoft.com/office/drawing/2014/main" id="{00000000-0008-0000-0900-00005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854" name="WordArt 5">
          <a:extLst>
            <a:ext uri="{FF2B5EF4-FFF2-40B4-BE49-F238E27FC236}">
              <a16:creationId xmlns:a16="http://schemas.microsoft.com/office/drawing/2014/main" id="{00000000-0008-0000-0900-00005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855" name="WordArt 6">
          <a:extLst>
            <a:ext uri="{FF2B5EF4-FFF2-40B4-BE49-F238E27FC236}">
              <a16:creationId xmlns:a16="http://schemas.microsoft.com/office/drawing/2014/main" id="{00000000-0008-0000-0900-00005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856" name="WordArt 7">
          <a:extLst>
            <a:ext uri="{FF2B5EF4-FFF2-40B4-BE49-F238E27FC236}">
              <a16:creationId xmlns:a16="http://schemas.microsoft.com/office/drawing/2014/main" id="{00000000-0008-0000-0900-00005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857" name="WordArt 8">
          <a:extLst>
            <a:ext uri="{FF2B5EF4-FFF2-40B4-BE49-F238E27FC236}">
              <a16:creationId xmlns:a16="http://schemas.microsoft.com/office/drawing/2014/main" id="{00000000-0008-0000-0900-00005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58" name="WordArt 1">
          <a:extLst>
            <a:ext uri="{FF2B5EF4-FFF2-40B4-BE49-F238E27FC236}">
              <a16:creationId xmlns:a16="http://schemas.microsoft.com/office/drawing/2014/main" id="{00000000-0008-0000-0900-00005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59" name="WordArt 2">
          <a:extLst>
            <a:ext uri="{FF2B5EF4-FFF2-40B4-BE49-F238E27FC236}">
              <a16:creationId xmlns:a16="http://schemas.microsoft.com/office/drawing/2014/main" id="{00000000-0008-0000-0900-00005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60" name="WordArt 3">
          <a:extLst>
            <a:ext uri="{FF2B5EF4-FFF2-40B4-BE49-F238E27FC236}">
              <a16:creationId xmlns:a16="http://schemas.microsoft.com/office/drawing/2014/main" id="{00000000-0008-0000-0900-00005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61" name="WordArt 4">
          <a:extLst>
            <a:ext uri="{FF2B5EF4-FFF2-40B4-BE49-F238E27FC236}">
              <a16:creationId xmlns:a16="http://schemas.microsoft.com/office/drawing/2014/main" id="{00000000-0008-0000-0900-00005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62" name="WordArt 5">
          <a:extLst>
            <a:ext uri="{FF2B5EF4-FFF2-40B4-BE49-F238E27FC236}">
              <a16:creationId xmlns:a16="http://schemas.microsoft.com/office/drawing/2014/main" id="{00000000-0008-0000-0900-00005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63" name="WordArt 6">
          <a:extLst>
            <a:ext uri="{FF2B5EF4-FFF2-40B4-BE49-F238E27FC236}">
              <a16:creationId xmlns:a16="http://schemas.microsoft.com/office/drawing/2014/main" id="{00000000-0008-0000-0900-00005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64" name="WordArt 7">
          <a:extLst>
            <a:ext uri="{FF2B5EF4-FFF2-40B4-BE49-F238E27FC236}">
              <a16:creationId xmlns:a16="http://schemas.microsoft.com/office/drawing/2014/main" id="{00000000-0008-0000-0900-00006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65" name="WordArt 8">
          <a:extLst>
            <a:ext uri="{FF2B5EF4-FFF2-40B4-BE49-F238E27FC236}">
              <a16:creationId xmlns:a16="http://schemas.microsoft.com/office/drawing/2014/main" id="{00000000-0008-0000-0900-00006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66" name="WordArt 1">
          <a:extLst>
            <a:ext uri="{FF2B5EF4-FFF2-40B4-BE49-F238E27FC236}">
              <a16:creationId xmlns:a16="http://schemas.microsoft.com/office/drawing/2014/main" id="{00000000-0008-0000-0900-00006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67" name="WordArt 2">
          <a:extLst>
            <a:ext uri="{FF2B5EF4-FFF2-40B4-BE49-F238E27FC236}">
              <a16:creationId xmlns:a16="http://schemas.microsoft.com/office/drawing/2014/main" id="{00000000-0008-0000-0900-00006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68" name="WordArt 3">
          <a:extLst>
            <a:ext uri="{FF2B5EF4-FFF2-40B4-BE49-F238E27FC236}">
              <a16:creationId xmlns:a16="http://schemas.microsoft.com/office/drawing/2014/main" id="{00000000-0008-0000-0900-00006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69" name="WordArt 4">
          <a:extLst>
            <a:ext uri="{FF2B5EF4-FFF2-40B4-BE49-F238E27FC236}">
              <a16:creationId xmlns:a16="http://schemas.microsoft.com/office/drawing/2014/main" id="{00000000-0008-0000-0900-00006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70" name="WordArt 5">
          <a:extLst>
            <a:ext uri="{FF2B5EF4-FFF2-40B4-BE49-F238E27FC236}">
              <a16:creationId xmlns:a16="http://schemas.microsoft.com/office/drawing/2014/main" id="{00000000-0008-0000-0900-00006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71" name="WordArt 6">
          <a:extLst>
            <a:ext uri="{FF2B5EF4-FFF2-40B4-BE49-F238E27FC236}">
              <a16:creationId xmlns:a16="http://schemas.microsoft.com/office/drawing/2014/main" id="{00000000-0008-0000-0900-00006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72" name="WordArt 7">
          <a:extLst>
            <a:ext uri="{FF2B5EF4-FFF2-40B4-BE49-F238E27FC236}">
              <a16:creationId xmlns:a16="http://schemas.microsoft.com/office/drawing/2014/main" id="{00000000-0008-0000-0900-00006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73" name="WordArt 8">
          <a:extLst>
            <a:ext uri="{FF2B5EF4-FFF2-40B4-BE49-F238E27FC236}">
              <a16:creationId xmlns:a16="http://schemas.microsoft.com/office/drawing/2014/main" id="{00000000-0008-0000-0900-00006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74" name="WordArt 1">
          <a:extLst>
            <a:ext uri="{FF2B5EF4-FFF2-40B4-BE49-F238E27FC236}">
              <a16:creationId xmlns:a16="http://schemas.microsoft.com/office/drawing/2014/main" id="{00000000-0008-0000-0900-00006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75" name="WordArt 2">
          <a:extLst>
            <a:ext uri="{FF2B5EF4-FFF2-40B4-BE49-F238E27FC236}">
              <a16:creationId xmlns:a16="http://schemas.microsoft.com/office/drawing/2014/main" id="{00000000-0008-0000-0900-00006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76" name="WordArt 3">
          <a:extLst>
            <a:ext uri="{FF2B5EF4-FFF2-40B4-BE49-F238E27FC236}">
              <a16:creationId xmlns:a16="http://schemas.microsoft.com/office/drawing/2014/main" id="{00000000-0008-0000-0900-00006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77" name="WordArt 4">
          <a:extLst>
            <a:ext uri="{FF2B5EF4-FFF2-40B4-BE49-F238E27FC236}">
              <a16:creationId xmlns:a16="http://schemas.microsoft.com/office/drawing/2014/main" id="{00000000-0008-0000-0900-00006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78" name="WordArt 5">
          <a:extLst>
            <a:ext uri="{FF2B5EF4-FFF2-40B4-BE49-F238E27FC236}">
              <a16:creationId xmlns:a16="http://schemas.microsoft.com/office/drawing/2014/main" id="{00000000-0008-0000-0900-00006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79" name="WordArt 6">
          <a:extLst>
            <a:ext uri="{FF2B5EF4-FFF2-40B4-BE49-F238E27FC236}">
              <a16:creationId xmlns:a16="http://schemas.microsoft.com/office/drawing/2014/main" id="{00000000-0008-0000-0900-00006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80" name="WordArt 7">
          <a:extLst>
            <a:ext uri="{FF2B5EF4-FFF2-40B4-BE49-F238E27FC236}">
              <a16:creationId xmlns:a16="http://schemas.microsoft.com/office/drawing/2014/main" id="{00000000-0008-0000-0900-00007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81" name="WordArt 8">
          <a:extLst>
            <a:ext uri="{FF2B5EF4-FFF2-40B4-BE49-F238E27FC236}">
              <a16:creationId xmlns:a16="http://schemas.microsoft.com/office/drawing/2014/main" id="{00000000-0008-0000-0900-00007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82" name="WordArt 1">
          <a:extLst>
            <a:ext uri="{FF2B5EF4-FFF2-40B4-BE49-F238E27FC236}">
              <a16:creationId xmlns:a16="http://schemas.microsoft.com/office/drawing/2014/main" id="{00000000-0008-0000-0900-00007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83" name="WordArt 2">
          <a:extLst>
            <a:ext uri="{FF2B5EF4-FFF2-40B4-BE49-F238E27FC236}">
              <a16:creationId xmlns:a16="http://schemas.microsoft.com/office/drawing/2014/main" id="{00000000-0008-0000-0900-00007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84" name="WordArt 3">
          <a:extLst>
            <a:ext uri="{FF2B5EF4-FFF2-40B4-BE49-F238E27FC236}">
              <a16:creationId xmlns:a16="http://schemas.microsoft.com/office/drawing/2014/main" id="{00000000-0008-0000-0900-00007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85" name="WordArt 4">
          <a:extLst>
            <a:ext uri="{FF2B5EF4-FFF2-40B4-BE49-F238E27FC236}">
              <a16:creationId xmlns:a16="http://schemas.microsoft.com/office/drawing/2014/main" id="{00000000-0008-0000-0900-00007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86" name="WordArt 5">
          <a:extLst>
            <a:ext uri="{FF2B5EF4-FFF2-40B4-BE49-F238E27FC236}">
              <a16:creationId xmlns:a16="http://schemas.microsoft.com/office/drawing/2014/main" id="{00000000-0008-0000-0900-00007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87" name="WordArt 6">
          <a:extLst>
            <a:ext uri="{FF2B5EF4-FFF2-40B4-BE49-F238E27FC236}">
              <a16:creationId xmlns:a16="http://schemas.microsoft.com/office/drawing/2014/main" id="{00000000-0008-0000-0900-00007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88" name="WordArt 7">
          <a:extLst>
            <a:ext uri="{FF2B5EF4-FFF2-40B4-BE49-F238E27FC236}">
              <a16:creationId xmlns:a16="http://schemas.microsoft.com/office/drawing/2014/main" id="{00000000-0008-0000-0900-00007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89" name="WordArt 8">
          <a:extLst>
            <a:ext uri="{FF2B5EF4-FFF2-40B4-BE49-F238E27FC236}">
              <a16:creationId xmlns:a16="http://schemas.microsoft.com/office/drawing/2014/main" id="{00000000-0008-0000-0900-00007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890" name="WordArt 1">
          <a:extLst>
            <a:ext uri="{FF2B5EF4-FFF2-40B4-BE49-F238E27FC236}">
              <a16:creationId xmlns:a16="http://schemas.microsoft.com/office/drawing/2014/main" id="{00000000-0008-0000-0900-00007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891" name="WordArt 2">
          <a:extLst>
            <a:ext uri="{FF2B5EF4-FFF2-40B4-BE49-F238E27FC236}">
              <a16:creationId xmlns:a16="http://schemas.microsoft.com/office/drawing/2014/main" id="{00000000-0008-0000-0900-00007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892" name="WordArt 3">
          <a:extLst>
            <a:ext uri="{FF2B5EF4-FFF2-40B4-BE49-F238E27FC236}">
              <a16:creationId xmlns:a16="http://schemas.microsoft.com/office/drawing/2014/main" id="{00000000-0008-0000-0900-00007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893" name="WordArt 4">
          <a:extLst>
            <a:ext uri="{FF2B5EF4-FFF2-40B4-BE49-F238E27FC236}">
              <a16:creationId xmlns:a16="http://schemas.microsoft.com/office/drawing/2014/main" id="{00000000-0008-0000-0900-00007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894" name="WordArt 5">
          <a:extLst>
            <a:ext uri="{FF2B5EF4-FFF2-40B4-BE49-F238E27FC236}">
              <a16:creationId xmlns:a16="http://schemas.microsoft.com/office/drawing/2014/main" id="{00000000-0008-0000-0900-00007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895" name="WordArt 6">
          <a:extLst>
            <a:ext uri="{FF2B5EF4-FFF2-40B4-BE49-F238E27FC236}">
              <a16:creationId xmlns:a16="http://schemas.microsoft.com/office/drawing/2014/main" id="{00000000-0008-0000-0900-00007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896" name="WordArt 7">
          <a:extLst>
            <a:ext uri="{FF2B5EF4-FFF2-40B4-BE49-F238E27FC236}">
              <a16:creationId xmlns:a16="http://schemas.microsoft.com/office/drawing/2014/main" id="{00000000-0008-0000-0900-00008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897" name="WordArt 8">
          <a:extLst>
            <a:ext uri="{FF2B5EF4-FFF2-40B4-BE49-F238E27FC236}">
              <a16:creationId xmlns:a16="http://schemas.microsoft.com/office/drawing/2014/main" id="{00000000-0008-0000-0900-00008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898" name="WordArt 1">
          <a:extLst>
            <a:ext uri="{FF2B5EF4-FFF2-40B4-BE49-F238E27FC236}">
              <a16:creationId xmlns:a16="http://schemas.microsoft.com/office/drawing/2014/main" id="{00000000-0008-0000-0900-00008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899" name="WordArt 2">
          <a:extLst>
            <a:ext uri="{FF2B5EF4-FFF2-40B4-BE49-F238E27FC236}">
              <a16:creationId xmlns:a16="http://schemas.microsoft.com/office/drawing/2014/main" id="{00000000-0008-0000-0900-00008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00" name="WordArt 3">
          <a:extLst>
            <a:ext uri="{FF2B5EF4-FFF2-40B4-BE49-F238E27FC236}">
              <a16:creationId xmlns:a16="http://schemas.microsoft.com/office/drawing/2014/main" id="{00000000-0008-0000-0900-00008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01" name="WordArt 4">
          <a:extLst>
            <a:ext uri="{FF2B5EF4-FFF2-40B4-BE49-F238E27FC236}">
              <a16:creationId xmlns:a16="http://schemas.microsoft.com/office/drawing/2014/main" id="{00000000-0008-0000-0900-00008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02" name="WordArt 5">
          <a:extLst>
            <a:ext uri="{FF2B5EF4-FFF2-40B4-BE49-F238E27FC236}">
              <a16:creationId xmlns:a16="http://schemas.microsoft.com/office/drawing/2014/main" id="{00000000-0008-0000-0900-00008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03" name="WordArt 6">
          <a:extLst>
            <a:ext uri="{FF2B5EF4-FFF2-40B4-BE49-F238E27FC236}">
              <a16:creationId xmlns:a16="http://schemas.microsoft.com/office/drawing/2014/main" id="{00000000-0008-0000-0900-00008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04" name="WordArt 7">
          <a:extLst>
            <a:ext uri="{FF2B5EF4-FFF2-40B4-BE49-F238E27FC236}">
              <a16:creationId xmlns:a16="http://schemas.microsoft.com/office/drawing/2014/main" id="{00000000-0008-0000-0900-00008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05" name="WordArt 8">
          <a:extLst>
            <a:ext uri="{FF2B5EF4-FFF2-40B4-BE49-F238E27FC236}">
              <a16:creationId xmlns:a16="http://schemas.microsoft.com/office/drawing/2014/main" id="{00000000-0008-0000-0900-00008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06" name="WordArt 1">
          <a:extLst>
            <a:ext uri="{FF2B5EF4-FFF2-40B4-BE49-F238E27FC236}">
              <a16:creationId xmlns:a16="http://schemas.microsoft.com/office/drawing/2014/main" id="{00000000-0008-0000-0900-00008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07" name="WordArt 2">
          <a:extLst>
            <a:ext uri="{FF2B5EF4-FFF2-40B4-BE49-F238E27FC236}">
              <a16:creationId xmlns:a16="http://schemas.microsoft.com/office/drawing/2014/main" id="{00000000-0008-0000-0900-00008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08" name="WordArt 3">
          <a:extLst>
            <a:ext uri="{FF2B5EF4-FFF2-40B4-BE49-F238E27FC236}">
              <a16:creationId xmlns:a16="http://schemas.microsoft.com/office/drawing/2014/main" id="{00000000-0008-0000-0900-00008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09" name="WordArt 4">
          <a:extLst>
            <a:ext uri="{FF2B5EF4-FFF2-40B4-BE49-F238E27FC236}">
              <a16:creationId xmlns:a16="http://schemas.microsoft.com/office/drawing/2014/main" id="{00000000-0008-0000-0900-00008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10" name="WordArt 5">
          <a:extLst>
            <a:ext uri="{FF2B5EF4-FFF2-40B4-BE49-F238E27FC236}">
              <a16:creationId xmlns:a16="http://schemas.microsoft.com/office/drawing/2014/main" id="{00000000-0008-0000-0900-00008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11" name="WordArt 6">
          <a:extLst>
            <a:ext uri="{FF2B5EF4-FFF2-40B4-BE49-F238E27FC236}">
              <a16:creationId xmlns:a16="http://schemas.microsoft.com/office/drawing/2014/main" id="{00000000-0008-0000-0900-00008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12" name="WordArt 7">
          <a:extLst>
            <a:ext uri="{FF2B5EF4-FFF2-40B4-BE49-F238E27FC236}">
              <a16:creationId xmlns:a16="http://schemas.microsoft.com/office/drawing/2014/main" id="{00000000-0008-0000-0900-00009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13" name="WordArt 8">
          <a:extLst>
            <a:ext uri="{FF2B5EF4-FFF2-40B4-BE49-F238E27FC236}">
              <a16:creationId xmlns:a16="http://schemas.microsoft.com/office/drawing/2014/main" id="{00000000-0008-0000-0900-00009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14" name="WordArt 1">
          <a:extLst>
            <a:ext uri="{FF2B5EF4-FFF2-40B4-BE49-F238E27FC236}">
              <a16:creationId xmlns:a16="http://schemas.microsoft.com/office/drawing/2014/main" id="{00000000-0008-0000-0900-00009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15" name="WordArt 2">
          <a:extLst>
            <a:ext uri="{FF2B5EF4-FFF2-40B4-BE49-F238E27FC236}">
              <a16:creationId xmlns:a16="http://schemas.microsoft.com/office/drawing/2014/main" id="{00000000-0008-0000-0900-00009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16" name="WordArt 3">
          <a:extLst>
            <a:ext uri="{FF2B5EF4-FFF2-40B4-BE49-F238E27FC236}">
              <a16:creationId xmlns:a16="http://schemas.microsoft.com/office/drawing/2014/main" id="{00000000-0008-0000-0900-00009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17" name="WordArt 4">
          <a:extLst>
            <a:ext uri="{FF2B5EF4-FFF2-40B4-BE49-F238E27FC236}">
              <a16:creationId xmlns:a16="http://schemas.microsoft.com/office/drawing/2014/main" id="{00000000-0008-0000-0900-00009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18" name="WordArt 5">
          <a:extLst>
            <a:ext uri="{FF2B5EF4-FFF2-40B4-BE49-F238E27FC236}">
              <a16:creationId xmlns:a16="http://schemas.microsoft.com/office/drawing/2014/main" id="{00000000-0008-0000-0900-00009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19" name="WordArt 6">
          <a:extLst>
            <a:ext uri="{FF2B5EF4-FFF2-40B4-BE49-F238E27FC236}">
              <a16:creationId xmlns:a16="http://schemas.microsoft.com/office/drawing/2014/main" id="{00000000-0008-0000-0900-00009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20" name="WordArt 7">
          <a:extLst>
            <a:ext uri="{FF2B5EF4-FFF2-40B4-BE49-F238E27FC236}">
              <a16:creationId xmlns:a16="http://schemas.microsoft.com/office/drawing/2014/main" id="{00000000-0008-0000-0900-00009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21" name="WordArt 8">
          <a:extLst>
            <a:ext uri="{FF2B5EF4-FFF2-40B4-BE49-F238E27FC236}">
              <a16:creationId xmlns:a16="http://schemas.microsoft.com/office/drawing/2014/main" id="{00000000-0008-0000-0900-00009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22" name="WordArt 1">
          <a:extLst>
            <a:ext uri="{FF2B5EF4-FFF2-40B4-BE49-F238E27FC236}">
              <a16:creationId xmlns:a16="http://schemas.microsoft.com/office/drawing/2014/main" id="{00000000-0008-0000-0900-00009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23" name="WordArt 2">
          <a:extLst>
            <a:ext uri="{FF2B5EF4-FFF2-40B4-BE49-F238E27FC236}">
              <a16:creationId xmlns:a16="http://schemas.microsoft.com/office/drawing/2014/main" id="{00000000-0008-0000-0900-00009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24" name="WordArt 3">
          <a:extLst>
            <a:ext uri="{FF2B5EF4-FFF2-40B4-BE49-F238E27FC236}">
              <a16:creationId xmlns:a16="http://schemas.microsoft.com/office/drawing/2014/main" id="{00000000-0008-0000-0900-00009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25" name="WordArt 4">
          <a:extLst>
            <a:ext uri="{FF2B5EF4-FFF2-40B4-BE49-F238E27FC236}">
              <a16:creationId xmlns:a16="http://schemas.microsoft.com/office/drawing/2014/main" id="{00000000-0008-0000-0900-00009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26" name="WordArt 5">
          <a:extLst>
            <a:ext uri="{FF2B5EF4-FFF2-40B4-BE49-F238E27FC236}">
              <a16:creationId xmlns:a16="http://schemas.microsoft.com/office/drawing/2014/main" id="{00000000-0008-0000-0900-00009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27" name="WordArt 6">
          <a:extLst>
            <a:ext uri="{FF2B5EF4-FFF2-40B4-BE49-F238E27FC236}">
              <a16:creationId xmlns:a16="http://schemas.microsoft.com/office/drawing/2014/main" id="{00000000-0008-0000-0900-00009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28" name="WordArt 7">
          <a:extLst>
            <a:ext uri="{FF2B5EF4-FFF2-40B4-BE49-F238E27FC236}">
              <a16:creationId xmlns:a16="http://schemas.microsoft.com/office/drawing/2014/main" id="{00000000-0008-0000-0900-0000A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29" name="WordArt 8">
          <a:extLst>
            <a:ext uri="{FF2B5EF4-FFF2-40B4-BE49-F238E27FC236}">
              <a16:creationId xmlns:a16="http://schemas.microsoft.com/office/drawing/2014/main" id="{00000000-0008-0000-0900-0000A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30" name="WordArt 1">
          <a:extLst>
            <a:ext uri="{FF2B5EF4-FFF2-40B4-BE49-F238E27FC236}">
              <a16:creationId xmlns:a16="http://schemas.microsoft.com/office/drawing/2014/main" id="{00000000-0008-0000-0900-0000A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31" name="WordArt 2">
          <a:extLst>
            <a:ext uri="{FF2B5EF4-FFF2-40B4-BE49-F238E27FC236}">
              <a16:creationId xmlns:a16="http://schemas.microsoft.com/office/drawing/2014/main" id="{00000000-0008-0000-0900-0000A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32" name="WordArt 3">
          <a:extLst>
            <a:ext uri="{FF2B5EF4-FFF2-40B4-BE49-F238E27FC236}">
              <a16:creationId xmlns:a16="http://schemas.microsoft.com/office/drawing/2014/main" id="{00000000-0008-0000-0900-0000A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33" name="WordArt 4">
          <a:extLst>
            <a:ext uri="{FF2B5EF4-FFF2-40B4-BE49-F238E27FC236}">
              <a16:creationId xmlns:a16="http://schemas.microsoft.com/office/drawing/2014/main" id="{00000000-0008-0000-0900-0000A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34" name="WordArt 5">
          <a:extLst>
            <a:ext uri="{FF2B5EF4-FFF2-40B4-BE49-F238E27FC236}">
              <a16:creationId xmlns:a16="http://schemas.microsoft.com/office/drawing/2014/main" id="{00000000-0008-0000-0900-0000A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35" name="WordArt 6">
          <a:extLst>
            <a:ext uri="{FF2B5EF4-FFF2-40B4-BE49-F238E27FC236}">
              <a16:creationId xmlns:a16="http://schemas.microsoft.com/office/drawing/2014/main" id="{00000000-0008-0000-0900-0000A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36" name="WordArt 7">
          <a:extLst>
            <a:ext uri="{FF2B5EF4-FFF2-40B4-BE49-F238E27FC236}">
              <a16:creationId xmlns:a16="http://schemas.microsoft.com/office/drawing/2014/main" id="{00000000-0008-0000-0900-0000A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37" name="WordArt 8">
          <a:extLst>
            <a:ext uri="{FF2B5EF4-FFF2-40B4-BE49-F238E27FC236}">
              <a16:creationId xmlns:a16="http://schemas.microsoft.com/office/drawing/2014/main" id="{00000000-0008-0000-0900-0000A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38" name="WordArt 1">
          <a:extLst>
            <a:ext uri="{FF2B5EF4-FFF2-40B4-BE49-F238E27FC236}">
              <a16:creationId xmlns:a16="http://schemas.microsoft.com/office/drawing/2014/main" id="{00000000-0008-0000-0900-0000A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39" name="WordArt 2">
          <a:extLst>
            <a:ext uri="{FF2B5EF4-FFF2-40B4-BE49-F238E27FC236}">
              <a16:creationId xmlns:a16="http://schemas.microsoft.com/office/drawing/2014/main" id="{00000000-0008-0000-0900-0000A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40" name="WordArt 3">
          <a:extLst>
            <a:ext uri="{FF2B5EF4-FFF2-40B4-BE49-F238E27FC236}">
              <a16:creationId xmlns:a16="http://schemas.microsoft.com/office/drawing/2014/main" id="{00000000-0008-0000-0900-0000A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41" name="WordArt 4">
          <a:extLst>
            <a:ext uri="{FF2B5EF4-FFF2-40B4-BE49-F238E27FC236}">
              <a16:creationId xmlns:a16="http://schemas.microsoft.com/office/drawing/2014/main" id="{00000000-0008-0000-0900-0000A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42" name="WordArt 5">
          <a:extLst>
            <a:ext uri="{FF2B5EF4-FFF2-40B4-BE49-F238E27FC236}">
              <a16:creationId xmlns:a16="http://schemas.microsoft.com/office/drawing/2014/main" id="{00000000-0008-0000-0900-0000A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43" name="WordArt 6">
          <a:extLst>
            <a:ext uri="{FF2B5EF4-FFF2-40B4-BE49-F238E27FC236}">
              <a16:creationId xmlns:a16="http://schemas.microsoft.com/office/drawing/2014/main" id="{00000000-0008-0000-0900-0000A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44" name="WordArt 7">
          <a:extLst>
            <a:ext uri="{FF2B5EF4-FFF2-40B4-BE49-F238E27FC236}">
              <a16:creationId xmlns:a16="http://schemas.microsoft.com/office/drawing/2014/main" id="{00000000-0008-0000-0900-0000B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45" name="WordArt 8">
          <a:extLst>
            <a:ext uri="{FF2B5EF4-FFF2-40B4-BE49-F238E27FC236}">
              <a16:creationId xmlns:a16="http://schemas.microsoft.com/office/drawing/2014/main" id="{00000000-0008-0000-0900-0000B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46" name="WordArt 1">
          <a:extLst>
            <a:ext uri="{FF2B5EF4-FFF2-40B4-BE49-F238E27FC236}">
              <a16:creationId xmlns:a16="http://schemas.microsoft.com/office/drawing/2014/main" id="{00000000-0008-0000-0900-0000B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47" name="WordArt 2">
          <a:extLst>
            <a:ext uri="{FF2B5EF4-FFF2-40B4-BE49-F238E27FC236}">
              <a16:creationId xmlns:a16="http://schemas.microsoft.com/office/drawing/2014/main" id="{00000000-0008-0000-0900-0000B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48" name="WordArt 3">
          <a:extLst>
            <a:ext uri="{FF2B5EF4-FFF2-40B4-BE49-F238E27FC236}">
              <a16:creationId xmlns:a16="http://schemas.microsoft.com/office/drawing/2014/main" id="{00000000-0008-0000-0900-0000B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49" name="WordArt 4">
          <a:extLst>
            <a:ext uri="{FF2B5EF4-FFF2-40B4-BE49-F238E27FC236}">
              <a16:creationId xmlns:a16="http://schemas.microsoft.com/office/drawing/2014/main" id="{00000000-0008-0000-0900-0000B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50" name="WordArt 5">
          <a:extLst>
            <a:ext uri="{FF2B5EF4-FFF2-40B4-BE49-F238E27FC236}">
              <a16:creationId xmlns:a16="http://schemas.microsoft.com/office/drawing/2014/main" id="{00000000-0008-0000-0900-0000B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51" name="WordArt 6">
          <a:extLst>
            <a:ext uri="{FF2B5EF4-FFF2-40B4-BE49-F238E27FC236}">
              <a16:creationId xmlns:a16="http://schemas.microsoft.com/office/drawing/2014/main" id="{00000000-0008-0000-0900-0000B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52" name="WordArt 7">
          <a:extLst>
            <a:ext uri="{FF2B5EF4-FFF2-40B4-BE49-F238E27FC236}">
              <a16:creationId xmlns:a16="http://schemas.microsoft.com/office/drawing/2014/main" id="{00000000-0008-0000-0900-0000B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53" name="WordArt 8">
          <a:extLst>
            <a:ext uri="{FF2B5EF4-FFF2-40B4-BE49-F238E27FC236}">
              <a16:creationId xmlns:a16="http://schemas.microsoft.com/office/drawing/2014/main" id="{00000000-0008-0000-0900-0000B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87</xdr:row>
      <xdr:rowOff>0</xdr:rowOff>
    </xdr:from>
    <xdr:to>
      <xdr:col>2</xdr:col>
      <xdr:colOff>927100</xdr:colOff>
      <xdr:row>87</xdr:row>
      <xdr:rowOff>0</xdr:rowOff>
    </xdr:to>
    <xdr:sp macro="" textlink="">
      <xdr:nvSpPr>
        <xdr:cNvPr id="954" name="WordArt 1">
          <a:extLst>
            <a:ext uri="{FF2B5EF4-FFF2-40B4-BE49-F238E27FC236}">
              <a16:creationId xmlns:a16="http://schemas.microsoft.com/office/drawing/2014/main" id="{00000000-0008-0000-0900-0000B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87</xdr:row>
      <xdr:rowOff>0</xdr:rowOff>
    </xdr:from>
    <xdr:to>
      <xdr:col>2</xdr:col>
      <xdr:colOff>927100</xdr:colOff>
      <xdr:row>87</xdr:row>
      <xdr:rowOff>0</xdr:rowOff>
    </xdr:to>
    <xdr:sp macro="" textlink="">
      <xdr:nvSpPr>
        <xdr:cNvPr id="955" name="WordArt 2">
          <a:extLst>
            <a:ext uri="{FF2B5EF4-FFF2-40B4-BE49-F238E27FC236}">
              <a16:creationId xmlns:a16="http://schemas.microsoft.com/office/drawing/2014/main" id="{00000000-0008-0000-0900-0000B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87</xdr:row>
      <xdr:rowOff>0</xdr:rowOff>
    </xdr:from>
    <xdr:to>
      <xdr:col>2</xdr:col>
      <xdr:colOff>927100</xdr:colOff>
      <xdr:row>87</xdr:row>
      <xdr:rowOff>0</xdr:rowOff>
    </xdr:to>
    <xdr:sp macro="" textlink="">
      <xdr:nvSpPr>
        <xdr:cNvPr id="956" name="WordArt 3">
          <a:extLst>
            <a:ext uri="{FF2B5EF4-FFF2-40B4-BE49-F238E27FC236}">
              <a16:creationId xmlns:a16="http://schemas.microsoft.com/office/drawing/2014/main" id="{00000000-0008-0000-0900-0000B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87</xdr:row>
      <xdr:rowOff>0</xdr:rowOff>
    </xdr:from>
    <xdr:to>
      <xdr:col>2</xdr:col>
      <xdr:colOff>927100</xdr:colOff>
      <xdr:row>87</xdr:row>
      <xdr:rowOff>0</xdr:rowOff>
    </xdr:to>
    <xdr:sp macro="" textlink="">
      <xdr:nvSpPr>
        <xdr:cNvPr id="957" name="WordArt 4">
          <a:extLst>
            <a:ext uri="{FF2B5EF4-FFF2-40B4-BE49-F238E27FC236}">
              <a16:creationId xmlns:a16="http://schemas.microsoft.com/office/drawing/2014/main" id="{00000000-0008-0000-0900-0000B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87</xdr:row>
      <xdr:rowOff>0</xdr:rowOff>
    </xdr:from>
    <xdr:to>
      <xdr:col>2</xdr:col>
      <xdr:colOff>927100</xdr:colOff>
      <xdr:row>87</xdr:row>
      <xdr:rowOff>0</xdr:rowOff>
    </xdr:to>
    <xdr:sp macro="" textlink="">
      <xdr:nvSpPr>
        <xdr:cNvPr id="958" name="WordArt 5">
          <a:extLst>
            <a:ext uri="{FF2B5EF4-FFF2-40B4-BE49-F238E27FC236}">
              <a16:creationId xmlns:a16="http://schemas.microsoft.com/office/drawing/2014/main" id="{00000000-0008-0000-0900-0000B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87</xdr:row>
      <xdr:rowOff>0</xdr:rowOff>
    </xdr:from>
    <xdr:to>
      <xdr:col>2</xdr:col>
      <xdr:colOff>927100</xdr:colOff>
      <xdr:row>87</xdr:row>
      <xdr:rowOff>0</xdr:rowOff>
    </xdr:to>
    <xdr:sp macro="" textlink="">
      <xdr:nvSpPr>
        <xdr:cNvPr id="959" name="WordArt 6">
          <a:extLst>
            <a:ext uri="{FF2B5EF4-FFF2-40B4-BE49-F238E27FC236}">
              <a16:creationId xmlns:a16="http://schemas.microsoft.com/office/drawing/2014/main" id="{00000000-0008-0000-0900-0000B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87</xdr:row>
      <xdr:rowOff>0</xdr:rowOff>
    </xdr:from>
    <xdr:to>
      <xdr:col>2</xdr:col>
      <xdr:colOff>927100</xdr:colOff>
      <xdr:row>87</xdr:row>
      <xdr:rowOff>0</xdr:rowOff>
    </xdr:to>
    <xdr:sp macro="" textlink="">
      <xdr:nvSpPr>
        <xdr:cNvPr id="960" name="WordArt 7">
          <a:extLst>
            <a:ext uri="{FF2B5EF4-FFF2-40B4-BE49-F238E27FC236}">
              <a16:creationId xmlns:a16="http://schemas.microsoft.com/office/drawing/2014/main" id="{00000000-0008-0000-0900-0000C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87</xdr:row>
      <xdr:rowOff>0</xdr:rowOff>
    </xdr:from>
    <xdr:to>
      <xdr:col>2</xdr:col>
      <xdr:colOff>927100</xdr:colOff>
      <xdr:row>87</xdr:row>
      <xdr:rowOff>0</xdr:rowOff>
    </xdr:to>
    <xdr:sp macro="" textlink="">
      <xdr:nvSpPr>
        <xdr:cNvPr id="961" name="WordArt 8">
          <a:extLst>
            <a:ext uri="{FF2B5EF4-FFF2-40B4-BE49-F238E27FC236}">
              <a16:creationId xmlns:a16="http://schemas.microsoft.com/office/drawing/2014/main" id="{00000000-0008-0000-0900-0000C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87</xdr:row>
      <xdr:rowOff>0</xdr:rowOff>
    </xdr:from>
    <xdr:to>
      <xdr:col>2</xdr:col>
      <xdr:colOff>2212975</xdr:colOff>
      <xdr:row>87</xdr:row>
      <xdr:rowOff>0</xdr:rowOff>
    </xdr:to>
    <xdr:sp macro="" textlink="">
      <xdr:nvSpPr>
        <xdr:cNvPr id="962" name="WordArt 1">
          <a:extLst>
            <a:ext uri="{FF2B5EF4-FFF2-40B4-BE49-F238E27FC236}">
              <a16:creationId xmlns:a16="http://schemas.microsoft.com/office/drawing/2014/main" id="{00000000-0008-0000-0900-0000C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87</xdr:row>
      <xdr:rowOff>0</xdr:rowOff>
    </xdr:from>
    <xdr:to>
      <xdr:col>2</xdr:col>
      <xdr:colOff>2212975</xdr:colOff>
      <xdr:row>87</xdr:row>
      <xdr:rowOff>0</xdr:rowOff>
    </xdr:to>
    <xdr:sp macro="" textlink="">
      <xdr:nvSpPr>
        <xdr:cNvPr id="963" name="WordArt 2">
          <a:extLst>
            <a:ext uri="{FF2B5EF4-FFF2-40B4-BE49-F238E27FC236}">
              <a16:creationId xmlns:a16="http://schemas.microsoft.com/office/drawing/2014/main" id="{00000000-0008-0000-0900-0000C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87</xdr:row>
      <xdr:rowOff>0</xdr:rowOff>
    </xdr:from>
    <xdr:to>
      <xdr:col>2</xdr:col>
      <xdr:colOff>2212975</xdr:colOff>
      <xdr:row>87</xdr:row>
      <xdr:rowOff>0</xdr:rowOff>
    </xdr:to>
    <xdr:sp macro="" textlink="">
      <xdr:nvSpPr>
        <xdr:cNvPr id="964" name="WordArt 3">
          <a:extLst>
            <a:ext uri="{FF2B5EF4-FFF2-40B4-BE49-F238E27FC236}">
              <a16:creationId xmlns:a16="http://schemas.microsoft.com/office/drawing/2014/main" id="{00000000-0008-0000-0900-0000C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87</xdr:row>
      <xdr:rowOff>0</xdr:rowOff>
    </xdr:from>
    <xdr:to>
      <xdr:col>2</xdr:col>
      <xdr:colOff>2212975</xdr:colOff>
      <xdr:row>87</xdr:row>
      <xdr:rowOff>0</xdr:rowOff>
    </xdr:to>
    <xdr:sp macro="" textlink="">
      <xdr:nvSpPr>
        <xdr:cNvPr id="965" name="WordArt 4">
          <a:extLst>
            <a:ext uri="{FF2B5EF4-FFF2-40B4-BE49-F238E27FC236}">
              <a16:creationId xmlns:a16="http://schemas.microsoft.com/office/drawing/2014/main" id="{00000000-0008-0000-0900-0000C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87</xdr:row>
      <xdr:rowOff>0</xdr:rowOff>
    </xdr:from>
    <xdr:to>
      <xdr:col>2</xdr:col>
      <xdr:colOff>2212975</xdr:colOff>
      <xdr:row>87</xdr:row>
      <xdr:rowOff>0</xdr:rowOff>
    </xdr:to>
    <xdr:sp macro="" textlink="">
      <xdr:nvSpPr>
        <xdr:cNvPr id="966" name="WordArt 5">
          <a:extLst>
            <a:ext uri="{FF2B5EF4-FFF2-40B4-BE49-F238E27FC236}">
              <a16:creationId xmlns:a16="http://schemas.microsoft.com/office/drawing/2014/main" id="{00000000-0008-0000-0900-0000C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87</xdr:row>
      <xdr:rowOff>0</xdr:rowOff>
    </xdr:from>
    <xdr:to>
      <xdr:col>2</xdr:col>
      <xdr:colOff>2212975</xdr:colOff>
      <xdr:row>87</xdr:row>
      <xdr:rowOff>0</xdr:rowOff>
    </xdr:to>
    <xdr:sp macro="" textlink="">
      <xdr:nvSpPr>
        <xdr:cNvPr id="967" name="WordArt 6">
          <a:extLst>
            <a:ext uri="{FF2B5EF4-FFF2-40B4-BE49-F238E27FC236}">
              <a16:creationId xmlns:a16="http://schemas.microsoft.com/office/drawing/2014/main" id="{00000000-0008-0000-0900-0000C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87</xdr:row>
      <xdr:rowOff>0</xdr:rowOff>
    </xdr:from>
    <xdr:to>
      <xdr:col>2</xdr:col>
      <xdr:colOff>2212975</xdr:colOff>
      <xdr:row>87</xdr:row>
      <xdr:rowOff>0</xdr:rowOff>
    </xdr:to>
    <xdr:sp macro="" textlink="">
      <xdr:nvSpPr>
        <xdr:cNvPr id="968" name="WordArt 7">
          <a:extLst>
            <a:ext uri="{FF2B5EF4-FFF2-40B4-BE49-F238E27FC236}">
              <a16:creationId xmlns:a16="http://schemas.microsoft.com/office/drawing/2014/main" id="{00000000-0008-0000-0900-0000C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87</xdr:row>
      <xdr:rowOff>0</xdr:rowOff>
    </xdr:from>
    <xdr:to>
      <xdr:col>2</xdr:col>
      <xdr:colOff>2212975</xdr:colOff>
      <xdr:row>87</xdr:row>
      <xdr:rowOff>0</xdr:rowOff>
    </xdr:to>
    <xdr:sp macro="" textlink="">
      <xdr:nvSpPr>
        <xdr:cNvPr id="969" name="WordArt 8">
          <a:extLst>
            <a:ext uri="{FF2B5EF4-FFF2-40B4-BE49-F238E27FC236}">
              <a16:creationId xmlns:a16="http://schemas.microsoft.com/office/drawing/2014/main" id="{00000000-0008-0000-0900-0000C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970" name="WordArt 1">
          <a:extLst>
            <a:ext uri="{FF2B5EF4-FFF2-40B4-BE49-F238E27FC236}">
              <a16:creationId xmlns:a16="http://schemas.microsoft.com/office/drawing/2014/main" id="{00000000-0008-0000-0900-0000C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971" name="WordArt 2">
          <a:extLst>
            <a:ext uri="{FF2B5EF4-FFF2-40B4-BE49-F238E27FC236}">
              <a16:creationId xmlns:a16="http://schemas.microsoft.com/office/drawing/2014/main" id="{00000000-0008-0000-0900-0000C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972" name="WordArt 3">
          <a:extLst>
            <a:ext uri="{FF2B5EF4-FFF2-40B4-BE49-F238E27FC236}">
              <a16:creationId xmlns:a16="http://schemas.microsoft.com/office/drawing/2014/main" id="{00000000-0008-0000-0900-0000C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973" name="WordArt 4">
          <a:extLst>
            <a:ext uri="{FF2B5EF4-FFF2-40B4-BE49-F238E27FC236}">
              <a16:creationId xmlns:a16="http://schemas.microsoft.com/office/drawing/2014/main" id="{00000000-0008-0000-0900-0000C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974" name="WordArt 5">
          <a:extLst>
            <a:ext uri="{FF2B5EF4-FFF2-40B4-BE49-F238E27FC236}">
              <a16:creationId xmlns:a16="http://schemas.microsoft.com/office/drawing/2014/main" id="{00000000-0008-0000-0900-0000C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975" name="WordArt 6">
          <a:extLst>
            <a:ext uri="{FF2B5EF4-FFF2-40B4-BE49-F238E27FC236}">
              <a16:creationId xmlns:a16="http://schemas.microsoft.com/office/drawing/2014/main" id="{00000000-0008-0000-0900-0000C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976" name="WordArt 7">
          <a:extLst>
            <a:ext uri="{FF2B5EF4-FFF2-40B4-BE49-F238E27FC236}">
              <a16:creationId xmlns:a16="http://schemas.microsoft.com/office/drawing/2014/main" id="{00000000-0008-0000-0900-0000D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977" name="WordArt 8">
          <a:extLst>
            <a:ext uri="{FF2B5EF4-FFF2-40B4-BE49-F238E27FC236}">
              <a16:creationId xmlns:a16="http://schemas.microsoft.com/office/drawing/2014/main" id="{00000000-0008-0000-0900-0000D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978" name="WordArt 1">
          <a:extLst>
            <a:ext uri="{FF2B5EF4-FFF2-40B4-BE49-F238E27FC236}">
              <a16:creationId xmlns:a16="http://schemas.microsoft.com/office/drawing/2014/main" id="{00000000-0008-0000-0900-0000D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979" name="WordArt 2">
          <a:extLst>
            <a:ext uri="{FF2B5EF4-FFF2-40B4-BE49-F238E27FC236}">
              <a16:creationId xmlns:a16="http://schemas.microsoft.com/office/drawing/2014/main" id="{00000000-0008-0000-0900-0000D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980" name="WordArt 3">
          <a:extLst>
            <a:ext uri="{FF2B5EF4-FFF2-40B4-BE49-F238E27FC236}">
              <a16:creationId xmlns:a16="http://schemas.microsoft.com/office/drawing/2014/main" id="{00000000-0008-0000-0900-0000D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981" name="WordArt 4">
          <a:extLst>
            <a:ext uri="{FF2B5EF4-FFF2-40B4-BE49-F238E27FC236}">
              <a16:creationId xmlns:a16="http://schemas.microsoft.com/office/drawing/2014/main" id="{00000000-0008-0000-0900-0000D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982" name="WordArt 5">
          <a:extLst>
            <a:ext uri="{FF2B5EF4-FFF2-40B4-BE49-F238E27FC236}">
              <a16:creationId xmlns:a16="http://schemas.microsoft.com/office/drawing/2014/main" id="{00000000-0008-0000-0900-0000D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983" name="WordArt 6">
          <a:extLst>
            <a:ext uri="{FF2B5EF4-FFF2-40B4-BE49-F238E27FC236}">
              <a16:creationId xmlns:a16="http://schemas.microsoft.com/office/drawing/2014/main" id="{00000000-0008-0000-0900-0000D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984" name="WordArt 7">
          <a:extLst>
            <a:ext uri="{FF2B5EF4-FFF2-40B4-BE49-F238E27FC236}">
              <a16:creationId xmlns:a16="http://schemas.microsoft.com/office/drawing/2014/main" id="{00000000-0008-0000-0900-0000D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985" name="WordArt 8">
          <a:extLst>
            <a:ext uri="{FF2B5EF4-FFF2-40B4-BE49-F238E27FC236}">
              <a16:creationId xmlns:a16="http://schemas.microsoft.com/office/drawing/2014/main" id="{00000000-0008-0000-0900-0000D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986" name="WordArt 1">
          <a:extLst>
            <a:ext uri="{FF2B5EF4-FFF2-40B4-BE49-F238E27FC236}">
              <a16:creationId xmlns:a16="http://schemas.microsoft.com/office/drawing/2014/main" id="{00000000-0008-0000-0900-0000D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987" name="WordArt 2">
          <a:extLst>
            <a:ext uri="{FF2B5EF4-FFF2-40B4-BE49-F238E27FC236}">
              <a16:creationId xmlns:a16="http://schemas.microsoft.com/office/drawing/2014/main" id="{00000000-0008-0000-0900-0000D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988" name="WordArt 3">
          <a:extLst>
            <a:ext uri="{FF2B5EF4-FFF2-40B4-BE49-F238E27FC236}">
              <a16:creationId xmlns:a16="http://schemas.microsoft.com/office/drawing/2014/main" id="{00000000-0008-0000-0900-0000D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989" name="WordArt 4">
          <a:extLst>
            <a:ext uri="{FF2B5EF4-FFF2-40B4-BE49-F238E27FC236}">
              <a16:creationId xmlns:a16="http://schemas.microsoft.com/office/drawing/2014/main" id="{00000000-0008-0000-0900-0000D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990" name="WordArt 5">
          <a:extLst>
            <a:ext uri="{FF2B5EF4-FFF2-40B4-BE49-F238E27FC236}">
              <a16:creationId xmlns:a16="http://schemas.microsoft.com/office/drawing/2014/main" id="{00000000-0008-0000-0900-0000D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991" name="WordArt 6">
          <a:extLst>
            <a:ext uri="{FF2B5EF4-FFF2-40B4-BE49-F238E27FC236}">
              <a16:creationId xmlns:a16="http://schemas.microsoft.com/office/drawing/2014/main" id="{00000000-0008-0000-0900-0000D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992" name="WordArt 7">
          <a:extLst>
            <a:ext uri="{FF2B5EF4-FFF2-40B4-BE49-F238E27FC236}">
              <a16:creationId xmlns:a16="http://schemas.microsoft.com/office/drawing/2014/main" id="{00000000-0008-0000-0900-0000E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993" name="WordArt 8">
          <a:extLst>
            <a:ext uri="{FF2B5EF4-FFF2-40B4-BE49-F238E27FC236}">
              <a16:creationId xmlns:a16="http://schemas.microsoft.com/office/drawing/2014/main" id="{00000000-0008-0000-0900-0000E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994" name="WordArt 1">
          <a:extLst>
            <a:ext uri="{FF2B5EF4-FFF2-40B4-BE49-F238E27FC236}">
              <a16:creationId xmlns:a16="http://schemas.microsoft.com/office/drawing/2014/main" id="{00000000-0008-0000-0900-0000E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995" name="WordArt 2">
          <a:extLst>
            <a:ext uri="{FF2B5EF4-FFF2-40B4-BE49-F238E27FC236}">
              <a16:creationId xmlns:a16="http://schemas.microsoft.com/office/drawing/2014/main" id="{00000000-0008-0000-0900-0000E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996" name="WordArt 3">
          <a:extLst>
            <a:ext uri="{FF2B5EF4-FFF2-40B4-BE49-F238E27FC236}">
              <a16:creationId xmlns:a16="http://schemas.microsoft.com/office/drawing/2014/main" id="{00000000-0008-0000-0900-0000E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997" name="WordArt 4">
          <a:extLst>
            <a:ext uri="{FF2B5EF4-FFF2-40B4-BE49-F238E27FC236}">
              <a16:creationId xmlns:a16="http://schemas.microsoft.com/office/drawing/2014/main" id="{00000000-0008-0000-0900-0000E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998" name="WordArt 5">
          <a:extLst>
            <a:ext uri="{FF2B5EF4-FFF2-40B4-BE49-F238E27FC236}">
              <a16:creationId xmlns:a16="http://schemas.microsoft.com/office/drawing/2014/main" id="{00000000-0008-0000-0900-0000E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999" name="WordArt 6">
          <a:extLst>
            <a:ext uri="{FF2B5EF4-FFF2-40B4-BE49-F238E27FC236}">
              <a16:creationId xmlns:a16="http://schemas.microsoft.com/office/drawing/2014/main" id="{00000000-0008-0000-0900-0000E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00" name="WordArt 7">
          <a:extLst>
            <a:ext uri="{FF2B5EF4-FFF2-40B4-BE49-F238E27FC236}">
              <a16:creationId xmlns:a16="http://schemas.microsoft.com/office/drawing/2014/main" id="{00000000-0008-0000-0900-0000E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01" name="WordArt 8">
          <a:extLst>
            <a:ext uri="{FF2B5EF4-FFF2-40B4-BE49-F238E27FC236}">
              <a16:creationId xmlns:a16="http://schemas.microsoft.com/office/drawing/2014/main" id="{00000000-0008-0000-0900-0000E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02" name="WordArt 1">
          <a:extLst>
            <a:ext uri="{FF2B5EF4-FFF2-40B4-BE49-F238E27FC236}">
              <a16:creationId xmlns:a16="http://schemas.microsoft.com/office/drawing/2014/main" id="{00000000-0008-0000-0900-0000E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03" name="WordArt 2">
          <a:extLst>
            <a:ext uri="{FF2B5EF4-FFF2-40B4-BE49-F238E27FC236}">
              <a16:creationId xmlns:a16="http://schemas.microsoft.com/office/drawing/2014/main" id="{00000000-0008-0000-0900-0000E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04" name="WordArt 3">
          <a:extLst>
            <a:ext uri="{FF2B5EF4-FFF2-40B4-BE49-F238E27FC236}">
              <a16:creationId xmlns:a16="http://schemas.microsoft.com/office/drawing/2014/main" id="{00000000-0008-0000-0900-0000E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05" name="WordArt 4">
          <a:extLst>
            <a:ext uri="{FF2B5EF4-FFF2-40B4-BE49-F238E27FC236}">
              <a16:creationId xmlns:a16="http://schemas.microsoft.com/office/drawing/2014/main" id="{00000000-0008-0000-0900-0000E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06" name="WordArt 5">
          <a:extLst>
            <a:ext uri="{FF2B5EF4-FFF2-40B4-BE49-F238E27FC236}">
              <a16:creationId xmlns:a16="http://schemas.microsoft.com/office/drawing/2014/main" id="{00000000-0008-0000-0900-0000E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07" name="WordArt 6">
          <a:extLst>
            <a:ext uri="{FF2B5EF4-FFF2-40B4-BE49-F238E27FC236}">
              <a16:creationId xmlns:a16="http://schemas.microsoft.com/office/drawing/2014/main" id="{00000000-0008-0000-0900-0000E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08" name="WordArt 7">
          <a:extLst>
            <a:ext uri="{FF2B5EF4-FFF2-40B4-BE49-F238E27FC236}">
              <a16:creationId xmlns:a16="http://schemas.microsoft.com/office/drawing/2014/main" id="{00000000-0008-0000-0900-0000F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09" name="WordArt 8">
          <a:extLst>
            <a:ext uri="{FF2B5EF4-FFF2-40B4-BE49-F238E27FC236}">
              <a16:creationId xmlns:a16="http://schemas.microsoft.com/office/drawing/2014/main" id="{00000000-0008-0000-0900-0000F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10" name="WordArt 1">
          <a:extLst>
            <a:ext uri="{FF2B5EF4-FFF2-40B4-BE49-F238E27FC236}">
              <a16:creationId xmlns:a16="http://schemas.microsoft.com/office/drawing/2014/main" id="{00000000-0008-0000-0900-0000F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11" name="WordArt 2">
          <a:extLst>
            <a:ext uri="{FF2B5EF4-FFF2-40B4-BE49-F238E27FC236}">
              <a16:creationId xmlns:a16="http://schemas.microsoft.com/office/drawing/2014/main" id="{00000000-0008-0000-0900-0000F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12" name="WordArt 3">
          <a:extLst>
            <a:ext uri="{FF2B5EF4-FFF2-40B4-BE49-F238E27FC236}">
              <a16:creationId xmlns:a16="http://schemas.microsoft.com/office/drawing/2014/main" id="{00000000-0008-0000-0900-0000F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13" name="WordArt 4">
          <a:extLst>
            <a:ext uri="{FF2B5EF4-FFF2-40B4-BE49-F238E27FC236}">
              <a16:creationId xmlns:a16="http://schemas.microsoft.com/office/drawing/2014/main" id="{00000000-0008-0000-0900-0000F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14" name="WordArt 5">
          <a:extLst>
            <a:ext uri="{FF2B5EF4-FFF2-40B4-BE49-F238E27FC236}">
              <a16:creationId xmlns:a16="http://schemas.microsoft.com/office/drawing/2014/main" id="{00000000-0008-0000-0900-0000F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15" name="WordArt 6">
          <a:extLst>
            <a:ext uri="{FF2B5EF4-FFF2-40B4-BE49-F238E27FC236}">
              <a16:creationId xmlns:a16="http://schemas.microsoft.com/office/drawing/2014/main" id="{00000000-0008-0000-0900-0000F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16" name="WordArt 7">
          <a:extLst>
            <a:ext uri="{FF2B5EF4-FFF2-40B4-BE49-F238E27FC236}">
              <a16:creationId xmlns:a16="http://schemas.microsoft.com/office/drawing/2014/main" id="{00000000-0008-0000-0900-0000F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17" name="WordArt 8">
          <a:extLst>
            <a:ext uri="{FF2B5EF4-FFF2-40B4-BE49-F238E27FC236}">
              <a16:creationId xmlns:a16="http://schemas.microsoft.com/office/drawing/2014/main" id="{00000000-0008-0000-0900-0000F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18" name="WordArt 1">
          <a:extLst>
            <a:ext uri="{FF2B5EF4-FFF2-40B4-BE49-F238E27FC236}">
              <a16:creationId xmlns:a16="http://schemas.microsoft.com/office/drawing/2014/main" id="{00000000-0008-0000-0900-0000F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19" name="WordArt 2">
          <a:extLst>
            <a:ext uri="{FF2B5EF4-FFF2-40B4-BE49-F238E27FC236}">
              <a16:creationId xmlns:a16="http://schemas.microsoft.com/office/drawing/2014/main" id="{00000000-0008-0000-0900-0000F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20" name="WordArt 3">
          <a:extLst>
            <a:ext uri="{FF2B5EF4-FFF2-40B4-BE49-F238E27FC236}">
              <a16:creationId xmlns:a16="http://schemas.microsoft.com/office/drawing/2014/main" id="{00000000-0008-0000-0900-0000F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21" name="WordArt 4">
          <a:extLst>
            <a:ext uri="{FF2B5EF4-FFF2-40B4-BE49-F238E27FC236}">
              <a16:creationId xmlns:a16="http://schemas.microsoft.com/office/drawing/2014/main" id="{00000000-0008-0000-0900-0000F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22" name="WordArt 5">
          <a:extLst>
            <a:ext uri="{FF2B5EF4-FFF2-40B4-BE49-F238E27FC236}">
              <a16:creationId xmlns:a16="http://schemas.microsoft.com/office/drawing/2014/main" id="{00000000-0008-0000-0900-0000F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23" name="WordArt 6">
          <a:extLst>
            <a:ext uri="{FF2B5EF4-FFF2-40B4-BE49-F238E27FC236}">
              <a16:creationId xmlns:a16="http://schemas.microsoft.com/office/drawing/2014/main" id="{00000000-0008-0000-0900-0000F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24" name="WordArt 7">
          <a:extLst>
            <a:ext uri="{FF2B5EF4-FFF2-40B4-BE49-F238E27FC236}">
              <a16:creationId xmlns:a16="http://schemas.microsoft.com/office/drawing/2014/main" id="{00000000-0008-0000-0900-00000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25" name="WordArt 8">
          <a:extLst>
            <a:ext uri="{FF2B5EF4-FFF2-40B4-BE49-F238E27FC236}">
              <a16:creationId xmlns:a16="http://schemas.microsoft.com/office/drawing/2014/main" id="{00000000-0008-0000-09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26" name="WordArt 1">
          <a:extLst>
            <a:ext uri="{FF2B5EF4-FFF2-40B4-BE49-F238E27FC236}">
              <a16:creationId xmlns:a16="http://schemas.microsoft.com/office/drawing/2014/main" id="{00000000-0008-0000-0900-00000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27" name="WordArt 2">
          <a:extLst>
            <a:ext uri="{FF2B5EF4-FFF2-40B4-BE49-F238E27FC236}">
              <a16:creationId xmlns:a16="http://schemas.microsoft.com/office/drawing/2014/main" id="{00000000-0008-0000-0900-00000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28" name="WordArt 3">
          <a:extLst>
            <a:ext uri="{FF2B5EF4-FFF2-40B4-BE49-F238E27FC236}">
              <a16:creationId xmlns:a16="http://schemas.microsoft.com/office/drawing/2014/main" id="{00000000-0008-0000-0900-00000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29" name="WordArt 4">
          <a:extLst>
            <a:ext uri="{FF2B5EF4-FFF2-40B4-BE49-F238E27FC236}">
              <a16:creationId xmlns:a16="http://schemas.microsoft.com/office/drawing/2014/main" id="{00000000-0008-0000-0900-00000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30" name="WordArt 5">
          <a:extLst>
            <a:ext uri="{FF2B5EF4-FFF2-40B4-BE49-F238E27FC236}">
              <a16:creationId xmlns:a16="http://schemas.microsoft.com/office/drawing/2014/main" id="{00000000-0008-0000-0900-00000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31" name="WordArt 6">
          <a:extLst>
            <a:ext uri="{FF2B5EF4-FFF2-40B4-BE49-F238E27FC236}">
              <a16:creationId xmlns:a16="http://schemas.microsoft.com/office/drawing/2014/main" id="{00000000-0008-0000-0900-00000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32" name="WordArt 7">
          <a:extLst>
            <a:ext uri="{FF2B5EF4-FFF2-40B4-BE49-F238E27FC236}">
              <a16:creationId xmlns:a16="http://schemas.microsoft.com/office/drawing/2014/main" id="{00000000-0008-0000-0900-00000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33" name="WordArt 8">
          <a:extLst>
            <a:ext uri="{FF2B5EF4-FFF2-40B4-BE49-F238E27FC236}">
              <a16:creationId xmlns:a16="http://schemas.microsoft.com/office/drawing/2014/main" id="{00000000-0008-0000-0900-00000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034" name="WordArt 1">
          <a:extLst>
            <a:ext uri="{FF2B5EF4-FFF2-40B4-BE49-F238E27FC236}">
              <a16:creationId xmlns:a16="http://schemas.microsoft.com/office/drawing/2014/main" id="{00000000-0008-0000-0900-00000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035" name="WordArt 2">
          <a:extLst>
            <a:ext uri="{FF2B5EF4-FFF2-40B4-BE49-F238E27FC236}">
              <a16:creationId xmlns:a16="http://schemas.microsoft.com/office/drawing/2014/main" id="{00000000-0008-0000-0900-00000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036" name="WordArt 3">
          <a:extLst>
            <a:ext uri="{FF2B5EF4-FFF2-40B4-BE49-F238E27FC236}">
              <a16:creationId xmlns:a16="http://schemas.microsoft.com/office/drawing/2014/main" id="{00000000-0008-0000-0900-00000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037" name="WordArt 4">
          <a:extLst>
            <a:ext uri="{FF2B5EF4-FFF2-40B4-BE49-F238E27FC236}">
              <a16:creationId xmlns:a16="http://schemas.microsoft.com/office/drawing/2014/main" id="{00000000-0008-0000-0900-00000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038" name="WordArt 5">
          <a:extLst>
            <a:ext uri="{FF2B5EF4-FFF2-40B4-BE49-F238E27FC236}">
              <a16:creationId xmlns:a16="http://schemas.microsoft.com/office/drawing/2014/main" id="{00000000-0008-0000-0900-00000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039" name="WordArt 6">
          <a:extLst>
            <a:ext uri="{FF2B5EF4-FFF2-40B4-BE49-F238E27FC236}">
              <a16:creationId xmlns:a16="http://schemas.microsoft.com/office/drawing/2014/main" id="{00000000-0008-0000-0900-00000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040" name="WordArt 7">
          <a:extLst>
            <a:ext uri="{FF2B5EF4-FFF2-40B4-BE49-F238E27FC236}">
              <a16:creationId xmlns:a16="http://schemas.microsoft.com/office/drawing/2014/main" id="{00000000-0008-0000-0900-00001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041" name="WordArt 8">
          <a:extLst>
            <a:ext uri="{FF2B5EF4-FFF2-40B4-BE49-F238E27FC236}">
              <a16:creationId xmlns:a16="http://schemas.microsoft.com/office/drawing/2014/main" id="{00000000-0008-0000-0900-00001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042" name="WordArt 1">
          <a:extLst>
            <a:ext uri="{FF2B5EF4-FFF2-40B4-BE49-F238E27FC236}">
              <a16:creationId xmlns:a16="http://schemas.microsoft.com/office/drawing/2014/main" id="{00000000-0008-0000-0900-00001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043" name="WordArt 2">
          <a:extLst>
            <a:ext uri="{FF2B5EF4-FFF2-40B4-BE49-F238E27FC236}">
              <a16:creationId xmlns:a16="http://schemas.microsoft.com/office/drawing/2014/main" id="{00000000-0008-0000-0900-00001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044" name="WordArt 3">
          <a:extLst>
            <a:ext uri="{FF2B5EF4-FFF2-40B4-BE49-F238E27FC236}">
              <a16:creationId xmlns:a16="http://schemas.microsoft.com/office/drawing/2014/main" id="{00000000-0008-0000-0900-00001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045" name="WordArt 4">
          <a:extLst>
            <a:ext uri="{FF2B5EF4-FFF2-40B4-BE49-F238E27FC236}">
              <a16:creationId xmlns:a16="http://schemas.microsoft.com/office/drawing/2014/main" id="{00000000-0008-0000-0900-00001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046" name="WordArt 5">
          <a:extLst>
            <a:ext uri="{FF2B5EF4-FFF2-40B4-BE49-F238E27FC236}">
              <a16:creationId xmlns:a16="http://schemas.microsoft.com/office/drawing/2014/main" id="{00000000-0008-0000-0900-00001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047" name="WordArt 6">
          <a:extLst>
            <a:ext uri="{FF2B5EF4-FFF2-40B4-BE49-F238E27FC236}">
              <a16:creationId xmlns:a16="http://schemas.microsoft.com/office/drawing/2014/main" id="{00000000-0008-0000-0900-00001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048" name="WordArt 7">
          <a:extLst>
            <a:ext uri="{FF2B5EF4-FFF2-40B4-BE49-F238E27FC236}">
              <a16:creationId xmlns:a16="http://schemas.microsoft.com/office/drawing/2014/main" id="{00000000-0008-0000-0900-00001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049" name="WordArt 8">
          <a:extLst>
            <a:ext uri="{FF2B5EF4-FFF2-40B4-BE49-F238E27FC236}">
              <a16:creationId xmlns:a16="http://schemas.microsoft.com/office/drawing/2014/main" id="{00000000-0008-0000-0900-00001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1050" name="WordArt 1">
          <a:extLst>
            <a:ext uri="{FF2B5EF4-FFF2-40B4-BE49-F238E27FC236}">
              <a16:creationId xmlns:a16="http://schemas.microsoft.com/office/drawing/2014/main" id="{00000000-0008-0000-0900-00001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1051" name="WordArt 2">
          <a:extLst>
            <a:ext uri="{FF2B5EF4-FFF2-40B4-BE49-F238E27FC236}">
              <a16:creationId xmlns:a16="http://schemas.microsoft.com/office/drawing/2014/main" id="{00000000-0008-0000-0900-00001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1052" name="WordArt 3">
          <a:extLst>
            <a:ext uri="{FF2B5EF4-FFF2-40B4-BE49-F238E27FC236}">
              <a16:creationId xmlns:a16="http://schemas.microsoft.com/office/drawing/2014/main" id="{00000000-0008-0000-0900-00001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1053" name="WordArt 4">
          <a:extLst>
            <a:ext uri="{FF2B5EF4-FFF2-40B4-BE49-F238E27FC236}">
              <a16:creationId xmlns:a16="http://schemas.microsoft.com/office/drawing/2014/main" id="{00000000-0008-0000-0900-00001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1054" name="WordArt 5">
          <a:extLst>
            <a:ext uri="{FF2B5EF4-FFF2-40B4-BE49-F238E27FC236}">
              <a16:creationId xmlns:a16="http://schemas.microsoft.com/office/drawing/2014/main" id="{00000000-0008-0000-0900-00001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1055" name="WordArt 6">
          <a:extLst>
            <a:ext uri="{FF2B5EF4-FFF2-40B4-BE49-F238E27FC236}">
              <a16:creationId xmlns:a16="http://schemas.microsoft.com/office/drawing/2014/main" id="{00000000-0008-0000-0900-00001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1056" name="WordArt 7">
          <a:extLst>
            <a:ext uri="{FF2B5EF4-FFF2-40B4-BE49-F238E27FC236}">
              <a16:creationId xmlns:a16="http://schemas.microsoft.com/office/drawing/2014/main" id="{00000000-0008-0000-0900-00002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1057" name="WordArt 8">
          <a:extLst>
            <a:ext uri="{FF2B5EF4-FFF2-40B4-BE49-F238E27FC236}">
              <a16:creationId xmlns:a16="http://schemas.microsoft.com/office/drawing/2014/main" id="{00000000-0008-0000-0900-00002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1058" name="WordArt 1">
          <a:extLst>
            <a:ext uri="{FF2B5EF4-FFF2-40B4-BE49-F238E27FC236}">
              <a16:creationId xmlns:a16="http://schemas.microsoft.com/office/drawing/2014/main" id="{00000000-0008-0000-0900-00002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1059" name="WordArt 2">
          <a:extLst>
            <a:ext uri="{FF2B5EF4-FFF2-40B4-BE49-F238E27FC236}">
              <a16:creationId xmlns:a16="http://schemas.microsoft.com/office/drawing/2014/main" id="{00000000-0008-0000-0900-00002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1060" name="WordArt 3">
          <a:extLst>
            <a:ext uri="{FF2B5EF4-FFF2-40B4-BE49-F238E27FC236}">
              <a16:creationId xmlns:a16="http://schemas.microsoft.com/office/drawing/2014/main" id="{00000000-0008-0000-0900-00002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1061" name="WordArt 4">
          <a:extLst>
            <a:ext uri="{FF2B5EF4-FFF2-40B4-BE49-F238E27FC236}">
              <a16:creationId xmlns:a16="http://schemas.microsoft.com/office/drawing/2014/main" id="{00000000-0008-0000-0900-00002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1062" name="WordArt 5">
          <a:extLst>
            <a:ext uri="{FF2B5EF4-FFF2-40B4-BE49-F238E27FC236}">
              <a16:creationId xmlns:a16="http://schemas.microsoft.com/office/drawing/2014/main" id="{00000000-0008-0000-0900-00002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1063" name="WordArt 6">
          <a:extLst>
            <a:ext uri="{FF2B5EF4-FFF2-40B4-BE49-F238E27FC236}">
              <a16:creationId xmlns:a16="http://schemas.microsoft.com/office/drawing/2014/main" id="{00000000-0008-0000-0900-00002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1064" name="WordArt 7">
          <a:extLst>
            <a:ext uri="{FF2B5EF4-FFF2-40B4-BE49-F238E27FC236}">
              <a16:creationId xmlns:a16="http://schemas.microsoft.com/office/drawing/2014/main" id="{00000000-0008-0000-0900-00002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1065" name="WordArt 8">
          <a:extLst>
            <a:ext uri="{FF2B5EF4-FFF2-40B4-BE49-F238E27FC236}">
              <a16:creationId xmlns:a16="http://schemas.microsoft.com/office/drawing/2014/main" id="{00000000-0008-0000-0900-00002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66" name="WordArt 1">
          <a:extLst>
            <a:ext uri="{FF2B5EF4-FFF2-40B4-BE49-F238E27FC236}">
              <a16:creationId xmlns:a16="http://schemas.microsoft.com/office/drawing/2014/main" id="{00000000-0008-0000-0900-00002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67" name="WordArt 2">
          <a:extLst>
            <a:ext uri="{FF2B5EF4-FFF2-40B4-BE49-F238E27FC236}">
              <a16:creationId xmlns:a16="http://schemas.microsoft.com/office/drawing/2014/main" id="{00000000-0008-0000-0900-00002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68" name="WordArt 3">
          <a:extLst>
            <a:ext uri="{FF2B5EF4-FFF2-40B4-BE49-F238E27FC236}">
              <a16:creationId xmlns:a16="http://schemas.microsoft.com/office/drawing/2014/main" id="{00000000-0008-0000-0900-00002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69" name="WordArt 4">
          <a:extLst>
            <a:ext uri="{FF2B5EF4-FFF2-40B4-BE49-F238E27FC236}">
              <a16:creationId xmlns:a16="http://schemas.microsoft.com/office/drawing/2014/main" id="{00000000-0008-0000-0900-00002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70" name="WordArt 5">
          <a:extLst>
            <a:ext uri="{FF2B5EF4-FFF2-40B4-BE49-F238E27FC236}">
              <a16:creationId xmlns:a16="http://schemas.microsoft.com/office/drawing/2014/main" id="{00000000-0008-0000-0900-00002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71" name="WordArt 6">
          <a:extLst>
            <a:ext uri="{FF2B5EF4-FFF2-40B4-BE49-F238E27FC236}">
              <a16:creationId xmlns:a16="http://schemas.microsoft.com/office/drawing/2014/main" id="{00000000-0008-0000-0900-00002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72" name="WordArt 7">
          <a:extLst>
            <a:ext uri="{FF2B5EF4-FFF2-40B4-BE49-F238E27FC236}">
              <a16:creationId xmlns:a16="http://schemas.microsoft.com/office/drawing/2014/main" id="{00000000-0008-0000-0900-00003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73" name="WordArt 8">
          <a:extLst>
            <a:ext uri="{FF2B5EF4-FFF2-40B4-BE49-F238E27FC236}">
              <a16:creationId xmlns:a16="http://schemas.microsoft.com/office/drawing/2014/main" id="{00000000-0008-0000-0900-00003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74" name="WordArt 1">
          <a:extLst>
            <a:ext uri="{FF2B5EF4-FFF2-40B4-BE49-F238E27FC236}">
              <a16:creationId xmlns:a16="http://schemas.microsoft.com/office/drawing/2014/main" id="{00000000-0008-0000-0900-00003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75" name="WordArt 2">
          <a:extLst>
            <a:ext uri="{FF2B5EF4-FFF2-40B4-BE49-F238E27FC236}">
              <a16:creationId xmlns:a16="http://schemas.microsoft.com/office/drawing/2014/main" id="{00000000-0008-0000-0900-00003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76" name="WordArt 3">
          <a:extLst>
            <a:ext uri="{FF2B5EF4-FFF2-40B4-BE49-F238E27FC236}">
              <a16:creationId xmlns:a16="http://schemas.microsoft.com/office/drawing/2014/main" id="{00000000-0008-0000-0900-00003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77" name="WordArt 4">
          <a:extLst>
            <a:ext uri="{FF2B5EF4-FFF2-40B4-BE49-F238E27FC236}">
              <a16:creationId xmlns:a16="http://schemas.microsoft.com/office/drawing/2014/main" id="{00000000-0008-0000-0900-00003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78" name="WordArt 5">
          <a:extLst>
            <a:ext uri="{FF2B5EF4-FFF2-40B4-BE49-F238E27FC236}">
              <a16:creationId xmlns:a16="http://schemas.microsoft.com/office/drawing/2014/main" id="{00000000-0008-0000-0900-00003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79" name="WordArt 6">
          <a:extLst>
            <a:ext uri="{FF2B5EF4-FFF2-40B4-BE49-F238E27FC236}">
              <a16:creationId xmlns:a16="http://schemas.microsoft.com/office/drawing/2014/main" id="{00000000-0008-0000-0900-00003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80" name="WordArt 7">
          <a:extLst>
            <a:ext uri="{FF2B5EF4-FFF2-40B4-BE49-F238E27FC236}">
              <a16:creationId xmlns:a16="http://schemas.microsoft.com/office/drawing/2014/main" id="{00000000-0008-0000-0900-00003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81" name="WordArt 8">
          <a:extLst>
            <a:ext uri="{FF2B5EF4-FFF2-40B4-BE49-F238E27FC236}">
              <a16:creationId xmlns:a16="http://schemas.microsoft.com/office/drawing/2014/main" id="{00000000-0008-0000-0900-00003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82" name="WordArt 1">
          <a:extLst>
            <a:ext uri="{FF2B5EF4-FFF2-40B4-BE49-F238E27FC236}">
              <a16:creationId xmlns:a16="http://schemas.microsoft.com/office/drawing/2014/main" id="{00000000-0008-0000-0900-00003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83" name="WordArt 2">
          <a:extLst>
            <a:ext uri="{FF2B5EF4-FFF2-40B4-BE49-F238E27FC236}">
              <a16:creationId xmlns:a16="http://schemas.microsoft.com/office/drawing/2014/main" id="{00000000-0008-0000-0900-00003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84" name="WordArt 3">
          <a:extLst>
            <a:ext uri="{FF2B5EF4-FFF2-40B4-BE49-F238E27FC236}">
              <a16:creationId xmlns:a16="http://schemas.microsoft.com/office/drawing/2014/main" id="{00000000-0008-0000-0900-00003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85" name="WordArt 4">
          <a:extLst>
            <a:ext uri="{FF2B5EF4-FFF2-40B4-BE49-F238E27FC236}">
              <a16:creationId xmlns:a16="http://schemas.microsoft.com/office/drawing/2014/main" id="{00000000-0008-0000-0900-00003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86" name="WordArt 5">
          <a:extLst>
            <a:ext uri="{FF2B5EF4-FFF2-40B4-BE49-F238E27FC236}">
              <a16:creationId xmlns:a16="http://schemas.microsoft.com/office/drawing/2014/main" id="{00000000-0008-0000-0900-00003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87" name="WordArt 6">
          <a:extLst>
            <a:ext uri="{FF2B5EF4-FFF2-40B4-BE49-F238E27FC236}">
              <a16:creationId xmlns:a16="http://schemas.microsoft.com/office/drawing/2014/main" id="{00000000-0008-0000-0900-00003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88" name="WordArt 7">
          <a:extLst>
            <a:ext uri="{FF2B5EF4-FFF2-40B4-BE49-F238E27FC236}">
              <a16:creationId xmlns:a16="http://schemas.microsoft.com/office/drawing/2014/main" id="{00000000-0008-0000-0900-00004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89" name="WordArt 8">
          <a:extLst>
            <a:ext uri="{FF2B5EF4-FFF2-40B4-BE49-F238E27FC236}">
              <a16:creationId xmlns:a16="http://schemas.microsoft.com/office/drawing/2014/main" id="{00000000-0008-0000-0900-00004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90" name="WordArt 1">
          <a:extLst>
            <a:ext uri="{FF2B5EF4-FFF2-40B4-BE49-F238E27FC236}">
              <a16:creationId xmlns:a16="http://schemas.microsoft.com/office/drawing/2014/main" id="{00000000-0008-0000-0900-00004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91" name="WordArt 2">
          <a:extLst>
            <a:ext uri="{FF2B5EF4-FFF2-40B4-BE49-F238E27FC236}">
              <a16:creationId xmlns:a16="http://schemas.microsoft.com/office/drawing/2014/main" id="{00000000-0008-0000-0900-00004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92" name="WordArt 3">
          <a:extLst>
            <a:ext uri="{FF2B5EF4-FFF2-40B4-BE49-F238E27FC236}">
              <a16:creationId xmlns:a16="http://schemas.microsoft.com/office/drawing/2014/main" id="{00000000-0008-0000-0900-00004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93" name="WordArt 4">
          <a:extLst>
            <a:ext uri="{FF2B5EF4-FFF2-40B4-BE49-F238E27FC236}">
              <a16:creationId xmlns:a16="http://schemas.microsoft.com/office/drawing/2014/main" id="{00000000-0008-0000-0900-00004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94" name="WordArt 5">
          <a:extLst>
            <a:ext uri="{FF2B5EF4-FFF2-40B4-BE49-F238E27FC236}">
              <a16:creationId xmlns:a16="http://schemas.microsoft.com/office/drawing/2014/main" id="{00000000-0008-0000-0900-00004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95" name="WordArt 6">
          <a:extLst>
            <a:ext uri="{FF2B5EF4-FFF2-40B4-BE49-F238E27FC236}">
              <a16:creationId xmlns:a16="http://schemas.microsoft.com/office/drawing/2014/main" id="{00000000-0008-0000-0900-00004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96" name="WordArt 7">
          <a:extLst>
            <a:ext uri="{FF2B5EF4-FFF2-40B4-BE49-F238E27FC236}">
              <a16:creationId xmlns:a16="http://schemas.microsoft.com/office/drawing/2014/main" id="{00000000-0008-0000-0900-00004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97" name="WordArt 8">
          <a:extLst>
            <a:ext uri="{FF2B5EF4-FFF2-40B4-BE49-F238E27FC236}">
              <a16:creationId xmlns:a16="http://schemas.microsoft.com/office/drawing/2014/main" id="{00000000-0008-0000-0900-00004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98" name="WordArt 1">
          <a:extLst>
            <a:ext uri="{FF2B5EF4-FFF2-40B4-BE49-F238E27FC236}">
              <a16:creationId xmlns:a16="http://schemas.microsoft.com/office/drawing/2014/main" id="{00000000-0008-0000-0900-00004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99" name="WordArt 2">
          <a:extLst>
            <a:ext uri="{FF2B5EF4-FFF2-40B4-BE49-F238E27FC236}">
              <a16:creationId xmlns:a16="http://schemas.microsoft.com/office/drawing/2014/main" id="{00000000-0008-0000-0900-00004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100" name="WordArt 3">
          <a:extLst>
            <a:ext uri="{FF2B5EF4-FFF2-40B4-BE49-F238E27FC236}">
              <a16:creationId xmlns:a16="http://schemas.microsoft.com/office/drawing/2014/main" id="{00000000-0008-0000-0900-00004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101" name="WordArt 4">
          <a:extLst>
            <a:ext uri="{FF2B5EF4-FFF2-40B4-BE49-F238E27FC236}">
              <a16:creationId xmlns:a16="http://schemas.microsoft.com/office/drawing/2014/main" id="{00000000-0008-0000-0900-00004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102" name="WordArt 5">
          <a:extLst>
            <a:ext uri="{FF2B5EF4-FFF2-40B4-BE49-F238E27FC236}">
              <a16:creationId xmlns:a16="http://schemas.microsoft.com/office/drawing/2014/main" id="{00000000-0008-0000-0900-00004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103" name="WordArt 6">
          <a:extLst>
            <a:ext uri="{FF2B5EF4-FFF2-40B4-BE49-F238E27FC236}">
              <a16:creationId xmlns:a16="http://schemas.microsoft.com/office/drawing/2014/main" id="{00000000-0008-0000-0900-00004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104" name="WordArt 7">
          <a:extLst>
            <a:ext uri="{FF2B5EF4-FFF2-40B4-BE49-F238E27FC236}">
              <a16:creationId xmlns:a16="http://schemas.microsoft.com/office/drawing/2014/main" id="{00000000-0008-0000-0900-00005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105" name="WordArt 8">
          <a:extLst>
            <a:ext uri="{FF2B5EF4-FFF2-40B4-BE49-F238E27FC236}">
              <a16:creationId xmlns:a16="http://schemas.microsoft.com/office/drawing/2014/main" id="{00000000-0008-0000-0900-00005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106" name="WordArt 1">
          <a:extLst>
            <a:ext uri="{FF2B5EF4-FFF2-40B4-BE49-F238E27FC236}">
              <a16:creationId xmlns:a16="http://schemas.microsoft.com/office/drawing/2014/main" id="{00000000-0008-0000-0900-00005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107" name="WordArt 2">
          <a:extLst>
            <a:ext uri="{FF2B5EF4-FFF2-40B4-BE49-F238E27FC236}">
              <a16:creationId xmlns:a16="http://schemas.microsoft.com/office/drawing/2014/main" id="{00000000-0008-0000-0900-00005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108" name="WordArt 3">
          <a:extLst>
            <a:ext uri="{FF2B5EF4-FFF2-40B4-BE49-F238E27FC236}">
              <a16:creationId xmlns:a16="http://schemas.microsoft.com/office/drawing/2014/main" id="{00000000-0008-0000-0900-00005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109" name="WordArt 4">
          <a:extLst>
            <a:ext uri="{FF2B5EF4-FFF2-40B4-BE49-F238E27FC236}">
              <a16:creationId xmlns:a16="http://schemas.microsoft.com/office/drawing/2014/main" id="{00000000-0008-0000-0900-00005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110" name="WordArt 5">
          <a:extLst>
            <a:ext uri="{FF2B5EF4-FFF2-40B4-BE49-F238E27FC236}">
              <a16:creationId xmlns:a16="http://schemas.microsoft.com/office/drawing/2014/main" id="{00000000-0008-0000-0900-00005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111" name="WordArt 6">
          <a:extLst>
            <a:ext uri="{FF2B5EF4-FFF2-40B4-BE49-F238E27FC236}">
              <a16:creationId xmlns:a16="http://schemas.microsoft.com/office/drawing/2014/main" id="{00000000-0008-0000-0900-00005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112" name="WordArt 7">
          <a:extLst>
            <a:ext uri="{FF2B5EF4-FFF2-40B4-BE49-F238E27FC236}">
              <a16:creationId xmlns:a16="http://schemas.microsoft.com/office/drawing/2014/main" id="{00000000-0008-0000-0900-00005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113" name="WordArt 8">
          <a:extLst>
            <a:ext uri="{FF2B5EF4-FFF2-40B4-BE49-F238E27FC236}">
              <a16:creationId xmlns:a16="http://schemas.microsoft.com/office/drawing/2014/main" id="{00000000-0008-0000-0900-00005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114" name="WordArt 1">
          <a:extLst>
            <a:ext uri="{FF2B5EF4-FFF2-40B4-BE49-F238E27FC236}">
              <a16:creationId xmlns:a16="http://schemas.microsoft.com/office/drawing/2014/main" id="{00000000-0008-0000-0900-00005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115" name="WordArt 2">
          <a:extLst>
            <a:ext uri="{FF2B5EF4-FFF2-40B4-BE49-F238E27FC236}">
              <a16:creationId xmlns:a16="http://schemas.microsoft.com/office/drawing/2014/main" id="{00000000-0008-0000-0900-00005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116" name="WordArt 3">
          <a:extLst>
            <a:ext uri="{FF2B5EF4-FFF2-40B4-BE49-F238E27FC236}">
              <a16:creationId xmlns:a16="http://schemas.microsoft.com/office/drawing/2014/main" id="{00000000-0008-0000-0900-00005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117" name="WordArt 4">
          <a:extLst>
            <a:ext uri="{FF2B5EF4-FFF2-40B4-BE49-F238E27FC236}">
              <a16:creationId xmlns:a16="http://schemas.microsoft.com/office/drawing/2014/main" id="{00000000-0008-0000-0900-00005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118" name="WordArt 5">
          <a:extLst>
            <a:ext uri="{FF2B5EF4-FFF2-40B4-BE49-F238E27FC236}">
              <a16:creationId xmlns:a16="http://schemas.microsoft.com/office/drawing/2014/main" id="{00000000-0008-0000-0900-00005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119" name="WordArt 6">
          <a:extLst>
            <a:ext uri="{FF2B5EF4-FFF2-40B4-BE49-F238E27FC236}">
              <a16:creationId xmlns:a16="http://schemas.microsoft.com/office/drawing/2014/main" id="{00000000-0008-0000-0900-00005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120" name="WordArt 7">
          <a:extLst>
            <a:ext uri="{FF2B5EF4-FFF2-40B4-BE49-F238E27FC236}">
              <a16:creationId xmlns:a16="http://schemas.microsoft.com/office/drawing/2014/main" id="{00000000-0008-0000-0900-00006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121" name="WordArt 8">
          <a:extLst>
            <a:ext uri="{FF2B5EF4-FFF2-40B4-BE49-F238E27FC236}">
              <a16:creationId xmlns:a16="http://schemas.microsoft.com/office/drawing/2014/main" id="{00000000-0008-0000-0900-00006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122" name="WordArt 1">
          <a:extLst>
            <a:ext uri="{FF2B5EF4-FFF2-40B4-BE49-F238E27FC236}">
              <a16:creationId xmlns:a16="http://schemas.microsoft.com/office/drawing/2014/main" id="{00000000-0008-0000-0900-00006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123" name="WordArt 2">
          <a:extLst>
            <a:ext uri="{FF2B5EF4-FFF2-40B4-BE49-F238E27FC236}">
              <a16:creationId xmlns:a16="http://schemas.microsoft.com/office/drawing/2014/main" id="{00000000-0008-0000-0900-00006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124" name="WordArt 3">
          <a:extLst>
            <a:ext uri="{FF2B5EF4-FFF2-40B4-BE49-F238E27FC236}">
              <a16:creationId xmlns:a16="http://schemas.microsoft.com/office/drawing/2014/main" id="{00000000-0008-0000-0900-00006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125" name="WordArt 4">
          <a:extLst>
            <a:ext uri="{FF2B5EF4-FFF2-40B4-BE49-F238E27FC236}">
              <a16:creationId xmlns:a16="http://schemas.microsoft.com/office/drawing/2014/main" id="{00000000-0008-0000-0900-00006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126" name="WordArt 5">
          <a:extLst>
            <a:ext uri="{FF2B5EF4-FFF2-40B4-BE49-F238E27FC236}">
              <a16:creationId xmlns:a16="http://schemas.microsoft.com/office/drawing/2014/main" id="{00000000-0008-0000-0900-00006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127" name="WordArt 6">
          <a:extLst>
            <a:ext uri="{FF2B5EF4-FFF2-40B4-BE49-F238E27FC236}">
              <a16:creationId xmlns:a16="http://schemas.microsoft.com/office/drawing/2014/main" id="{00000000-0008-0000-0900-00006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128" name="WordArt 7">
          <a:extLst>
            <a:ext uri="{FF2B5EF4-FFF2-40B4-BE49-F238E27FC236}">
              <a16:creationId xmlns:a16="http://schemas.microsoft.com/office/drawing/2014/main" id="{00000000-0008-0000-0900-00006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129" name="WordArt 8">
          <a:extLst>
            <a:ext uri="{FF2B5EF4-FFF2-40B4-BE49-F238E27FC236}">
              <a16:creationId xmlns:a16="http://schemas.microsoft.com/office/drawing/2014/main" id="{00000000-0008-0000-0900-00006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42" name="WordArt 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43" name="WordArt 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44" name="WordArt 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45" name="WordArt 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46" name="WordArt 5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47" name="WordArt 6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48" name="WordArt 7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49" name="WordArt 8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50" name="WordArt 1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51" name="WordArt 2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52" name="WordArt 3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53" name="WordArt 4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54" name="WordArt 5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55" name="WordArt 6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56" name="WordArt 7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57" name="WordArt 8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58" name="WordArt 1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59" name="WordArt 2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60" name="WordArt 3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61" name="WordArt 4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62" name="WordArt 5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63" name="WordArt 6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128" name="WordArt 7">
          <a:extLst>
            <a:ext uri="{FF2B5EF4-FFF2-40B4-BE49-F238E27FC236}">
              <a16:creationId xmlns:a16="http://schemas.microsoft.com/office/drawing/2014/main" id="{00000000-0008-0000-0900-00008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129" name="WordArt 8">
          <a:extLst>
            <a:ext uri="{FF2B5EF4-FFF2-40B4-BE49-F238E27FC236}">
              <a16:creationId xmlns:a16="http://schemas.microsoft.com/office/drawing/2014/main" id="{00000000-0008-0000-0900-00008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130" name="WordArt 1">
          <a:extLst>
            <a:ext uri="{FF2B5EF4-FFF2-40B4-BE49-F238E27FC236}">
              <a16:creationId xmlns:a16="http://schemas.microsoft.com/office/drawing/2014/main" id="{00000000-0008-0000-0900-00008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131" name="WordArt 2">
          <a:extLst>
            <a:ext uri="{FF2B5EF4-FFF2-40B4-BE49-F238E27FC236}">
              <a16:creationId xmlns:a16="http://schemas.microsoft.com/office/drawing/2014/main" id="{00000000-0008-0000-0900-00008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132" name="WordArt 3">
          <a:extLst>
            <a:ext uri="{FF2B5EF4-FFF2-40B4-BE49-F238E27FC236}">
              <a16:creationId xmlns:a16="http://schemas.microsoft.com/office/drawing/2014/main" id="{00000000-0008-0000-0900-00008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133" name="WordArt 4">
          <a:extLst>
            <a:ext uri="{FF2B5EF4-FFF2-40B4-BE49-F238E27FC236}">
              <a16:creationId xmlns:a16="http://schemas.microsoft.com/office/drawing/2014/main" id="{00000000-0008-0000-0900-00008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134" name="WordArt 5">
          <a:extLst>
            <a:ext uri="{FF2B5EF4-FFF2-40B4-BE49-F238E27FC236}">
              <a16:creationId xmlns:a16="http://schemas.microsoft.com/office/drawing/2014/main" id="{00000000-0008-0000-0900-00008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135" name="WordArt 6">
          <a:extLst>
            <a:ext uri="{FF2B5EF4-FFF2-40B4-BE49-F238E27FC236}">
              <a16:creationId xmlns:a16="http://schemas.microsoft.com/office/drawing/2014/main" id="{00000000-0008-0000-0900-00008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136" name="WordArt 7">
          <a:extLst>
            <a:ext uri="{FF2B5EF4-FFF2-40B4-BE49-F238E27FC236}">
              <a16:creationId xmlns:a16="http://schemas.microsoft.com/office/drawing/2014/main" id="{00000000-0008-0000-0900-00008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137" name="WordArt 8">
          <a:extLst>
            <a:ext uri="{FF2B5EF4-FFF2-40B4-BE49-F238E27FC236}">
              <a16:creationId xmlns:a16="http://schemas.microsoft.com/office/drawing/2014/main" id="{00000000-0008-0000-0900-00008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138" name="WordArt 1">
          <a:extLst>
            <a:ext uri="{FF2B5EF4-FFF2-40B4-BE49-F238E27FC236}">
              <a16:creationId xmlns:a16="http://schemas.microsoft.com/office/drawing/2014/main" id="{00000000-0008-0000-0900-00008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078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139" name="WordArt 2">
          <a:extLst>
            <a:ext uri="{FF2B5EF4-FFF2-40B4-BE49-F238E27FC236}">
              <a16:creationId xmlns:a16="http://schemas.microsoft.com/office/drawing/2014/main" id="{00000000-0008-0000-0900-00008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078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140" name="WordArt 3">
          <a:extLst>
            <a:ext uri="{FF2B5EF4-FFF2-40B4-BE49-F238E27FC236}">
              <a16:creationId xmlns:a16="http://schemas.microsoft.com/office/drawing/2014/main" id="{00000000-0008-0000-0900-00008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078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141" name="WordArt 4">
          <a:extLst>
            <a:ext uri="{FF2B5EF4-FFF2-40B4-BE49-F238E27FC236}">
              <a16:creationId xmlns:a16="http://schemas.microsoft.com/office/drawing/2014/main" id="{00000000-0008-0000-0900-00008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078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142" name="WordArt 5">
          <a:extLst>
            <a:ext uri="{FF2B5EF4-FFF2-40B4-BE49-F238E27FC236}">
              <a16:creationId xmlns:a16="http://schemas.microsoft.com/office/drawing/2014/main" id="{00000000-0008-0000-0900-00008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078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143" name="WordArt 6">
          <a:extLst>
            <a:ext uri="{FF2B5EF4-FFF2-40B4-BE49-F238E27FC236}">
              <a16:creationId xmlns:a16="http://schemas.microsoft.com/office/drawing/2014/main" id="{00000000-0008-0000-0900-00008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078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144" name="WordArt 7">
          <a:extLst>
            <a:ext uri="{FF2B5EF4-FFF2-40B4-BE49-F238E27FC236}">
              <a16:creationId xmlns:a16="http://schemas.microsoft.com/office/drawing/2014/main" id="{00000000-0008-0000-0900-00009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078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145" name="WordArt 8">
          <a:extLst>
            <a:ext uri="{FF2B5EF4-FFF2-40B4-BE49-F238E27FC236}">
              <a16:creationId xmlns:a16="http://schemas.microsoft.com/office/drawing/2014/main" id="{00000000-0008-0000-0900-00009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078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46" name="WordArt 1">
          <a:extLst>
            <a:ext uri="{FF2B5EF4-FFF2-40B4-BE49-F238E27FC236}">
              <a16:creationId xmlns:a16="http://schemas.microsoft.com/office/drawing/2014/main" id="{00000000-0008-0000-0900-00009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47" name="WordArt 2">
          <a:extLst>
            <a:ext uri="{FF2B5EF4-FFF2-40B4-BE49-F238E27FC236}">
              <a16:creationId xmlns:a16="http://schemas.microsoft.com/office/drawing/2014/main" id="{00000000-0008-0000-0900-00009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48" name="WordArt 3">
          <a:extLst>
            <a:ext uri="{FF2B5EF4-FFF2-40B4-BE49-F238E27FC236}">
              <a16:creationId xmlns:a16="http://schemas.microsoft.com/office/drawing/2014/main" id="{00000000-0008-0000-0900-00009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49" name="WordArt 4">
          <a:extLst>
            <a:ext uri="{FF2B5EF4-FFF2-40B4-BE49-F238E27FC236}">
              <a16:creationId xmlns:a16="http://schemas.microsoft.com/office/drawing/2014/main" id="{00000000-0008-0000-0900-00009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50" name="WordArt 5">
          <a:extLst>
            <a:ext uri="{FF2B5EF4-FFF2-40B4-BE49-F238E27FC236}">
              <a16:creationId xmlns:a16="http://schemas.microsoft.com/office/drawing/2014/main" id="{00000000-0008-0000-0900-00009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51" name="WordArt 6">
          <a:extLst>
            <a:ext uri="{FF2B5EF4-FFF2-40B4-BE49-F238E27FC236}">
              <a16:creationId xmlns:a16="http://schemas.microsoft.com/office/drawing/2014/main" id="{00000000-0008-0000-0900-00009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52" name="WordArt 7">
          <a:extLst>
            <a:ext uri="{FF2B5EF4-FFF2-40B4-BE49-F238E27FC236}">
              <a16:creationId xmlns:a16="http://schemas.microsoft.com/office/drawing/2014/main" id="{00000000-0008-0000-0900-00009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53" name="WordArt 8">
          <a:extLst>
            <a:ext uri="{FF2B5EF4-FFF2-40B4-BE49-F238E27FC236}">
              <a16:creationId xmlns:a16="http://schemas.microsoft.com/office/drawing/2014/main" id="{00000000-0008-0000-0900-00009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54" name="WordArt 1">
          <a:extLst>
            <a:ext uri="{FF2B5EF4-FFF2-40B4-BE49-F238E27FC236}">
              <a16:creationId xmlns:a16="http://schemas.microsoft.com/office/drawing/2014/main" id="{00000000-0008-0000-0900-00009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55" name="WordArt 2">
          <a:extLst>
            <a:ext uri="{FF2B5EF4-FFF2-40B4-BE49-F238E27FC236}">
              <a16:creationId xmlns:a16="http://schemas.microsoft.com/office/drawing/2014/main" id="{00000000-0008-0000-0900-00009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56" name="WordArt 3">
          <a:extLst>
            <a:ext uri="{FF2B5EF4-FFF2-40B4-BE49-F238E27FC236}">
              <a16:creationId xmlns:a16="http://schemas.microsoft.com/office/drawing/2014/main" id="{00000000-0008-0000-0900-00009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57" name="WordArt 4">
          <a:extLst>
            <a:ext uri="{FF2B5EF4-FFF2-40B4-BE49-F238E27FC236}">
              <a16:creationId xmlns:a16="http://schemas.microsoft.com/office/drawing/2014/main" id="{00000000-0008-0000-0900-00009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58" name="WordArt 5">
          <a:extLst>
            <a:ext uri="{FF2B5EF4-FFF2-40B4-BE49-F238E27FC236}">
              <a16:creationId xmlns:a16="http://schemas.microsoft.com/office/drawing/2014/main" id="{00000000-0008-0000-0900-00009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59" name="WordArt 6">
          <a:extLst>
            <a:ext uri="{FF2B5EF4-FFF2-40B4-BE49-F238E27FC236}">
              <a16:creationId xmlns:a16="http://schemas.microsoft.com/office/drawing/2014/main" id="{00000000-0008-0000-0900-00009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60" name="WordArt 7">
          <a:extLst>
            <a:ext uri="{FF2B5EF4-FFF2-40B4-BE49-F238E27FC236}">
              <a16:creationId xmlns:a16="http://schemas.microsoft.com/office/drawing/2014/main" id="{00000000-0008-0000-0900-0000A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61" name="WordArt 8">
          <a:extLst>
            <a:ext uri="{FF2B5EF4-FFF2-40B4-BE49-F238E27FC236}">
              <a16:creationId xmlns:a16="http://schemas.microsoft.com/office/drawing/2014/main" id="{00000000-0008-0000-0900-0000A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162" name="WordArt 1">
          <a:extLst>
            <a:ext uri="{FF2B5EF4-FFF2-40B4-BE49-F238E27FC236}">
              <a16:creationId xmlns:a16="http://schemas.microsoft.com/office/drawing/2014/main" id="{00000000-0008-0000-0900-0000A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946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163" name="WordArt 2">
          <a:extLst>
            <a:ext uri="{FF2B5EF4-FFF2-40B4-BE49-F238E27FC236}">
              <a16:creationId xmlns:a16="http://schemas.microsoft.com/office/drawing/2014/main" id="{00000000-0008-0000-0900-0000A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946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164" name="WordArt 3">
          <a:extLst>
            <a:ext uri="{FF2B5EF4-FFF2-40B4-BE49-F238E27FC236}">
              <a16:creationId xmlns:a16="http://schemas.microsoft.com/office/drawing/2014/main" id="{00000000-0008-0000-0900-0000A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946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165" name="WordArt 4">
          <a:extLst>
            <a:ext uri="{FF2B5EF4-FFF2-40B4-BE49-F238E27FC236}">
              <a16:creationId xmlns:a16="http://schemas.microsoft.com/office/drawing/2014/main" id="{00000000-0008-0000-0900-0000A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946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166" name="WordArt 5">
          <a:extLst>
            <a:ext uri="{FF2B5EF4-FFF2-40B4-BE49-F238E27FC236}">
              <a16:creationId xmlns:a16="http://schemas.microsoft.com/office/drawing/2014/main" id="{00000000-0008-0000-0900-0000A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946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167" name="WordArt 6">
          <a:extLst>
            <a:ext uri="{FF2B5EF4-FFF2-40B4-BE49-F238E27FC236}">
              <a16:creationId xmlns:a16="http://schemas.microsoft.com/office/drawing/2014/main" id="{00000000-0008-0000-0900-0000A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946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168" name="WordArt 7">
          <a:extLst>
            <a:ext uri="{FF2B5EF4-FFF2-40B4-BE49-F238E27FC236}">
              <a16:creationId xmlns:a16="http://schemas.microsoft.com/office/drawing/2014/main" id="{00000000-0008-0000-0900-0000A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946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169" name="WordArt 8">
          <a:extLst>
            <a:ext uri="{FF2B5EF4-FFF2-40B4-BE49-F238E27FC236}">
              <a16:creationId xmlns:a16="http://schemas.microsoft.com/office/drawing/2014/main" id="{00000000-0008-0000-0900-0000A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946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4" name="Word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7" name="WordArt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8" name="WordArt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9" name="WordArt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12" name="WordArt 3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13" name="WordArt 4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14" name="WordArt 5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15" name="WordArt 6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16" name="WordArt 7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17" name="WordArt 8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18" name="WordArt 1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19" name="WordArt 2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0" name="WordArt 3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1" name="WordArt 4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2" name="WordArt 5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3" name="WordArt 6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4" name="WordArt 7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5" name="WordArt 8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6" name="WordArt 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7" name="WordArt 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8" name="WordArt 3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9" name="WordArt 4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30" name="WordArt 5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31" name="WordArt 6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32" name="WordArt 7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33" name="WordArt 8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34" name="WordArt 1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35" name="WordArt 2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36" name="WordArt 3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37" name="WordArt 4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38" name="WordArt 5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39" name="WordArt 6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40" name="WordArt 7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41" name="WordArt 8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42" name="WordArt 1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43" name="WordArt 2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44" name="WordArt 3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45" name="WordArt 4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46" name="WordArt 5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47" name="WordArt 6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48" name="WordArt 7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49" name="WordArt 8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50" name="WordArt 1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51" name="WordArt 2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52" name="WordArt 3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53" name="WordArt 4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54" name="WordArt 5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55" name="WordArt 6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56" name="WordArt 7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57" name="WordArt 8">
          <a:extLst>
            <a:ext uri="{FF2B5EF4-FFF2-40B4-BE49-F238E27FC236}">
              <a16:creationId xmlns:a16="http://schemas.microsoft.com/office/drawing/2014/main" id="{00000000-0008-0000-0A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58" name="WordArt 1">
          <a:extLst>
            <a:ext uri="{FF2B5EF4-FFF2-40B4-BE49-F238E27FC236}">
              <a16:creationId xmlns:a16="http://schemas.microsoft.com/office/drawing/2014/main" id="{00000000-0008-0000-0A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59" name="WordArt 2">
          <a:extLst>
            <a:ext uri="{FF2B5EF4-FFF2-40B4-BE49-F238E27FC236}">
              <a16:creationId xmlns:a16="http://schemas.microsoft.com/office/drawing/2014/main" id="{00000000-0008-0000-0A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60" name="WordArt 3">
          <a:extLst>
            <a:ext uri="{FF2B5EF4-FFF2-40B4-BE49-F238E27FC236}">
              <a16:creationId xmlns:a16="http://schemas.microsoft.com/office/drawing/2014/main" id="{00000000-0008-0000-0A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61" name="WordArt 4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62" name="WordArt 5">
          <a:extLst>
            <a:ext uri="{FF2B5EF4-FFF2-40B4-BE49-F238E27FC236}">
              <a16:creationId xmlns:a16="http://schemas.microsoft.com/office/drawing/2014/main" id="{00000000-0008-0000-0A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63" name="WordArt 6">
          <a:extLst>
            <a:ext uri="{FF2B5EF4-FFF2-40B4-BE49-F238E27FC236}">
              <a16:creationId xmlns:a16="http://schemas.microsoft.com/office/drawing/2014/main" id="{00000000-0008-0000-0A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64" name="WordArt 7">
          <a:extLst>
            <a:ext uri="{FF2B5EF4-FFF2-40B4-BE49-F238E27FC236}">
              <a16:creationId xmlns:a16="http://schemas.microsoft.com/office/drawing/2014/main" id="{00000000-0008-0000-0A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65" name="WordArt 8">
          <a:extLst>
            <a:ext uri="{FF2B5EF4-FFF2-40B4-BE49-F238E27FC236}">
              <a16:creationId xmlns:a16="http://schemas.microsoft.com/office/drawing/2014/main" id="{00000000-0008-0000-0A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simmuge@gmail.com" TargetMode="External"/><Relationship Id="rId18" Type="http://schemas.openxmlformats.org/officeDocument/2006/relationships/hyperlink" Target="mailto:musa.erdanli@gmail.com" TargetMode="External"/><Relationship Id="rId26" Type="http://schemas.openxmlformats.org/officeDocument/2006/relationships/hyperlink" Target="mailto:kanbolat05@hotmail.com" TargetMode="External"/><Relationship Id="rId39" Type="http://schemas.openxmlformats.org/officeDocument/2006/relationships/hyperlink" Target="mailto:tommyjoola@hotmail.com" TargetMode="External"/><Relationship Id="rId21" Type="http://schemas.openxmlformats.org/officeDocument/2006/relationships/hyperlink" Target="mailto:ismailkalfa57@gmail.com" TargetMode="External"/><Relationship Id="rId34" Type="http://schemas.openxmlformats.org/officeDocument/2006/relationships/hyperlink" Target="mailto:saliharslan05@gmail.com" TargetMode="External"/><Relationship Id="rId42" Type="http://schemas.openxmlformats.org/officeDocument/2006/relationships/hyperlink" Target="mailto:muammer23kaya@gmail.com" TargetMode="External"/><Relationship Id="rId47" Type="http://schemas.openxmlformats.org/officeDocument/2006/relationships/hyperlink" Target="mailto:bunyaminkutluca33@gmail.com" TargetMode="External"/><Relationship Id="rId50" Type="http://schemas.openxmlformats.org/officeDocument/2006/relationships/hyperlink" Target="mailto:kocakkberk@gmail.com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mailto:mustafa.kantik@iskur.gov.tr" TargetMode="External"/><Relationship Id="rId2" Type="http://schemas.openxmlformats.org/officeDocument/2006/relationships/hyperlink" Target="mailto:kadrikocacenk@hotmail.com" TargetMode="External"/><Relationship Id="rId16" Type="http://schemas.openxmlformats.org/officeDocument/2006/relationships/hyperlink" Target="mailto:sinopdoruksporkulubu@gmail.com" TargetMode="External"/><Relationship Id="rId29" Type="http://schemas.openxmlformats.org/officeDocument/2006/relationships/hyperlink" Target="mailto:mustafaakgun23@hotmail.com" TargetMode="External"/><Relationship Id="rId11" Type="http://schemas.openxmlformats.org/officeDocument/2006/relationships/hyperlink" Target="mailto:mehmetkilicoglu27@hotmail.com" TargetMode="External"/><Relationship Id="rId24" Type="http://schemas.openxmlformats.org/officeDocument/2006/relationships/hyperlink" Target="mailto:mrtouz1905@hotmail.com" TargetMode="External"/><Relationship Id="rId32" Type="http://schemas.openxmlformats.org/officeDocument/2006/relationships/hyperlink" Target="mailto:dermencimustafa@gmail.com" TargetMode="External"/><Relationship Id="rId37" Type="http://schemas.openxmlformats.org/officeDocument/2006/relationships/hyperlink" Target="mailto:bayramaliy@hotmail.com" TargetMode="External"/><Relationship Id="rId40" Type="http://schemas.openxmlformats.org/officeDocument/2006/relationships/hyperlink" Target="mailto:f_erden@hotmail.com" TargetMode="External"/><Relationship Id="rId45" Type="http://schemas.openxmlformats.org/officeDocument/2006/relationships/hyperlink" Target="mailto:mt.hasan42442@gmail.com" TargetMode="External"/><Relationship Id="rId53" Type="http://schemas.openxmlformats.org/officeDocument/2006/relationships/hyperlink" Target="mailto:boraoztasci@msn.com" TargetMode="External"/><Relationship Id="rId5" Type="http://schemas.openxmlformats.org/officeDocument/2006/relationships/hyperlink" Target="mailto:muhammett.aydin@gmail.com" TargetMode="External"/><Relationship Id="rId10" Type="http://schemas.openxmlformats.org/officeDocument/2006/relationships/hyperlink" Target="mailto:mustafaakyuz674@gmail.com" TargetMode="External"/><Relationship Id="rId19" Type="http://schemas.openxmlformats.org/officeDocument/2006/relationships/hyperlink" Target="mailto:melis.budak@fenerbahce.org" TargetMode="External"/><Relationship Id="rId31" Type="http://schemas.openxmlformats.org/officeDocument/2006/relationships/hyperlink" Target="mailto:f_erden@hotmail.com" TargetMode="External"/><Relationship Id="rId44" Type="http://schemas.openxmlformats.org/officeDocument/2006/relationships/hyperlink" Target="mailto:iremirem.cabuk@gmail.com" TargetMode="External"/><Relationship Id="rId52" Type="http://schemas.openxmlformats.org/officeDocument/2006/relationships/hyperlink" Target="mailto:ocalgokmen@gmail.com" TargetMode="External"/><Relationship Id="rId4" Type="http://schemas.openxmlformats.org/officeDocument/2006/relationships/hyperlink" Target="mailto:sporcu_sporcu_74@hotmail.com" TargetMode="External"/><Relationship Id="rId9" Type="http://schemas.openxmlformats.org/officeDocument/2006/relationships/hyperlink" Target="mailto:vahed.malmiri@fenerbahce.org" TargetMode="External"/><Relationship Id="rId14" Type="http://schemas.openxmlformats.org/officeDocument/2006/relationships/hyperlink" Target="mailto:utku54@hotmail.com" TargetMode="External"/><Relationship Id="rId22" Type="http://schemas.openxmlformats.org/officeDocument/2006/relationships/hyperlink" Target="mailto:iremirem.cabuk@gmail.com" TargetMode="External"/><Relationship Id="rId27" Type="http://schemas.openxmlformats.org/officeDocument/2006/relationships/hyperlink" Target="mailto:Hilal.YAMAK@gsb.gov.tr" TargetMode="External"/><Relationship Id="rId30" Type="http://schemas.openxmlformats.org/officeDocument/2006/relationships/hyperlink" Target="mailto:rahman.kurul@gmail.com" TargetMode="External"/><Relationship Id="rId35" Type="http://schemas.openxmlformats.org/officeDocument/2006/relationships/hyperlink" Target="mailto:selcanyilmaz266@gmail.com" TargetMode="External"/><Relationship Id="rId43" Type="http://schemas.openxmlformats.org/officeDocument/2006/relationships/hyperlink" Target="mailto:melis.budak@fenerbahce.org" TargetMode="External"/><Relationship Id="rId48" Type="http://schemas.openxmlformats.org/officeDocument/2006/relationships/hyperlink" Target="mailto:muammer23kaya@gmail.com" TargetMode="External"/><Relationship Id="rId8" Type="http://schemas.openxmlformats.org/officeDocument/2006/relationships/hyperlink" Target="mailto:yaseminmasatenisi41@gmail.com" TargetMode="External"/><Relationship Id="rId51" Type="http://schemas.openxmlformats.org/officeDocument/2006/relationships/hyperlink" Target="mailto:kadrikocacenk@hotmail.com" TargetMode="External"/><Relationship Id="rId3" Type="http://schemas.openxmlformats.org/officeDocument/2006/relationships/hyperlink" Target="mailto:garpli79@hotmail.com" TargetMode="External"/><Relationship Id="rId12" Type="http://schemas.openxmlformats.org/officeDocument/2006/relationships/hyperlink" Target="mailto:gurcumyahya@gmail.com" TargetMode="External"/><Relationship Id="rId17" Type="http://schemas.openxmlformats.org/officeDocument/2006/relationships/hyperlink" Target="mailto:ismailkalfa57@gmail.com%3E" TargetMode="External"/><Relationship Id="rId25" Type="http://schemas.openxmlformats.org/officeDocument/2006/relationships/hyperlink" Target="mailto:alibyrmplt@hotmail.com" TargetMode="External"/><Relationship Id="rId33" Type="http://schemas.openxmlformats.org/officeDocument/2006/relationships/hyperlink" Target="mailto:bayramaliy@hotmail.com" TargetMode="External"/><Relationship Id="rId38" Type="http://schemas.openxmlformats.org/officeDocument/2006/relationships/hyperlink" Target="mailto:musti_yasaka_01@hotmail.com" TargetMode="External"/><Relationship Id="rId46" Type="http://schemas.openxmlformats.org/officeDocument/2006/relationships/hyperlink" Target="mailto:oguzaydin@gau.edu.tr" TargetMode="External"/><Relationship Id="rId20" Type="http://schemas.openxmlformats.org/officeDocument/2006/relationships/hyperlink" Target="mailto:emrah_seven_s@hotmail.com" TargetMode="External"/><Relationship Id="rId41" Type="http://schemas.openxmlformats.org/officeDocument/2006/relationships/hyperlink" Target="mailto:kerem.karaman1@hotmail.com" TargetMode="External"/><Relationship Id="rId54" Type="http://schemas.openxmlformats.org/officeDocument/2006/relationships/hyperlink" Target="mailto:yunustk1995@hotmail.com" TargetMode="External"/><Relationship Id="rId1" Type="http://schemas.openxmlformats.org/officeDocument/2006/relationships/hyperlink" Target="mailto:bayramaliy@hotmail.com" TargetMode="External"/><Relationship Id="rId6" Type="http://schemas.openxmlformats.org/officeDocument/2006/relationships/hyperlink" Target="mailto:muammer23kaya@gmail.com" TargetMode="External"/><Relationship Id="rId15" Type="http://schemas.openxmlformats.org/officeDocument/2006/relationships/hyperlink" Target="mailto:onurseymen95@hotmail.com" TargetMode="External"/><Relationship Id="rId23" Type="http://schemas.openxmlformats.org/officeDocument/2006/relationships/hyperlink" Target="mailto:ulasaslanpay@hotmail.com" TargetMode="External"/><Relationship Id="rId28" Type="http://schemas.openxmlformats.org/officeDocument/2006/relationships/hyperlink" Target="mailto:utku54@hotmail.com" TargetMode="External"/><Relationship Id="rId36" Type="http://schemas.openxmlformats.org/officeDocument/2006/relationships/hyperlink" Target="mailto:EMRAH_SEVEN_S@hotmail.com" TargetMode="External"/><Relationship Id="rId49" Type="http://schemas.openxmlformats.org/officeDocument/2006/relationships/hyperlink" Target="mailto:mermerburcin82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ayfa14">
    <tabColor rgb="FFFFC000"/>
  </sheetPr>
  <dimension ref="D1:Z199"/>
  <sheetViews>
    <sheetView workbookViewId="0">
      <selection activeCell="D10" sqref="D10"/>
    </sheetView>
  </sheetViews>
  <sheetFormatPr defaultColWidth="9.1796875" defaultRowHeight="14.5"/>
  <cols>
    <col min="1" max="1" width="2" style="128" customWidth="1"/>
    <col min="2" max="2" width="29.7265625" style="128" customWidth="1"/>
    <col min="3" max="3" width="2.54296875" style="128" customWidth="1"/>
    <col min="4" max="4" width="36.7265625" style="128" customWidth="1"/>
    <col min="5" max="5" width="3" style="128" customWidth="1"/>
    <col min="6" max="6" width="37.453125" style="128" customWidth="1"/>
    <col min="7" max="7" width="4.26953125" style="128" customWidth="1"/>
    <col min="8" max="8" width="30.1796875" style="128" customWidth="1"/>
    <col min="9" max="9" width="3.1796875" style="128" customWidth="1"/>
    <col min="10" max="10" width="36.54296875" style="149" bestFit="1" customWidth="1"/>
    <col min="11" max="12" width="4" style="128" customWidth="1"/>
    <col min="13" max="13" width="32.7265625" style="128" bestFit="1" customWidth="1"/>
    <col min="14" max="14" width="2.7265625" style="130" bestFit="1" customWidth="1"/>
    <col min="15" max="15" width="2.7265625" style="128" customWidth="1"/>
    <col min="16" max="16" width="34.26953125" style="128" bestFit="1" customWidth="1"/>
    <col min="17" max="17" width="4.81640625" style="132" customWidth="1"/>
    <col min="18" max="18" width="46.81640625" style="128" bestFit="1" customWidth="1"/>
    <col min="19" max="19" width="41.26953125" style="128" customWidth="1"/>
    <col min="20" max="20" width="32.7265625" style="128" bestFit="1" customWidth="1"/>
    <col min="21" max="22" width="9.1796875" style="128"/>
    <col min="23" max="23" width="32" style="128" bestFit="1" customWidth="1"/>
    <col min="24" max="24" width="2.26953125" style="128" bestFit="1" customWidth="1"/>
    <col min="25" max="25" width="13.81640625" style="135" bestFit="1" customWidth="1"/>
    <col min="26" max="16384" width="9.1796875" style="128"/>
  </cols>
  <sheetData>
    <row r="1" spans="4:26">
      <c r="D1" s="207" t="s">
        <v>640</v>
      </c>
      <c r="F1" s="207" t="s">
        <v>252</v>
      </c>
      <c r="H1" s="207" t="s">
        <v>403</v>
      </c>
      <c r="I1" s="207"/>
      <c r="J1" s="101" t="s">
        <v>252</v>
      </c>
      <c r="M1" s="129" t="s">
        <v>231</v>
      </c>
      <c r="O1" s="131"/>
      <c r="P1" s="128" t="s">
        <v>427</v>
      </c>
      <c r="R1" s="133" t="s">
        <v>319</v>
      </c>
      <c r="S1" s="134" t="s">
        <v>403</v>
      </c>
      <c r="W1" s="128" t="s">
        <v>427</v>
      </c>
      <c r="X1" s="128" t="s">
        <v>276</v>
      </c>
      <c r="Y1" s="135" t="s">
        <v>476</v>
      </c>
    </row>
    <row r="2" spans="4:26">
      <c r="D2" s="128" t="s">
        <v>331</v>
      </c>
      <c r="F2" s="207" t="s">
        <v>603</v>
      </c>
      <c r="H2" s="207" t="s">
        <v>252</v>
      </c>
      <c r="J2" s="147" t="s">
        <v>540</v>
      </c>
      <c r="M2" s="134" t="s">
        <v>252</v>
      </c>
      <c r="P2" s="136" t="s">
        <v>252</v>
      </c>
      <c r="R2" s="129" t="s">
        <v>263</v>
      </c>
      <c r="S2" s="136" t="s">
        <v>390</v>
      </c>
      <c r="T2" s="128" t="s">
        <v>334</v>
      </c>
      <c r="W2" s="128" t="s">
        <v>516</v>
      </c>
      <c r="X2" s="128" t="s">
        <v>276</v>
      </c>
      <c r="Y2" s="135" t="s">
        <v>517</v>
      </c>
    </row>
    <row r="3" spans="4:26">
      <c r="D3" s="207" t="s">
        <v>332</v>
      </c>
      <c r="F3" s="254" t="s">
        <v>613</v>
      </c>
      <c r="H3" s="207" t="s">
        <v>439</v>
      </c>
      <c r="J3" s="101" t="s">
        <v>178</v>
      </c>
      <c r="M3" s="134" t="s">
        <v>478</v>
      </c>
      <c r="P3" s="128" t="s">
        <v>439</v>
      </c>
      <c r="R3" s="128" t="s">
        <v>331</v>
      </c>
      <c r="S3" s="134" t="s">
        <v>178</v>
      </c>
      <c r="T3" s="128" t="s">
        <v>335</v>
      </c>
      <c r="W3" s="128" t="s">
        <v>522</v>
      </c>
      <c r="X3" s="128" t="s">
        <v>276</v>
      </c>
      <c r="Y3" s="135" t="s">
        <v>523</v>
      </c>
    </row>
    <row r="4" spans="4:26">
      <c r="D4" s="207" t="s">
        <v>252</v>
      </c>
      <c r="F4" s="128" t="s">
        <v>327</v>
      </c>
      <c r="H4" s="207" t="s">
        <v>178</v>
      </c>
      <c r="J4" s="129" t="s">
        <v>234</v>
      </c>
      <c r="M4" s="101" t="s">
        <v>178</v>
      </c>
      <c r="P4" s="134" t="s">
        <v>178</v>
      </c>
      <c r="R4" s="128" t="s">
        <v>332</v>
      </c>
      <c r="S4" s="128" t="s">
        <v>398</v>
      </c>
      <c r="T4" s="128" t="s">
        <v>400</v>
      </c>
      <c r="W4" s="128" t="s">
        <v>231</v>
      </c>
      <c r="X4" s="128" t="s">
        <v>276</v>
      </c>
      <c r="Y4" s="135" t="s">
        <v>477</v>
      </c>
    </row>
    <row r="5" spans="4:26">
      <c r="D5" s="207" t="s">
        <v>178</v>
      </c>
      <c r="F5" s="207" t="s">
        <v>501</v>
      </c>
      <c r="H5" s="128" t="s">
        <v>327</v>
      </c>
      <c r="J5" s="101" t="s">
        <v>548</v>
      </c>
      <c r="M5" s="101" t="s">
        <v>481</v>
      </c>
      <c r="P5" s="128" t="s">
        <v>471</v>
      </c>
      <c r="R5" s="129" t="s">
        <v>244</v>
      </c>
      <c r="S5" s="134" t="s">
        <v>334</v>
      </c>
      <c r="T5" s="128" t="s">
        <v>401</v>
      </c>
      <c r="W5" s="91" t="s">
        <v>327</v>
      </c>
      <c r="X5" s="128" t="s">
        <v>276</v>
      </c>
      <c r="Y5" s="135" t="s">
        <v>515</v>
      </c>
    </row>
    <row r="6" spans="4:26">
      <c r="D6" s="128" t="s">
        <v>327</v>
      </c>
      <c r="F6" s="207" t="s">
        <v>341</v>
      </c>
      <c r="H6" s="91" t="s">
        <v>581</v>
      </c>
      <c r="J6" s="101" t="s">
        <v>338</v>
      </c>
      <c r="M6" s="128" t="s">
        <v>484</v>
      </c>
      <c r="P6" s="134" t="s">
        <v>454</v>
      </c>
      <c r="R6" s="129" t="s">
        <v>251</v>
      </c>
      <c r="S6" s="134" t="s">
        <v>388</v>
      </c>
      <c r="T6" s="128" t="s">
        <v>393</v>
      </c>
      <c r="W6" s="128" t="s">
        <v>479</v>
      </c>
      <c r="X6" s="128" t="s">
        <v>276</v>
      </c>
    </row>
    <row r="7" spans="4:26">
      <c r="D7" s="91" t="s">
        <v>335</v>
      </c>
      <c r="F7" s="207" t="s">
        <v>393</v>
      </c>
      <c r="H7" s="207" t="s">
        <v>236</v>
      </c>
      <c r="J7" s="149" t="s">
        <v>555</v>
      </c>
      <c r="M7" s="136" t="s">
        <v>327</v>
      </c>
      <c r="P7" s="134" t="s">
        <v>451</v>
      </c>
      <c r="R7" s="129" t="s">
        <v>252</v>
      </c>
      <c r="S7" s="128" t="s">
        <v>335</v>
      </c>
      <c r="T7" s="128" t="s">
        <v>265</v>
      </c>
      <c r="W7" s="128" t="s">
        <v>338</v>
      </c>
      <c r="X7" s="128" t="s">
        <v>276</v>
      </c>
      <c r="Y7" s="135" t="s">
        <v>480</v>
      </c>
    </row>
    <row r="8" spans="4:26">
      <c r="D8" s="207" t="s">
        <v>340</v>
      </c>
      <c r="F8" s="128" t="s">
        <v>345</v>
      </c>
      <c r="H8" s="207" t="s">
        <v>341</v>
      </c>
      <c r="J8" s="101" t="s">
        <v>236</v>
      </c>
      <c r="M8" s="101" t="s">
        <v>454</v>
      </c>
      <c r="N8" s="137"/>
      <c r="P8" s="128" t="s">
        <v>400</v>
      </c>
      <c r="R8" s="129" t="s">
        <v>191</v>
      </c>
      <c r="S8" s="134" t="s">
        <v>400</v>
      </c>
      <c r="T8" s="128" t="s">
        <v>395</v>
      </c>
      <c r="W8" s="128" t="s">
        <v>482</v>
      </c>
      <c r="X8" s="128" t="s">
        <v>276</v>
      </c>
      <c r="Y8" s="135" t="s">
        <v>483</v>
      </c>
    </row>
    <row r="9" spans="4:26">
      <c r="D9" s="128" t="s">
        <v>499</v>
      </c>
      <c r="F9" s="128" t="s">
        <v>614</v>
      </c>
      <c r="H9" s="207" t="s">
        <v>575</v>
      </c>
      <c r="J9" s="101" t="s">
        <v>538</v>
      </c>
      <c r="M9" s="101" t="s">
        <v>336</v>
      </c>
      <c r="P9" s="134" t="s">
        <v>338</v>
      </c>
      <c r="R9" s="129" t="s">
        <v>231</v>
      </c>
      <c r="S9" s="134" t="s">
        <v>338</v>
      </c>
      <c r="W9" s="128" t="s">
        <v>341</v>
      </c>
      <c r="X9" s="128" t="s">
        <v>276</v>
      </c>
      <c r="Y9" s="135" t="s">
        <v>485</v>
      </c>
      <c r="Z9" s="135"/>
    </row>
    <row r="10" spans="4:26">
      <c r="D10" s="128" t="s">
        <v>341</v>
      </c>
      <c r="F10" s="128" t="s">
        <v>328</v>
      </c>
      <c r="H10" s="207" t="s">
        <v>450</v>
      </c>
      <c r="J10" s="149" t="s">
        <v>547</v>
      </c>
      <c r="M10" s="101" t="s">
        <v>236</v>
      </c>
      <c r="P10" s="133" t="s">
        <v>236</v>
      </c>
      <c r="R10" s="129" t="s">
        <v>197</v>
      </c>
      <c r="S10" s="128" t="s">
        <v>401</v>
      </c>
      <c r="T10" s="128" t="s">
        <v>410</v>
      </c>
      <c r="W10" s="138" t="s">
        <v>198</v>
      </c>
      <c r="X10" s="128" t="s">
        <v>276</v>
      </c>
      <c r="Y10" s="135" t="s">
        <v>520</v>
      </c>
    </row>
    <row r="11" spans="4:26">
      <c r="D11" s="207" t="s">
        <v>450</v>
      </c>
      <c r="F11" s="128" t="s">
        <v>246</v>
      </c>
      <c r="H11" s="128" t="s">
        <v>177</v>
      </c>
      <c r="J11" s="101" t="s">
        <v>198</v>
      </c>
      <c r="M11" s="101" t="s">
        <v>490</v>
      </c>
      <c r="P11" s="134" t="s">
        <v>413</v>
      </c>
      <c r="R11" s="129" t="s">
        <v>178</v>
      </c>
      <c r="S11" s="128" t="s">
        <v>340</v>
      </c>
      <c r="T11" s="128" t="s">
        <v>350</v>
      </c>
      <c r="W11" s="128" t="s">
        <v>177</v>
      </c>
      <c r="X11" s="128" t="s">
        <v>276</v>
      </c>
      <c r="Y11" s="135" t="s">
        <v>486</v>
      </c>
    </row>
    <row r="12" spans="4:26">
      <c r="D12" s="207" t="s">
        <v>270</v>
      </c>
      <c r="F12" s="128" t="s">
        <v>554</v>
      </c>
      <c r="H12" s="207" t="s">
        <v>182</v>
      </c>
      <c r="J12" s="101" t="s">
        <v>450</v>
      </c>
      <c r="M12" s="128" t="s">
        <v>492</v>
      </c>
      <c r="P12" s="134" t="s">
        <v>470</v>
      </c>
      <c r="R12" s="128" t="s">
        <v>326</v>
      </c>
      <c r="S12" s="128" t="s">
        <v>341</v>
      </c>
      <c r="T12" s="128" t="s">
        <v>269</v>
      </c>
      <c r="W12" s="128" t="s">
        <v>343</v>
      </c>
      <c r="X12" s="128" t="s">
        <v>276</v>
      </c>
      <c r="Y12" s="135" t="s">
        <v>487</v>
      </c>
    </row>
    <row r="13" spans="4:26">
      <c r="D13" s="207" t="s">
        <v>854</v>
      </c>
      <c r="F13" s="207" t="s">
        <v>351</v>
      </c>
      <c r="H13" s="134" t="s">
        <v>270</v>
      </c>
      <c r="J13" s="149" t="s">
        <v>177</v>
      </c>
      <c r="M13" s="101" t="s">
        <v>494</v>
      </c>
      <c r="P13" s="134" t="s">
        <v>453</v>
      </c>
      <c r="R13" s="129" t="s">
        <v>234</v>
      </c>
      <c r="S13" s="128" t="s">
        <v>177</v>
      </c>
      <c r="T13" s="128" t="s">
        <v>250</v>
      </c>
      <c r="W13" s="128" t="s">
        <v>222</v>
      </c>
      <c r="X13" s="128" t="s">
        <v>276</v>
      </c>
      <c r="Y13" s="135" t="s">
        <v>488</v>
      </c>
    </row>
    <row r="14" spans="4:26">
      <c r="D14" s="207" t="s">
        <v>841</v>
      </c>
      <c r="F14" s="128" t="s">
        <v>464</v>
      </c>
      <c r="H14" s="134" t="s">
        <v>342</v>
      </c>
      <c r="J14" s="101" t="s">
        <v>182</v>
      </c>
      <c r="M14" s="91" t="s">
        <v>470</v>
      </c>
      <c r="P14" s="128" t="s">
        <v>340</v>
      </c>
      <c r="R14" s="128" t="s">
        <v>333</v>
      </c>
      <c r="S14" s="134" t="s">
        <v>393</v>
      </c>
      <c r="T14" s="128" t="s">
        <v>360</v>
      </c>
      <c r="W14" s="128" t="s">
        <v>249</v>
      </c>
      <c r="X14" s="128" t="s">
        <v>276</v>
      </c>
      <c r="Y14" s="135" t="s">
        <v>489</v>
      </c>
    </row>
    <row r="15" spans="4:26">
      <c r="D15" s="207" t="s">
        <v>342</v>
      </c>
      <c r="F15" s="128" t="s">
        <v>612</v>
      </c>
      <c r="H15" s="128" t="s">
        <v>230</v>
      </c>
      <c r="J15" s="91" t="s">
        <v>270</v>
      </c>
      <c r="M15" s="101" t="s">
        <v>340</v>
      </c>
      <c r="P15" s="134" t="s">
        <v>457</v>
      </c>
      <c r="R15" s="128" t="s">
        <v>334</v>
      </c>
      <c r="S15" s="128" t="s">
        <v>399</v>
      </c>
      <c r="T15" s="128" t="s">
        <v>366</v>
      </c>
      <c r="W15" s="128" t="s">
        <v>221</v>
      </c>
      <c r="X15" s="128" t="s">
        <v>276</v>
      </c>
      <c r="Y15" s="135" t="s">
        <v>491</v>
      </c>
    </row>
    <row r="16" spans="4:26">
      <c r="D16" s="207" t="s">
        <v>711</v>
      </c>
      <c r="F16" s="128" t="s">
        <v>530</v>
      </c>
      <c r="H16" s="207" t="s">
        <v>343</v>
      </c>
      <c r="J16" s="101" t="s">
        <v>345</v>
      </c>
      <c r="M16" s="128" t="s">
        <v>499</v>
      </c>
      <c r="P16" s="134" t="s">
        <v>272</v>
      </c>
      <c r="R16" s="129" t="s">
        <v>194</v>
      </c>
      <c r="S16" s="128" t="s">
        <v>265</v>
      </c>
      <c r="T16" s="128" t="s">
        <v>409</v>
      </c>
      <c r="W16" s="128" t="s">
        <v>513</v>
      </c>
      <c r="X16" s="128" t="s">
        <v>276</v>
      </c>
      <c r="Y16" s="135" t="s">
        <v>514</v>
      </c>
    </row>
    <row r="17" spans="4:25">
      <c r="D17" s="128" t="s">
        <v>343</v>
      </c>
      <c r="F17" s="207" t="s">
        <v>531</v>
      </c>
      <c r="H17" s="207" t="s">
        <v>345</v>
      </c>
      <c r="J17" s="128" t="s">
        <v>521</v>
      </c>
      <c r="M17" s="128" t="s">
        <v>501</v>
      </c>
      <c r="P17" s="134" t="s">
        <v>341</v>
      </c>
      <c r="R17" s="136" t="s">
        <v>327</v>
      </c>
      <c r="S17" s="128" t="s">
        <v>343</v>
      </c>
      <c r="T17" s="128" t="s">
        <v>369</v>
      </c>
      <c r="W17" s="128" t="s">
        <v>269</v>
      </c>
      <c r="X17" s="128" t="s">
        <v>276</v>
      </c>
      <c r="Y17" s="135" t="s">
        <v>493</v>
      </c>
    </row>
    <row r="18" spans="4:25">
      <c r="D18" s="207" t="s">
        <v>345</v>
      </c>
      <c r="F18" s="128" t="s">
        <v>192</v>
      </c>
      <c r="H18" s="128" t="s">
        <v>348</v>
      </c>
      <c r="J18" s="101" t="s">
        <v>537</v>
      </c>
      <c r="M18" s="101" t="s">
        <v>341</v>
      </c>
      <c r="P18" s="136" t="s">
        <v>450</v>
      </c>
      <c r="R18" s="133" t="s">
        <v>320</v>
      </c>
      <c r="S18" s="136" t="s">
        <v>389</v>
      </c>
      <c r="T18" s="128" t="s">
        <v>266</v>
      </c>
      <c r="W18" s="128" t="s">
        <v>250</v>
      </c>
      <c r="X18" s="128" t="s">
        <v>276</v>
      </c>
      <c r="Y18" s="135" t="s">
        <v>495</v>
      </c>
    </row>
    <row r="19" spans="4:25">
      <c r="D19" s="207" t="s">
        <v>537</v>
      </c>
      <c r="F19" s="128" t="s">
        <v>170</v>
      </c>
      <c r="H19" s="91" t="s">
        <v>392</v>
      </c>
      <c r="J19" s="101" t="s">
        <v>349</v>
      </c>
      <c r="M19" s="91" t="s">
        <v>505</v>
      </c>
      <c r="P19" s="134" t="s">
        <v>466</v>
      </c>
      <c r="R19" s="128" t="s">
        <v>335</v>
      </c>
      <c r="S19" s="128" t="s">
        <v>405</v>
      </c>
      <c r="T19" s="128" t="s">
        <v>253</v>
      </c>
      <c r="W19" s="128" t="s">
        <v>184</v>
      </c>
      <c r="X19" s="128" t="s">
        <v>276</v>
      </c>
      <c r="Y19" s="135" t="s">
        <v>496</v>
      </c>
    </row>
    <row r="20" spans="4:25">
      <c r="D20" s="207" t="s">
        <v>614</v>
      </c>
      <c r="F20" s="128" t="s">
        <v>468</v>
      </c>
      <c r="H20" s="91" t="s">
        <v>328</v>
      </c>
      <c r="J20" s="101" t="s">
        <v>246</v>
      </c>
      <c r="M20" s="128" t="s">
        <v>466</v>
      </c>
      <c r="P20" s="134" t="s">
        <v>177</v>
      </c>
      <c r="R20" s="128" t="s">
        <v>336</v>
      </c>
      <c r="S20" s="134" t="s">
        <v>345</v>
      </c>
      <c r="T20" s="128" t="s">
        <v>406</v>
      </c>
      <c r="W20" s="128" t="s">
        <v>497</v>
      </c>
      <c r="X20" s="128" t="s">
        <v>276</v>
      </c>
      <c r="Y20" s="135" t="s">
        <v>498</v>
      </c>
    </row>
    <row r="21" spans="4:25">
      <c r="D21" s="304" t="s">
        <v>264</v>
      </c>
      <c r="E21" s="302"/>
      <c r="F21" s="302"/>
      <c r="G21" s="302"/>
      <c r="H21" s="128" t="s">
        <v>264</v>
      </c>
      <c r="J21" s="101" t="s">
        <v>203</v>
      </c>
      <c r="M21" s="101" t="s">
        <v>393</v>
      </c>
      <c r="P21" s="134" t="s">
        <v>393</v>
      </c>
      <c r="R21" s="128" t="s">
        <v>381</v>
      </c>
      <c r="S21" s="128" t="s">
        <v>237</v>
      </c>
      <c r="T21" s="128" t="s">
        <v>407</v>
      </c>
      <c r="W21" s="128" t="s">
        <v>404</v>
      </c>
      <c r="X21" s="128" t="s">
        <v>276</v>
      </c>
      <c r="Y21" s="135" t="s">
        <v>500</v>
      </c>
    </row>
    <row r="22" spans="4:25">
      <c r="D22" s="207" t="s">
        <v>203</v>
      </c>
      <c r="F22" s="128" t="s">
        <v>266</v>
      </c>
      <c r="H22" s="128" t="s">
        <v>238</v>
      </c>
      <c r="J22" s="101" t="s">
        <v>175</v>
      </c>
      <c r="M22" s="128" t="s">
        <v>182</v>
      </c>
      <c r="P22" s="128" t="s">
        <v>458</v>
      </c>
      <c r="R22" s="128" t="s">
        <v>337</v>
      </c>
      <c r="S22" s="134" t="s">
        <v>395</v>
      </c>
      <c r="W22" s="128" t="s">
        <v>502</v>
      </c>
      <c r="X22" s="128" t="s">
        <v>276</v>
      </c>
      <c r="Y22" s="135" t="s">
        <v>503</v>
      </c>
    </row>
    <row r="23" spans="4:25">
      <c r="D23" s="313" t="s">
        <v>175</v>
      </c>
      <c r="F23" s="207" t="s">
        <v>391</v>
      </c>
      <c r="H23" s="128" t="s">
        <v>469</v>
      </c>
      <c r="J23" s="91" t="s">
        <v>554</v>
      </c>
      <c r="M23" s="91" t="s">
        <v>270</v>
      </c>
      <c r="P23" s="128" t="s">
        <v>182</v>
      </c>
      <c r="R23" s="128" t="s">
        <v>338</v>
      </c>
      <c r="S23" s="134" t="s">
        <v>261</v>
      </c>
      <c r="W23" s="128" t="s">
        <v>189</v>
      </c>
      <c r="X23" s="128" t="s">
        <v>276</v>
      </c>
      <c r="Y23" s="135" t="s">
        <v>504</v>
      </c>
    </row>
    <row r="24" spans="4:25">
      <c r="D24" s="316" t="s">
        <v>220</v>
      </c>
      <c r="E24" s="302"/>
      <c r="F24" s="302"/>
      <c r="G24" s="302"/>
      <c r="H24" s="207" t="s">
        <v>175</v>
      </c>
      <c r="J24" s="91" t="s">
        <v>550</v>
      </c>
      <c r="M24" s="101" t="s">
        <v>329</v>
      </c>
      <c r="P24" s="134" t="s">
        <v>232</v>
      </c>
      <c r="R24" s="129" t="s">
        <v>223</v>
      </c>
      <c r="S24" s="134" t="s">
        <v>347</v>
      </c>
      <c r="W24" s="128" t="s">
        <v>506</v>
      </c>
      <c r="X24" s="128" t="s">
        <v>276</v>
      </c>
      <c r="Y24" s="135" t="s">
        <v>507</v>
      </c>
    </row>
    <row r="25" spans="4:25">
      <c r="D25" s="207" t="s">
        <v>847</v>
      </c>
      <c r="F25" s="207" t="s">
        <v>193</v>
      </c>
      <c r="H25" s="128" t="s">
        <v>554</v>
      </c>
      <c r="J25" s="101" t="s">
        <v>553</v>
      </c>
      <c r="M25" s="134" t="s">
        <v>265</v>
      </c>
      <c r="P25" s="128" t="s">
        <v>460</v>
      </c>
      <c r="R25" s="129" t="s">
        <v>236</v>
      </c>
      <c r="S25" s="128" t="s">
        <v>396</v>
      </c>
      <c r="W25" s="128" t="s">
        <v>508</v>
      </c>
      <c r="X25" s="128" t="s">
        <v>276</v>
      </c>
      <c r="Y25" s="135" t="s">
        <v>509</v>
      </c>
    </row>
    <row r="26" spans="4:25">
      <c r="D26" s="303" t="s">
        <v>449</v>
      </c>
      <c r="F26" s="207" t="s">
        <v>257</v>
      </c>
      <c r="H26" s="128" t="s">
        <v>550</v>
      </c>
      <c r="J26" s="101" t="s">
        <v>220</v>
      </c>
      <c r="M26" s="128" t="s">
        <v>343</v>
      </c>
      <c r="P26" s="134" t="s">
        <v>270</v>
      </c>
      <c r="R26" s="129" t="s">
        <v>186</v>
      </c>
      <c r="S26" s="134" t="s">
        <v>392</v>
      </c>
      <c r="W26" s="128" t="s">
        <v>172</v>
      </c>
      <c r="X26" s="128" t="s">
        <v>276</v>
      </c>
      <c r="Y26" s="135" t="s">
        <v>510</v>
      </c>
    </row>
    <row r="27" spans="4:25">
      <c r="D27" s="207" t="s">
        <v>440</v>
      </c>
      <c r="F27" s="128" t="s">
        <v>615</v>
      </c>
      <c r="H27" s="128" t="s">
        <v>464</v>
      </c>
      <c r="J27" s="101" t="s">
        <v>549</v>
      </c>
      <c r="M27" s="101" t="s">
        <v>405</v>
      </c>
      <c r="P27" s="128" t="s">
        <v>426</v>
      </c>
      <c r="R27" s="129" t="s">
        <v>199</v>
      </c>
      <c r="S27" s="136" t="s">
        <v>410</v>
      </c>
      <c r="W27" s="128" t="s">
        <v>378</v>
      </c>
      <c r="X27" s="128" t="s">
        <v>276</v>
      </c>
      <c r="Y27" s="135" t="s">
        <v>488</v>
      </c>
    </row>
    <row r="28" spans="4:25">
      <c r="D28" s="207" t="s">
        <v>193</v>
      </c>
      <c r="F28" s="128" t="s">
        <v>269</v>
      </c>
      <c r="H28" s="128" t="s">
        <v>195</v>
      </c>
      <c r="J28" s="101" t="s">
        <v>193</v>
      </c>
      <c r="M28" s="101" t="s">
        <v>345</v>
      </c>
      <c r="P28" s="134" t="s">
        <v>342</v>
      </c>
      <c r="R28" s="128" t="s">
        <v>339</v>
      </c>
      <c r="S28" s="134" t="s">
        <v>349</v>
      </c>
      <c r="W28" s="128" t="s">
        <v>518</v>
      </c>
      <c r="X28" s="128" t="s">
        <v>276</v>
      </c>
      <c r="Y28" s="135" t="s">
        <v>519</v>
      </c>
    </row>
    <row r="29" spans="4:25">
      <c r="D29" s="207" t="s">
        <v>269</v>
      </c>
      <c r="F29" s="207" t="s">
        <v>203</v>
      </c>
      <c r="H29" s="128" t="s">
        <v>259</v>
      </c>
      <c r="J29" s="129" t="s">
        <v>242</v>
      </c>
      <c r="M29" s="101" t="s">
        <v>226</v>
      </c>
      <c r="P29" s="134" t="s">
        <v>329</v>
      </c>
      <c r="R29" s="129" t="s">
        <v>190</v>
      </c>
      <c r="S29" s="134" t="s">
        <v>235</v>
      </c>
      <c r="W29" s="128" t="s">
        <v>268</v>
      </c>
      <c r="X29" s="128" t="s">
        <v>276</v>
      </c>
      <c r="Y29" s="135" t="s">
        <v>511</v>
      </c>
    </row>
    <row r="30" spans="4:25">
      <c r="D30" s="128" t="s">
        <v>855</v>
      </c>
      <c r="F30" s="128" t="s">
        <v>490</v>
      </c>
      <c r="H30" s="207" t="s">
        <v>193</v>
      </c>
      <c r="J30" s="136" t="s">
        <v>269</v>
      </c>
      <c r="M30" s="128" t="s">
        <v>521</v>
      </c>
      <c r="P30" s="134" t="s">
        <v>265</v>
      </c>
      <c r="R30" s="129" t="s">
        <v>168</v>
      </c>
      <c r="S30" s="128" t="s">
        <v>350</v>
      </c>
      <c r="W30" s="128" t="s">
        <v>266</v>
      </c>
      <c r="X30" s="128" t="s">
        <v>276</v>
      </c>
      <c r="Y30" s="135" t="s">
        <v>512</v>
      </c>
    </row>
    <row r="31" spans="4:25">
      <c r="D31" s="207" t="s">
        <v>233</v>
      </c>
      <c r="F31" s="207" t="s">
        <v>579</v>
      </c>
      <c r="H31" s="129" t="s">
        <v>242</v>
      </c>
      <c r="J31" s="101" t="s">
        <v>196</v>
      </c>
      <c r="M31" s="139" t="s">
        <v>222</v>
      </c>
      <c r="P31" s="128" t="s">
        <v>419</v>
      </c>
      <c r="R31" s="133" t="s">
        <v>282</v>
      </c>
      <c r="S31" s="128" t="s">
        <v>402</v>
      </c>
    </row>
    <row r="32" spans="4:25">
      <c r="D32" s="207" t="s">
        <v>257</v>
      </c>
      <c r="F32" s="207" t="s">
        <v>470</v>
      </c>
      <c r="H32" s="207" t="s">
        <v>269</v>
      </c>
      <c r="J32" s="91" t="s">
        <v>233</v>
      </c>
      <c r="M32" s="101" t="s">
        <v>261</v>
      </c>
      <c r="P32" s="128" t="s">
        <v>230</v>
      </c>
      <c r="R32" s="128" t="s">
        <v>340</v>
      </c>
      <c r="S32" s="128" t="s">
        <v>259</v>
      </c>
    </row>
    <row r="33" spans="4:19">
      <c r="D33" s="207" t="s">
        <v>842</v>
      </c>
      <c r="F33" s="128" t="s">
        <v>326</v>
      </c>
      <c r="H33" s="91" t="s">
        <v>582</v>
      </c>
      <c r="J33" s="136" t="s">
        <v>207</v>
      </c>
      <c r="M33" s="101" t="s">
        <v>249</v>
      </c>
      <c r="P33" s="128" t="s">
        <v>343</v>
      </c>
      <c r="R33" s="133" t="s">
        <v>283</v>
      </c>
      <c r="S33" s="128" t="s">
        <v>384</v>
      </c>
    </row>
    <row r="34" spans="4:19">
      <c r="D34" s="207" t="s">
        <v>189</v>
      </c>
      <c r="F34" s="259" t="s">
        <v>144</v>
      </c>
      <c r="H34" s="128" t="s">
        <v>233</v>
      </c>
      <c r="J34" s="101" t="s">
        <v>452</v>
      </c>
      <c r="M34" s="128" t="s">
        <v>524</v>
      </c>
      <c r="P34" s="128" t="s">
        <v>345</v>
      </c>
      <c r="R34" s="129" t="s">
        <v>228</v>
      </c>
      <c r="S34" s="134" t="s">
        <v>193</v>
      </c>
    </row>
    <row r="35" spans="4:19">
      <c r="D35" s="128" t="s">
        <v>456</v>
      </c>
      <c r="F35" s="128" t="s">
        <v>235</v>
      </c>
      <c r="H35" s="91" t="s">
        <v>207</v>
      </c>
      <c r="J35" s="101" t="s">
        <v>184</v>
      </c>
      <c r="M35" s="101" t="s">
        <v>349</v>
      </c>
      <c r="P35" s="134" t="s">
        <v>428</v>
      </c>
      <c r="R35" s="129" t="s">
        <v>272</v>
      </c>
      <c r="S35" s="134" t="s">
        <v>269</v>
      </c>
    </row>
    <row r="36" spans="4:19">
      <c r="D36" s="207" t="s">
        <v>843</v>
      </c>
      <c r="F36" s="128" t="s">
        <v>349</v>
      </c>
      <c r="H36" s="128" t="s">
        <v>355</v>
      </c>
      <c r="J36" s="150" t="s">
        <v>546</v>
      </c>
      <c r="M36" s="128" t="s">
        <v>235</v>
      </c>
      <c r="P36" s="134" t="s">
        <v>395</v>
      </c>
      <c r="R36" s="128" t="s">
        <v>341</v>
      </c>
      <c r="S36" s="128" t="s">
        <v>353</v>
      </c>
    </row>
    <row r="37" spans="4:19">
      <c r="D37" s="128" t="s">
        <v>240</v>
      </c>
      <c r="F37" s="207" t="s">
        <v>616</v>
      </c>
      <c r="H37" s="207" t="s">
        <v>573</v>
      </c>
      <c r="J37" s="128" t="s">
        <v>529</v>
      </c>
      <c r="M37" s="128" t="s">
        <v>472</v>
      </c>
      <c r="P37" s="128" t="s">
        <v>467</v>
      </c>
      <c r="R37" s="129" t="s">
        <v>176</v>
      </c>
      <c r="S37" s="134" t="s">
        <v>250</v>
      </c>
    </row>
    <row r="38" spans="4:19">
      <c r="D38" s="207" t="s">
        <v>533</v>
      </c>
      <c r="H38" s="207" t="s">
        <v>257</v>
      </c>
      <c r="J38" s="140" t="s">
        <v>180</v>
      </c>
      <c r="M38" s="128" t="s">
        <v>188</v>
      </c>
      <c r="P38" s="134" t="s">
        <v>249</v>
      </c>
      <c r="R38" s="133" t="s">
        <v>284</v>
      </c>
      <c r="S38" s="134" t="s">
        <v>354</v>
      </c>
    </row>
    <row r="39" spans="4:19">
      <c r="D39" s="207" t="s">
        <v>325</v>
      </c>
      <c r="H39" s="128" t="s">
        <v>579</v>
      </c>
      <c r="J39" s="101" t="s">
        <v>189</v>
      </c>
      <c r="M39" s="128" t="s">
        <v>264</v>
      </c>
      <c r="P39" s="136" t="s">
        <v>392</v>
      </c>
      <c r="R39" s="129" t="s">
        <v>198</v>
      </c>
      <c r="S39" s="134" t="s">
        <v>406</v>
      </c>
    </row>
    <row r="40" spans="4:19">
      <c r="D40" s="207" t="s">
        <v>366</v>
      </c>
      <c r="H40" s="128" t="s">
        <v>380</v>
      </c>
      <c r="J40" s="149" t="s">
        <v>551</v>
      </c>
      <c r="M40" s="128" t="s">
        <v>264</v>
      </c>
      <c r="P40" s="136" t="s">
        <v>262</v>
      </c>
      <c r="R40" s="129" t="s">
        <v>177</v>
      </c>
      <c r="S40" s="136" t="s">
        <v>404</v>
      </c>
    </row>
    <row r="41" spans="4:19">
      <c r="D41" s="207" t="s">
        <v>717</v>
      </c>
      <c r="H41" s="128" t="s">
        <v>529</v>
      </c>
      <c r="J41" s="149" t="s">
        <v>170</v>
      </c>
      <c r="M41" s="128" t="s">
        <v>246</v>
      </c>
      <c r="P41" s="134" t="s">
        <v>349</v>
      </c>
      <c r="R41" s="129" t="s">
        <v>256</v>
      </c>
      <c r="S41" s="128" t="s">
        <v>358</v>
      </c>
    </row>
    <row r="42" spans="4:19">
      <c r="D42" s="207" t="s">
        <v>718</v>
      </c>
      <c r="H42" s="91" t="s">
        <v>584</v>
      </c>
      <c r="J42" s="150" t="s">
        <v>239</v>
      </c>
      <c r="M42" s="101" t="s">
        <v>469</v>
      </c>
      <c r="P42" s="128" t="s">
        <v>472</v>
      </c>
      <c r="R42" s="133" t="s">
        <v>316</v>
      </c>
      <c r="S42" s="134" t="s">
        <v>189</v>
      </c>
    </row>
    <row r="43" spans="4:19">
      <c r="D43" s="207" t="s">
        <v>846</v>
      </c>
      <c r="H43" s="91" t="s">
        <v>580</v>
      </c>
      <c r="J43" s="101" t="s">
        <v>378</v>
      </c>
      <c r="M43" s="134" t="s">
        <v>203</v>
      </c>
      <c r="P43" s="136" t="s">
        <v>350</v>
      </c>
      <c r="R43" s="129" t="s">
        <v>173</v>
      </c>
      <c r="S43" s="128" t="s">
        <v>360</v>
      </c>
    </row>
    <row r="44" spans="4:19">
      <c r="D44" s="319" t="s">
        <v>856</v>
      </c>
      <c r="E44" s="320"/>
      <c r="F44" s="320"/>
      <c r="G44" s="321"/>
      <c r="H44" s="128" t="s">
        <v>180</v>
      </c>
      <c r="J44" s="101" t="s">
        <v>268</v>
      </c>
      <c r="M44" s="134" t="s">
        <v>175</v>
      </c>
      <c r="P44" s="128" t="s">
        <v>264</v>
      </c>
      <c r="R44" s="133" t="s">
        <v>285</v>
      </c>
      <c r="S44" s="134" t="s">
        <v>360</v>
      </c>
    </row>
    <row r="45" spans="4:19">
      <c r="D45" s="207" t="s">
        <v>177</v>
      </c>
      <c r="H45" s="128" t="s">
        <v>438</v>
      </c>
      <c r="J45" s="149" t="s">
        <v>266</v>
      </c>
      <c r="M45" s="128" t="s">
        <v>525</v>
      </c>
      <c r="P45" s="129" t="s">
        <v>238</v>
      </c>
      <c r="R45" s="129" t="s">
        <v>182</v>
      </c>
      <c r="S45" s="128" t="s">
        <v>240</v>
      </c>
    </row>
    <row r="46" spans="4:19">
      <c r="D46" s="101" t="s">
        <v>274</v>
      </c>
      <c r="H46" s="207" t="s">
        <v>189</v>
      </c>
      <c r="J46" s="101" t="s">
        <v>202</v>
      </c>
      <c r="M46" s="101" t="s">
        <v>422</v>
      </c>
      <c r="P46" s="134" t="s">
        <v>469</v>
      </c>
      <c r="R46" s="129" t="s">
        <v>232</v>
      </c>
      <c r="S46" s="134" t="s">
        <v>397</v>
      </c>
    </row>
    <row r="47" spans="4:19">
      <c r="D47" s="207" t="s">
        <v>531</v>
      </c>
      <c r="H47" s="128" t="s">
        <v>192</v>
      </c>
      <c r="J47" s="101"/>
      <c r="M47" s="128" t="s">
        <v>464</v>
      </c>
      <c r="P47" s="134" t="s">
        <v>203</v>
      </c>
      <c r="R47" s="129" t="s">
        <v>270</v>
      </c>
      <c r="S47" s="128" t="s">
        <v>274</v>
      </c>
    </row>
    <row r="48" spans="4:19">
      <c r="D48" s="207" t="s">
        <v>405</v>
      </c>
      <c r="H48" s="128" t="s">
        <v>240</v>
      </c>
      <c r="J48" s="150"/>
      <c r="M48" s="128" t="s">
        <v>195</v>
      </c>
      <c r="P48" s="134" t="s">
        <v>175</v>
      </c>
      <c r="R48" s="133" t="s">
        <v>286</v>
      </c>
      <c r="S48" s="128" t="s">
        <v>170</v>
      </c>
    </row>
    <row r="49" spans="8:19">
      <c r="H49" s="207" t="s">
        <v>533</v>
      </c>
      <c r="M49" s="101" t="s">
        <v>259</v>
      </c>
      <c r="P49" s="128" t="s">
        <v>422</v>
      </c>
      <c r="R49" s="129" t="s">
        <v>241</v>
      </c>
      <c r="S49" s="128" t="s">
        <v>385</v>
      </c>
    </row>
    <row r="50" spans="8:19">
      <c r="H50" s="128" t="s">
        <v>533</v>
      </c>
      <c r="M50" s="134" t="s">
        <v>384</v>
      </c>
      <c r="P50" s="134" t="s">
        <v>448</v>
      </c>
      <c r="R50" s="133" t="s">
        <v>318</v>
      </c>
      <c r="S50" s="128" t="s">
        <v>366</v>
      </c>
    </row>
    <row r="51" spans="8:19">
      <c r="H51" s="207" t="s">
        <v>274</v>
      </c>
      <c r="J51" s="101"/>
      <c r="M51" s="101" t="s">
        <v>193</v>
      </c>
      <c r="P51" s="128" t="s">
        <v>464</v>
      </c>
      <c r="R51" s="129" t="s">
        <v>248</v>
      </c>
      <c r="S51" s="128" t="s">
        <v>172</v>
      </c>
    </row>
    <row r="52" spans="8:19">
      <c r="H52" s="128" t="s">
        <v>170</v>
      </c>
      <c r="J52" s="101"/>
      <c r="M52" s="101" t="s">
        <v>526</v>
      </c>
      <c r="P52" s="128" t="s">
        <v>195</v>
      </c>
      <c r="R52" s="133" t="s">
        <v>287</v>
      </c>
      <c r="S52" s="136" t="s">
        <v>409</v>
      </c>
    </row>
    <row r="53" spans="8:19">
      <c r="H53" s="128" t="s">
        <v>385</v>
      </c>
      <c r="J53" s="101"/>
      <c r="M53" s="101" t="s">
        <v>269</v>
      </c>
      <c r="P53" s="134" t="s">
        <v>449</v>
      </c>
      <c r="R53" s="128" t="s">
        <v>342</v>
      </c>
      <c r="S53" s="134" t="s">
        <v>394</v>
      </c>
    </row>
    <row r="54" spans="8:19">
      <c r="H54" s="220" t="s">
        <v>583</v>
      </c>
      <c r="M54" s="101" t="s">
        <v>250</v>
      </c>
      <c r="P54" s="134" t="s">
        <v>440</v>
      </c>
      <c r="R54" s="136" t="s">
        <v>329</v>
      </c>
      <c r="S54" s="134" t="s">
        <v>369</v>
      </c>
    </row>
    <row r="55" spans="8:19">
      <c r="J55" s="101"/>
      <c r="M55" s="101" t="s">
        <v>354</v>
      </c>
      <c r="P55" s="136" t="s">
        <v>269</v>
      </c>
      <c r="R55" s="129" t="s">
        <v>265</v>
      </c>
      <c r="S55" s="134" t="s">
        <v>370</v>
      </c>
    </row>
    <row r="56" spans="8:19">
      <c r="J56" s="101"/>
      <c r="M56" s="101" t="s">
        <v>233</v>
      </c>
      <c r="P56" s="136" t="s">
        <v>354</v>
      </c>
      <c r="R56" s="129" t="s">
        <v>230</v>
      </c>
      <c r="S56" s="134" t="s">
        <v>387</v>
      </c>
    </row>
    <row r="57" spans="8:19">
      <c r="J57" s="101"/>
      <c r="M57" s="128" t="s">
        <v>355</v>
      </c>
      <c r="P57" s="134" t="s">
        <v>233</v>
      </c>
      <c r="R57" s="128" t="s">
        <v>343</v>
      </c>
      <c r="S57" s="136" t="s">
        <v>378</v>
      </c>
    </row>
    <row r="58" spans="8:19">
      <c r="J58" s="101"/>
      <c r="M58" s="128" t="s">
        <v>527</v>
      </c>
      <c r="P58" s="128" t="s">
        <v>257</v>
      </c>
      <c r="R58" s="128" t="s">
        <v>344</v>
      </c>
      <c r="S58" s="134" t="s">
        <v>253</v>
      </c>
    </row>
    <row r="59" spans="8:19">
      <c r="J59" s="101"/>
      <c r="M59" s="91" t="s">
        <v>528</v>
      </c>
      <c r="P59" s="134" t="s">
        <v>452</v>
      </c>
      <c r="R59" s="129" t="s">
        <v>216</v>
      </c>
      <c r="S59" s="128" t="s">
        <v>266</v>
      </c>
    </row>
    <row r="60" spans="8:19">
      <c r="J60" s="101"/>
      <c r="M60" s="128" t="s">
        <v>529</v>
      </c>
      <c r="P60" s="136" t="s">
        <v>441</v>
      </c>
      <c r="R60" s="133" t="s">
        <v>288</v>
      </c>
      <c r="S60" s="128" t="s">
        <v>407</v>
      </c>
    </row>
    <row r="61" spans="8:19">
      <c r="J61" s="101"/>
      <c r="M61" s="128" t="s">
        <v>530</v>
      </c>
      <c r="P61" s="133" t="s">
        <v>180</v>
      </c>
      <c r="R61" s="129" t="s">
        <v>219</v>
      </c>
      <c r="S61" s="128" t="s">
        <v>408</v>
      </c>
    </row>
    <row r="62" spans="8:19">
      <c r="J62" s="101"/>
      <c r="M62" s="101" t="s">
        <v>531</v>
      </c>
      <c r="P62" s="134" t="s">
        <v>438</v>
      </c>
      <c r="R62" s="128" t="s">
        <v>345</v>
      </c>
      <c r="S62" s="134" t="s">
        <v>391</v>
      </c>
    </row>
    <row r="63" spans="8:19">
      <c r="J63" s="150"/>
      <c r="M63" s="101" t="s">
        <v>189</v>
      </c>
      <c r="P63" s="134" t="s">
        <v>189</v>
      </c>
      <c r="R63" s="129" t="s">
        <v>226</v>
      </c>
      <c r="S63" s="134" t="s">
        <v>376</v>
      </c>
    </row>
    <row r="64" spans="8:19">
      <c r="J64" s="101"/>
      <c r="M64" s="91" t="s">
        <v>532</v>
      </c>
      <c r="P64" s="134" t="s">
        <v>418</v>
      </c>
      <c r="R64" s="129" t="s">
        <v>237</v>
      </c>
    </row>
    <row r="65" spans="10:18">
      <c r="J65" s="101"/>
      <c r="M65" s="128" t="s">
        <v>361</v>
      </c>
      <c r="P65" s="128" t="s">
        <v>456</v>
      </c>
      <c r="R65" s="133" t="s">
        <v>289</v>
      </c>
    </row>
    <row r="66" spans="10:18">
      <c r="M66" s="91" t="s">
        <v>240</v>
      </c>
      <c r="P66" s="131" t="s">
        <v>361</v>
      </c>
      <c r="R66" s="133" t="s">
        <v>303</v>
      </c>
    </row>
    <row r="67" spans="10:18">
      <c r="J67" s="101"/>
      <c r="M67" s="91" t="s">
        <v>533</v>
      </c>
      <c r="P67" s="128" t="s">
        <v>240</v>
      </c>
      <c r="R67" s="129" t="s">
        <v>200</v>
      </c>
    </row>
    <row r="68" spans="10:18">
      <c r="J68" s="101"/>
      <c r="M68" s="101" t="s">
        <v>274</v>
      </c>
      <c r="P68" s="134" t="s">
        <v>274</v>
      </c>
      <c r="R68" s="129" t="s">
        <v>267</v>
      </c>
    </row>
    <row r="69" spans="10:18">
      <c r="M69" s="128" t="s">
        <v>170</v>
      </c>
      <c r="P69" s="128" t="s">
        <v>170</v>
      </c>
      <c r="R69" s="133" t="s">
        <v>317</v>
      </c>
    </row>
    <row r="70" spans="10:18">
      <c r="J70" s="150"/>
      <c r="M70" s="101" t="s">
        <v>229</v>
      </c>
      <c r="P70" s="128" t="s">
        <v>468</v>
      </c>
      <c r="R70" s="128" t="s">
        <v>346</v>
      </c>
    </row>
    <row r="71" spans="10:18">
      <c r="M71" s="128" t="s">
        <v>468</v>
      </c>
      <c r="P71" s="134" t="s">
        <v>455</v>
      </c>
      <c r="R71" s="133" t="s">
        <v>323</v>
      </c>
    </row>
    <row r="72" spans="10:18">
      <c r="J72" s="101"/>
      <c r="M72" s="128" t="s">
        <v>325</v>
      </c>
      <c r="P72" s="134" t="s">
        <v>367</v>
      </c>
      <c r="R72" s="133" t="s">
        <v>322</v>
      </c>
    </row>
    <row r="73" spans="10:18">
      <c r="M73" s="128" t="s">
        <v>172</v>
      </c>
      <c r="P73" s="134" t="s">
        <v>394</v>
      </c>
      <c r="R73" s="129" t="s">
        <v>222</v>
      </c>
    </row>
    <row r="74" spans="10:18">
      <c r="M74" s="101" t="s">
        <v>534</v>
      </c>
      <c r="P74" s="134" t="s">
        <v>369</v>
      </c>
      <c r="R74" s="129" t="s">
        <v>261</v>
      </c>
    </row>
    <row r="75" spans="10:18">
      <c r="M75" s="128" t="s">
        <v>368</v>
      </c>
      <c r="P75" s="136" t="s">
        <v>373</v>
      </c>
      <c r="R75" s="133" t="s">
        <v>311</v>
      </c>
    </row>
    <row r="76" spans="10:18">
      <c r="J76" s="141"/>
      <c r="M76" s="101" t="s">
        <v>394</v>
      </c>
      <c r="P76" s="128" t="s">
        <v>268</v>
      </c>
      <c r="R76" s="128" t="s">
        <v>347</v>
      </c>
    </row>
    <row r="77" spans="10:18">
      <c r="J77" s="101"/>
      <c r="M77" s="134" t="s">
        <v>369</v>
      </c>
      <c r="P77" s="128" t="s">
        <v>185</v>
      </c>
      <c r="R77" s="133" t="s">
        <v>290</v>
      </c>
    </row>
    <row r="78" spans="10:18">
      <c r="M78" s="101" t="s">
        <v>535</v>
      </c>
      <c r="P78" s="128" t="s">
        <v>266</v>
      </c>
      <c r="R78" s="129" t="s">
        <v>227</v>
      </c>
    </row>
    <row r="79" spans="10:18">
      <c r="J79" s="101"/>
      <c r="M79" s="128" t="s">
        <v>239</v>
      </c>
      <c r="P79" s="128" t="s">
        <v>375</v>
      </c>
      <c r="R79" s="129" t="s">
        <v>249</v>
      </c>
    </row>
    <row r="80" spans="10:18">
      <c r="M80" s="101" t="s">
        <v>373</v>
      </c>
      <c r="P80" s="128" t="s">
        <v>202</v>
      </c>
      <c r="R80" s="128" t="s">
        <v>348</v>
      </c>
    </row>
    <row r="81" spans="10:18">
      <c r="M81" s="136" t="s">
        <v>378</v>
      </c>
      <c r="P81" s="128" t="s">
        <v>465</v>
      </c>
      <c r="R81" s="129" t="s">
        <v>221</v>
      </c>
    </row>
    <row r="82" spans="10:18">
      <c r="J82" s="101"/>
      <c r="M82" s="128" t="s">
        <v>266</v>
      </c>
      <c r="P82" s="134" t="s">
        <v>391</v>
      </c>
      <c r="R82" s="133" t="s">
        <v>262</v>
      </c>
    </row>
    <row r="83" spans="10:18">
      <c r="M83" s="134" t="s">
        <v>202</v>
      </c>
      <c r="R83" s="128" t="s">
        <v>349</v>
      </c>
    </row>
    <row r="84" spans="10:18">
      <c r="M84" s="101" t="s">
        <v>391</v>
      </c>
      <c r="R84" s="129" t="s">
        <v>208</v>
      </c>
    </row>
    <row r="85" spans="10:18">
      <c r="R85" s="129" t="s">
        <v>187</v>
      </c>
    </row>
    <row r="86" spans="10:18">
      <c r="R86" s="133" t="s">
        <v>315</v>
      </c>
    </row>
    <row r="87" spans="10:18">
      <c r="R87" s="129" t="s">
        <v>235</v>
      </c>
    </row>
    <row r="88" spans="10:18">
      <c r="R88" s="129" t="s">
        <v>188</v>
      </c>
    </row>
    <row r="89" spans="10:18">
      <c r="R89" s="136" t="s">
        <v>328</v>
      </c>
    </row>
    <row r="90" spans="10:18">
      <c r="R90" s="128" t="s">
        <v>350</v>
      </c>
    </row>
    <row r="91" spans="10:18">
      <c r="R91" s="129" t="s">
        <v>264</v>
      </c>
    </row>
    <row r="92" spans="10:18">
      <c r="R92" s="133" t="s">
        <v>291</v>
      </c>
    </row>
    <row r="93" spans="10:18">
      <c r="R93" s="129" t="s">
        <v>246</v>
      </c>
    </row>
    <row r="94" spans="10:18">
      <c r="R94" s="129" t="s">
        <v>238</v>
      </c>
    </row>
    <row r="95" spans="10:18">
      <c r="R95" s="133" t="s">
        <v>292</v>
      </c>
    </row>
    <row r="96" spans="10:18">
      <c r="R96" s="129" t="s">
        <v>203</v>
      </c>
    </row>
    <row r="97" spans="18:18">
      <c r="R97" s="129" t="s">
        <v>175</v>
      </c>
    </row>
    <row r="98" spans="18:18">
      <c r="R98" s="129" t="s">
        <v>245</v>
      </c>
    </row>
    <row r="99" spans="18:18">
      <c r="R99" s="133" t="s">
        <v>294</v>
      </c>
    </row>
    <row r="100" spans="18:18">
      <c r="R100" s="128" t="s">
        <v>351</v>
      </c>
    </row>
    <row r="101" spans="18:18">
      <c r="R101" s="129" t="s">
        <v>181</v>
      </c>
    </row>
    <row r="102" spans="18:18">
      <c r="R102" s="133" t="s">
        <v>295</v>
      </c>
    </row>
    <row r="103" spans="18:18">
      <c r="R103" s="129" t="s">
        <v>220</v>
      </c>
    </row>
    <row r="104" spans="18:18">
      <c r="R104" s="129" t="s">
        <v>195</v>
      </c>
    </row>
    <row r="105" spans="18:18">
      <c r="R105" s="133" t="s">
        <v>296</v>
      </c>
    </row>
    <row r="106" spans="18:18">
      <c r="R106" s="128" t="s">
        <v>352</v>
      </c>
    </row>
    <row r="107" spans="18:18">
      <c r="R107" s="129" t="s">
        <v>273</v>
      </c>
    </row>
    <row r="108" spans="18:18">
      <c r="R108" s="129" t="s">
        <v>259</v>
      </c>
    </row>
    <row r="109" spans="18:18">
      <c r="R109" s="133" t="s">
        <v>297</v>
      </c>
    </row>
    <row r="110" spans="18:18">
      <c r="R110" s="129" t="s">
        <v>205</v>
      </c>
    </row>
    <row r="111" spans="18:18">
      <c r="R111" s="129" t="s">
        <v>271</v>
      </c>
    </row>
    <row r="112" spans="18:18">
      <c r="R112" s="133" t="s">
        <v>298</v>
      </c>
    </row>
    <row r="113" spans="16:18">
      <c r="R113" s="136" t="s">
        <v>193</v>
      </c>
    </row>
    <row r="114" spans="16:18">
      <c r="R114" s="133" t="s">
        <v>299</v>
      </c>
    </row>
    <row r="115" spans="16:18">
      <c r="R115" s="129" t="s">
        <v>242</v>
      </c>
    </row>
    <row r="116" spans="16:18">
      <c r="R116" s="133" t="s">
        <v>300</v>
      </c>
    </row>
    <row r="117" spans="16:18">
      <c r="R117" s="129" t="s">
        <v>269</v>
      </c>
    </row>
    <row r="118" spans="16:18">
      <c r="R118" s="133" t="s">
        <v>324</v>
      </c>
    </row>
    <row r="119" spans="16:18">
      <c r="R119" s="128" t="s">
        <v>353</v>
      </c>
    </row>
    <row r="120" spans="16:18">
      <c r="R120" s="129" t="s">
        <v>196</v>
      </c>
    </row>
    <row r="121" spans="16:18">
      <c r="R121" s="129" t="s">
        <v>250</v>
      </c>
    </row>
    <row r="122" spans="16:18">
      <c r="P122"/>
      <c r="R122" s="128" t="s">
        <v>354</v>
      </c>
    </row>
    <row r="123" spans="16:18">
      <c r="P123" s="142"/>
      <c r="R123" s="133" t="s">
        <v>302</v>
      </c>
    </row>
    <row r="124" spans="16:18">
      <c r="P124" s="142"/>
      <c r="R124" s="129" t="s">
        <v>233</v>
      </c>
    </row>
    <row r="125" spans="16:18">
      <c r="R125" s="136" t="s">
        <v>207</v>
      </c>
    </row>
    <row r="126" spans="16:18">
      <c r="R126" s="128" t="s">
        <v>355</v>
      </c>
    </row>
    <row r="127" spans="16:18">
      <c r="R127" s="136" t="s">
        <v>257</v>
      </c>
    </row>
    <row r="128" spans="16:18">
      <c r="R128" s="129" t="s">
        <v>258</v>
      </c>
    </row>
    <row r="129" spans="18:18">
      <c r="R129" s="129" t="s">
        <v>169</v>
      </c>
    </row>
    <row r="130" spans="18:18">
      <c r="R130" s="128" t="s">
        <v>380</v>
      </c>
    </row>
    <row r="131" spans="18:18">
      <c r="R131" s="136" t="s">
        <v>260</v>
      </c>
    </row>
    <row r="132" spans="18:18">
      <c r="R132" s="136" t="s">
        <v>382</v>
      </c>
    </row>
    <row r="133" spans="18:18">
      <c r="R133" s="129" t="s">
        <v>247</v>
      </c>
    </row>
    <row r="134" spans="18:18">
      <c r="R134" s="133" t="s">
        <v>304</v>
      </c>
    </row>
    <row r="135" spans="18:18">
      <c r="R135" s="129" t="s">
        <v>184</v>
      </c>
    </row>
    <row r="136" spans="18:18">
      <c r="R136" s="129" t="s">
        <v>243</v>
      </c>
    </row>
    <row r="137" spans="18:18">
      <c r="R137" s="128" t="s">
        <v>356</v>
      </c>
    </row>
    <row r="138" spans="18:18">
      <c r="R138" s="133" t="s">
        <v>305</v>
      </c>
    </row>
    <row r="139" spans="18:18">
      <c r="R139" s="129" t="s">
        <v>180</v>
      </c>
    </row>
    <row r="140" spans="18:18">
      <c r="R140" s="129" t="s">
        <v>179</v>
      </c>
    </row>
    <row r="141" spans="18:18">
      <c r="R141" s="128" t="s">
        <v>357</v>
      </c>
    </row>
    <row r="142" spans="18:18">
      <c r="R142" s="128" t="s">
        <v>358</v>
      </c>
    </row>
    <row r="143" spans="18:18">
      <c r="R143" s="133" t="s">
        <v>307</v>
      </c>
    </row>
    <row r="144" spans="18:18">
      <c r="R144" s="133" t="s">
        <v>306</v>
      </c>
    </row>
    <row r="145" spans="18:18">
      <c r="R145" s="133" t="s">
        <v>301</v>
      </c>
    </row>
    <row r="146" spans="18:18">
      <c r="R146" s="129" t="s">
        <v>189</v>
      </c>
    </row>
    <row r="147" spans="18:18">
      <c r="R147" s="128" t="s">
        <v>359</v>
      </c>
    </row>
    <row r="148" spans="18:18">
      <c r="R148" s="129" t="s">
        <v>201</v>
      </c>
    </row>
    <row r="149" spans="18:18">
      <c r="R149" s="133" t="s">
        <v>309</v>
      </c>
    </row>
    <row r="150" spans="18:18">
      <c r="R150" s="129" t="s">
        <v>206</v>
      </c>
    </row>
    <row r="151" spans="18:18">
      <c r="R151" s="133" t="s">
        <v>293</v>
      </c>
    </row>
    <row r="152" spans="18:18">
      <c r="R152" s="128" t="s">
        <v>360</v>
      </c>
    </row>
    <row r="153" spans="18:18">
      <c r="R153" s="129" t="s">
        <v>218</v>
      </c>
    </row>
    <row r="154" spans="18:18">
      <c r="R154" s="128" t="s">
        <v>361</v>
      </c>
    </row>
    <row r="155" spans="18:18">
      <c r="R155" s="129" t="s">
        <v>192</v>
      </c>
    </row>
    <row r="156" spans="18:18">
      <c r="R156" s="133" t="s">
        <v>310</v>
      </c>
    </row>
    <row r="157" spans="18:18">
      <c r="R157" s="129" t="s">
        <v>240</v>
      </c>
    </row>
    <row r="158" spans="18:18">
      <c r="R158" s="128" t="s">
        <v>362</v>
      </c>
    </row>
    <row r="159" spans="18:18">
      <c r="R159" s="129" t="s">
        <v>255</v>
      </c>
    </row>
    <row r="160" spans="18:18">
      <c r="R160" s="128" t="s">
        <v>363</v>
      </c>
    </row>
    <row r="161" spans="18:18">
      <c r="R161" s="133" t="s">
        <v>312</v>
      </c>
    </row>
    <row r="162" spans="18:18">
      <c r="R162" s="129" t="s">
        <v>274</v>
      </c>
    </row>
    <row r="163" spans="18:18">
      <c r="R163" s="129" t="s">
        <v>170</v>
      </c>
    </row>
    <row r="164" spans="18:18">
      <c r="R164" s="129" t="s">
        <v>229</v>
      </c>
    </row>
    <row r="165" spans="18:18">
      <c r="R165" s="129" t="s">
        <v>217</v>
      </c>
    </row>
    <row r="166" spans="18:18">
      <c r="R166" s="128" t="s">
        <v>364</v>
      </c>
    </row>
    <row r="167" spans="18:18">
      <c r="R167" s="128" t="s">
        <v>365</v>
      </c>
    </row>
    <row r="168" spans="18:18">
      <c r="R168" s="134" t="s">
        <v>325</v>
      </c>
    </row>
    <row r="169" spans="18:18">
      <c r="R169" s="128" t="s">
        <v>366</v>
      </c>
    </row>
    <row r="170" spans="18:18">
      <c r="R170" s="129" t="s">
        <v>172</v>
      </c>
    </row>
    <row r="171" spans="18:18">
      <c r="R171" s="133" t="s">
        <v>308</v>
      </c>
    </row>
    <row r="172" spans="18:18">
      <c r="R172" s="136" t="s">
        <v>330</v>
      </c>
    </row>
    <row r="173" spans="18:18">
      <c r="R173" s="128" t="s">
        <v>367</v>
      </c>
    </row>
    <row r="174" spans="18:18">
      <c r="R174" s="128" t="s">
        <v>368</v>
      </c>
    </row>
    <row r="175" spans="18:18">
      <c r="R175" s="129" t="s">
        <v>183</v>
      </c>
    </row>
    <row r="176" spans="18:18">
      <c r="R176" s="128" t="s">
        <v>369</v>
      </c>
    </row>
    <row r="177" spans="18:18">
      <c r="R177" s="133" t="s">
        <v>321</v>
      </c>
    </row>
    <row r="178" spans="18:18">
      <c r="R178" s="129" t="s">
        <v>239</v>
      </c>
    </row>
    <row r="179" spans="18:18">
      <c r="R179" s="128" t="s">
        <v>370</v>
      </c>
    </row>
    <row r="180" spans="18:18">
      <c r="R180" s="128" t="s">
        <v>371</v>
      </c>
    </row>
    <row r="181" spans="18:18">
      <c r="R181" s="128" t="s">
        <v>372</v>
      </c>
    </row>
    <row r="182" spans="18:18">
      <c r="R182" s="133" t="s">
        <v>313</v>
      </c>
    </row>
    <row r="183" spans="18:18">
      <c r="R183" s="128" t="s">
        <v>373</v>
      </c>
    </row>
    <row r="184" spans="18:18">
      <c r="R184" s="133" t="s">
        <v>314</v>
      </c>
    </row>
    <row r="185" spans="18:18">
      <c r="R185" s="128" t="s">
        <v>378</v>
      </c>
    </row>
    <row r="186" spans="18:18">
      <c r="R186" s="129" t="s">
        <v>204</v>
      </c>
    </row>
    <row r="187" spans="18:18">
      <c r="R187" s="136" t="s">
        <v>268</v>
      </c>
    </row>
    <row r="188" spans="18:18">
      <c r="R188" s="128" t="s">
        <v>253</v>
      </c>
    </row>
    <row r="189" spans="18:18">
      <c r="R189" s="128" t="s">
        <v>254</v>
      </c>
    </row>
    <row r="190" spans="18:18">
      <c r="R190" s="136" t="s">
        <v>185</v>
      </c>
    </row>
    <row r="191" spans="18:18">
      <c r="R191" s="128" t="s">
        <v>374</v>
      </c>
    </row>
    <row r="192" spans="18:18">
      <c r="R192" s="128" t="s">
        <v>266</v>
      </c>
    </row>
    <row r="193" spans="18:18">
      <c r="R193" s="128" t="s">
        <v>375</v>
      </c>
    </row>
    <row r="194" spans="18:18">
      <c r="R194" s="128" t="s">
        <v>202</v>
      </c>
    </row>
    <row r="195" spans="18:18">
      <c r="R195" s="128" t="s">
        <v>174</v>
      </c>
    </row>
    <row r="196" spans="18:18">
      <c r="R196" s="128" t="s">
        <v>171</v>
      </c>
    </row>
    <row r="197" spans="18:18">
      <c r="R197" s="128" t="s">
        <v>379</v>
      </c>
    </row>
    <row r="198" spans="18:18">
      <c r="R198" s="128" t="s">
        <v>376</v>
      </c>
    </row>
    <row r="199" spans="18:18">
      <c r="R199" s="128" t="s">
        <v>377</v>
      </c>
    </row>
  </sheetData>
  <sortState xmlns:xlrd2="http://schemas.microsoft.com/office/spreadsheetml/2017/richdata2" ref="D2:D199">
    <sortCondition ref="D31"/>
  </sortState>
  <conditionalFormatting sqref="D29:D33">
    <cfRule type="duplicateValues" dxfId="437" priority="1"/>
    <cfRule type="duplicateValues" dxfId="436" priority="2"/>
  </conditionalFormatting>
  <conditionalFormatting sqref="D44 D1:D17 D22 D25 D27:D28 D49:D1048576">
    <cfRule type="duplicateValues" dxfId="435" priority="4"/>
  </conditionalFormatting>
  <conditionalFormatting sqref="D44 D1:D28 D49:D1048576">
    <cfRule type="duplicateValues" dxfId="434" priority="3"/>
  </conditionalFormatting>
  <conditionalFormatting sqref="F1:F20 F33:F36 F38:F39 F41:F1048576 F22:F23 F25:F31">
    <cfRule type="duplicateValues" dxfId="433" priority="5"/>
  </conditionalFormatting>
  <conditionalFormatting sqref="F33:F36 F30 F1:F20 F38:F39 F41:F1048576 F22:F23 F25:F28">
    <cfRule type="duplicateValues" dxfId="432" priority="6"/>
  </conditionalFormatting>
  <conditionalFormatting sqref="H11">
    <cfRule type="duplicateValues" dxfId="431" priority="17"/>
  </conditionalFormatting>
  <conditionalFormatting sqref="H34">
    <cfRule type="duplicateValues" dxfId="430" priority="12"/>
    <cfRule type="duplicateValues" dxfId="429" priority="13"/>
    <cfRule type="duplicateValues" dxfId="428" priority="14"/>
    <cfRule type="duplicateValues" dxfId="427" priority="15"/>
    <cfRule type="duplicateValues" dxfId="426" priority="16"/>
  </conditionalFormatting>
  <conditionalFormatting sqref="H54">
    <cfRule type="duplicateValues" dxfId="425" priority="7"/>
    <cfRule type="duplicateValues" dxfId="424" priority="8"/>
    <cfRule type="duplicateValues" dxfId="423" priority="9"/>
    <cfRule type="duplicateValues" dxfId="422" priority="10"/>
    <cfRule type="duplicateValues" dxfId="421" priority="11"/>
  </conditionalFormatting>
  <conditionalFormatting sqref="J18">
    <cfRule type="duplicateValues" dxfId="420" priority="25"/>
    <cfRule type="duplicateValues" dxfId="419" priority="29"/>
    <cfRule type="duplicateValues" dxfId="418" priority="28"/>
    <cfRule type="duplicateValues" dxfId="417" priority="27"/>
    <cfRule type="duplicateValues" dxfId="416" priority="26"/>
  </conditionalFormatting>
  <conditionalFormatting sqref="J28 J1:J24 J33 J37 J41 J43 J46:J1048576">
    <cfRule type="duplicateValues" dxfId="415" priority="24"/>
  </conditionalFormatting>
  <conditionalFormatting sqref="J39">
    <cfRule type="duplicateValues" dxfId="414" priority="22"/>
  </conditionalFormatting>
  <conditionalFormatting sqref="J41 J1:J37 J43 J46:J1048576">
    <cfRule type="duplicateValues" dxfId="413" priority="23"/>
  </conditionalFormatting>
  <conditionalFormatting sqref="J42">
    <cfRule type="duplicateValues" dxfId="412" priority="21"/>
  </conditionalFormatting>
  <conditionalFormatting sqref="J44">
    <cfRule type="duplicateValues" dxfId="411" priority="20"/>
  </conditionalFormatting>
  <conditionalFormatting sqref="J45">
    <cfRule type="duplicateValues" dxfId="410" priority="18"/>
    <cfRule type="duplicateValues" dxfId="409" priority="19"/>
  </conditionalFormatting>
  <conditionalFormatting sqref="J74:J75 J13 J77:J78 J81:J1048576 J21 J28 J33 J37 J41 J43 J46:J70">
    <cfRule type="duplicateValues" dxfId="408" priority="30"/>
  </conditionalFormatting>
  <conditionalFormatting sqref="M34">
    <cfRule type="duplicateValues" dxfId="407" priority="35"/>
  </conditionalFormatting>
  <conditionalFormatting sqref="M62">
    <cfRule type="duplicateValues" dxfId="406" priority="34"/>
  </conditionalFormatting>
  <conditionalFormatting sqref="M75">
    <cfRule type="duplicateValues" dxfId="405" priority="33"/>
  </conditionalFormatting>
  <conditionalFormatting sqref="M77">
    <cfRule type="duplicateValues" dxfId="404" priority="32"/>
  </conditionalFormatting>
  <conditionalFormatting sqref="M83">
    <cfRule type="duplicateValues" dxfId="403" priority="31"/>
  </conditionalFormatting>
  <conditionalFormatting sqref="P1:P121 P125:P1048576">
    <cfRule type="duplicateValues" dxfId="402" priority="36"/>
  </conditionalFormatting>
  <conditionalFormatting sqref="P6">
    <cfRule type="duplicateValues" dxfId="401" priority="43"/>
  </conditionalFormatting>
  <conditionalFormatting sqref="P41:P42 P1:P36 P51 P59:P66 P72:P73 P76 P78:P79 P81:P121 P125:P1048576">
    <cfRule type="duplicateValues" dxfId="400" priority="42"/>
  </conditionalFormatting>
  <conditionalFormatting sqref="P51 P1:P42 P59:P66 P72:P73 P76 P78:P79 P81:P121 P125:P1048576">
    <cfRule type="duplicateValues" dxfId="399" priority="41"/>
  </conditionalFormatting>
  <conditionalFormatting sqref="P56:P66 P1:P54 P72:P73 P76 P78:P79 P81:P121 P125:P1048576">
    <cfRule type="duplicateValues" dxfId="398" priority="40"/>
  </conditionalFormatting>
  <conditionalFormatting sqref="P72:P73 P1:P66 P76 P78:P79 P81:P121 P125:P1048576">
    <cfRule type="duplicateValues" dxfId="397" priority="39"/>
  </conditionalFormatting>
  <conditionalFormatting sqref="P77">
    <cfRule type="duplicateValues" dxfId="396" priority="38"/>
  </conditionalFormatting>
  <conditionalFormatting sqref="P80">
    <cfRule type="duplicateValues" dxfId="395" priority="37"/>
  </conditionalFormatting>
  <conditionalFormatting sqref="R248:R1048576 R1:R200">
    <cfRule type="duplicateValues" dxfId="394" priority="46"/>
  </conditionalFormatting>
  <conditionalFormatting sqref="S41:S42 S44 S46 S50 S52:S55 S57:S58 S60:S1048576 S1:S36">
    <cfRule type="duplicateValues" dxfId="393" priority="45"/>
  </conditionalFormatting>
  <conditionalFormatting sqref="S43">
    <cfRule type="duplicateValues" dxfId="392" priority="44"/>
  </conditionalFormatting>
  <conditionalFormatting sqref="W1:W27">
    <cfRule type="duplicateValues" dxfId="391" priority="47"/>
  </conditionalFormatting>
  <hyperlinks>
    <hyperlink ref="R17" r:id="rId1" xr:uid="{00000000-0004-0000-0500-000000000000}"/>
    <hyperlink ref="R89" r:id="rId2" xr:uid="{00000000-0004-0000-0500-000001000000}"/>
    <hyperlink ref="R54" r:id="rId3" xr:uid="{00000000-0004-0000-0500-000002000000}"/>
    <hyperlink ref="R172" r:id="rId4" xr:uid="{00000000-0004-0000-0500-000003000000}"/>
    <hyperlink ref="R127" r:id="rId5" xr:uid="{00000000-0004-0000-0500-000004000000}"/>
    <hyperlink ref="R125" r:id="rId6" xr:uid="{00000000-0004-0000-0500-000005000000}"/>
    <hyperlink ref="R131" r:id="rId7" xr:uid="{00000000-0004-0000-0500-000006000000}"/>
    <hyperlink ref="R190" r:id="rId8" xr:uid="{00000000-0004-0000-0500-000007000000}"/>
    <hyperlink ref="R187" r:id="rId9" xr:uid="{00000000-0004-0000-0500-000008000000}"/>
    <hyperlink ref="R132" r:id="rId10" xr:uid="{00000000-0004-0000-0500-000009000000}"/>
    <hyperlink ref="R113" r:id="rId11" xr:uid="{00000000-0004-0000-0500-00000A000000}"/>
    <hyperlink ref="S18" r:id="rId12" xr:uid="{00000000-0004-0000-0500-00000B000000}"/>
    <hyperlink ref="S2" r:id="rId13" xr:uid="{00000000-0004-0000-0500-00000C000000}"/>
    <hyperlink ref="S57" r:id="rId14" xr:uid="{00000000-0004-0000-0500-00000D000000}"/>
    <hyperlink ref="S40" r:id="rId15" xr:uid="{00000000-0004-0000-0500-00000E000000}"/>
    <hyperlink ref="S52" r:id="rId16" xr:uid="{00000000-0004-0000-0500-00000F000000}"/>
    <hyperlink ref="S27" r:id="rId17" xr:uid="{00000000-0004-0000-0500-000010000000}"/>
    <hyperlink ref="P60" r:id="rId18" display="mailto:musa.erdanli@gmail.com" xr:uid="{00000000-0004-0000-0500-000011000000}"/>
    <hyperlink ref="P55" r:id="rId19" xr:uid="{00000000-0004-0000-0500-000012000000}"/>
    <hyperlink ref="P18" r:id="rId20" display="mailto:emrah_seven_s@hotmail.com" xr:uid="{00000000-0004-0000-0500-000013000000}"/>
    <hyperlink ref="P40" r:id="rId21" display="mailto:ismailkalfa57@gmail.com" xr:uid="{00000000-0004-0000-0500-000014000000}"/>
    <hyperlink ref="P39" r:id="rId22" xr:uid="{00000000-0004-0000-0500-000015000000}"/>
    <hyperlink ref="P75" r:id="rId23" xr:uid="{00000000-0004-0000-0500-000016000000}"/>
    <hyperlink ref="P56" r:id="rId24" xr:uid="{00000000-0004-0000-0500-000017000000}"/>
    <hyperlink ref="P2" r:id="rId25" xr:uid="{00000000-0004-0000-0500-000018000000}"/>
    <hyperlink ref="P43" r:id="rId26" xr:uid="{00000000-0004-0000-0500-000019000000}"/>
    <hyperlink ref="M31" r:id="rId27" xr:uid="{00000000-0004-0000-0500-00001A000000}"/>
    <hyperlink ref="M81" r:id="rId28" xr:uid="{00000000-0004-0000-0500-00001B000000}"/>
    <hyperlink ref="M59" r:id="rId29" xr:uid="{00000000-0004-0000-0500-00001C000000}"/>
    <hyperlink ref="M64" r:id="rId30" display="mailto:rahman.kurul@gmail.com" xr:uid="{00000000-0004-0000-0500-00001D000000}"/>
    <hyperlink ref="M23" r:id="rId31" xr:uid="{00000000-0004-0000-0500-00001E000000}"/>
    <hyperlink ref="M14" r:id="rId32" display="mailto:dermencimustafa@gmail.com" xr:uid="{00000000-0004-0000-0500-00001F000000}"/>
    <hyperlink ref="M7" r:id="rId33" xr:uid="{00000000-0004-0000-0500-000020000000}"/>
    <hyperlink ref="M66" r:id="rId34" xr:uid="{00000000-0004-0000-0500-000021000000}"/>
    <hyperlink ref="M67" r:id="rId35" xr:uid="{00000000-0004-0000-0500-000022000000}"/>
    <hyperlink ref="M19" r:id="rId36" display="mailto:EMRAH_SEVEN_S@hotmail.com" xr:uid="{00000000-0004-0000-0500-000023000000}"/>
    <hyperlink ref="W5" r:id="rId37" xr:uid="{00000000-0004-0000-0500-000024000000}"/>
    <hyperlink ref="J36" r:id="rId38" xr:uid="{00000000-0004-0000-0500-000025000000}"/>
    <hyperlink ref="J42" r:id="rId39" display="mailto:tommyjoola@hotmail.com" xr:uid="{00000000-0004-0000-0500-000026000000}"/>
    <hyperlink ref="J15" r:id="rId40" xr:uid="{00000000-0004-0000-0500-000027000000}"/>
    <hyperlink ref="J23" r:id="rId41" xr:uid="{00000000-0004-0000-0500-000028000000}"/>
    <hyperlink ref="J33" r:id="rId42" xr:uid="{00000000-0004-0000-0500-000029000000}"/>
    <hyperlink ref="J30" r:id="rId43" xr:uid="{00000000-0004-0000-0500-00002A000000}"/>
    <hyperlink ref="H19" r:id="rId44" display="mailto:iremirem.cabuk@gmail.com" xr:uid="{00000000-0004-0000-0500-00002B000000}"/>
    <hyperlink ref="J32" r:id="rId45" xr:uid="{00000000-0004-0000-0500-00002C000000}"/>
    <hyperlink ref="H43" r:id="rId46" xr:uid="{00000000-0004-0000-0500-00002D000000}"/>
    <hyperlink ref="H6" r:id="rId47" xr:uid="{00000000-0004-0000-0500-00002E000000}"/>
    <hyperlink ref="H35" r:id="rId48" xr:uid="{00000000-0004-0000-0500-00002F000000}"/>
    <hyperlink ref="H33" r:id="rId49" xr:uid="{00000000-0004-0000-0500-000030000000}"/>
    <hyperlink ref="J24" r:id="rId50" xr:uid="{00000000-0004-0000-0500-000031000000}"/>
    <hyperlink ref="H20" r:id="rId51" xr:uid="{00000000-0004-0000-0500-000032000000}"/>
    <hyperlink ref="H42" r:id="rId52" xr:uid="{00000000-0004-0000-0500-000033000000}"/>
    <hyperlink ref="D7" r:id="rId53" xr:uid="{00000000-0004-0000-0500-000034000000}"/>
    <hyperlink ref="D43" r:id="rId54" xr:uid="{00000000-0004-0000-0500-000035000000}"/>
  </hyperlinks>
  <pageMargins left="0.7" right="0.7" top="0.75" bottom="0.75" header="0.3" footer="0.3"/>
  <pageSetup paperSize="9" orientation="portrait" r:id="rId5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ayfa1"/>
  <dimension ref="A1:AB103"/>
  <sheetViews>
    <sheetView zoomScaleNormal="100" workbookViewId="0">
      <selection activeCell="B52" sqref="B52"/>
    </sheetView>
  </sheetViews>
  <sheetFormatPr defaultColWidth="9.1796875" defaultRowHeight="12.75" customHeight="1"/>
  <cols>
    <col min="1" max="1" width="4.453125" style="333" customWidth="1"/>
    <col min="2" max="2" width="21.1796875" style="251" bestFit="1" customWidth="1"/>
    <col min="3" max="3" width="20.1796875" style="14" bestFit="1" customWidth="1"/>
    <col min="4" max="4" width="9.453125" style="127" bestFit="1" customWidth="1"/>
    <col min="5" max="5" width="5.90625" style="55" bestFit="1" customWidth="1"/>
    <col min="6" max="6" width="3.81640625" style="55" bestFit="1" customWidth="1"/>
    <col min="7" max="7" width="3.36328125" style="55" bestFit="1" customWidth="1"/>
    <col min="8" max="8" width="3.453125" style="284" bestFit="1" customWidth="1"/>
    <col min="9" max="9" width="7.36328125" style="289" bestFit="1" customWidth="1"/>
    <col min="10" max="10" width="2.453125" style="230" customWidth="1"/>
    <col min="11" max="11" width="5.6328125" style="203" customWidth="1"/>
    <col min="12" max="12" width="19.81640625" style="14" bestFit="1" customWidth="1"/>
    <col min="13" max="13" width="19.6328125" style="14" bestFit="1" customWidth="1"/>
    <col min="14" max="14" width="8.90625" style="14" bestFit="1" customWidth="1"/>
    <col min="15" max="15" width="3" style="14" bestFit="1" customWidth="1"/>
    <col min="16" max="16" width="5" style="14" customWidth="1"/>
    <col min="17" max="17" width="3.54296875" style="14" customWidth="1"/>
    <col min="18" max="18" width="21.1796875" style="14" customWidth="1"/>
    <col min="19" max="19" width="22.54296875" style="14" customWidth="1"/>
    <col min="20" max="20" width="14.453125" style="14" customWidth="1"/>
    <col min="21" max="21" width="5.81640625" style="288" customWidth="1"/>
    <col min="22" max="22" width="3.453125" style="14" customWidth="1"/>
    <col min="23" max="23" width="4.81640625" style="203" bestFit="1" customWidth="1"/>
    <col min="24" max="24" width="26.453125" style="14" bestFit="1" customWidth="1"/>
    <col min="25" max="25" width="25.453125" style="14" bestFit="1" customWidth="1"/>
    <col min="26" max="26" width="10.81640625" style="14" bestFit="1" customWidth="1"/>
    <col min="27" max="27" width="3.453125" style="14" bestFit="1" customWidth="1"/>
    <col min="28" max="28" width="3.1796875" style="14" customWidth="1"/>
    <col min="29" max="16384" width="9.1796875" style="14"/>
  </cols>
  <sheetData>
    <row r="1" spans="1:28" s="82" customFormat="1" ht="24.75" customHeight="1">
      <c r="A1" s="327"/>
      <c r="B1" s="226" t="s">
        <v>643</v>
      </c>
      <c r="C1" s="226" t="s">
        <v>2</v>
      </c>
      <c r="D1" s="227" t="s">
        <v>155</v>
      </c>
      <c r="E1" s="328" t="s">
        <v>859</v>
      </c>
      <c r="F1" s="84" t="s">
        <v>600</v>
      </c>
      <c r="G1" s="281" t="s">
        <v>644</v>
      </c>
      <c r="H1" s="282" t="s">
        <v>601</v>
      </c>
      <c r="I1" s="329" t="s">
        <v>275</v>
      </c>
      <c r="J1" s="87"/>
      <c r="K1" s="330" t="s">
        <v>860</v>
      </c>
      <c r="L1" s="354" t="s">
        <v>861</v>
      </c>
      <c r="M1" s="354"/>
      <c r="N1" s="354"/>
      <c r="O1" s="354"/>
      <c r="P1" s="228"/>
      <c r="Q1" s="355" t="s">
        <v>862</v>
      </c>
      <c r="R1" s="355"/>
      <c r="S1" s="355"/>
      <c r="T1" s="355"/>
      <c r="U1" s="355"/>
      <c r="V1" s="228"/>
      <c r="W1" s="225" t="s">
        <v>644</v>
      </c>
      <c r="X1" s="356"/>
      <c r="Y1" s="356"/>
      <c r="Z1" s="356"/>
      <c r="AA1" s="228"/>
      <c r="AB1" s="228"/>
    </row>
    <row r="2" spans="1:28" ht="12.75" customHeight="1">
      <c r="A2" s="331" t="e">
        <f>UPPER(TRIM(#REF!))</f>
        <v>#REF!</v>
      </c>
      <c r="B2" s="206" t="s">
        <v>756</v>
      </c>
      <c r="C2" s="293" t="s">
        <v>414</v>
      </c>
      <c r="D2" s="293" t="s">
        <v>27</v>
      </c>
      <c r="E2" s="290">
        <v>8</v>
      </c>
      <c r="F2" s="291">
        <v>100</v>
      </c>
      <c r="G2" s="292"/>
      <c r="H2" s="334"/>
      <c r="I2" s="283">
        <f t="shared" ref="I2:I33" si="0">E2+F2+G2+H2</f>
        <v>108</v>
      </c>
      <c r="J2" s="88"/>
      <c r="K2" s="199">
        <v>1</v>
      </c>
      <c r="L2" s="332" t="s">
        <v>556</v>
      </c>
      <c r="M2" s="332" t="s">
        <v>658</v>
      </c>
      <c r="N2" s="332" t="s">
        <v>15</v>
      </c>
      <c r="O2" s="16">
        <v>32</v>
      </c>
      <c r="Q2" s="23" t="s">
        <v>6</v>
      </c>
      <c r="R2" s="1" t="s">
        <v>556</v>
      </c>
      <c r="S2" s="1" t="s">
        <v>658</v>
      </c>
      <c r="T2" s="20" t="s">
        <v>15</v>
      </c>
      <c r="U2" s="43">
        <v>32</v>
      </c>
      <c r="V2" s="66"/>
      <c r="W2" s="199">
        <v>1</v>
      </c>
      <c r="X2" s="332"/>
      <c r="Y2" s="332"/>
      <c r="Z2" s="332"/>
      <c r="AA2" s="16">
        <v>32</v>
      </c>
    </row>
    <row r="3" spans="1:28" ht="12.75" customHeight="1">
      <c r="A3" s="331" t="str">
        <f t="shared" ref="A3:A50" si="1">UPPER(TRIM(B2))</f>
        <v>ADEM DUHAN DOĞAN</v>
      </c>
      <c r="B3" s="206" t="s">
        <v>671</v>
      </c>
      <c r="C3" s="293" t="s">
        <v>414</v>
      </c>
      <c r="D3" s="293" t="s">
        <v>27</v>
      </c>
      <c r="E3" s="290">
        <v>9</v>
      </c>
      <c r="F3" s="291">
        <v>100</v>
      </c>
      <c r="G3" s="292"/>
      <c r="H3" s="334"/>
      <c r="I3" s="283">
        <f t="shared" si="0"/>
        <v>109</v>
      </c>
      <c r="J3" s="88"/>
      <c r="K3" s="199">
        <v>2</v>
      </c>
      <c r="L3" s="332" t="s">
        <v>544</v>
      </c>
      <c r="M3" s="332" t="s">
        <v>863</v>
      </c>
      <c r="N3" s="332" t="s">
        <v>7</v>
      </c>
      <c r="O3" s="16">
        <v>31</v>
      </c>
      <c r="Q3" s="23" t="s">
        <v>8</v>
      </c>
      <c r="R3" s="1" t="s">
        <v>755</v>
      </c>
      <c r="S3" s="1" t="s">
        <v>425</v>
      </c>
      <c r="T3" s="20" t="s">
        <v>15</v>
      </c>
      <c r="U3" s="43">
        <v>31</v>
      </c>
      <c r="V3" s="66"/>
      <c r="W3" s="199">
        <v>2</v>
      </c>
      <c r="X3" s="332"/>
      <c r="Y3" s="332"/>
      <c r="Z3" s="332"/>
      <c r="AA3" s="16">
        <v>31</v>
      </c>
    </row>
    <row r="4" spans="1:28" ht="12.75" customHeight="1">
      <c r="A4" s="331" t="str">
        <f t="shared" si="1"/>
        <v>ADİL TAHA ADAK</v>
      </c>
      <c r="B4" s="206" t="s">
        <v>678</v>
      </c>
      <c r="C4" s="293" t="s">
        <v>424</v>
      </c>
      <c r="D4" s="293" t="s">
        <v>29</v>
      </c>
      <c r="E4" s="290">
        <v>8</v>
      </c>
      <c r="F4" s="291">
        <v>100</v>
      </c>
      <c r="G4" s="292"/>
      <c r="H4" s="334"/>
      <c r="I4" s="283">
        <f t="shared" si="0"/>
        <v>108</v>
      </c>
      <c r="J4" s="88"/>
      <c r="K4" s="199">
        <v>3</v>
      </c>
      <c r="L4" s="332" t="s">
        <v>737</v>
      </c>
      <c r="M4" s="332" t="s">
        <v>864</v>
      </c>
      <c r="N4" s="332" t="s">
        <v>29</v>
      </c>
      <c r="O4" s="16">
        <v>30</v>
      </c>
      <c r="Q4" s="23" t="s">
        <v>9</v>
      </c>
      <c r="R4" s="1" t="s">
        <v>544</v>
      </c>
      <c r="S4" s="1" t="s">
        <v>863</v>
      </c>
      <c r="T4" s="20" t="s">
        <v>7</v>
      </c>
      <c r="U4" s="43">
        <v>30</v>
      </c>
      <c r="V4" s="66"/>
      <c r="W4" s="199">
        <v>3</v>
      </c>
      <c r="X4" s="332"/>
      <c r="Y4" s="332"/>
      <c r="Z4" s="332"/>
      <c r="AA4" s="16">
        <v>30</v>
      </c>
    </row>
    <row r="5" spans="1:28" ht="12.75" customHeight="1">
      <c r="A5" s="331" t="str">
        <f t="shared" si="1"/>
        <v>AHMET AZİZ YETİM</v>
      </c>
      <c r="B5" s="206" t="s">
        <v>659</v>
      </c>
      <c r="C5" s="293" t="s">
        <v>751</v>
      </c>
      <c r="D5" s="293" t="s">
        <v>15</v>
      </c>
      <c r="E5" s="290">
        <v>8</v>
      </c>
      <c r="F5" s="291">
        <v>200</v>
      </c>
      <c r="G5" s="292"/>
      <c r="H5" s="334"/>
      <c r="I5" s="283">
        <f t="shared" si="0"/>
        <v>208</v>
      </c>
      <c r="J5" s="88"/>
      <c r="K5" s="199">
        <v>4</v>
      </c>
      <c r="L5" s="332" t="s">
        <v>542</v>
      </c>
      <c r="M5" s="332" t="s">
        <v>606</v>
      </c>
      <c r="N5" s="332" t="s">
        <v>15</v>
      </c>
      <c r="O5" s="16">
        <v>29</v>
      </c>
      <c r="Q5" s="23" t="s">
        <v>10</v>
      </c>
      <c r="R5" s="1" t="s">
        <v>737</v>
      </c>
      <c r="S5" s="1" t="s">
        <v>864</v>
      </c>
      <c r="T5" s="20" t="s">
        <v>29</v>
      </c>
      <c r="U5" s="43">
        <v>29</v>
      </c>
      <c r="V5" s="66"/>
      <c r="W5" s="199">
        <v>4</v>
      </c>
      <c r="X5" s="332"/>
      <c r="Y5" s="332"/>
      <c r="Z5" s="332"/>
      <c r="AA5" s="16">
        <v>29</v>
      </c>
    </row>
    <row r="6" spans="1:28" ht="12.75" customHeight="1">
      <c r="A6" s="331" t="str">
        <f t="shared" si="1"/>
        <v>AHMET EFE YILMAZ</v>
      </c>
      <c r="B6" s="206" t="s">
        <v>766</v>
      </c>
      <c r="C6" s="293" t="s">
        <v>562</v>
      </c>
      <c r="D6" s="293" t="s">
        <v>38</v>
      </c>
      <c r="E6" s="290">
        <v>20</v>
      </c>
      <c r="F6" s="291">
        <v>200</v>
      </c>
      <c r="G6" s="292"/>
      <c r="H6" s="334">
        <v>18</v>
      </c>
      <c r="I6" s="283">
        <f t="shared" si="0"/>
        <v>238</v>
      </c>
      <c r="J6" s="88"/>
      <c r="K6" s="199">
        <v>5</v>
      </c>
      <c r="L6" s="332" t="s">
        <v>755</v>
      </c>
      <c r="M6" s="332" t="s">
        <v>425</v>
      </c>
      <c r="N6" s="332" t="s">
        <v>15</v>
      </c>
      <c r="O6" s="16">
        <v>28</v>
      </c>
      <c r="Q6" s="23" t="s">
        <v>11</v>
      </c>
      <c r="R6" s="1" t="s">
        <v>768</v>
      </c>
      <c r="S6" s="1" t="s">
        <v>562</v>
      </c>
      <c r="T6" s="20" t="s">
        <v>38</v>
      </c>
      <c r="U6" s="43">
        <v>28</v>
      </c>
      <c r="V6" s="66"/>
      <c r="W6" s="199">
        <v>5</v>
      </c>
      <c r="X6" s="332"/>
      <c r="Y6" s="332"/>
      <c r="Z6" s="332"/>
      <c r="AA6" s="16">
        <v>28</v>
      </c>
    </row>
    <row r="7" spans="1:28" ht="12.75" customHeight="1">
      <c r="A7" s="331" t="str">
        <f t="shared" si="1"/>
        <v>AHMET ERDEM AYDIN</v>
      </c>
      <c r="B7" s="206" t="s">
        <v>730</v>
      </c>
      <c r="C7" s="293" t="s">
        <v>866</v>
      </c>
      <c r="D7" s="293" t="s">
        <v>12</v>
      </c>
      <c r="E7" s="290">
        <v>19</v>
      </c>
      <c r="F7" s="291">
        <v>200</v>
      </c>
      <c r="G7" s="292"/>
      <c r="H7" s="334">
        <v>20</v>
      </c>
      <c r="I7" s="283">
        <f t="shared" si="0"/>
        <v>239</v>
      </c>
      <c r="J7" s="88"/>
      <c r="K7" s="199">
        <v>6</v>
      </c>
      <c r="L7" s="332" t="s">
        <v>865</v>
      </c>
      <c r="M7" s="332" t="s">
        <v>562</v>
      </c>
      <c r="N7" s="332" t="s">
        <v>38</v>
      </c>
      <c r="O7" s="16">
        <v>27</v>
      </c>
      <c r="Q7" s="23" t="s">
        <v>13</v>
      </c>
      <c r="R7" s="1" t="s">
        <v>605</v>
      </c>
      <c r="S7" s="1" t="s">
        <v>864</v>
      </c>
      <c r="T7" s="20" t="s">
        <v>29</v>
      </c>
      <c r="U7" s="43">
        <v>27</v>
      </c>
      <c r="V7" s="66"/>
      <c r="W7" s="199">
        <v>6</v>
      </c>
      <c r="X7" s="332"/>
      <c r="Y7" s="332"/>
      <c r="Z7" s="332"/>
      <c r="AA7" s="16">
        <v>27</v>
      </c>
    </row>
    <row r="8" spans="1:28" ht="12.75" customHeight="1">
      <c r="A8" s="331" t="str">
        <f t="shared" si="1"/>
        <v>AHMET FIRAT ÖZKAN</v>
      </c>
      <c r="B8" s="206" t="s">
        <v>556</v>
      </c>
      <c r="C8" s="293" t="s">
        <v>658</v>
      </c>
      <c r="D8" s="293" t="s">
        <v>15</v>
      </c>
      <c r="E8" s="290">
        <v>32</v>
      </c>
      <c r="F8" s="291">
        <v>200</v>
      </c>
      <c r="G8" s="292"/>
      <c r="H8" s="334">
        <v>32</v>
      </c>
      <c r="I8" s="283">
        <f t="shared" si="0"/>
        <v>264</v>
      </c>
      <c r="J8" s="88"/>
      <c r="K8" s="199">
        <v>7</v>
      </c>
      <c r="L8" s="332" t="s">
        <v>666</v>
      </c>
      <c r="M8" s="332" t="s">
        <v>725</v>
      </c>
      <c r="N8" s="332" t="s">
        <v>41</v>
      </c>
      <c r="O8" s="16">
        <v>26</v>
      </c>
      <c r="Q8" s="23" t="s">
        <v>14</v>
      </c>
      <c r="R8" s="1" t="s">
        <v>666</v>
      </c>
      <c r="S8" s="1" t="s">
        <v>725</v>
      </c>
      <c r="T8" s="20" t="s">
        <v>41</v>
      </c>
      <c r="U8" s="43">
        <v>26</v>
      </c>
      <c r="V8" s="66"/>
      <c r="W8" s="199">
        <v>7</v>
      </c>
      <c r="X8" s="332"/>
      <c r="Y8" s="332"/>
      <c r="Z8" s="332"/>
      <c r="AA8" s="16">
        <v>26</v>
      </c>
    </row>
    <row r="9" spans="1:28" ht="12.75" customHeight="1">
      <c r="A9" s="331" t="str">
        <f t="shared" si="1"/>
        <v>AKİF EMRE BUCAK</v>
      </c>
      <c r="B9" s="206" t="s">
        <v>539</v>
      </c>
      <c r="C9" s="293" t="s">
        <v>424</v>
      </c>
      <c r="D9" s="293" t="s">
        <v>29</v>
      </c>
      <c r="E9" s="290">
        <v>8</v>
      </c>
      <c r="F9" s="291">
        <v>200</v>
      </c>
      <c r="G9" s="292"/>
      <c r="H9" s="334"/>
      <c r="I9" s="283">
        <f t="shared" si="0"/>
        <v>208</v>
      </c>
      <c r="J9" s="88"/>
      <c r="K9" s="199">
        <v>8</v>
      </c>
      <c r="L9" s="332" t="s">
        <v>560</v>
      </c>
      <c r="M9" s="332" t="s">
        <v>725</v>
      </c>
      <c r="N9" s="332" t="s">
        <v>41</v>
      </c>
      <c r="O9" s="16">
        <v>25</v>
      </c>
      <c r="Q9" s="23" t="s">
        <v>16</v>
      </c>
      <c r="R9" s="1" t="s">
        <v>651</v>
      </c>
      <c r="S9" s="1" t="s">
        <v>562</v>
      </c>
      <c r="T9" s="20" t="s">
        <v>38</v>
      </c>
      <c r="U9" s="43">
        <v>25</v>
      </c>
      <c r="V9" s="66"/>
      <c r="W9" s="199">
        <v>8</v>
      </c>
      <c r="X9" s="332"/>
      <c r="Y9" s="332"/>
      <c r="Z9" s="332"/>
      <c r="AA9" s="16">
        <v>25</v>
      </c>
    </row>
    <row r="10" spans="1:28" ht="12.75" customHeight="1">
      <c r="A10" s="331" t="str">
        <f t="shared" si="1"/>
        <v>ALİ SAİD AKDOĞAN</v>
      </c>
      <c r="B10" s="206" t="s">
        <v>782</v>
      </c>
      <c r="C10" s="293" t="s">
        <v>833</v>
      </c>
      <c r="D10" s="293" t="s">
        <v>45</v>
      </c>
      <c r="E10" s="290">
        <v>20</v>
      </c>
      <c r="F10" s="291">
        <v>100</v>
      </c>
      <c r="G10" s="292"/>
      <c r="H10" s="334">
        <v>17</v>
      </c>
      <c r="I10" s="283">
        <f t="shared" si="0"/>
        <v>137</v>
      </c>
      <c r="J10" s="88"/>
      <c r="K10" s="199">
        <v>9</v>
      </c>
      <c r="L10" s="332" t="s">
        <v>605</v>
      </c>
      <c r="M10" s="332" t="s">
        <v>864</v>
      </c>
      <c r="N10" s="332" t="s">
        <v>29</v>
      </c>
      <c r="O10" s="16">
        <v>24</v>
      </c>
      <c r="Q10" s="23" t="s">
        <v>17</v>
      </c>
      <c r="R10" s="1" t="s">
        <v>545</v>
      </c>
      <c r="S10" s="1" t="s">
        <v>552</v>
      </c>
      <c r="T10" s="20" t="s">
        <v>0</v>
      </c>
      <c r="U10" s="43">
        <v>24</v>
      </c>
      <c r="V10" s="66"/>
      <c r="W10" s="199">
        <v>9</v>
      </c>
      <c r="X10" s="332"/>
      <c r="Y10" s="332"/>
      <c r="Z10" s="332"/>
      <c r="AA10" s="16">
        <v>24</v>
      </c>
    </row>
    <row r="11" spans="1:28" ht="12.75" customHeight="1">
      <c r="A11" s="331" t="str">
        <f t="shared" si="1"/>
        <v>ALİ TAHA YENİHAYAT</v>
      </c>
      <c r="B11" s="206" t="s">
        <v>750</v>
      </c>
      <c r="C11" s="293" t="s">
        <v>435</v>
      </c>
      <c r="D11" s="293" t="s">
        <v>15</v>
      </c>
      <c r="E11" s="290">
        <v>8</v>
      </c>
      <c r="F11" s="291">
        <v>100</v>
      </c>
      <c r="G11" s="292"/>
      <c r="H11" s="334"/>
      <c r="I11" s="283">
        <f t="shared" si="0"/>
        <v>108</v>
      </c>
      <c r="J11" s="88"/>
      <c r="K11" s="199">
        <v>10</v>
      </c>
      <c r="L11" s="332" t="s">
        <v>557</v>
      </c>
      <c r="M11" s="332" t="s">
        <v>752</v>
      </c>
      <c r="N11" s="332" t="s">
        <v>15</v>
      </c>
      <c r="O11" s="16">
        <v>23</v>
      </c>
      <c r="Q11" s="23" t="s">
        <v>19</v>
      </c>
      <c r="R11" s="1" t="s">
        <v>557</v>
      </c>
      <c r="S11" s="1" t="s">
        <v>752</v>
      </c>
      <c r="T11" s="20" t="s">
        <v>15</v>
      </c>
      <c r="U11" s="43">
        <v>23</v>
      </c>
      <c r="V11" s="66"/>
      <c r="W11" s="199">
        <v>10</v>
      </c>
      <c r="X11" s="332"/>
      <c r="Y11" s="332"/>
      <c r="Z11" s="332"/>
      <c r="AA11" s="16">
        <v>23</v>
      </c>
    </row>
    <row r="12" spans="1:28" ht="12.75" customHeight="1">
      <c r="A12" s="331" t="str">
        <f t="shared" si="1"/>
        <v>ALİ UYGAR YILDIRICI</v>
      </c>
      <c r="B12" s="206" t="s">
        <v>754</v>
      </c>
      <c r="C12" s="293" t="s">
        <v>425</v>
      </c>
      <c r="D12" s="293" t="s">
        <v>15</v>
      </c>
      <c r="E12" s="290">
        <v>13</v>
      </c>
      <c r="F12" s="291">
        <v>100</v>
      </c>
      <c r="G12" s="292"/>
      <c r="H12" s="334"/>
      <c r="I12" s="283">
        <f t="shared" si="0"/>
        <v>113</v>
      </c>
      <c r="J12" s="88"/>
      <c r="K12" s="199">
        <v>11</v>
      </c>
      <c r="L12" s="332" t="s">
        <v>649</v>
      </c>
      <c r="M12" s="332" t="s">
        <v>650</v>
      </c>
      <c r="N12" s="332" t="s">
        <v>215</v>
      </c>
      <c r="O12" s="16">
        <v>22</v>
      </c>
      <c r="Q12" s="23" t="s">
        <v>20</v>
      </c>
      <c r="R12" s="1" t="s">
        <v>649</v>
      </c>
      <c r="S12" s="1" t="s">
        <v>650</v>
      </c>
      <c r="T12" s="20" t="s">
        <v>215</v>
      </c>
      <c r="U12" s="43">
        <v>22</v>
      </c>
      <c r="V12" s="66"/>
      <c r="W12" s="199">
        <v>11</v>
      </c>
      <c r="X12" s="332"/>
      <c r="Y12" s="332"/>
      <c r="Z12" s="332"/>
      <c r="AA12" s="16">
        <v>22</v>
      </c>
    </row>
    <row r="13" spans="1:28" ht="12.75" customHeight="1">
      <c r="A13" s="331" t="str">
        <f t="shared" si="1"/>
        <v>ALPER AYDIN</v>
      </c>
      <c r="B13" s="206" t="s">
        <v>544</v>
      </c>
      <c r="C13" s="293" t="s">
        <v>863</v>
      </c>
      <c r="D13" s="293" t="s">
        <v>7</v>
      </c>
      <c r="E13" s="290">
        <v>31</v>
      </c>
      <c r="F13" s="291">
        <v>200</v>
      </c>
      <c r="G13" s="292"/>
      <c r="H13" s="334">
        <v>30</v>
      </c>
      <c r="I13" s="283">
        <f t="shared" si="0"/>
        <v>261</v>
      </c>
      <c r="J13" s="88"/>
      <c r="K13" s="199">
        <v>12</v>
      </c>
      <c r="L13" s="332" t="s">
        <v>545</v>
      </c>
      <c r="M13" s="332" t="s">
        <v>552</v>
      </c>
      <c r="N13" s="332" t="s">
        <v>0</v>
      </c>
      <c r="O13" s="16">
        <v>21</v>
      </c>
      <c r="Q13" s="23" t="s">
        <v>21</v>
      </c>
      <c r="R13" s="1" t="s">
        <v>560</v>
      </c>
      <c r="S13" s="1" t="s">
        <v>725</v>
      </c>
      <c r="T13" s="20" t="s">
        <v>41</v>
      </c>
      <c r="U13" s="43">
        <v>21</v>
      </c>
      <c r="V13" s="66"/>
      <c r="W13" s="199">
        <v>12</v>
      </c>
      <c r="X13" s="332"/>
      <c r="Y13" s="332"/>
      <c r="Z13" s="332"/>
      <c r="AA13" s="16">
        <v>21</v>
      </c>
    </row>
    <row r="14" spans="1:28" ht="12.75" customHeight="1">
      <c r="A14" s="331" t="str">
        <f t="shared" si="1"/>
        <v>BERK TURAN</v>
      </c>
      <c r="B14" s="206" t="s">
        <v>676</v>
      </c>
      <c r="C14" s="293" t="s">
        <v>650</v>
      </c>
      <c r="D14" s="293" t="s">
        <v>215</v>
      </c>
      <c r="E14" s="290">
        <v>28</v>
      </c>
      <c r="F14" s="291">
        <v>100</v>
      </c>
      <c r="G14" s="292"/>
      <c r="H14" s="334">
        <v>25</v>
      </c>
      <c r="I14" s="283">
        <f t="shared" si="0"/>
        <v>153</v>
      </c>
      <c r="J14" s="88"/>
      <c r="K14" s="199">
        <v>13</v>
      </c>
      <c r="L14" s="332" t="s">
        <v>766</v>
      </c>
      <c r="M14" s="332" t="s">
        <v>562</v>
      </c>
      <c r="N14" s="332" t="s">
        <v>38</v>
      </c>
      <c r="O14" s="16">
        <v>20</v>
      </c>
      <c r="Q14" s="23" t="s">
        <v>22</v>
      </c>
      <c r="R14" s="1" t="s">
        <v>730</v>
      </c>
      <c r="S14" s="1" t="s">
        <v>866</v>
      </c>
      <c r="T14" s="20" t="s">
        <v>12</v>
      </c>
      <c r="U14" s="43">
        <v>20</v>
      </c>
      <c r="V14" s="66"/>
      <c r="W14" s="199">
        <v>13</v>
      </c>
      <c r="X14" s="332"/>
      <c r="Y14" s="332"/>
      <c r="Z14" s="332"/>
      <c r="AA14" s="16">
        <v>20</v>
      </c>
    </row>
    <row r="15" spans="1:28" ht="12.75" customHeight="1">
      <c r="A15" s="331" t="str">
        <f t="shared" si="1"/>
        <v>CAN ÖZTÜRK</v>
      </c>
      <c r="B15" s="206" t="s">
        <v>662</v>
      </c>
      <c r="C15" s="293" t="s">
        <v>653</v>
      </c>
      <c r="D15" s="293" t="s">
        <v>30</v>
      </c>
      <c r="E15" s="290">
        <v>27</v>
      </c>
      <c r="F15" s="291">
        <v>100</v>
      </c>
      <c r="G15" s="292"/>
      <c r="H15" s="334">
        <v>23</v>
      </c>
      <c r="I15" s="283">
        <f t="shared" si="0"/>
        <v>150</v>
      </c>
      <c r="J15" s="88"/>
      <c r="K15" s="199">
        <v>14</v>
      </c>
      <c r="L15" s="332" t="s">
        <v>730</v>
      </c>
      <c r="M15" s="332" t="s">
        <v>866</v>
      </c>
      <c r="N15" s="332" t="s">
        <v>12</v>
      </c>
      <c r="O15" s="16">
        <v>19</v>
      </c>
      <c r="Q15" s="23" t="s">
        <v>23</v>
      </c>
      <c r="R15" s="1" t="s">
        <v>542</v>
      </c>
      <c r="S15" s="1" t="s">
        <v>606</v>
      </c>
      <c r="T15" s="20" t="s">
        <v>15</v>
      </c>
      <c r="U15" s="43">
        <v>19</v>
      </c>
      <c r="V15" s="66"/>
      <c r="W15" s="199">
        <v>14</v>
      </c>
      <c r="X15" s="332"/>
      <c r="Y15" s="332"/>
      <c r="Z15" s="332"/>
      <c r="AA15" s="16">
        <v>19</v>
      </c>
    </row>
    <row r="16" spans="1:28" ht="12.75" customHeight="1">
      <c r="A16" s="331" t="str">
        <f t="shared" si="1"/>
        <v>CİHAN POYRAZ COŞKUNLAR</v>
      </c>
      <c r="B16" s="206" t="s">
        <v>772</v>
      </c>
      <c r="C16" s="293" t="s">
        <v>773</v>
      </c>
      <c r="D16" s="293" t="s">
        <v>66</v>
      </c>
      <c r="E16" s="290">
        <v>8</v>
      </c>
      <c r="F16" s="291">
        <v>100</v>
      </c>
      <c r="G16" s="292"/>
      <c r="H16" s="334"/>
      <c r="I16" s="283">
        <f t="shared" si="0"/>
        <v>108</v>
      </c>
      <c r="J16" s="88"/>
      <c r="K16" s="199">
        <v>15</v>
      </c>
      <c r="L16" s="332" t="s">
        <v>770</v>
      </c>
      <c r="M16" s="332" t="s">
        <v>562</v>
      </c>
      <c r="N16" s="332" t="s">
        <v>38</v>
      </c>
      <c r="O16" s="16">
        <v>18</v>
      </c>
      <c r="Q16" s="23" t="s">
        <v>24</v>
      </c>
      <c r="R16" s="1" t="s">
        <v>766</v>
      </c>
      <c r="S16" s="1" t="s">
        <v>562</v>
      </c>
      <c r="T16" s="20" t="s">
        <v>38</v>
      </c>
      <c r="U16" s="43">
        <v>18</v>
      </c>
      <c r="V16" s="66"/>
      <c r="W16" s="199">
        <v>15</v>
      </c>
      <c r="X16" s="332"/>
      <c r="Y16" s="332"/>
      <c r="Z16" s="332"/>
      <c r="AA16" s="16">
        <v>18</v>
      </c>
    </row>
    <row r="17" spans="1:27" ht="12.75" customHeight="1">
      <c r="A17" s="331" t="str">
        <f t="shared" si="1"/>
        <v>CİHAN UĞURLUCAN</v>
      </c>
      <c r="B17" s="206" t="s">
        <v>753</v>
      </c>
      <c r="C17" s="293" t="s">
        <v>877</v>
      </c>
      <c r="D17" s="293" t="s">
        <v>15</v>
      </c>
      <c r="E17" s="290">
        <v>18</v>
      </c>
      <c r="F17" s="291">
        <v>100</v>
      </c>
      <c r="G17" s="292"/>
      <c r="H17" s="334">
        <v>21</v>
      </c>
      <c r="I17" s="283">
        <f t="shared" si="0"/>
        <v>139</v>
      </c>
      <c r="J17" s="88"/>
      <c r="K17" s="199">
        <v>16</v>
      </c>
      <c r="L17" s="332" t="s">
        <v>757</v>
      </c>
      <c r="M17" s="332" t="s">
        <v>414</v>
      </c>
      <c r="N17" s="332" t="s">
        <v>27</v>
      </c>
      <c r="O17" s="16">
        <v>17</v>
      </c>
      <c r="Q17" s="23" t="s">
        <v>25</v>
      </c>
      <c r="R17" s="1" t="s">
        <v>757</v>
      </c>
      <c r="S17" s="1" t="s">
        <v>414</v>
      </c>
      <c r="T17" s="20" t="s">
        <v>27</v>
      </c>
      <c r="U17" s="43">
        <v>17</v>
      </c>
      <c r="V17" s="66"/>
      <c r="W17" s="199">
        <v>16</v>
      </c>
      <c r="X17" s="332"/>
      <c r="Y17" s="332"/>
      <c r="Z17" s="332"/>
      <c r="AA17" s="16">
        <v>17</v>
      </c>
    </row>
    <row r="18" spans="1:27" ht="12.75" customHeight="1">
      <c r="A18" s="331" t="str">
        <f t="shared" si="1"/>
        <v>ÇINAR HÜSEYİN ÇEKEN</v>
      </c>
      <c r="B18" s="206" t="s">
        <v>755</v>
      </c>
      <c r="C18" s="293" t="s">
        <v>425</v>
      </c>
      <c r="D18" s="293" t="s">
        <v>15</v>
      </c>
      <c r="E18" s="290">
        <v>28</v>
      </c>
      <c r="F18" s="291">
        <v>200</v>
      </c>
      <c r="G18" s="292"/>
      <c r="H18" s="334">
        <v>31</v>
      </c>
      <c r="I18" s="283">
        <f t="shared" si="0"/>
        <v>259</v>
      </c>
      <c r="J18" s="88"/>
      <c r="K18" s="199">
        <v>17</v>
      </c>
      <c r="L18" s="332" t="s">
        <v>651</v>
      </c>
      <c r="M18" s="332" t="s">
        <v>562</v>
      </c>
      <c r="N18" s="332" t="s">
        <v>38</v>
      </c>
      <c r="O18" s="16">
        <v>16</v>
      </c>
      <c r="W18" s="199">
        <v>17</v>
      </c>
      <c r="X18" s="332"/>
      <c r="Y18" s="332"/>
      <c r="Z18" s="332"/>
      <c r="AA18" s="16">
        <v>16</v>
      </c>
    </row>
    <row r="19" spans="1:27" ht="12.75" customHeight="1">
      <c r="A19" s="331" t="str">
        <f t="shared" si="1"/>
        <v>DEMİR YÖNÜ</v>
      </c>
      <c r="B19" s="206" t="s">
        <v>568</v>
      </c>
      <c r="C19" s="293" t="s">
        <v>761</v>
      </c>
      <c r="D19" s="293" t="s">
        <v>214</v>
      </c>
      <c r="E19" s="290">
        <v>15</v>
      </c>
      <c r="F19" s="291">
        <v>200</v>
      </c>
      <c r="G19" s="292"/>
      <c r="H19" s="334"/>
      <c r="I19" s="283">
        <f t="shared" si="0"/>
        <v>215</v>
      </c>
      <c r="J19" s="88"/>
      <c r="K19" s="199">
        <v>18</v>
      </c>
      <c r="L19" s="332" t="s">
        <v>568</v>
      </c>
      <c r="M19" s="332" t="s">
        <v>761</v>
      </c>
      <c r="N19" s="332" t="s">
        <v>214</v>
      </c>
      <c r="O19" s="16">
        <v>15</v>
      </c>
      <c r="W19" s="199">
        <v>18</v>
      </c>
      <c r="X19" s="332"/>
      <c r="Y19" s="332"/>
      <c r="Z19" s="332"/>
      <c r="AA19" s="16">
        <v>15</v>
      </c>
    </row>
    <row r="20" spans="1:27" ht="12.75" customHeight="1">
      <c r="A20" s="331" t="str">
        <f t="shared" si="1"/>
        <v>DURSUN AYAZ NARMAN</v>
      </c>
      <c r="B20" s="206" t="s">
        <v>666</v>
      </c>
      <c r="C20" s="293" t="s">
        <v>725</v>
      </c>
      <c r="D20" s="293" t="s">
        <v>41</v>
      </c>
      <c r="E20" s="290">
        <v>26</v>
      </c>
      <c r="F20" s="291">
        <v>200</v>
      </c>
      <c r="G20" s="292"/>
      <c r="H20" s="334">
        <v>26</v>
      </c>
      <c r="I20" s="283">
        <f t="shared" si="0"/>
        <v>252</v>
      </c>
      <c r="J20" s="88"/>
      <c r="K20" s="199">
        <v>19</v>
      </c>
      <c r="L20" s="332" t="s">
        <v>724</v>
      </c>
      <c r="M20" s="332" t="s">
        <v>725</v>
      </c>
      <c r="N20" s="332" t="s">
        <v>41</v>
      </c>
      <c r="O20" s="16">
        <v>14</v>
      </c>
      <c r="W20" s="199">
        <v>19</v>
      </c>
      <c r="X20" s="332"/>
      <c r="Y20" s="332"/>
      <c r="Z20" s="332"/>
      <c r="AA20" s="16">
        <v>14</v>
      </c>
    </row>
    <row r="21" spans="1:27" ht="12.75" customHeight="1">
      <c r="A21" s="331" t="str">
        <f t="shared" si="1"/>
        <v>EGE BOLAT</v>
      </c>
      <c r="B21" s="206" t="s">
        <v>666</v>
      </c>
      <c r="C21" s="293" t="s">
        <v>725</v>
      </c>
      <c r="D21" s="293" t="s">
        <v>41</v>
      </c>
      <c r="E21" s="290">
        <v>30</v>
      </c>
      <c r="F21" s="291">
        <v>100</v>
      </c>
      <c r="G21" s="292"/>
      <c r="H21" s="334">
        <v>31</v>
      </c>
      <c r="I21" s="283">
        <f t="shared" si="0"/>
        <v>161</v>
      </c>
      <c r="J21" s="88"/>
      <c r="K21" s="199">
        <v>20</v>
      </c>
      <c r="L21" s="332" t="s">
        <v>720</v>
      </c>
      <c r="M21" s="332" t="s">
        <v>695</v>
      </c>
      <c r="N21" s="332" t="s">
        <v>56</v>
      </c>
      <c r="O21" s="16">
        <v>13</v>
      </c>
      <c r="W21" s="199">
        <v>20</v>
      </c>
      <c r="X21" s="332"/>
      <c r="Y21" s="332"/>
      <c r="Z21" s="332"/>
      <c r="AA21" s="16">
        <v>13</v>
      </c>
    </row>
    <row r="22" spans="1:27" ht="12.75" customHeight="1">
      <c r="A22" s="331" t="str">
        <f t="shared" si="1"/>
        <v>EGE BOLAT</v>
      </c>
      <c r="B22" s="206" t="s">
        <v>757</v>
      </c>
      <c r="C22" s="293" t="s">
        <v>414</v>
      </c>
      <c r="D22" s="293" t="s">
        <v>27</v>
      </c>
      <c r="E22" s="290">
        <v>17</v>
      </c>
      <c r="F22" s="291">
        <v>200</v>
      </c>
      <c r="G22" s="292"/>
      <c r="H22" s="334">
        <v>17</v>
      </c>
      <c r="I22" s="283">
        <f t="shared" si="0"/>
        <v>234</v>
      </c>
      <c r="J22" s="88"/>
      <c r="K22" s="199">
        <v>21</v>
      </c>
      <c r="L22" s="332" t="s">
        <v>741</v>
      </c>
      <c r="M22" s="332" t="s">
        <v>740</v>
      </c>
      <c r="N22" s="332" t="s">
        <v>592</v>
      </c>
      <c r="O22" s="16">
        <v>12</v>
      </c>
      <c r="W22" s="199">
        <v>21</v>
      </c>
      <c r="X22" s="332"/>
      <c r="Y22" s="332"/>
      <c r="Z22" s="332"/>
      <c r="AA22" s="16">
        <v>12</v>
      </c>
    </row>
    <row r="23" spans="1:27" ht="12.75" customHeight="1">
      <c r="A23" s="331" t="str">
        <f t="shared" si="1"/>
        <v>EMİR KAHRAMAN</v>
      </c>
      <c r="B23" s="206" t="s">
        <v>757</v>
      </c>
      <c r="C23" s="293" t="s">
        <v>414</v>
      </c>
      <c r="D23" s="293" t="s">
        <v>27</v>
      </c>
      <c r="E23" s="290">
        <v>16</v>
      </c>
      <c r="F23" s="291">
        <v>100</v>
      </c>
      <c r="G23" s="292"/>
      <c r="H23" s="334">
        <v>27</v>
      </c>
      <c r="I23" s="283">
        <f t="shared" si="0"/>
        <v>143</v>
      </c>
      <c r="J23" s="88"/>
      <c r="K23" s="199">
        <v>22</v>
      </c>
      <c r="L23" s="332" t="s">
        <v>672</v>
      </c>
      <c r="M23" s="332" t="s">
        <v>606</v>
      </c>
      <c r="N23" s="332" t="s">
        <v>15</v>
      </c>
      <c r="O23" s="16">
        <v>11</v>
      </c>
      <c r="W23" s="199">
        <v>22</v>
      </c>
      <c r="X23" s="332"/>
      <c r="Y23" s="332"/>
      <c r="Z23" s="332"/>
      <c r="AA23" s="16">
        <v>11</v>
      </c>
    </row>
    <row r="24" spans="1:27" ht="12.75" customHeight="1">
      <c r="A24" s="331" t="str">
        <f t="shared" si="1"/>
        <v>EMİR KAHRAMAN</v>
      </c>
      <c r="B24" s="206" t="s">
        <v>560</v>
      </c>
      <c r="C24" s="293" t="s">
        <v>725</v>
      </c>
      <c r="D24" s="293" t="s">
        <v>41</v>
      </c>
      <c r="E24" s="290">
        <v>25</v>
      </c>
      <c r="F24" s="291">
        <v>200</v>
      </c>
      <c r="G24" s="292"/>
      <c r="H24" s="334">
        <v>21</v>
      </c>
      <c r="I24" s="283">
        <f t="shared" si="0"/>
        <v>246</v>
      </c>
      <c r="J24" s="88"/>
      <c r="K24" s="199">
        <v>23</v>
      </c>
      <c r="L24" s="332" t="s">
        <v>563</v>
      </c>
      <c r="M24" s="332" t="s">
        <v>153</v>
      </c>
      <c r="N24" s="332" t="s">
        <v>18</v>
      </c>
      <c r="O24" s="16">
        <v>10</v>
      </c>
      <c r="W24" s="199">
        <v>23</v>
      </c>
      <c r="X24" s="332"/>
      <c r="Y24" s="332"/>
      <c r="Z24" s="332"/>
      <c r="AA24" s="16">
        <v>10</v>
      </c>
    </row>
    <row r="25" spans="1:27" ht="12.75" customHeight="1">
      <c r="A25" s="331" t="str">
        <f t="shared" si="1"/>
        <v>EMİR SARIDOĞAN</v>
      </c>
      <c r="B25" s="206" t="s">
        <v>563</v>
      </c>
      <c r="C25" s="293" t="s">
        <v>153</v>
      </c>
      <c r="D25" s="293" t="s">
        <v>18</v>
      </c>
      <c r="E25" s="290">
        <v>10</v>
      </c>
      <c r="F25" s="291">
        <v>200</v>
      </c>
      <c r="G25" s="292"/>
      <c r="H25" s="334"/>
      <c r="I25" s="283">
        <f t="shared" si="0"/>
        <v>210</v>
      </c>
      <c r="J25" s="88"/>
      <c r="K25" s="199">
        <v>24</v>
      </c>
      <c r="L25" s="332" t="s">
        <v>663</v>
      </c>
      <c r="M25" s="332" t="s">
        <v>867</v>
      </c>
      <c r="N25" s="332" t="s">
        <v>12</v>
      </c>
      <c r="O25" s="16">
        <v>9</v>
      </c>
      <c r="W25" s="199">
        <v>24</v>
      </c>
      <c r="X25" s="332"/>
      <c r="Y25" s="332"/>
      <c r="Z25" s="332"/>
      <c r="AA25" s="16">
        <v>9</v>
      </c>
    </row>
    <row r="26" spans="1:27" ht="12.75" customHeight="1">
      <c r="A26" s="331" t="str">
        <f t="shared" si="1"/>
        <v>ENVER AYHAN</v>
      </c>
      <c r="B26" s="206" t="s">
        <v>720</v>
      </c>
      <c r="C26" s="293" t="s">
        <v>695</v>
      </c>
      <c r="D26" s="293" t="s">
        <v>56</v>
      </c>
      <c r="E26" s="290">
        <v>13</v>
      </c>
      <c r="F26" s="291">
        <v>200</v>
      </c>
      <c r="G26" s="292"/>
      <c r="H26" s="334"/>
      <c r="I26" s="283">
        <f t="shared" si="0"/>
        <v>213</v>
      </c>
      <c r="J26" s="88"/>
      <c r="K26" s="199">
        <v>25</v>
      </c>
      <c r="L26" s="332" t="s">
        <v>710</v>
      </c>
      <c r="M26" s="332" t="s">
        <v>695</v>
      </c>
      <c r="N26" s="332" t="s">
        <v>56</v>
      </c>
      <c r="O26" s="16">
        <v>8</v>
      </c>
      <c r="W26" s="199">
        <v>25</v>
      </c>
      <c r="X26" s="332"/>
      <c r="Y26" s="332"/>
      <c r="Z26" s="332"/>
      <c r="AA26" s="16">
        <v>8</v>
      </c>
    </row>
    <row r="27" spans="1:27" ht="12.75" customHeight="1">
      <c r="A27" s="331" t="str">
        <f t="shared" si="1"/>
        <v>EYMEN AYDOĞAN</v>
      </c>
      <c r="B27" s="206" t="s">
        <v>724</v>
      </c>
      <c r="C27" s="293" t="s">
        <v>725</v>
      </c>
      <c r="D27" s="293" t="s">
        <v>41</v>
      </c>
      <c r="E27" s="290">
        <v>14</v>
      </c>
      <c r="F27" s="291">
        <v>200</v>
      </c>
      <c r="G27" s="292"/>
      <c r="H27" s="334"/>
      <c r="I27" s="283">
        <f t="shared" si="0"/>
        <v>214</v>
      </c>
      <c r="J27" s="88"/>
      <c r="K27" s="199">
        <v>25</v>
      </c>
      <c r="L27" s="332" t="s">
        <v>659</v>
      </c>
      <c r="M27" s="332" t="s">
        <v>751</v>
      </c>
      <c r="N27" s="332" t="s">
        <v>15</v>
      </c>
      <c r="O27" s="16">
        <v>8</v>
      </c>
      <c r="W27" s="199">
        <v>25</v>
      </c>
      <c r="X27" s="332"/>
      <c r="Y27" s="332"/>
      <c r="Z27" s="332"/>
      <c r="AA27" s="16">
        <v>8</v>
      </c>
    </row>
    <row r="28" spans="1:27" ht="12.75" customHeight="1">
      <c r="A28" s="331" t="str">
        <f t="shared" si="1"/>
        <v>EYMEN SAVCI</v>
      </c>
      <c r="B28" s="206" t="s">
        <v>724</v>
      </c>
      <c r="C28" s="293" t="s">
        <v>725</v>
      </c>
      <c r="D28" s="293" t="s">
        <v>41</v>
      </c>
      <c r="E28" s="290">
        <v>17</v>
      </c>
      <c r="F28" s="291">
        <v>100</v>
      </c>
      <c r="G28" s="292"/>
      <c r="H28" s="334">
        <v>20</v>
      </c>
      <c r="I28" s="283">
        <f t="shared" si="0"/>
        <v>137</v>
      </c>
      <c r="J28" s="88"/>
      <c r="K28" s="199">
        <v>25</v>
      </c>
      <c r="L28" s="332" t="s">
        <v>539</v>
      </c>
      <c r="M28" s="332" t="s">
        <v>424</v>
      </c>
      <c r="N28" s="332" t="s">
        <v>29</v>
      </c>
      <c r="O28" s="16">
        <v>8</v>
      </c>
      <c r="W28" s="199">
        <v>25</v>
      </c>
      <c r="X28" s="332"/>
      <c r="Y28" s="332"/>
      <c r="Z28" s="332"/>
      <c r="AA28" s="16">
        <v>8</v>
      </c>
    </row>
    <row r="29" spans="1:27" ht="12.75" customHeight="1">
      <c r="A29" s="331" t="str">
        <f t="shared" si="1"/>
        <v>EYMEN SAVCI</v>
      </c>
      <c r="B29" s="206" t="s">
        <v>649</v>
      </c>
      <c r="C29" s="293" t="s">
        <v>650</v>
      </c>
      <c r="D29" s="293" t="s">
        <v>215</v>
      </c>
      <c r="E29" s="290">
        <v>22</v>
      </c>
      <c r="F29" s="291">
        <v>200</v>
      </c>
      <c r="G29" s="292"/>
      <c r="H29" s="334">
        <v>22</v>
      </c>
      <c r="I29" s="283">
        <f t="shared" si="0"/>
        <v>244</v>
      </c>
      <c r="J29" s="88"/>
      <c r="K29" s="199">
        <v>25</v>
      </c>
      <c r="L29" s="332" t="s">
        <v>661</v>
      </c>
      <c r="M29" s="332" t="s">
        <v>415</v>
      </c>
      <c r="N29" s="332" t="s">
        <v>38</v>
      </c>
      <c r="O29" s="16">
        <v>8</v>
      </c>
      <c r="W29" s="199">
        <v>25</v>
      </c>
      <c r="X29" s="332"/>
      <c r="Y29" s="332"/>
      <c r="Z29" s="332"/>
      <c r="AA29" s="16">
        <v>8</v>
      </c>
    </row>
    <row r="30" spans="1:27" ht="12.75" customHeight="1">
      <c r="A30" s="331" t="str">
        <f t="shared" si="1"/>
        <v>EYMEN YERDELEN</v>
      </c>
      <c r="B30" s="206" t="s">
        <v>649</v>
      </c>
      <c r="C30" s="293" t="s">
        <v>650</v>
      </c>
      <c r="D30" s="293" t="s">
        <v>215</v>
      </c>
      <c r="E30" s="290">
        <v>29</v>
      </c>
      <c r="F30" s="291">
        <v>100</v>
      </c>
      <c r="G30" s="292"/>
      <c r="H30" s="334">
        <v>30</v>
      </c>
      <c r="I30" s="283">
        <f t="shared" si="0"/>
        <v>159</v>
      </c>
      <c r="J30" s="88"/>
      <c r="K30" s="199">
        <v>25</v>
      </c>
      <c r="L30" s="332" t="s">
        <v>660</v>
      </c>
      <c r="M30" s="332" t="s">
        <v>67</v>
      </c>
      <c r="N30" s="332" t="s">
        <v>15</v>
      </c>
      <c r="O30" s="16">
        <v>8</v>
      </c>
      <c r="W30" s="199">
        <v>25</v>
      </c>
      <c r="X30" s="332"/>
      <c r="Y30" s="332"/>
      <c r="Z30" s="332"/>
      <c r="AA30" s="16">
        <v>8</v>
      </c>
    </row>
    <row r="31" spans="1:27" ht="12.75" customHeight="1">
      <c r="A31" s="331" t="str">
        <f t="shared" si="1"/>
        <v>EYMEN YERDELEN</v>
      </c>
      <c r="B31" s="206" t="s">
        <v>681</v>
      </c>
      <c r="C31" s="293" t="s">
        <v>863</v>
      </c>
      <c r="D31" s="293" t="s">
        <v>7</v>
      </c>
      <c r="E31" s="290">
        <v>23</v>
      </c>
      <c r="F31" s="291">
        <v>100</v>
      </c>
      <c r="G31" s="292"/>
      <c r="H31" s="334">
        <v>18</v>
      </c>
      <c r="I31" s="283">
        <f t="shared" si="0"/>
        <v>141</v>
      </c>
      <c r="J31" s="88"/>
      <c r="K31" s="199">
        <v>25</v>
      </c>
      <c r="L31" s="332" t="s">
        <v>677</v>
      </c>
      <c r="M31" s="332" t="s">
        <v>706</v>
      </c>
      <c r="N31" s="332" t="s">
        <v>27</v>
      </c>
      <c r="O31" s="16">
        <v>8</v>
      </c>
      <c r="W31" s="199">
        <v>25</v>
      </c>
      <c r="X31" s="332"/>
      <c r="Y31" s="332"/>
      <c r="Z31" s="332"/>
      <c r="AA31" s="16">
        <v>8</v>
      </c>
    </row>
    <row r="32" spans="1:27" ht="12.75" customHeight="1">
      <c r="A32" s="331" t="str">
        <f t="shared" si="1"/>
        <v>FURKAN ALP TUNA</v>
      </c>
      <c r="B32" s="206" t="s">
        <v>737</v>
      </c>
      <c r="C32" s="293" t="s">
        <v>864</v>
      </c>
      <c r="D32" s="293" t="s">
        <v>29</v>
      </c>
      <c r="E32" s="290">
        <v>30</v>
      </c>
      <c r="F32" s="291">
        <v>200</v>
      </c>
      <c r="G32" s="292"/>
      <c r="H32" s="334">
        <v>29</v>
      </c>
      <c r="I32" s="283">
        <f t="shared" si="0"/>
        <v>259</v>
      </c>
      <c r="J32" s="88"/>
      <c r="K32" s="199">
        <v>25</v>
      </c>
      <c r="L32" s="332" t="s">
        <v>646</v>
      </c>
      <c r="M32" s="332" t="s">
        <v>868</v>
      </c>
      <c r="N32" s="332" t="s">
        <v>37</v>
      </c>
      <c r="O32" s="16">
        <v>8</v>
      </c>
      <c r="W32" s="199">
        <v>25</v>
      </c>
      <c r="X32" s="332"/>
      <c r="Y32" s="332"/>
      <c r="Z32" s="332"/>
      <c r="AA32" s="16">
        <v>8</v>
      </c>
    </row>
    <row r="33" spans="1:27" ht="12.75" customHeight="1">
      <c r="A33" s="331" t="str">
        <f t="shared" si="1"/>
        <v>FURKAN KONYALI</v>
      </c>
      <c r="B33" s="206" t="s">
        <v>679</v>
      </c>
      <c r="C33" s="293" t="s">
        <v>415</v>
      </c>
      <c r="D33" s="293" t="s">
        <v>38</v>
      </c>
      <c r="E33" s="290">
        <v>25</v>
      </c>
      <c r="F33" s="291">
        <v>100</v>
      </c>
      <c r="G33" s="292"/>
      <c r="H33" s="334">
        <v>28</v>
      </c>
      <c r="I33" s="283">
        <f t="shared" si="0"/>
        <v>153</v>
      </c>
      <c r="J33" s="88"/>
      <c r="K33" s="199">
        <v>25</v>
      </c>
      <c r="L33" s="332" t="s">
        <v>729</v>
      </c>
      <c r="M33" s="332" t="s">
        <v>552</v>
      </c>
      <c r="N33" s="332" t="s">
        <v>0</v>
      </c>
      <c r="O33" s="16">
        <v>8</v>
      </c>
      <c r="W33" s="199">
        <v>25</v>
      </c>
      <c r="X33" s="332"/>
      <c r="Y33" s="332"/>
      <c r="Z33" s="332"/>
      <c r="AA33" s="16">
        <v>8</v>
      </c>
    </row>
    <row r="34" spans="1:27" ht="12.75" customHeight="1">
      <c r="A34" s="331" t="str">
        <f t="shared" si="1"/>
        <v>HAMZA ÖZBEK</v>
      </c>
      <c r="B34" s="206" t="s">
        <v>683</v>
      </c>
      <c r="C34" s="293" t="s">
        <v>424</v>
      </c>
      <c r="D34" s="293" t="s">
        <v>29</v>
      </c>
      <c r="E34" s="290">
        <v>8</v>
      </c>
      <c r="F34" s="291">
        <v>100</v>
      </c>
      <c r="G34" s="292"/>
      <c r="H34" s="334"/>
      <c r="I34" s="283">
        <f t="shared" ref="I34:I65" si="2">E34+F34+G34+H34</f>
        <v>108</v>
      </c>
      <c r="J34" s="88"/>
      <c r="K34" s="199"/>
      <c r="L34" s="15"/>
      <c r="M34" s="13"/>
      <c r="N34" s="13"/>
      <c r="O34" s="16"/>
      <c r="W34" s="199"/>
      <c r="X34" s="15"/>
      <c r="Y34" s="13"/>
      <c r="Z34" s="13"/>
      <c r="AA34" s="16"/>
    </row>
    <row r="35" spans="1:27" ht="12.75" customHeight="1">
      <c r="A35" s="331" t="str">
        <f t="shared" si="1"/>
        <v>HÜSEYİN EREN YILMAZ</v>
      </c>
      <c r="B35" s="206" t="s">
        <v>542</v>
      </c>
      <c r="C35" s="293" t="s">
        <v>606</v>
      </c>
      <c r="D35" s="293" t="s">
        <v>15</v>
      </c>
      <c r="E35" s="290">
        <v>29</v>
      </c>
      <c r="F35" s="291">
        <v>200</v>
      </c>
      <c r="G35" s="292"/>
      <c r="H35" s="334">
        <v>19</v>
      </c>
      <c r="I35" s="283">
        <f t="shared" si="2"/>
        <v>248</v>
      </c>
      <c r="J35" s="88"/>
      <c r="K35" s="199"/>
      <c r="L35" s="15"/>
      <c r="M35" s="13"/>
      <c r="N35" s="13"/>
      <c r="O35" s="16"/>
      <c r="W35" s="199"/>
      <c r="X35" s="15"/>
      <c r="Y35" s="13"/>
      <c r="Z35" s="13"/>
      <c r="AA35" s="16"/>
    </row>
    <row r="36" spans="1:27" ht="12.75" customHeight="1">
      <c r="A36" s="331" t="str">
        <f t="shared" si="1"/>
        <v>HÜSEYİN UTKU KIRBAÇ</v>
      </c>
      <c r="B36" s="206" t="s">
        <v>774</v>
      </c>
      <c r="C36" s="293" t="s">
        <v>608</v>
      </c>
      <c r="D36" s="293" t="s">
        <v>54</v>
      </c>
      <c r="E36" s="290">
        <v>8</v>
      </c>
      <c r="F36" s="291">
        <v>100</v>
      </c>
      <c r="G36" s="292"/>
      <c r="H36" s="334"/>
      <c r="I36" s="283">
        <f t="shared" si="2"/>
        <v>108</v>
      </c>
      <c r="J36" s="88"/>
      <c r="K36" s="199"/>
      <c r="L36" s="15"/>
      <c r="M36" s="13"/>
      <c r="N36" s="13"/>
      <c r="O36" s="16"/>
      <c r="W36" s="199"/>
      <c r="X36" s="15"/>
      <c r="Y36" s="13"/>
      <c r="Z36" s="13"/>
      <c r="AA36" s="16"/>
    </row>
    <row r="37" spans="1:27" ht="12.75" customHeight="1">
      <c r="A37" s="331" t="str">
        <f t="shared" si="1"/>
        <v>İSHAK TARHAN</v>
      </c>
      <c r="B37" s="206" t="s">
        <v>677</v>
      </c>
      <c r="C37" s="293" t="s">
        <v>706</v>
      </c>
      <c r="D37" s="293" t="s">
        <v>27</v>
      </c>
      <c r="E37" s="290">
        <v>8</v>
      </c>
      <c r="F37" s="291">
        <v>200</v>
      </c>
      <c r="G37" s="292"/>
      <c r="H37" s="334"/>
      <c r="I37" s="283">
        <f t="shared" si="2"/>
        <v>208</v>
      </c>
      <c r="J37" s="88"/>
      <c r="K37" s="199"/>
      <c r="L37" s="15"/>
      <c r="M37" s="13"/>
      <c r="N37" s="13"/>
      <c r="O37" s="16"/>
      <c r="W37" s="199"/>
      <c r="X37" s="15"/>
      <c r="Y37" s="13"/>
      <c r="Z37" s="13"/>
      <c r="AA37" s="16"/>
    </row>
    <row r="38" spans="1:27" ht="12.75" customHeight="1">
      <c r="A38" s="331" t="str">
        <f t="shared" si="1"/>
        <v>KEMAL KASHOUSH</v>
      </c>
      <c r="B38" s="206" t="s">
        <v>677</v>
      </c>
      <c r="C38" s="293" t="s">
        <v>876</v>
      </c>
      <c r="D38" s="293" t="s">
        <v>27</v>
      </c>
      <c r="E38" s="290">
        <v>24</v>
      </c>
      <c r="F38" s="291">
        <v>100</v>
      </c>
      <c r="G38" s="292"/>
      <c r="H38" s="334">
        <v>24</v>
      </c>
      <c r="I38" s="283">
        <f t="shared" si="2"/>
        <v>148</v>
      </c>
      <c r="J38" s="88"/>
      <c r="K38" s="199"/>
      <c r="L38" s="15"/>
      <c r="M38" s="13"/>
      <c r="N38" s="13"/>
      <c r="O38" s="16"/>
      <c r="W38" s="199"/>
      <c r="X38" s="15"/>
      <c r="Y38" s="13"/>
      <c r="Z38" s="13"/>
      <c r="AA38" s="16"/>
    </row>
    <row r="39" spans="1:27" ht="12.75" customHeight="1">
      <c r="A39" s="331" t="str">
        <f t="shared" si="1"/>
        <v>KEMAL KASHOUSH</v>
      </c>
      <c r="B39" s="206" t="s">
        <v>557</v>
      </c>
      <c r="C39" s="293" t="s">
        <v>752</v>
      </c>
      <c r="D39" s="293" t="s">
        <v>15</v>
      </c>
      <c r="E39" s="290">
        <v>23</v>
      </c>
      <c r="F39" s="291">
        <v>200</v>
      </c>
      <c r="G39" s="292"/>
      <c r="H39" s="334">
        <v>23</v>
      </c>
      <c r="I39" s="283">
        <f t="shared" si="2"/>
        <v>246</v>
      </c>
      <c r="J39" s="88"/>
      <c r="K39" s="199"/>
      <c r="L39" s="15"/>
      <c r="M39" s="13"/>
      <c r="N39" s="13"/>
      <c r="O39" s="16"/>
      <c r="W39" s="199"/>
      <c r="X39" s="15"/>
      <c r="Y39" s="13"/>
      <c r="Z39" s="13"/>
      <c r="AA39" s="16"/>
    </row>
    <row r="40" spans="1:27" ht="12.75" customHeight="1">
      <c r="A40" s="331" t="str">
        <f t="shared" si="1"/>
        <v>KEREM GÜLLER</v>
      </c>
      <c r="B40" s="206" t="s">
        <v>672</v>
      </c>
      <c r="C40" s="293" t="s">
        <v>606</v>
      </c>
      <c r="D40" s="293" t="s">
        <v>15</v>
      </c>
      <c r="E40" s="290">
        <v>11</v>
      </c>
      <c r="F40" s="291">
        <v>200</v>
      </c>
      <c r="G40" s="292"/>
      <c r="H40" s="334"/>
      <c r="I40" s="283">
        <f t="shared" si="2"/>
        <v>211</v>
      </c>
      <c r="J40" s="88"/>
      <c r="K40" s="199"/>
      <c r="L40" s="15"/>
      <c r="M40" s="13"/>
      <c r="N40" s="13"/>
      <c r="O40" s="16"/>
      <c r="W40" s="199"/>
      <c r="X40" s="15"/>
      <c r="Y40" s="13"/>
      <c r="Z40" s="13"/>
      <c r="AA40" s="16"/>
    </row>
    <row r="41" spans="1:27" ht="12.75" customHeight="1">
      <c r="A41" s="331" t="str">
        <f t="shared" si="1"/>
        <v>KEREM KÖSE</v>
      </c>
      <c r="B41" s="206" t="s">
        <v>651</v>
      </c>
      <c r="C41" s="293" t="s">
        <v>562</v>
      </c>
      <c r="D41" s="293" t="s">
        <v>38</v>
      </c>
      <c r="E41" s="290">
        <v>16</v>
      </c>
      <c r="F41" s="291">
        <v>200</v>
      </c>
      <c r="G41" s="292"/>
      <c r="H41" s="334">
        <v>25</v>
      </c>
      <c r="I41" s="283">
        <f t="shared" si="2"/>
        <v>241</v>
      </c>
      <c r="J41" s="88"/>
      <c r="K41" s="199"/>
      <c r="L41" s="15"/>
      <c r="M41" s="13"/>
      <c r="N41" s="13"/>
      <c r="O41" s="16"/>
      <c r="W41" s="199"/>
      <c r="X41" s="15"/>
      <c r="Y41" s="13"/>
      <c r="Z41" s="13"/>
      <c r="AA41" s="16"/>
    </row>
    <row r="42" spans="1:27" ht="12.75" customHeight="1">
      <c r="A42" s="331" t="str">
        <f t="shared" si="1"/>
        <v>KERİM ESAT ODACI</v>
      </c>
      <c r="B42" s="206" t="s">
        <v>710</v>
      </c>
      <c r="C42" s="293" t="s">
        <v>695</v>
      </c>
      <c r="D42" s="293" t="s">
        <v>56</v>
      </c>
      <c r="E42" s="290">
        <v>8</v>
      </c>
      <c r="F42" s="291">
        <v>200</v>
      </c>
      <c r="G42" s="292"/>
      <c r="H42" s="334"/>
      <c r="I42" s="283">
        <f t="shared" si="2"/>
        <v>208</v>
      </c>
      <c r="J42" s="88"/>
      <c r="K42" s="199"/>
      <c r="L42" s="15"/>
      <c r="M42" s="13"/>
      <c r="N42" s="13"/>
      <c r="O42" s="16"/>
      <c r="W42" s="199"/>
      <c r="X42" s="15"/>
      <c r="Y42" s="13"/>
      <c r="Z42" s="13"/>
      <c r="AA42" s="16"/>
    </row>
    <row r="43" spans="1:27" ht="12.75" customHeight="1">
      <c r="A43" s="331" t="str">
        <f t="shared" si="1"/>
        <v>KUDRET GÜLMEZLER</v>
      </c>
      <c r="B43" s="206" t="s">
        <v>710</v>
      </c>
      <c r="C43" s="293" t="s">
        <v>878</v>
      </c>
      <c r="D43" s="293" t="s">
        <v>56</v>
      </c>
      <c r="E43" s="290">
        <v>12</v>
      </c>
      <c r="F43" s="291">
        <v>100</v>
      </c>
      <c r="G43" s="292"/>
      <c r="H43" s="334"/>
      <c r="I43" s="283">
        <f t="shared" si="2"/>
        <v>112</v>
      </c>
      <c r="J43" s="88"/>
      <c r="K43" s="199"/>
      <c r="L43" s="15"/>
      <c r="M43" s="13"/>
      <c r="N43" s="13"/>
      <c r="O43" s="16"/>
      <c r="W43" s="199"/>
      <c r="X43" s="15"/>
      <c r="Y43" s="13"/>
      <c r="Z43" s="13"/>
      <c r="AA43" s="16"/>
    </row>
    <row r="44" spans="1:27" ht="12.75" customHeight="1">
      <c r="A44" s="331" t="str">
        <f t="shared" si="1"/>
        <v>KUDRET GÜLMEZLER</v>
      </c>
      <c r="B44" s="206" t="s">
        <v>660</v>
      </c>
      <c r="C44" s="293" t="s">
        <v>67</v>
      </c>
      <c r="D44" s="293" t="s">
        <v>15</v>
      </c>
      <c r="E44" s="290">
        <v>8</v>
      </c>
      <c r="F44" s="291">
        <v>200</v>
      </c>
      <c r="G44" s="292"/>
      <c r="H44" s="334"/>
      <c r="I44" s="283">
        <f t="shared" si="2"/>
        <v>208</v>
      </c>
      <c r="J44" s="88"/>
      <c r="K44" s="199"/>
      <c r="L44" s="15"/>
      <c r="M44" s="13"/>
      <c r="N44" s="13"/>
      <c r="O44" s="16"/>
      <c r="W44" s="199"/>
      <c r="X44" s="15"/>
      <c r="Y44" s="13"/>
      <c r="Z44" s="13"/>
      <c r="AA44" s="16"/>
    </row>
    <row r="45" spans="1:27" ht="12.75" customHeight="1">
      <c r="A45" s="331" t="str">
        <f t="shared" si="1"/>
        <v>MEHMET FATİH GEZER</v>
      </c>
      <c r="B45" s="206" t="s">
        <v>660</v>
      </c>
      <c r="C45" s="293" t="s">
        <v>435</v>
      </c>
      <c r="D45" s="293" t="s">
        <v>15</v>
      </c>
      <c r="E45" s="290">
        <v>32</v>
      </c>
      <c r="F45" s="291">
        <v>100</v>
      </c>
      <c r="G45" s="292"/>
      <c r="H45" s="334">
        <v>32</v>
      </c>
      <c r="I45" s="283">
        <f t="shared" si="2"/>
        <v>164</v>
      </c>
      <c r="J45" s="88"/>
      <c r="K45" s="199"/>
      <c r="L45" s="15"/>
      <c r="M45" s="13"/>
      <c r="N45" s="13"/>
      <c r="O45" s="16"/>
      <c r="W45" s="199"/>
      <c r="X45" s="15"/>
      <c r="Y45" s="13"/>
      <c r="Z45" s="13"/>
      <c r="AA45" s="16"/>
    </row>
    <row r="46" spans="1:27" ht="12.75" customHeight="1">
      <c r="A46" s="331" t="str">
        <f t="shared" si="1"/>
        <v>MEHMET FATİH GEZER</v>
      </c>
      <c r="B46" s="206" t="s">
        <v>604</v>
      </c>
      <c r="C46" s="293" t="s">
        <v>647</v>
      </c>
      <c r="D46" s="293" t="s">
        <v>37</v>
      </c>
      <c r="E46" s="290">
        <v>11</v>
      </c>
      <c r="F46" s="291">
        <v>100</v>
      </c>
      <c r="G46" s="292"/>
      <c r="H46" s="334"/>
      <c r="I46" s="283">
        <f t="shared" si="2"/>
        <v>111</v>
      </c>
      <c r="J46" s="88"/>
      <c r="K46" s="199"/>
      <c r="L46" s="15"/>
      <c r="M46" s="13"/>
      <c r="N46" s="13"/>
      <c r="O46" s="16"/>
      <c r="W46" s="199"/>
      <c r="X46" s="15"/>
      <c r="Y46" s="13"/>
      <c r="Z46" s="13"/>
      <c r="AA46" s="16"/>
    </row>
    <row r="47" spans="1:27" ht="12.75" customHeight="1">
      <c r="A47" s="331" t="str">
        <f t="shared" si="1"/>
        <v>METEHAN ŞAHİN</v>
      </c>
      <c r="B47" s="206" t="s">
        <v>663</v>
      </c>
      <c r="C47" s="293" t="s">
        <v>867</v>
      </c>
      <c r="D47" s="293" t="s">
        <v>12</v>
      </c>
      <c r="E47" s="290">
        <v>9</v>
      </c>
      <c r="F47" s="291">
        <v>200</v>
      </c>
      <c r="G47" s="292"/>
      <c r="H47" s="334"/>
      <c r="I47" s="283">
        <f t="shared" si="2"/>
        <v>209</v>
      </c>
      <c r="J47" s="88"/>
      <c r="K47" s="199"/>
      <c r="L47" s="15"/>
      <c r="M47" s="13"/>
      <c r="N47" s="13"/>
      <c r="O47" s="16"/>
      <c r="W47" s="199"/>
      <c r="X47" s="15"/>
      <c r="Y47" s="13"/>
      <c r="Z47" s="13"/>
      <c r="AA47" s="16"/>
    </row>
    <row r="48" spans="1:27" ht="12.75" customHeight="1">
      <c r="A48" s="331" t="str">
        <f t="shared" si="1"/>
        <v>MİRAÇ TAŞKOPARAN</v>
      </c>
      <c r="B48" s="206" t="s">
        <v>741</v>
      </c>
      <c r="C48" s="293" t="s">
        <v>740</v>
      </c>
      <c r="D48" s="293" t="s">
        <v>592</v>
      </c>
      <c r="E48" s="290">
        <v>12</v>
      </c>
      <c r="F48" s="291">
        <v>200</v>
      </c>
      <c r="G48" s="292"/>
      <c r="H48" s="334"/>
      <c r="I48" s="283">
        <f t="shared" si="2"/>
        <v>212</v>
      </c>
      <c r="J48" s="88"/>
      <c r="K48" s="199"/>
      <c r="L48" s="15"/>
      <c r="M48" s="13"/>
      <c r="N48" s="13"/>
      <c r="O48" s="16"/>
      <c r="W48" s="199"/>
      <c r="X48" s="15"/>
      <c r="Y48" s="13"/>
      <c r="Z48" s="13"/>
      <c r="AA48" s="16"/>
    </row>
    <row r="49" spans="1:27" ht="12.75" customHeight="1">
      <c r="A49" s="331" t="str">
        <f t="shared" si="1"/>
        <v>MUHAMMED ARAS DEMİR</v>
      </c>
      <c r="B49" s="206" t="s">
        <v>646</v>
      </c>
      <c r="C49" s="293" t="s">
        <v>868</v>
      </c>
      <c r="D49" s="293" t="s">
        <v>37</v>
      </c>
      <c r="E49" s="290">
        <v>8</v>
      </c>
      <c r="F49" s="291">
        <v>200</v>
      </c>
      <c r="G49" s="292"/>
      <c r="H49" s="334"/>
      <c r="I49" s="283">
        <f t="shared" si="2"/>
        <v>208</v>
      </c>
      <c r="J49" s="88"/>
      <c r="K49" s="199"/>
      <c r="L49" s="15"/>
      <c r="M49" s="13"/>
      <c r="N49" s="13"/>
      <c r="O49" s="16"/>
      <c r="W49" s="199"/>
      <c r="X49" s="15"/>
      <c r="Y49" s="13"/>
      <c r="Z49" s="13"/>
      <c r="AA49" s="16"/>
    </row>
    <row r="50" spans="1:27" ht="12.75" customHeight="1">
      <c r="A50" s="331" t="str">
        <f t="shared" si="1"/>
        <v>MUHAMMED BARIŞ KALKAN</v>
      </c>
      <c r="B50" s="206" t="s">
        <v>646</v>
      </c>
      <c r="C50" s="293" t="s">
        <v>647</v>
      </c>
      <c r="D50" s="293" t="s">
        <v>37</v>
      </c>
      <c r="E50" s="290">
        <v>31</v>
      </c>
      <c r="F50" s="291">
        <v>100</v>
      </c>
      <c r="G50" s="292"/>
      <c r="H50" s="334">
        <v>26</v>
      </c>
      <c r="I50" s="283">
        <f t="shared" si="2"/>
        <v>157</v>
      </c>
      <c r="J50" s="88"/>
      <c r="K50" s="199"/>
      <c r="L50" s="15"/>
      <c r="M50" s="13"/>
      <c r="N50" s="13"/>
      <c r="O50" s="16"/>
      <c r="W50" s="199"/>
      <c r="X50" s="15"/>
      <c r="Y50" s="13"/>
      <c r="Z50" s="13"/>
      <c r="AA50" s="16"/>
    </row>
    <row r="51" spans="1:27" ht="12.75" customHeight="1">
      <c r="A51" s="299"/>
      <c r="B51" s="206" t="s">
        <v>605</v>
      </c>
      <c r="C51" s="293" t="s">
        <v>864</v>
      </c>
      <c r="D51" s="293" t="s">
        <v>29</v>
      </c>
      <c r="E51" s="290">
        <v>24</v>
      </c>
      <c r="F51" s="291">
        <v>200</v>
      </c>
      <c r="G51" s="292"/>
      <c r="H51" s="334">
        <v>27</v>
      </c>
      <c r="I51" s="283">
        <f t="shared" si="2"/>
        <v>251</v>
      </c>
      <c r="J51" s="88"/>
      <c r="K51" s="199"/>
      <c r="L51" s="15"/>
      <c r="M51" s="13"/>
      <c r="N51" s="13"/>
      <c r="O51" s="16"/>
      <c r="W51" s="199"/>
      <c r="X51" s="15"/>
      <c r="Y51" s="13"/>
      <c r="Z51" s="13"/>
      <c r="AA51" s="16"/>
    </row>
    <row r="52" spans="1:27" ht="12.75" customHeight="1">
      <c r="A52" s="299"/>
      <c r="B52" s="206" t="s">
        <v>768</v>
      </c>
      <c r="C52" s="293" t="s">
        <v>562</v>
      </c>
      <c r="D52" s="293" t="s">
        <v>38</v>
      </c>
      <c r="E52" s="290">
        <v>27</v>
      </c>
      <c r="F52" s="291">
        <v>200</v>
      </c>
      <c r="G52" s="292"/>
      <c r="H52" s="334">
        <v>28</v>
      </c>
      <c r="I52" s="283">
        <f t="shared" si="2"/>
        <v>255</v>
      </c>
      <c r="J52" s="88"/>
      <c r="K52" s="199"/>
      <c r="L52" s="15"/>
      <c r="M52" s="13"/>
      <c r="N52" s="13"/>
      <c r="O52" s="16"/>
      <c r="W52" s="199"/>
      <c r="X52" s="15"/>
      <c r="Y52" s="13"/>
      <c r="Z52" s="13"/>
      <c r="AA52" s="16"/>
    </row>
    <row r="53" spans="1:27" ht="12.75" customHeight="1">
      <c r="A53" s="299"/>
      <c r="B53" s="206" t="s">
        <v>661</v>
      </c>
      <c r="C53" s="293" t="s">
        <v>415</v>
      </c>
      <c r="D53" s="293" t="s">
        <v>38</v>
      </c>
      <c r="E53" s="290">
        <v>8</v>
      </c>
      <c r="F53" s="291">
        <v>200</v>
      </c>
      <c r="G53" s="292"/>
      <c r="H53" s="334"/>
      <c r="I53" s="283">
        <f t="shared" si="2"/>
        <v>208</v>
      </c>
      <c r="J53" s="88"/>
      <c r="K53" s="199"/>
      <c r="L53" s="15"/>
      <c r="M53" s="13"/>
      <c r="N53" s="13"/>
      <c r="O53" s="16"/>
      <c r="W53" s="199"/>
      <c r="X53" s="15"/>
      <c r="Y53" s="13"/>
      <c r="Z53" s="13"/>
      <c r="AA53" s="16"/>
    </row>
    <row r="54" spans="1:27" ht="12.75" customHeight="1">
      <c r="A54" s="299"/>
      <c r="B54" s="206" t="s">
        <v>769</v>
      </c>
      <c r="C54" s="293" t="s">
        <v>562</v>
      </c>
      <c r="D54" s="293" t="s">
        <v>38</v>
      </c>
      <c r="E54" s="290">
        <v>19</v>
      </c>
      <c r="F54" s="291">
        <v>100</v>
      </c>
      <c r="G54" s="292"/>
      <c r="H54" s="334"/>
      <c r="I54" s="283">
        <f t="shared" si="2"/>
        <v>119</v>
      </c>
      <c r="J54" s="88"/>
      <c r="K54" s="199"/>
      <c r="L54" s="15"/>
      <c r="M54" s="13"/>
      <c r="N54" s="13"/>
      <c r="O54" s="16"/>
      <c r="W54" s="199"/>
      <c r="X54" s="15"/>
      <c r="Y54" s="13"/>
      <c r="Z54" s="13"/>
      <c r="AA54" s="16"/>
    </row>
    <row r="55" spans="1:27" ht="12.75" customHeight="1">
      <c r="A55" s="299"/>
      <c r="B55" s="206" t="s">
        <v>545</v>
      </c>
      <c r="C55" s="293" t="s">
        <v>552</v>
      </c>
      <c r="D55" s="293" t="s">
        <v>0</v>
      </c>
      <c r="E55" s="290">
        <v>21</v>
      </c>
      <c r="F55" s="291">
        <v>200</v>
      </c>
      <c r="G55" s="292"/>
      <c r="H55" s="334">
        <v>24</v>
      </c>
      <c r="I55" s="283">
        <f t="shared" si="2"/>
        <v>245</v>
      </c>
      <c r="J55" s="88"/>
      <c r="K55" s="199"/>
      <c r="L55" s="15"/>
      <c r="M55" s="13"/>
      <c r="N55" s="13"/>
      <c r="O55" s="16"/>
      <c r="W55" s="199"/>
      <c r="X55" s="15"/>
      <c r="Y55" s="13"/>
      <c r="Z55" s="13"/>
      <c r="AA55" s="16"/>
    </row>
    <row r="56" spans="1:27" ht="12.75" customHeight="1">
      <c r="A56" s="299"/>
      <c r="B56" s="206" t="s">
        <v>673</v>
      </c>
      <c r="C56" s="293" t="s">
        <v>72</v>
      </c>
      <c r="D56" s="293" t="s">
        <v>34</v>
      </c>
      <c r="E56" s="290">
        <v>10</v>
      </c>
      <c r="F56" s="291">
        <v>100</v>
      </c>
      <c r="G56" s="292"/>
      <c r="H56" s="334"/>
      <c r="I56" s="283">
        <f t="shared" si="2"/>
        <v>110</v>
      </c>
      <c r="J56" s="88"/>
      <c r="K56" s="199"/>
      <c r="L56" s="15"/>
      <c r="M56" s="13"/>
      <c r="N56" s="13"/>
      <c r="O56" s="16"/>
      <c r="W56" s="199"/>
      <c r="X56" s="15"/>
      <c r="Y56" s="13"/>
      <c r="Z56" s="13"/>
      <c r="AA56" s="16"/>
    </row>
    <row r="57" spans="1:27" ht="12.75" customHeight="1">
      <c r="A57" s="299"/>
      <c r="B57" s="206" t="s">
        <v>749</v>
      </c>
      <c r="C57" s="293" t="s">
        <v>67</v>
      </c>
      <c r="D57" s="293" t="s">
        <v>15</v>
      </c>
      <c r="E57" s="290">
        <v>8</v>
      </c>
      <c r="F57" s="291">
        <v>100</v>
      </c>
      <c r="G57" s="292"/>
      <c r="H57" s="334"/>
      <c r="I57" s="283">
        <f t="shared" si="2"/>
        <v>108</v>
      </c>
      <c r="J57" s="88"/>
      <c r="K57" s="199"/>
      <c r="L57" s="15"/>
      <c r="M57" s="13"/>
      <c r="N57" s="13"/>
      <c r="O57" s="16"/>
      <c r="W57" s="199"/>
      <c r="X57" s="15"/>
      <c r="Y57" s="13"/>
      <c r="Z57" s="13"/>
      <c r="AA57" s="16"/>
    </row>
    <row r="58" spans="1:27" ht="12.75" customHeight="1">
      <c r="A58" s="299"/>
      <c r="B58" s="206" t="s">
        <v>675</v>
      </c>
      <c r="C58" s="293" t="s">
        <v>606</v>
      </c>
      <c r="D58" s="293" t="s">
        <v>15</v>
      </c>
      <c r="E58" s="290">
        <v>22</v>
      </c>
      <c r="F58" s="291">
        <v>100</v>
      </c>
      <c r="G58" s="292"/>
      <c r="H58" s="334">
        <v>19</v>
      </c>
      <c r="I58" s="283">
        <f t="shared" si="2"/>
        <v>141</v>
      </c>
      <c r="J58" s="88"/>
      <c r="K58" s="199"/>
      <c r="L58" s="15"/>
      <c r="M58" s="13"/>
      <c r="N58" s="13"/>
      <c r="O58" s="16"/>
      <c r="W58" s="199"/>
      <c r="X58" s="15"/>
      <c r="Y58" s="13"/>
      <c r="Z58" s="13"/>
      <c r="AA58" s="16"/>
    </row>
    <row r="59" spans="1:27" ht="12.75" customHeight="1">
      <c r="A59" s="299"/>
      <c r="B59" s="206" t="s">
        <v>668</v>
      </c>
      <c r="C59" s="293" t="s">
        <v>876</v>
      </c>
      <c r="D59" s="293" t="s">
        <v>27</v>
      </c>
      <c r="E59" s="290">
        <v>21</v>
      </c>
      <c r="F59" s="291">
        <v>100</v>
      </c>
      <c r="G59" s="292"/>
      <c r="H59" s="334">
        <v>22</v>
      </c>
      <c r="I59" s="283">
        <f t="shared" si="2"/>
        <v>143</v>
      </c>
      <c r="J59" s="88"/>
      <c r="K59" s="199"/>
      <c r="L59" s="15"/>
      <c r="M59" s="13"/>
      <c r="N59" s="13"/>
      <c r="O59" s="16"/>
      <c r="W59" s="199"/>
      <c r="X59" s="15"/>
      <c r="Y59" s="13"/>
      <c r="Z59" s="13"/>
      <c r="AA59" s="16"/>
    </row>
    <row r="60" spans="1:27" ht="12.75" customHeight="1">
      <c r="A60" s="299"/>
      <c r="B60" s="206" t="s">
        <v>674</v>
      </c>
      <c r="C60" s="293" t="s">
        <v>424</v>
      </c>
      <c r="D60" s="293" t="s">
        <v>29</v>
      </c>
      <c r="E60" s="290">
        <v>26</v>
      </c>
      <c r="F60" s="291">
        <v>100</v>
      </c>
      <c r="G60" s="292"/>
      <c r="H60" s="334">
        <v>29</v>
      </c>
      <c r="I60" s="283">
        <f t="shared" si="2"/>
        <v>155</v>
      </c>
      <c r="J60" s="88"/>
      <c r="K60" s="199"/>
      <c r="L60" s="15"/>
      <c r="M60" s="13"/>
      <c r="N60" s="13"/>
      <c r="O60" s="16"/>
      <c r="W60" s="199"/>
      <c r="X60" s="15"/>
      <c r="Y60" s="13"/>
      <c r="Z60" s="13"/>
      <c r="AA60" s="16"/>
    </row>
    <row r="61" spans="1:27" ht="12.75" customHeight="1">
      <c r="A61" s="299"/>
      <c r="B61" s="206" t="s">
        <v>770</v>
      </c>
      <c r="C61" s="293" t="s">
        <v>562</v>
      </c>
      <c r="D61" s="293" t="s">
        <v>38</v>
      </c>
      <c r="E61" s="290">
        <v>18</v>
      </c>
      <c r="F61" s="291">
        <v>200</v>
      </c>
      <c r="G61" s="292"/>
      <c r="H61" s="334"/>
      <c r="I61" s="283">
        <f t="shared" si="2"/>
        <v>218</v>
      </c>
      <c r="J61" s="88"/>
      <c r="K61" s="199"/>
      <c r="L61" s="15"/>
      <c r="M61" s="13"/>
      <c r="N61" s="13"/>
      <c r="O61" s="16"/>
      <c r="W61" s="199"/>
      <c r="X61" s="15"/>
      <c r="Y61" s="13"/>
      <c r="Z61" s="13"/>
      <c r="AA61" s="16"/>
    </row>
    <row r="62" spans="1:27" ht="12.75" customHeight="1">
      <c r="A62" s="299"/>
      <c r="B62" s="206" t="s">
        <v>667</v>
      </c>
      <c r="C62" s="293" t="s">
        <v>725</v>
      </c>
      <c r="D62" s="293" t="s">
        <v>41</v>
      </c>
      <c r="E62" s="290">
        <v>8</v>
      </c>
      <c r="F62" s="291">
        <v>100</v>
      </c>
      <c r="G62" s="292"/>
      <c r="H62" s="334"/>
      <c r="I62" s="283">
        <f t="shared" si="2"/>
        <v>108</v>
      </c>
      <c r="J62" s="88"/>
      <c r="K62" s="199"/>
      <c r="L62" s="15"/>
      <c r="M62" s="13"/>
      <c r="N62" s="13"/>
      <c r="O62" s="16"/>
      <c r="W62" s="199"/>
      <c r="X62" s="15"/>
      <c r="Y62" s="13"/>
      <c r="Z62" s="13"/>
      <c r="AA62" s="16"/>
    </row>
    <row r="63" spans="1:27" ht="12.75" customHeight="1">
      <c r="A63" s="299"/>
      <c r="B63" s="206" t="s">
        <v>771</v>
      </c>
      <c r="C63" s="293" t="s">
        <v>415</v>
      </c>
      <c r="D63" s="293" t="s">
        <v>38</v>
      </c>
      <c r="E63" s="290">
        <v>14</v>
      </c>
      <c r="F63" s="291">
        <v>100</v>
      </c>
      <c r="G63" s="292"/>
      <c r="H63" s="334"/>
      <c r="I63" s="283">
        <f t="shared" si="2"/>
        <v>114</v>
      </c>
      <c r="J63" s="88"/>
      <c r="K63" s="199"/>
      <c r="L63" s="15"/>
      <c r="M63" s="13"/>
      <c r="N63" s="13"/>
      <c r="O63" s="16"/>
      <c r="W63" s="199"/>
      <c r="X63" s="15"/>
      <c r="Y63" s="13"/>
      <c r="Z63" s="13"/>
      <c r="AA63" s="16"/>
    </row>
    <row r="64" spans="1:27" ht="12.75" customHeight="1">
      <c r="A64" s="299"/>
      <c r="B64" s="206" t="s">
        <v>729</v>
      </c>
      <c r="C64" s="293" t="s">
        <v>552</v>
      </c>
      <c r="D64" s="293" t="s">
        <v>0</v>
      </c>
      <c r="E64" s="290">
        <v>8</v>
      </c>
      <c r="F64" s="291">
        <v>200</v>
      </c>
      <c r="G64" s="292"/>
      <c r="H64" s="334"/>
      <c r="I64" s="283">
        <f t="shared" si="2"/>
        <v>208</v>
      </c>
      <c r="J64" s="88"/>
      <c r="K64" s="199"/>
      <c r="L64" s="15"/>
      <c r="M64" s="13"/>
      <c r="N64" s="13"/>
      <c r="O64" s="16"/>
      <c r="W64" s="199"/>
      <c r="X64" s="15"/>
      <c r="Y64" s="13"/>
      <c r="Z64" s="13"/>
      <c r="AA64" s="16"/>
    </row>
    <row r="65" spans="1:27" ht="12.75" customHeight="1">
      <c r="A65" s="299"/>
      <c r="B65" s="206" t="s">
        <v>670</v>
      </c>
      <c r="C65" s="293" t="s">
        <v>606</v>
      </c>
      <c r="D65" s="293" t="s">
        <v>15</v>
      </c>
      <c r="E65" s="290">
        <v>15</v>
      </c>
      <c r="F65" s="291">
        <v>100</v>
      </c>
      <c r="G65" s="292"/>
      <c r="H65" s="334"/>
      <c r="I65" s="283">
        <f t="shared" si="2"/>
        <v>115</v>
      </c>
      <c r="J65" s="88"/>
      <c r="K65" s="199"/>
      <c r="L65" s="15"/>
      <c r="M65" s="13"/>
      <c r="N65" s="13"/>
      <c r="O65" s="16"/>
      <c r="W65" s="199"/>
      <c r="X65" s="15"/>
      <c r="Y65" s="13"/>
      <c r="Z65" s="13"/>
      <c r="AA65" s="16"/>
    </row>
    <row r="66" spans="1:27" ht="12.75" customHeight="1">
      <c r="A66" s="299"/>
      <c r="H66" s="285"/>
      <c r="I66" s="285"/>
      <c r="J66" s="85"/>
      <c r="K66" s="199"/>
      <c r="L66" s="15"/>
      <c r="M66" s="13"/>
      <c r="N66" s="13"/>
      <c r="O66" s="16"/>
      <c r="W66" s="199"/>
      <c r="X66" s="15"/>
      <c r="Y66" s="13"/>
      <c r="Z66" s="13"/>
      <c r="AA66" s="16"/>
    </row>
    <row r="67" spans="1:27" ht="12.75" customHeight="1">
      <c r="A67" s="299"/>
      <c r="H67" s="285"/>
      <c r="I67" s="285"/>
      <c r="J67" s="85"/>
      <c r="K67" s="199"/>
      <c r="L67" s="15"/>
      <c r="M67" s="13"/>
      <c r="N67" s="13"/>
      <c r="O67" s="16"/>
      <c r="W67" s="199"/>
      <c r="X67" s="15"/>
      <c r="Y67" s="13"/>
      <c r="Z67" s="13"/>
      <c r="AA67" s="16"/>
    </row>
    <row r="68" spans="1:27" ht="12.75" customHeight="1">
      <c r="A68" s="299"/>
      <c r="H68" s="285"/>
      <c r="I68" s="285"/>
      <c r="J68" s="85"/>
      <c r="K68" s="199"/>
      <c r="L68" s="15"/>
      <c r="M68" s="13"/>
      <c r="N68" s="13"/>
      <c r="O68" s="16"/>
      <c r="W68" s="199"/>
      <c r="X68" s="15"/>
      <c r="Y68" s="13"/>
      <c r="Z68" s="13"/>
      <c r="AA68" s="16"/>
    </row>
    <row r="69" spans="1:27" ht="12.75" customHeight="1">
      <c r="A69" s="299"/>
      <c r="H69" s="285"/>
      <c r="I69" s="285"/>
      <c r="J69" s="85"/>
      <c r="K69" s="199"/>
      <c r="L69" s="15"/>
      <c r="M69" s="13"/>
      <c r="N69" s="13"/>
      <c r="O69" s="16"/>
      <c r="W69" s="199"/>
      <c r="X69" s="15"/>
      <c r="Y69" s="13"/>
      <c r="Z69" s="13"/>
      <c r="AA69" s="16"/>
    </row>
    <row r="70" spans="1:27" ht="12.75" customHeight="1">
      <c r="A70" s="299"/>
      <c r="H70" s="285"/>
      <c r="I70" s="285"/>
      <c r="J70" s="85"/>
      <c r="K70" s="199"/>
      <c r="L70" s="15"/>
      <c r="M70" s="13"/>
      <c r="N70" s="13"/>
      <c r="O70" s="16"/>
      <c r="W70" s="199"/>
      <c r="X70" s="15"/>
      <c r="Y70" s="13"/>
      <c r="Z70" s="13"/>
      <c r="AA70" s="16"/>
    </row>
    <row r="71" spans="1:27" ht="12.75" customHeight="1">
      <c r="A71" s="299"/>
      <c r="H71" s="285"/>
      <c r="I71" s="285"/>
      <c r="J71" s="85"/>
      <c r="K71" s="199"/>
      <c r="L71" s="15"/>
      <c r="M71" s="13"/>
      <c r="N71" s="13"/>
      <c r="O71" s="16"/>
      <c r="W71" s="199"/>
      <c r="X71" s="15"/>
      <c r="Y71" s="13"/>
      <c r="Z71" s="13"/>
      <c r="AA71" s="16"/>
    </row>
    <row r="72" spans="1:27" ht="12.75" customHeight="1">
      <c r="A72" s="299"/>
      <c r="H72" s="285"/>
      <c r="I72" s="285"/>
      <c r="J72" s="85"/>
      <c r="K72" s="199"/>
      <c r="L72" s="15"/>
      <c r="M72" s="13"/>
      <c r="N72" s="13"/>
      <c r="O72" s="16"/>
      <c r="W72" s="199"/>
      <c r="X72" s="15"/>
      <c r="Y72" s="13"/>
      <c r="Z72" s="13"/>
      <c r="AA72" s="16"/>
    </row>
    <row r="73" spans="1:27" ht="12.75" customHeight="1">
      <c r="A73" s="299"/>
      <c r="H73" s="285"/>
      <c r="I73" s="285"/>
      <c r="J73" s="85"/>
      <c r="K73" s="199"/>
      <c r="L73" s="15"/>
      <c r="M73" s="13"/>
      <c r="N73" s="13"/>
      <c r="O73" s="16"/>
      <c r="W73" s="199"/>
      <c r="X73" s="15"/>
      <c r="Y73" s="13"/>
      <c r="Z73" s="13"/>
      <c r="AA73" s="16"/>
    </row>
    <row r="74" spans="1:27" ht="12.75" customHeight="1">
      <c r="A74" s="299"/>
      <c r="H74" s="285"/>
      <c r="I74" s="285"/>
      <c r="J74" s="85"/>
      <c r="K74" s="199"/>
      <c r="L74" s="15"/>
      <c r="M74" s="13"/>
      <c r="N74" s="13"/>
      <c r="O74" s="16"/>
      <c r="W74" s="199"/>
      <c r="X74" s="15"/>
      <c r="Y74" s="13"/>
      <c r="Z74" s="13"/>
      <c r="AA74" s="16"/>
    </row>
    <row r="75" spans="1:27" ht="12.75" customHeight="1">
      <c r="A75" s="299"/>
      <c r="H75" s="285"/>
      <c r="I75" s="285"/>
      <c r="J75" s="85"/>
      <c r="K75" s="199"/>
      <c r="L75" s="15"/>
      <c r="M75" s="13"/>
      <c r="N75" s="13"/>
      <c r="O75" s="16"/>
      <c r="W75" s="199"/>
      <c r="X75" s="15"/>
      <c r="Y75" s="13"/>
      <c r="Z75" s="13"/>
      <c r="AA75" s="16"/>
    </row>
    <row r="76" spans="1:27" ht="12.75" customHeight="1">
      <c r="H76" s="285"/>
      <c r="I76" s="285"/>
      <c r="J76" s="85"/>
      <c r="K76" s="199"/>
      <c r="L76" s="15"/>
      <c r="M76" s="13"/>
      <c r="N76" s="13"/>
      <c r="O76" s="16"/>
      <c r="W76" s="199"/>
      <c r="X76" s="15"/>
      <c r="Y76" s="13"/>
      <c r="Z76" s="13"/>
      <c r="AA76" s="16"/>
    </row>
    <row r="77" spans="1:27" ht="12.75" customHeight="1">
      <c r="H77" s="285"/>
      <c r="I77" s="285"/>
      <c r="J77" s="85"/>
      <c r="K77" s="199"/>
      <c r="L77" s="15"/>
      <c r="M77" s="13"/>
      <c r="N77" s="13"/>
      <c r="O77" s="16"/>
      <c r="W77" s="199"/>
      <c r="X77" s="15"/>
      <c r="Y77" s="13"/>
      <c r="Z77" s="13"/>
      <c r="AA77" s="16"/>
    </row>
    <row r="78" spans="1:27" ht="12.75" customHeight="1">
      <c r="H78" s="285"/>
      <c r="I78" s="285"/>
      <c r="J78" s="85"/>
      <c r="K78" s="199"/>
      <c r="L78" s="15"/>
      <c r="M78" s="13"/>
      <c r="N78" s="13"/>
      <c r="O78" s="16"/>
      <c r="W78" s="199"/>
      <c r="X78" s="15"/>
      <c r="Y78" s="13"/>
      <c r="Z78" s="13"/>
      <c r="AA78" s="16"/>
    </row>
    <row r="79" spans="1:27" ht="12.75" customHeight="1">
      <c r="H79" s="285"/>
      <c r="I79" s="285"/>
    </row>
    <row r="80" spans="1:27" ht="12.75" customHeight="1">
      <c r="H80" s="285"/>
      <c r="I80" s="285"/>
    </row>
    <row r="81" spans="8:9" ht="12.75" customHeight="1">
      <c r="H81" s="285"/>
      <c r="I81" s="285"/>
    </row>
    <row r="82" spans="8:9" ht="12.75" customHeight="1">
      <c r="H82" s="285"/>
      <c r="I82" s="285"/>
    </row>
    <row r="83" spans="8:9" ht="12.75" customHeight="1">
      <c r="H83" s="285"/>
      <c r="I83" s="285"/>
    </row>
    <row r="84" spans="8:9" ht="12.75" customHeight="1">
      <c r="H84" s="285"/>
      <c r="I84" s="285"/>
    </row>
    <row r="85" spans="8:9" ht="12.75" customHeight="1">
      <c r="H85" s="285"/>
      <c r="I85" s="285"/>
    </row>
    <row r="86" spans="8:9" ht="12.75" customHeight="1">
      <c r="H86" s="285"/>
      <c r="I86" s="285"/>
    </row>
    <row r="87" spans="8:9" ht="12.75" customHeight="1">
      <c r="H87" s="285"/>
      <c r="I87" s="285"/>
    </row>
    <row r="88" spans="8:9" ht="12.75" customHeight="1">
      <c r="H88" s="285"/>
      <c r="I88" s="285"/>
    </row>
    <row r="89" spans="8:9" ht="12.75" customHeight="1">
      <c r="H89" s="285"/>
      <c r="I89" s="285"/>
    </row>
    <row r="90" spans="8:9" ht="12.75" customHeight="1">
      <c r="H90" s="285"/>
      <c r="I90" s="285"/>
    </row>
    <row r="91" spans="8:9" ht="12.75" customHeight="1">
      <c r="H91" s="285"/>
      <c r="I91" s="285"/>
    </row>
    <row r="92" spans="8:9" ht="12.75" customHeight="1">
      <c r="H92" s="285"/>
      <c r="I92" s="285"/>
    </row>
    <row r="93" spans="8:9" ht="12.75" customHeight="1">
      <c r="H93" s="285"/>
      <c r="I93" s="285"/>
    </row>
    <row r="94" spans="8:9" ht="12.75" customHeight="1">
      <c r="H94" s="285"/>
      <c r="I94" s="285"/>
    </row>
    <row r="95" spans="8:9" ht="12.75" customHeight="1">
      <c r="H95" s="285"/>
      <c r="I95" s="285"/>
    </row>
    <row r="96" spans="8:9" ht="12.75" customHeight="1">
      <c r="H96" s="285"/>
      <c r="I96" s="285"/>
    </row>
    <row r="97" spans="8:9" ht="12.75" customHeight="1">
      <c r="H97" s="285"/>
      <c r="I97" s="285"/>
    </row>
    <row r="98" spans="8:9" ht="12.75" customHeight="1">
      <c r="H98" s="285"/>
      <c r="I98" s="285"/>
    </row>
    <row r="99" spans="8:9" ht="12.75" customHeight="1">
      <c r="H99" s="285"/>
      <c r="I99" s="285"/>
    </row>
    <row r="100" spans="8:9" ht="12.75" customHeight="1">
      <c r="H100" s="285"/>
      <c r="I100" s="285"/>
    </row>
    <row r="101" spans="8:9" ht="12.75" customHeight="1">
      <c r="H101" s="285"/>
      <c r="I101" s="285"/>
    </row>
    <row r="102" spans="8:9" ht="12.75" customHeight="1">
      <c r="H102" s="285"/>
    </row>
    <row r="103" spans="8:9" ht="12.75" customHeight="1">
      <c r="H103" s="285"/>
    </row>
  </sheetData>
  <sortState xmlns:xlrd2="http://schemas.microsoft.com/office/spreadsheetml/2017/richdata2" ref="B2:I129">
    <sortCondition ref="B1:B129"/>
  </sortState>
  <mergeCells count="3">
    <mergeCell ref="L1:O1"/>
    <mergeCell ref="Q1:U1"/>
    <mergeCell ref="X1:Z1"/>
  </mergeCells>
  <conditionalFormatting sqref="B1:B1048576">
    <cfRule type="duplicateValues" dxfId="14" priority="8"/>
    <cfRule type="duplicateValues" dxfId="13" priority="19"/>
  </conditionalFormatting>
  <conditionalFormatting sqref="B66:B1048576 B1">
    <cfRule type="duplicateValues" dxfId="12" priority="15"/>
    <cfRule type="duplicateValues" dxfId="11" priority="16"/>
    <cfRule type="duplicateValues" dxfId="10" priority="17"/>
    <cfRule type="duplicateValues" dxfId="9" priority="18"/>
  </conditionalFormatting>
  <conditionalFormatting sqref="B66:B1048576">
    <cfRule type="duplicateValues" dxfId="8" priority="20"/>
  </conditionalFormatting>
  <conditionalFormatting sqref="C2:D65">
    <cfRule type="containsErrors" dxfId="7" priority="14">
      <formula>ISERROR(C2)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ayfa2"/>
  <dimension ref="A1:AA104"/>
  <sheetViews>
    <sheetView zoomScaleNormal="100" workbookViewId="0">
      <selection activeCell="B2" sqref="B2:B95"/>
    </sheetView>
  </sheetViews>
  <sheetFormatPr defaultColWidth="9.1796875" defaultRowHeight="12.75" customHeight="1"/>
  <cols>
    <col min="1" max="1" width="6.6328125" style="286" customWidth="1"/>
    <col min="2" max="2" width="19.81640625" style="251" bestFit="1" customWidth="1"/>
    <col min="3" max="3" width="20.1796875" style="14" bestFit="1" customWidth="1"/>
    <col min="4" max="4" width="8.08984375" style="127" bestFit="1" customWidth="1"/>
    <col min="5" max="5" width="4.36328125" style="55" bestFit="1" customWidth="1"/>
    <col min="6" max="6" width="3.81640625" style="55" bestFit="1" customWidth="1"/>
    <col min="7" max="7" width="4.26953125" style="55" bestFit="1" customWidth="1"/>
    <col min="8" max="8" width="3.453125" style="284" bestFit="1" customWidth="1"/>
    <col min="9" max="9" width="7.36328125" style="289" bestFit="1" customWidth="1"/>
    <col min="10" max="10" width="2.453125" style="230" customWidth="1"/>
    <col min="11" max="11" width="5.81640625" style="203" customWidth="1"/>
    <col min="12" max="12" width="19.08984375" style="14" bestFit="1" customWidth="1"/>
    <col min="13" max="13" width="19.6328125" style="14" bestFit="1" customWidth="1"/>
    <col min="14" max="14" width="8.08984375" style="14" bestFit="1" customWidth="1"/>
    <col min="15" max="15" width="3" style="14" bestFit="1" customWidth="1"/>
    <col min="16" max="16" width="3.1796875" style="14" customWidth="1"/>
    <col min="17" max="17" width="3.453125" style="14" bestFit="1" customWidth="1"/>
    <col min="18" max="18" width="21.1796875" style="14" customWidth="1"/>
    <col min="19" max="19" width="22.54296875" style="14" customWidth="1"/>
    <col min="20" max="20" width="14.453125" style="14" customWidth="1"/>
    <col min="21" max="21" width="2.453125" style="14" bestFit="1" customWidth="1"/>
    <col min="22" max="22" width="4.81640625" style="203" bestFit="1" customWidth="1"/>
    <col min="23" max="23" width="19.08984375" style="14" bestFit="1" customWidth="1"/>
    <col min="24" max="24" width="19.6328125" style="14" bestFit="1" customWidth="1"/>
    <col min="25" max="25" width="7.54296875" style="14" bestFit="1" customWidth="1"/>
    <col min="26" max="26" width="3" style="14" bestFit="1" customWidth="1"/>
    <col min="27" max="27" width="3.1796875" style="14" customWidth="1"/>
    <col min="28" max="16384" width="9.1796875" style="14"/>
  </cols>
  <sheetData>
    <row r="1" spans="1:27" s="82" customFormat="1" ht="24.75" customHeight="1">
      <c r="A1" s="280"/>
      <c r="B1" s="226" t="s">
        <v>643</v>
      </c>
      <c r="C1" s="226" t="s">
        <v>2</v>
      </c>
      <c r="D1" s="227" t="s">
        <v>155</v>
      </c>
      <c r="E1" s="328" t="s">
        <v>859</v>
      </c>
      <c r="F1" s="84" t="s">
        <v>600</v>
      </c>
      <c r="G1" s="328" t="s">
        <v>869</v>
      </c>
      <c r="H1" s="282" t="s">
        <v>601</v>
      </c>
      <c r="I1" s="329" t="s">
        <v>275</v>
      </c>
      <c r="J1" s="87"/>
      <c r="K1" s="326" t="s">
        <v>860</v>
      </c>
      <c r="L1" s="357" t="s">
        <v>870</v>
      </c>
      <c r="M1" s="357"/>
      <c r="N1" s="357"/>
      <c r="O1" s="357"/>
      <c r="P1" s="228"/>
      <c r="Q1" s="355" t="s">
        <v>862</v>
      </c>
      <c r="R1" s="355"/>
      <c r="S1" s="355"/>
      <c r="T1" s="355"/>
      <c r="U1" s="228"/>
      <c r="V1" s="326" t="s">
        <v>644</v>
      </c>
      <c r="W1" s="358"/>
      <c r="X1" s="358"/>
      <c r="Y1" s="358"/>
      <c r="Z1" s="228"/>
      <c r="AA1" s="228"/>
    </row>
    <row r="2" spans="1:27" ht="12.75" customHeight="1">
      <c r="A2" s="286" t="str">
        <f t="shared" ref="A2:A65" si="0">UPPER(TRIM(B2))</f>
        <v>ARNİSA ŞEKER</v>
      </c>
      <c r="B2" s="250" t="s">
        <v>801</v>
      </c>
      <c r="C2" s="335" t="s">
        <v>645</v>
      </c>
      <c r="D2" s="335" t="s">
        <v>29</v>
      </c>
      <c r="E2" s="336">
        <v>9</v>
      </c>
      <c r="F2" s="337">
        <v>100</v>
      </c>
      <c r="G2" s="229"/>
      <c r="H2" s="334"/>
      <c r="I2" s="287">
        <f>G2+H2+E2+F2</f>
        <v>109</v>
      </c>
      <c r="J2" s="88"/>
      <c r="K2" s="199">
        <v>1</v>
      </c>
      <c r="L2" s="338" t="s">
        <v>578</v>
      </c>
      <c r="M2" s="338" t="s">
        <v>871</v>
      </c>
      <c r="N2" s="338" t="s">
        <v>38</v>
      </c>
      <c r="O2" s="16">
        <v>32</v>
      </c>
      <c r="Q2" s="23" t="s">
        <v>6</v>
      </c>
      <c r="R2" s="339" t="s">
        <v>420</v>
      </c>
      <c r="S2" s="339" t="s">
        <v>435</v>
      </c>
      <c r="T2" s="339" t="s">
        <v>15</v>
      </c>
      <c r="U2" s="340">
        <v>32</v>
      </c>
      <c r="V2" s="199">
        <v>1</v>
      </c>
      <c r="W2" s="338"/>
      <c r="X2" s="338"/>
      <c r="Y2" s="338"/>
      <c r="Z2" s="16">
        <v>32</v>
      </c>
    </row>
    <row r="3" spans="1:27" ht="12.75" customHeight="1">
      <c r="A3" s="286" t="str">
        <f t="shared" si="0"/>
        <v>ASİYE TUĞÇE KENAR</v>
      </c>
      <c r="B3" s="250" t="s">
        <v>593</v>
      </c>
      <c r="C3" s="335" t="s">
        <v>415</v>
      </c>
      <c r="D3" s="335" t="s">
        <v>38</v>
      </c>
      <c r="E3" s="336">
        <v>8</v>
      </c>
      <c r="F3" s="337">
        <v>200</v>
      </c>
      <c r="G3" s="229"/>
      <c r="H3" s="334"/>
      <c r="I3" s="287">
        <f>E3+F3+G3+H3</f>
        <v>208</v>
      </c>
      <c r="J3" s="115"/>
      <c r="K3" s="199">
        <v>2</v>
      </c>
      <c r="L3" s="338" t="s">
        <v>463</v>
      </c>
      <c r="M3" s="338" t="s">
        <v>435</v>
      </c>
      <c r="N3" s="338" t="s">
        <v>15</v>
      </c>
      <c r="O3" s="16">
        <v>31</v>
      </c>
      <c r="Q3" s="23" t="s">
        <v>8</v>
      </c>
      <c r="R3" s="339" t="s">
        <v>578</v>
      </c>
      <c r="S3" s="339" t="s">
        <v>872</v>
      </c>
      <c r="T3" s="339" t="s">
        <v>38</v>
      </c>
      <c r="U3" s="340">
        <v>31</v>
      </c>
      <c r="V3" s="199">
        <v>2</v>
      </c>
      <c r="W3" s="338"/>
      <c r="X3" s="338"/>
      <c r="Y3" s="338"/>
      <c r="Z3" s="16">
        <v>31</v>
      </c>
    </row>
    <row r="4" spans="1:27" ht="12.75" customHeight="1">
      <c r="A4" s="286" t="str">
        <f t="shared" si="0"/>
        <v>ASİYE TUĞÇE KENAR</v>
      </c>
      <c r="B4" s="250" t="s">
        <v>593</v>
      </c>
      <c r="C4" s="335" t="s">
        <v>415</v>
      </c>
      <c r="D4" s="335" t="s">
        <v>879</v>
      </c>
      <c r="E4" s="336">
        <v>30</v>
      </c>
      <c r="F4" s="337">
        <v>100</v>
      </c>
      <c r="G4" s="229"/>
      <c r="H4" s="334">
        <v>30</v>
      </c>
      <c r="I4" s="287">
        <f>G4+H4+E4+F4</f>
        <v>160</v>
      </c>
      <c r="J4" s="115"/>
      <c r="K4" s="199">
        <v>3</v>
      </c>
      <c r="L4" s="338" t="s">
        <v>609</v>
      </c>
      <c r="M4" s="338" t="s">
        <v>725</v>
      </c>
      <c r="N4" s="338" t="s">
        <v>41</v>
      </c>
      <c r="O4" s="16">
        <v>30</v>
      </c>
      <c r="Q4" s="23" t="s">
        <v>9</v>
      </c>
      <c r="R4" s="339" t="s">
        <v>463</v>
      </c>
      <c r="S4" s="339" t="s">
        <v>435</v>
      </c>
      <c r="T4" s="339" t="s">
        <v>15</v>
      </c>
      <c r="U4" s="340">
        <v>30</v>
      </c>
      <c r="V4" s="199">
        <v>3</v>
      </c>
      <c r="W4" s="338"/>
      <c r="X4" s="338"/>
      <c r="Y4" s="338"/>
      <c r="Z4" s="16">
        <v>30</v>
      </c>
    </row>
    <row r="5" spans="1:27" ht="12.75" customHeight="1">
      <c r="A5" s="286" t="str">
        <f t="shared" si="0"/>
        <v>ASYA ECE ÇALIŞKAN</v>
      </c>
      <c r="B5" s="250" t="s">
        <v>794</v>
      </c>
      <c r="C5" s="335" t="s">
        <v>36</v>
      </c>
      <c r="D5" s="335" t="s">
        <v>35</v>
      </c>
      <c r="E5" s="336">
        <v>12</v>
      </c>
      <c r="F5" s="337">
        <v>100</v>
      </c>
      <c r="G5" s="229"/>
      <c r="H5" s="334"/>
      <c r="I5" s="287">
        <f>G5+H5+E5+F5</f>
        <v>112</v>
      </c>
      <c r="J5" s="115"/>
      <c r="K5" s="199">
        <v>4</v>
      </c>
      <c r="L5" s="338" t="s">
        <v>594</v>
      </c>
      <c r="M5" s="338" t="s">
        <v>415</v>
      </c>
      <c r="N5" s="338" t="s">
        <v>38</v>
      </c>
      <c r="O5" s="16">
        <v>29</v>
      </c>
      <c r="Q5" s="23" t="s">
        <v>10</v>
      </c>
      <c r="R5" s="339" t="s">
        <v>609</v>
      </c>
      <c r="S5" s="339" t="s">
        <v>725</v>
      </c>
      <c r="T5" s="339" t="s">
        <v>41</v>
      </c>
      <c r="U5" s="340">
        <v>29</v>
      </c>
      <c r="V5" s="199">
        <v>4</v>
      </c>
      <c r="W5" s="338"/>
      <c r="X5" s="338"/>
      <c r="Y5" s="338"/>
      <c r="Z5" s="16">
        <v>29</v>
      </c>
    </row>
    <row r="6" spans="1:27" ht="12.75" customHeight="1">
      <c r="A6" s="286" t="str">
        <f t="shared" si="0"/>
        <v>ASYA ERVA KARAHANLI</v>
      </c>
      <c r="B6" s="250" t="s">
        <v>789</v>
      </c>
      <c r="C6" s="335" t="s">
        <v>725</v>
      </c>
      <c r="D6" s="335" t="s">
        <v>41</v>
      </c>
      <c r="E6" s="336">
        <v>21</v>
      </c>
      <c r="F6" s="337">
        <v>100</v>
      </c>
      <c r="G6" s="229"/>
      <c r="H6" s="334"/>
      <c r="I6" s="287">
        <f>G6+H6+E6+F6</f>
        <v>121</v>
      </c>
      <c r="J6" s="115"/>
      <c r="K6" s="199">
        <v>5</v>
      </c>
      <c r="L6" s="338" t="s">
        <v>420</v>
      </c>
      <c r="M6" s="338" t="s">
        <v>435</v>
      </c>
      <c r="N6" s="338" t="s">
        <v>15</v>
      </c>
      <c r="O6" s="16">
        <v>28</v>
      </c>
      <c r="Q6" s="23" t="s">
        <v>11</v>
      </c>
      <c r="R6" s="339" t="s">
        <v>826</v>
      </c>
      <c r="S6" s="339" t="s">
        <v>414</v>
      </c>
      <c r="T6" s="339" t="s">
        <v>27</v>
      </c>
      <c r="U6" s="340">
        <v>28</v>
      </c>
      <c r="V6" s="199">
        <v>5</v>
      </c>
      <c r="W6" s="338"/>
      <c r="X6" s="338"/>
      <c r="Y6" s="338"/>
      <c r="Z6" s="16">
        <v>28</v>
      </c>
    </row>
    <row r="7" spans="1:27" ht="12.75" customHeight="1">
      <c r="A7" s="286" t="str">
        <f t="shared" si="0"/>
        <v>ASYA NAZ EROL</v>
      </c>
      <c r="B7" s="250" t="s">
        <v>688</v>
      </c>
      <c r="C7" s="335" t="s">
        <v>689</v>
      </c>
      <c r="D7" s="335" t="s">
        <v>213</v>
      </c>
      <c r="E7" s="336">
        <v>8</v>
      </c>
      <c r="F7" s="337">
        <v>200</v>
      </c>
      <c r="G7" s="229"/>
      <c r="H7" s="334"/>
      <c r="I7" s="287">
        <f>E7+F7+G7+H7</f>
        <v>208</v>
      </c>
      <c r="J7" s="115"/>
      <c r="K7" s="199">
        <v>6</v>
      </c>
      <c r="L7" s="338" t="s">
        <v>826</v>
      </c>
      <c r="M7" s="338" t="s">
        <v>414</v>
      </c>
      <c r="N7" s="338" t="s">
        <v>27</v>
      </c>
      <c r="O7" s="16">
        <v>27</v>
      </c>
      <c r="Q7" s="23" t="s">
        <v>13</v>
      </c>
      <c r="R7" s="339" t="s">
        <v>594</v>
      </c>
      <c r="S7" s="339" t="s">
        <v>415</v>
      </c>
      <c r="T7" s="339" t="s">
        <v>38</v>
      </c>
      <c r="U7" s="340">
        <v>27</v>
      </c>
      <c r="V7" s="199">
        <v>6</v>
      </c>
      <c r="W7" s="338"/>
      <c r="X7" s="338"/>
      <c r="Y7" s="338"/>
      <c r="Z7" s="16">
        <v>27</v>
      </c>
    </row>
    <row r="8" spans="1:27" ht="12.75" customHeight="1">
      <c r="A8" s="286" t="str">
        <f t="shared" si="0"/>
        <v>ASYA NAZ EROL</v>
      </c>
      <c r="B8" s="250" t="s">
        <v>688</v>
      </c>
      <c r="C8" s="335" t="s">
        <v>689</v>
      </c>
      <c r="D8" s="335" t="s">
        <v>213</v>
      </c>
      <c r="E8" s="336">
        <v>23</v>
      </c>
      <c r="F8" s="337">
        <v>100</v>
      </c>
      <c r="G8" s="229"/>
      <c r="H8" s="334">
        <v>25</v>
      </c>
      <c r="I8" s="287">
        <f>G8+H8+E8+F8</f>
        <v>148</v>
      </c>
      <c r="J8" s="115"/>
      <c r="K8" s="199">
        <v>7</v>
      </c>
      <c r="L8" s="338" t="s">
        <v>790</v>
      </c>
      <c r="M8" s="338" t="s">
        <v>725</v>
      </c>
      <c r="N8" s="338" t="s">
        <v>41</v>
      </c>
      <c r="O8" s="16">
        <v>26</v>
      </c>
      <c r="Q8" s="23" t="s">
        <v>14</v>
      </c>
      <c r="R8" s="339" t="s">
        <v>696</v>
      </c>
      <c r="S8" s="339" t="s">
        <v>415</v>
      </c>
      <c r="T8" s="339" t="s">
        <v>38</v>
      </c>
      <c r="U8" s="340">
        <v>26</v>
      </c>
      <c r="V8" s="199">
        <v>7</v>
      </c>
      <c r="W8" s="338"/>
      <c r="X8" s="338"/>
      <c r="Y8" s="338"/>
      <c r="Z8" s="16">
        <v>26</v>
      </c>
    </row>
    <row r="9" spans="1:27" ht="12.75" customHeight="1">
      <c r="A9" s="286" t="str">
        <f t="shared" si="0"/>
        <v>ATİYE ÖZER</v>
      </c>
      <c r="B9" s="250" t="s">
        <v>698</v>
      </c>
      <c r="C9" s="335" t="s">
        <v>725</v>
      </c>
      <c r="D9" s="335" t="s">
        <v>41</v>
      </c>
      <c r="E9" s="336">
        <v>8</v>
      </c>
      <c r="F9" s="337">
        <v>200</v>
      </c>
      <c r="G9" s="229"/>
      <c r="H9" s="334"/>
      <c r="I9" s="287">
        <f>E9+F9+G9+H9</f>
        <v>208</v>
      </c>
      <c r="J9" s="115"/>
      <c r="K9" s="199">
        <v>8</v>
      </c>
      <c r="L9" s="338" t="s">
        <v>447</v>
      </c>
      <c r="M9" s="338" t="s">
        <v>873</v>
      </c>
      <c r="N9" s="338" t="s">
        <v>144</v>
      </c>
      <c r="O9" s="16">
        <v>25</v>
      </c>
      <c r="Q9" s="23" t="s">
        <v>16</v>
      </c>
      <c r="R9" s="339" t="s">
        <v>447</v>
      </c>
      <c r="S9" s="339" t="s">
        <v>873</v>
      </c>
      <c r="T9" s="339" t="s">
        <v>144</v>
      </c>
      <c r="U9" s="340">
        <v>25</v>
      </c>
      <c r="V9" s="199">
        <v>8</v>
      </c>
      <c r="W9" s="338"/>
      <c r="X9" s="338"/>
      <c r="Y9" s="338"/>
      <c r="Z9" s="16">
        <v>25</v>
      </c>
    </row>
    <row r="10" spans="1:27" ht="12.75" customHeight="1">
      <c r="A10" s="286" t="str">
        <f t="shared" si="0"/>
        <v>ATİYE ÖZER</v>
      </c>
      <c r="B10" s="250" t="s">
        <v>698</v>
      </c>
      <c r="C10" s="335" t="s">
        <v>725</v>
      </c>
      <c r="D10" s="335" t="s">
        <v>41</v>
      </c>
      <c r="E10" s="336">
        <v>29</v>
      </c>
      <c r="F10" s="337">
        <v>100</v>
      </c>
      <c r="G10" s="229"/>
      <c r="H10" s="334">
        <v>29</v>
      </c>
      <c r="I10" s="287">
        <f>G10+H10+E10+F10</f>
        <v>158</v>
      </c>
      <c r="J10" s="115"/>
      <c r="K10" s="199">
        <v>9</v>
      </c>
      <c r="L10" s="338" t="s">
        <v>816</v>
      </c>
      <c r="M10" s="338" t="s">
        <v>414</v>
      </c>
      <c r="N10" s="338" t="s">
        <v>27</v>
      </c>
      <c r="O10" s="16">
        <v>24</v>
      </c>
      <c r="Q10" s="23" t="s">
        <v>17</v>
      </c>
      <c r="R10" s="339" t="s">
        <v>694</v>
      </c>
      <c r="S10" s="341" t="s">
        <v>695</v>
      </c>
      <c r="T10" s="341" t="s">
        <v>56</v>
      </c>
      <c r="U10" s="340">
        <v>24</v>
      </c>
      <c r="V10" s="199">
        <v>9</v>
      </c>
      <c r="W10" s="338"/>
      <c r="X10" s="338"/>
      <c r="Y10" s="338"/>
      <c r="Z10" s="16">
        <v>24</v>
      </c>
    </row>
    <row r="11" spans="1:27" ht="12.75" customHeight="1">
      <c r="A11" s="286" t="str">
        <f t="shared" si="0"/>
        <v>AYBİGE FERİDE ÜSTÜNDAĞ</v>
      </c>
      <c r="B11" s="250" t="s">
        <v>447</v>
      </c>
      <c r="C11" s="335" t="s">
        <v>873</v>
      </c>
      <c r="D11" s="335" t="s">
        <v>144</v>
      </c>
      <c r="E11" s="336">
        <v>25</v>
      </c>
      <c r="F11" s="337">
        <v>200</v>
      </c>
      <c r="G11" s="229"/>
      <c r="H11" s="334">
        <v>25</v>
      </c>
      <c r="I11" s="287">
        <f>E11+F11+G11+H11</f>
        <v>250</v>
      </c>
      <c r="J11" s="115"/>
      <c r="K11" s="199">
        <v>10</v>
      </c>
      <c r="L11" s="338" t="s">
        <v>565</v>
      </c>
      <c r="M11" s="338" t="s">
        <v>72</v>
      </c>
      <c r="N11" s="338" t="s">
        <v>34</v>
      </c>
      <c r="O11" s="16">
        <v>23</v>
      </c>
      <c r="Q11" s="23" t="s">
        <v>19</v>
      </c>
      <c r="R11" s="339" t="s">
        <v>564</v>
      </c>
      <c r="S11" s="339" t="s">
        <v>863</v>
      </c>
      <c r="T11" s="339" t="s">
        <v>7</v>
      </c>
      <c r="U11" s="340">
        <v>23</v>
      </c>
      <c r="V11" s="199">
        <v>10</v>
      </c>
      <c r="W11" s="338"/>
      <c r="X11" s="338"/>
      <c r="Y11" s="338"/>
      <c r="Z11" s="16">
        <v>23</v>
      </c>
    </row>
    <row r="12" spans="1:27" ht="12.75" customHeight="1">
      <c r="A12" s="286" t="str">
        <f t="shared" si="0"/>
        <v>AYŞE NAR ALPTEKİN</v>
      </c>
      <c r="B12" s="250" t="s">
        <v>607</v>
      </c>
      <c r="C12" s="335" t="s">
        <v>813</v>
      </c>
      <c r="D12" s="335" t="s">
        <v>15</v>
      </c>
      <c r="E12" s="336">
        <v>19</v>
      </c>
      <c r="F12" s="337">
        <v>200</v>
      </c>
      <c r="G12" s="229"/>
      <c r="H12" s="334">
        <v>22</v>
      </c>
      <c r="I12" s="287">
        <f>E12+F12+G12+H12</f>
        <v>241</v>
      </c>
      <c r="J12" s="115"/>
      <c r="K12" s="199">
        <v>11</v>
      </c>
      <c r="L12" s="338" t="s">
        <v>696</v>
      </c>
      <c r="M12" s="338" t="s">
        <v>415</v>
      </c>
      <c r="N12" s="338" t="s">
        <v>38</v>
      </c>
      <c r="O12" s="16">
        <v>22</v>
      </c>
      <c r="Q12" s="23" t="s">
        <v>20</v>
      </c>
      <c r="R12" s="339" t="s">
        <v>607</v>
      </c>
      <c r="S12" s="339" t="s">
        <v>813</v>
      </c>
      <c r="T12" s="339" t="s">
        <v>15</v>
      </c>
      <c r="U12" s="340">
        <v>22</v>
      </c>
      <c r="V12" s="199">
        <v>11</v>
      </c>
      <c r="W12" s="338"/>
      <c r="X12" s="338"/>
      <c r="Y12" s="338"/>
      <c r="Z12" s="16">
        <v>22</v>
      </c>
    </row>
    <row r="13" spans="1:27" ht="12.75" customHeight="1">
      <c r="A13" s="286" t="str">
        <f t="shared" si="0"/>
        <v>AZRA BABAOĞLU</v>
      </c>
      <c r="B13" s="250" t="s">
        <v>806</v>
      </c>
      <c r="C13" s="335" t="s">
        <v>689</v>
      </c>
      <c r="D13" s="335" t="s">
        <v>213</v>
      </c>
      <c r="E13" s="336">
        <v>10</v>
      </c>
      <c r="F13" s="337">
        <v>100</v>
      </c>
      <c r="G13" s="229"/>
      <c r="H13" s="334"/>
      <c r="I13" s="287">
        <f>G13+H13+E13+F13</f>
        <v>110</v>
      </c>
      <c r="J13" s="115"/>
      <c r="K13" s="199">
        <v>12</v>
      </c>
      <c r="L13" s="338" t="s">
        <v>694</v>
      </c>
      <c r="M13" s="338" t="s">
        <v>695</v>
      </c>
      <c r="N13" s="338" t="s">
        <v>56</v>
      </c>
      <c r="O13" s="16">
        <v>21</v>
      </c>
      <c r="Q13" s="23" t="s">
        <v>21</v>
      </c>
      <c r="R13" s="339" t="s">
        <v>565</v>
      </c>
      <c r="S13" s="339" t="s">
        <v>72</v>
      </c>
      <c r="T13" s="339" t="s">
        <v>34</v>
      </c>
      <c r="U13" s="340">
        <v>21</v>
      </c>
      <c r="V13" s="199">
        <v>12</v>
      </c>
      <c r="W13" s="338"/>
      <c r="X13" s="338"/>
      <c r="Y13" s="338"/>
      <c r="Z13" s="16">
        <v>21</v>
      </c>
    </row>
    <row r="14" spans="1:27" ht="12.75" customHeight="1">
      <c r="A14" s="286" t="str">
        <f t="shared" si="0"/>
        <v>AZRA USTA</v>
      </c>
      <c r="B14" s="250" t="s">
        <v>838</v>
      </c>
      <c r="C14" s="335" t="s">
        <v>863</v>
      </c>
      <c r="D14" s="335" t="s">
        <v>7</v>
      </c>
      <c r="E14" s="336">
        <v>17</v>
      </c>
      <c r="F14" s="337">
        <v>200</v>
      </c>
      <c r="G14" s="229"/>
      <c r="H14" s="334">
        <v>17</v>
      </c>
      <c r="I14" s="287">
        <f>E14+F14+G14+H14</f>
        <v>234</v>
      </c>
      <c r="J14" s="115"/>
      <c r="K14" s="199">
        <v>13</v>
      </c>
      <c r="L14" s="338" t="s">
        <v>564</v>
      </c>
      <c r="M14" s="338" t="s">
        <v>863</v>
      </c>
      <c r="N14" s="338" t="s">
        <v>7</v>
      </c>
      <c r="O14" s="16">
        <v>20</v>
      </c>
      <c r="Q14" s="23" t="s">
        <v>22</v>
      </c>
      <c r="R14" s="339" t="s">
        <v>790</v>
      </c>
      <c r="S14" s="339" t="s">
        <v>725</v>
      </c>
      <c r="T14" s="339" t="s">
        <v>41</v>
      </c>
      <c r="U14" s="340">
        <v>20</v>
      </c>
      <c r="V14" s="199">
        <v>13</v>
      </c>
      <c r="W14" s="338"/>
      <c r="X14" s="338"/>
      <c r="Y14" s="338"/>
      <c r="Z14" s="16">
        <v>20</v>
      </c>
    </row>
    <row r="15" spans="1:27" ht="12.75" customHeight="1">
      <c r="A15" s="286" t="str">
        <f t="shared" si="0"/>
        <v>BELİNAY KÖSEOĞLU</v>
      </c>
      <c r="B15" s="250" t="s">
        <v>831</v>
      </c>
      <c r="C15" s="335" t="s">
        <v>887</v>
      </c>
      <c r="D15" s="335" t="s">
        <v>31</v>
      </c>
      <c r="E15" s="336">
        <v>8</v>
      </c>
      <c r="F15" s="337">
        <v>100</v>
      </c>
      <c r="G15" s="229"/>
      <c r="H15" s="334"/>
      <c r="I15" s="287">
        <f>G15+H15+E15+F15</f>
        <v>108</v>
      </c>
      <c r="J15" s="115"/>
      <c r="K15" s="199">
        <v>14</v>
      </c>
      <c r="L15" s="338" t="s">
        <v>607</v>
      </c>
      <c r="M15" s="338" t="s">
        <v>813</v>
      </c>
      <c r="N15" s="338" t="s">
        <v>15</v>
      </c>
      <c r="O15" s="16">
        <v>19</v>
      </c>
      <c r="Q15" s="23" t="s">
        <v>23</v>
      </c>
      <c r="R15" s="339" t="s">
        <v>816</v>
      </c>
      <c r="S15" s="339" t="s">
        <v>414</v>
      </c>
      <c r="T15" s="339" t="s">
        <v>27</v>
      </c>
      <c r="U15" s="340">
        <v>19</v>
      </c>
      <c r="V15" s="199">
        <v>14</v>
      </c>
      <c r="W15" s="338"/>
      <c r="X15" s="338"/>
      <c r="Y15" s="338"/>
      <c r="Z15" s="16">
        <v>19</v>
      </c>
    </row>
    <row r="16" spans="1:27" ht="12.75" customHeight="1">
      <c r="A16" s="286" t="str">
        <f t="shared" si="0"/>
        <v>BEREN BOZKURT</v>
      </c>
      <c r="B16" s="250" t="s">
        <v>692</v>
      </c>
      <c r="C16" s="335" t="s">
        <v>725</v>
      </c>
      <c r="D16" s="335" t="s">
        <v>41</v>
      </c>
      <c r="E16" s="336">
        <v>8</v>
      </c>
      <c r="F16" s="337">
        <v>200</v>
      </c>
      <c r="G16" s="229"/>
      <c r="H16" s="334"/>
      <c r="I16" s="287">
        <f>E16+F16+G16+H16</f>
        <v>208</v>
      </c>
      <c r="J16" s="115"/>
      <c r="K16" s="199">
        <v>15</v>
      </c>
      <c r="L16" s="338" t="s">
        <v>836</v>
      </c>
      <c r="M16" s="338" t="s">
        <v>153</v>
      </c>
      <c r="N16" s="338" t="s">
        <v>18</v>
      </c>
      <c r="O16" s="16">
        <v>18</v>
      </c>
      <c r="Q16" s="23" t="s">
        <v>24</v>
      </c>
      <c r="R16" s="339" t="s">
        <v>836</v>
      </c>
      <c r="S16" s="339" t="s">
        <v>153</v>
      </c>
      <c r="T16" s="339" t="s">
        <v>18</v>
      </c>
      <c r="U16" s="340">
        <v>18</v>
      </c>
      <c r="V16" s="199">
        <v>15</v>
      </c>
      <c r="W16" s="338"/>
      <c r="X16" s="338"/>
      <c r="Y16" s="338"/>
      <c r="Z16" s="16">
        <v>18</v>
      </c>
    </row>
    <row r="17" spans="1:26" ht="12.75" customHeight="1">
      <c r="A17" s="286" t="str">
        <f t="shared" si="0"/>
        <v>BEREN BOZKURT</v>
      </c>
      <c r="B17" s="250" t="s">
        <v>692</v>
      </c>
      <c r="C17" s="335" t="s">
        <v>725</v>
      </c>
      <c r="D17" s="335" t="s">
        <v>41</v>
      </c>
      <c r="E17" s="336">
        <v>28</v>
      </c>
      <c r="F17" s="337">
        <v>100</v>
      </c>
      <c r="G17" s="229"/>
      <c r="H17" s="334">
        <v>24</v>
      </c>
      <c r="I17" s="287">
        <f>G17+H17+E17+F17</f>
        <v>152</v>
      </c>
      <c r="J17" s="115"/>
      <c r="K17" s="199">
        <v>16</v>
      </c>
      <c r="L17" s="338" t="s">
        <v>838</v>
      </c>
      <c r="M17" s="338" t="s">
        <v>863</v>
      </c>
      <c r="N17" s="338" t="s">
        <v>7</v>
      </c>
      <c r="O17" s="16">
        <v>17</v>
      </c>
      <c r="Q17" s="23" t="s">
        <v>25</v>
      </c>
      <c r="R17" s="339" t="s">
        <v>838</v>
      </c>
      <c r="S17" s="339" t="s">
        <v>863</v>
      </c>
      <c r="T17" s="339" t="s">
        <v>7</v>
      </c>
      <c r="U17" s="340">
        <v>17</v>
      </c>
      <c r="V17" s="199">
        <v>16</v>
      </c>
      <c r="W17" s="338"/>
      <c r="X17" s="338"/>
      <c r="Y17" s="338"/>
      <c r="Z17" s="16">
        <v>17</v>
      </c>
    </row>
    <row r="18" spans="1:26" ht="12.75" customHeight="1">
      <c r="A18" s="286" t="str">
        <f t="shared" si="0"/>
        <v>BEREN GÜNER</v>
      </c>
      <c r="B18" s="250" t="s">
        <v>701</v>
      </c>
      <c r="C18" s="335" t="s">
        <v>425</v>
      </c>
      <c r="D18" s="335" t="s">
        <v>15</v>
      </c>
      <c r="E18" s="336">
        <v>8</v>
      </c>
      <c r="F18" s="337">
        <v>200</v>
      </c>
      <c r="G18" s="229"/>
      <c r="H18" s="334"/>
      <c r="I18" s="287">
        <f>E18+F18+G18+H18</f>
        <v>208</v>
      </c>
      <c r="J18" s="85"/>
      <c r="K18" s="199">
        <v>17</v>
      </c>
      <c r="L18" s="338" t="s">
        <v>595</v>
      </c>
      <c r="M18" s="338" t="s">
        <v>871</v>
      </c>
      <c r="N18" s="338" t="s">
        <v>38</v>
      </c>
      <c r="O18" s="16">
        <v>16</v>
      </c>
      <c r="V18" s="199">
        <v>17</v>
      </c>
      <c r="W18" s="338"/>
      <c r="X18" s="338"/>
      <c r="Y18" s="338"/>
      <c r="Z18" s="16">
        <v>16</v>
      </c>
    </row>
    <row r="19" spans="1:26" ht="12.75" customHeight="1">
      <c r="A19" s="286" t="str">
        <f t="shared" si="0"/>
        <v>BEREN GÜNER</v>
      </c>
      <c r="B19" s="250" t="s">
        <v>701</v>
      </c>
      <c r="C19" s="335" t="s">
        <v>883</v>
      </c>
      <c r="D19" s="335" t="s">
        <v>15</v>
      </c>
      <c r="E19" s="336">
        <v>19</v>
      </c>
      <c r="F19" s="337">
        <v>100</v>
      </c>
      <c r="G19" s="229"/>
      <c r="H19" s="334">
        <v>19</v>
      </c>
      <c r="I19" s="287">
        <f>G19+H19+E19+F19</f>
        <v>138</v>
      </c>
      <c r="J19" s="85"/>
      <c r="K19" s="199">
        <v>18</v>
      </c>
      <c r="L19" s="338" t="s">
        <v>611</v>
      </c>
      <c r="M19" s="338" t="s">
        <v>652</v>
      </c>
      <c r="N19" s="338" t="s">
        <v>33</v>
      </c>
      <c r="O19" s="16">
        <v>15</v>
      </c>
      <c r="V19" s="199">
        <v>18</v>
      </c>
      <c r="W19" s="338"/>
      <c r="X19" s="338"/>
      <c r="Y19" s="338"/>
      <c r="Z19" s="16">
        <v>15</v>
      </c>
    </row>
    <row r="20" spans="1:26" ht="12.75" customHeight="1">
      <c r="A20" s="286" t="str">
        <f t="shared" si="0"/>
        <v>BEYZA KISA</v>
      </c>
      <c r="B20" s="250" t="s">
        <v>805</v>
      </c>
      <c r="C20" s="335" t="s">
        <v>886</v>
      </c>
      <c r="D20" s="335" t="s">
        <v>213</v>
      </c>
      <c r="E20" s="336">
        <v>15</v>
      </c>
      <c r="F20" s="337">
        <v>100</v>
      </c>
      <c r="G20" s="229"/>
      <c r="H20" s="334"/>
      <c r="I20" s="287">
        <f>G20+H20+E20+F20</f>
        <v>115</v>
      </c>
      <c r="J20" s="85"/>
      <c r="K20" s="199">
        <v>19</v>
      </c>
      <c r="L20" s="338" t="s">
        <v>814</v>
      </c>
      <c r="M20" s="338" t="s">
        <v>606</v>
      </c>
      <c r="N20" s="338" t="s">
        <v>15</v>
      </c>
      <c r="O20" s="16">
        <v>14</v>
      </c>
      <c r="V20" s="199">
        <v>19</v>
      </c>
      <c r="W20" s="338"/>
      <c r="X20" s="338"/>
      <c r="Y20" s="338"/>
      <c r="Z20" s="16">
        <v>14</v>
      </c>
    </row>
    <row r="21" spans="1:26" ht="12.75" customHeight="1">
      <c r="A21" s="286" t="str">
        <f t="shared" si="0"/>
        <v>BURCU ASEL TUNCER</v>
      </c>
      <c r="B21" s="250" t="s">
        <v>461</v>
      </c>
      <c r="C21" s="335" t="s">
        <v>874</v>
      </c>
      <c r="D21" s="335" t="s">
        <v>827</v>
      </c>
      <c r="E21" s="336">
        <v>10</v>
      </c>
      <c r="F21" s="337">
        <v>200</v>
      </c>
      <c r="G21" s="229"/>
      <c r="H21" s="334"/>
      <c r="I21" s="287">
        <f>E21+F21+G21+H21</f>
        <v>210</v>
      </c>
      <c r="J21" s="85"/>
      <c r="K21" s="199">
        <v>20</v>
      </c>
      <c r="L21" s="338" t="s">
        <v>566</v>
      </c>
      <c r="M21" s="338" t="s">
        <v>863</v>
      </c>
      <c r="N21" s="338" t="s">
        <v>7</v>
      </c>
      <c r="O21" s="16">
        <v>13</v>
      </c>
      <c r="V21" s="199">
        <v>20</v>
      </c>
      <c r="W21" s="338"/>
      <c r="X21" s="338"/>
      <c r="Y21" s="338"/>
      <c r="Z21" s="16">
        <v>13</v>
      </c>
    </row>
    <row r="22" spans="1:26" ht="12.75" customHeight="1">
      <c r="A22" s="286" t="str">
        <f t="shared" si="0"/>
        <v>BURCU ASEL TUNCER</v>
      </c>
      <c r="B22" s="250" t="s">
        <v>461</v>
      </c>
      <c r="C22" s="335" t="s">
        <v>828</v>
      </c>
      <c r="D22" s="335" t="s">
        <v>827</v>
      </c>
      <c r="E22" s="336">
        <v>24</v>
      </c>
      <c r="F22" s="337">
        <v>100</v>
      </c>
      <c r="G22" s="229"/>
      <c r="H22" s="334">
        <v>21</v>
      </c>
      <c r="I22" s="287">
        <f>G22+H22+E22+F22</f>
        <v>145</v>
      </c>
      <c r="J22" s="85"/>
      <c r="K22" s="199">
        <v>21</v>
      </c>
      <c r="L22" s="338" t="s">
        <v>459</v>
      </c>
      <c r="M22" s="338" t="s">
        <v>653</v>
      </c>
      <c r="N22" s="338" t="s">
        <v>30</v>
      </c>
      <c r="O22" s="16">
        <v>12</v>
      </c>
      <c r="V22" s="199">
        <v>21</v>
      </c>
      <c r="W22" s="338"/>
      <c r="X22" s="338"/>
      <c r="Y22" s="338"/>
      <c r="Z22" s="16">
        <v>12</v>
      </c>
    </row>
    <row r="23" spans="1:26" ht="12.75" customHeight="1">
      <c r="A23" s="286" t="str">
        <f t="shared" si="0"/>
        <v>BÜŞRA NAZAR</v>
      </c>
      <c r="B23" s="250" t="s">
        <v>836</v>
      </c>
      <c r="C23" s="335" t="s">
        <v>153</v>
      </c>
      <c r="D23" s="335" t="s">
        <v>18</v>
      </c>
      <c r="E23" s="336">
        <v>18</v>
      </c>
      <c r="F23" s="337">
        <v>200</v>
      </c>
      <c r="G23" s="229"/>
      <c r="H23" s="334">
        <v>18</v>
      </c>
      <c r="I23" s="287">
        <f>E23+F23+G23+H23</f>
        <v>236</v>
      </c>
      <c r="J23" s="85"/>
      <c r="K23" s="199">
        <v>22</v>
      </c>
      <c r="L23" s="338" t="s">
        <v>462</v>
      </c>
      <c r="M23" s="338" t="s">
        <v>424</v>
      </c>
      <c r="N23" s="338" t="s">
        <v>29</v>
      </c>
      <c r="O23" s="16">
        <v>11</v>
      </c>
      <c r="V23" s="199">
        <v>22</v>
      </c>
      <c r="W23" s="338"/>
      <c r="X23" s="338"/>
      <c r="Y23" s="338"/>
      <c r="Z23" s="16">
        <v>11</v>
      </c>
    </row>
    <row r="24" spans="1:26" ht="12.75" customHeight="1">
      <c r="A24" s="286" t="str">
        <f t="shared" si="0"/>
        <v>CEMRE İPEK YÜTÜK</v>
      </c>
      <c r="B24" s="250" t="s">
        <v>811</v>
      </c>
      <c r="C24" s="335" t="s">
        <v>435</v>
      </c>
      <c r="D24" s="335" t="s">
        <v>15</v>
      </c>
      <c r="E24" s="336">
        <v>8</v>
      </c>
      <c r="F24" s="337">
        <v>100</v>
      </c>
      <c r="G24" s="229"/>
      <c r="H24" s="334"/>
      <c r="I24" s="287">
        <f>G24+H24+E24+F24</f>
        <v>108</v>
      </c>
      <c r="J24" s="85"/>
      <c r="K24" s="199">
        <v>23</v>
      </c>
      <c r="L24" s="338" t="s">
        <v>461</v>
      </c>
      <c r="M24" s="338" t="s">
        <v>874</v>
      </c>
      <c r="N24" s="338" t="s">
        <v>827</v>
      </c>
      <c r="O24" s="16">
        <v>10</v>
      </c>
      <c r="V24" s="199">
        <v>23</v>
      </c>
      <c r="W24" s="338"/>
      <c r="X24" s="338"/>
      <c r="Y24" s="338"/>
      <c r="Z24" s="16">
        <v>10</v>
      </c>
    </row>
    <row r="25" spans="1:26" ht="12.75" customHeight="1">
      <c r="A25" s="286" t="str">
        <f t="shared" si="0"/>
        <v>CEREN BUDAK</v>
      </c>
      <c r="B25" s="250" t="s">
        <v>790</v>
      </c>
      <c r="C25" s="335" t="s">
        <v>725</v>
      </c>
      <c r="D25" s="335" t="s">
        <v>41</v>
      </c>
      <c r="E25" s="336">
        <v>26</v>
      </c>
      <c r="F25" s="337">
        <v>200</v>
      </c>
      <c r="G25" s="229"/>
      <c r="H25" s="334">
        <v>20</v>
      </c>
      <c r="I25" s="287">
        <f>E25+F25+G25+H25</f>
        <v>246</v>
      </c>
      <c r="J25" s="85"/>
      <c r="K25" s="199">
        <v>24</v>
      </c>
      <c r="L25" s="338" t="s">
        <v>444</v>
      </c>
      <c r="M25" s="338" t="s">
        <v>552</v>
      </c>
      <c r="N25" s="338" t="s">
        <v>0</v>
      </c>
      <c r="O25" s="16">
        <v>9</v>
      </c>
      <c r="V25" s="199">
        <v>24</v>
      </c>
      <c r="W25" s="338"/>
      <c r="X25" s="338"/>
      <c r="Y25" s="338"/>
      <c r="Z25" s="16">
        <v>9</v>
      </c>
    </row>
    <row r="26" spans="1:26" ht="12.75" customHeight="1">
      <c r="A26" s="286" t="str">
        <f t="shared" si="0"/>
        <v>CEYDA DÖKMECİ</v>
      </c>
      <c r="B26" s="250" t="s">
        <v>594</v>
      </c>
      <c r="C26" s="335" t="s">
        <v>415</v>
      </c>
      <c r="D26" s="335" t="s">
        <v>38</v>
      </c>
      <c r="E26" s="336">
        <v>29</v>
      </c>
      <c r="F26" s="337">
        <v>200</v>
      </c>
      <c r="G26" s="229"/>
      <c r="H26" s="334">
        <v>27</v>
      </c>
      <c r="I26" s="287">
        <f>E26+F26+G26+H26</f>
        <v>256</v>
      </c>
      <c r="J26" s="85"/>
      <c r="K26" s="199">
        <v>25</v>
      </c>
      <c r="L26" s="338" t="s">
        <v>701</v>
      </c>
      <c r="M26" s="338" t="s">
        <v>425</v>
      </c>
      <c r="N26" s="338" t="s">
        <v>15</v>
      </c>
      <c r="O26" s="16">
        <v>8</v>
      </c>
      <c r="V26" s="199">
        <v>25</v>
      </c>
      <c r="W26" s="338"/>
      <c r="X26" s="338"/>
      <c r="Y26" s="338"/>
      <c r="Z26" s="16">
        <v>8</v>
      </c>
    </row>
    <row r="27" spans="1:26" ht="12.75" customHeight="1">
      <c r="A27" s="286" t="str">
        <f t="shared" si="0"/>
        <v>DAMLA NUR ALPAR</v>
      </c>
      <c r="B27" s="250" t="s">
        <v>795</v>
      </c>
      <c r="C27" s="335" t="s">
        <v>72</v>
      </c>
      <c r="D27" s="335" t="s">
        <v>34</v>
      </c>
      <c r="E27" s="336">
        <v>17</v>
      </c>
      <c r="F27" s="337">
        <v>100</v>
      </c>
      <c r="G27" s="229"/>
      <c r="H27" s="334">
        <v>18</v>
      </c>
      <c r="I27" s="287">
        <f>G27+H27+E27+F27</f>
        <v>135</v>
      </c>
      <c r="J27" s="85"/>
      <c r="K27" s="199">
        <v>25</v>
      </c>
      <c r="L27" s="338" t="s">
        <v>593</v>
      </c>
      <c r="M27" s="338" t="s">
        <v>415</v>
      </c>
      <c r="N27" s="338" t="s">
        <v>38</v>
      </c>
      <c r="O27" s="16">
        <v>8</v>
      </c>
      <c r="V27" s="199">
        <v>25</v>
      </c>
      <c r="W27" s="338"/>
      <c r="X27" s="338"/>
      <c r="Y27" s="338"/>
      <c r="Z27" s="16">
        <v>8</v>
      </c>
    </row>
    <row r="28" spans="1:26" ht="12.75" customHeight="1">
      <c r="A28" s="286" t="str">
        <f t="shared" si="0"/>
        <v>DEFNE ANIK</v>
      </c>
      <c r="B28" s="250" t="s">
        <v>834</v>
      </c>
      <c r="C28" s="335" t="s">
        <v>650</v>
      </c>
      <c r="D28" s="335" t="s">
        <v>215</v>
      </c>
      <c r="E28" s="336">
        <v>8</v>
      </c>
      <c r="F28" s="337">
        <v>100</v>
      </c>
      <c r="G28" s="229"/>
      <c r="H28" s="334"/>
      <c r="I28" s="287">
        <f>G28+H28+E28+F28</f>
        <v>108</v>
      </c>
      <c r="J28" s="85"/>
      <c r="K28" s="199">
        <v>25</v>
      </c>
      <c r="L28" s="338" t="s">
        <v>688</v>
      </c>
      <c r="M28" s="338" t="s">
        <v>689</v>
      </c>
      <c r="N28" s="338" t="s">
        <v>213</v>
      </c>
      <c r="O28" s="16">
        <v>8</v>
      </c>
      <c r="V28" s="199">
        <v>25</v>
      </c>
      <c r="W28" s="338"/>
      <c r="X28" s="338"/>
      <c r="Y28" s="338"/>
      <c r="Z28" s="16">
        <v>8</v>
      </c>
    </row>
    <row r="29" spans="1:26" ht="12.75" customHeight="1">
      <c r="A29" s="286" t="str">
        <f t="shared" si="0"/>
        <v>DEFNE ÜZÜMCÜ</v>
      </c>
      <c r="B29" s="250" t="s">
        <v>578</v>
      </c>
      <c r="C29" s="335" t="s">
        <v>871</v>
      </c>
      <c r="D29" s="335" t="s">
        <v>38</v>
      </c>
      <c r="E29" s="336">
        <v>32</v>
      </c>
      <c r="F29" s="337">
        <v>200</v>
      </c>
      <c r="G29" s="229"/>
      <c r="H29" s="334">
        <v>31</v>
      </c>
      <c r="I29" s="287">
        <f>E29+F29+G29+H29</f>
        <v>263</v>
      </c>
      <c r="J29" s="85"/>
      <c r="K29" s="199">
        <v>25</v>
      </c>
      <c r="L29" s="338" t="s">
        <v>692</v>
      </c>
      <c r="M29" s="338" t="s">
        <v>725</v>
      </c>
      <c r="N29" s="338" t="s">
        <v>41</v>
      </c>
      <c r="O29" s="16">
        <v>8</v>
      </c>
      <c r="V29" s="199">
        <v>25</v>
      </c>
      <c r="W29" s="338"/>
      <c r="X29" s="338"/>
      <c r="Y29" s="338"/>
      <c r="Z29" s="16">
        <v>8</v>
      </c>
    </row>
    <row r="30" spans="1:26" ht="12.75" customHeight="1">
      <c r="A30" s="286" t="str">
        <f t="shared" si="0"/>
        <v>DEFNE ÜZÜMCÜ</v>
      </c>
      <c r="B30" s="250" t="s">
        <v>578</v>
      </c>
      <c r="C30" s="335" t="s">
        <v>680</v>
      </c>
      <c r="D30" s="335" t="s">
        <v>38</v>
      </c>
      <c r="E30" s="336">
        <v>32</v>
      </c>
      <c r="F30" s="337">
        <v>100</v>
      </c>
      <c r="G30" s="229"/>
      <c r="H30" s="334">
        <v>32</v>
      </c>
      <c r="I30" s="287">
        <f>G30+H30+E30+F30</f>
        <v>164</v>
      </c>
      <c r="J30" s="85"/>
      <c r="K30" s="199">
        <v>25</v>
      </c>
      <c r="L30" s="338" t="s">
        <v>698</v>
      </c>
      <c r="M30" s="338" t="s">
        <v>725</v>
      </c>
      <c r="N30" s="338" t="s">
        <v>41</v>
      </c>
      <c r="O30" s="16">
        <v>8</v>
      </c>
      <c r="V30" s="199">
        <v>25</v>
      </c>
      <c r="W30" s="338"/>
      <c r="X30" s="338"/>
      <c r="Y30" s="338"/>
      <c r="Z30" s="16">
        <v>8</v>
      </c>
    </row>
    <row r="31" spans="1:26" ht="12.75" customHeight="1">
      <c r="A31" s="286" t="str">
        <f t="shared" si="0"/>
        <v>DERİN MÜLAZIM</v>
      </c>
      <c r="B31" s="250" t="s">
        <v>463</v>
      </c>
      <c r="C31" s="335" t="s">
        <v>435</v>
      </c>
      <c r="D31" s="335" t="s">
        <v>15</v>
      </c>
      <c r="E31" s="336">
        <v>31</v>
      </c>
      <c r="F31" s="337">
        <v>200</v>
      </c>
      <c r="G31" s="229"/>
      <c r="H31" s="334">
        <v>30</v>
      </c>
      <c r="I31" s="287">
        <f>E31+F31+G31+H31</f>
        <v>261</v>
      </c>
      <c r="J31" s="85"/>
      <c r="K31" s="199">
        <v>25</v>
      </c>
      <c r="L31" s="338" t="s">
        <v>474</v>
      </c>
      <c r="M31" s="338" t="s">
        <v>608</v>
      </c>
      <c r="N31" s="338" t="s">
        <v>54</v>
      </c>
      <c r="O31" s="16">
        <v>8</v>
      </c>
      <c r="V31" s="199">
        <v>25</v>
      </c>
      <c r="W31" s="338"/>
      <c r="X31" s="338"/>
      <c r="Y31" s="338"/>
      <c r="Z31" s="16">
        <v>8</v>
      </c>
    </row>
    <row r="32" spans="1:26" ht="12.75" customHeight="1">
      <c r="A32" s="286" t="str">
        <f t="shared" si="0"/>
        <v>DERİN MÜLAZIM</v>
      </c>
      <c r="B32" s="250" t="s">
        <v>463</v>
      </c>
      <c r="C32" s="335" t="s">
        <v>435</v>
      </c>
      <c r="D32" s="335" t="s">
        <v>15</v>
      </c>
      <c r="E32" s="336">
        <v>31</v>
      </c>
      <c r="F32" s="337">
        <v>100</v>
      </c>
      <c r="G32" s="229"/>
      <c r="H32" s="334">
        <v>31</v>
      </c>
      <c r="I32" s="287">
        <f>G32+H32+E32+F32</f>
        <v>162</v>
      </c>
      <c r="J32" s="85"/>
      <c r="K32" s="199">
        <v>25</v>
      </c>
      <c r="L32" s="338" t="s">
        <v>686</v>
      </c>
      <c r="M32" s="338" t="s">
        <v>837</v>
      </c>
      <c r="N32" s="338" t="s">
        <v>55</v>
      </c>
      <c r="O32" s="16">
        <v>8</v>
      </c>
      <c r="V32" s="199">
        <v>25</v>
      </c>
      <c r="W32" s="338"/>
      <c r="X32" s="338"/>
      <c r="Y32" s="338"/>
      <c r="Z32" s="16">
        <v>8</v>
      </c>
    </row>
    <row r="33" spans="1:26" ht="12.75" customHeight="1">
      <c r="A33" s="286" t="str">
        <f t="shared" si="0"/>
        <v>DURU YAVAŞCAOĞLU</v>
      </c>
      <c r="B33" s="250" t="s">
        <v>564</v>
      </c>
      <c r="C33" s="335" t="s">
        <v>863</v>
      </c>
      <c r="D33" s="335" t="s">
        <v>7</v>
      </c>
      <c r="E33" s="336">
        <v>20</v>
      </c>
      <c r="F33" s="337">
        <v>200</v>
      </c>
      <c r="G33" s="229"/>
      <c r="H33" s="334">
        <v>23</v>
      </c>
      <c r="I33" s="287">
        <f>E33+F33+G33+H33</f>
        <v>243</v>
      </c>
      <c r="J33" s="85"/>
      <c r="K33" s="199">
        <v>25</v>
      </c>
      <c r="L33" s="338" t="s">
        <v>875</v>
      </c>
      <c r="M33" s="338" t="s">
        <v>67</v>
      </c>
      <c r="N33" s="338" t="s">
        <v>12</v>
      </c>
      <c r="O33" s="16">
        <v>8</v>
      </c>
      <c r="V33" s="199">
        <v>25</v>
      </c>
      <c r="W33" s="338"/>
      <c r="X33" s="338"/>
      <c r="Y33" s="338"/>
      <c r="Z33" s="16">
        <v>8</v>
      </c>
    </row>
    <row r="34" spans="1:26" ht="12.75" customHeight="1">
      <c r="A34" s="286" t="str">
        <f t="shared" si="0"/>
        <v>ECE BAYRAKTAROĞLU</v>
      </c>
      <c r="B34" s="250" t="s">
        <v>804</v>
      </c>
      <c r="C34" s="335" t="s">
        <v>880</v>
      </c>
      <c r="D34" s="335" t="s">
        <v>213</v>
      </c>
      <c r="E34" s="336">
        <v>25</v>
      </c>
      <c r="F34" s="337">
        <v>100</v>
      </c>
      <c r="G34" s="229"/>
      <c r="H34" s="334">
        <v>26</v>
      </c>
      <c r="I34" s="287">
        <f>G34+H34+E34+F34</f>
        <v>151</v>
      </c>
      <c r="J34" s="85"/>
      <c r="K34" s="199"/>
      <c r="L34" s="15"/>
      <c r="M34" s="13"/>
      <c r="N34" s="13"/>
      <c r="O34" s="16"/>
      <c r="V34" s="199"/>
      <c r="W34" s="15"/>
      <c r="X34" s="13"/>
      <c r="Y34" s="13"/>
      <c r="Z34" s="16"/>
    </row>
    <row r="35" spans="1:26" ht="12.75" customHeight="1">
      <c r="A35" s="286" t="str">
        <f t="shared" si="0"/>
        <v>ECRİN ATASEVER</v>
      </c>
      <c r="B35" s="250" t="s">
        <v>474</v>
      </c>
      <c r="C35" s="335" t="s">
        <v>608</v>
      </c>
      <c r="D35" s="335" t="s">
        <v>54</v>
      </c>
      <c r="E35" s="336">
        <v>8</v>
      </c>
      <c r="F35" s="337">
        <v>200</v>
      </c>
      <c r="G35" s="229"/>
      <c r="H35" s="334"/>
      <c r="I35" s="287">
        <f>E35+F35+G35+H35</f>
        <v>208</v>
      </c>
      <c r="J35" s="85"/>
      <c r="K35" s="199"/>
      <c r="L35" s="15"/>
      <c r="M35" s="13"/>
      <c r="N35" s="13"/>
      <c r="O35" s="16"/>
      <c r="V35" s="199"/>
      <c r="W35" s="15"/>
      <c r="X35" s="13"/>
      <c r="Y35" s="13"/>
      <c r="Z35" s="16"/>
    </row>
    <row r="36" spans="1:26" ht="12.75" customHeight="1">
      <c r="A36" s="286" t="str">
        <f t="shared" si="0"/>
        <v>ECRİN KAHRAMAN</v>
      </c>
      <c r="B36" s="250" t="s">
        <v>816</v>
      </c>
      <c r="C36" s="335" t="s">
        <v>414</v>
      </c>
      <c r="D36" s="335" t="s">
        <v>27</v>
      </c>
      <c r="E36" s="336">
        <v>24</v>
      </c>
      <c r="F36" s="337">
        <v>200</v>
      </c>
      <c r="G36" s="229"/>
      <c r="H36" s="334">
        <v>19</v>
      </c>
      <c r="I36" s="287">
        <f>E36+F36+G36+H36</f>
        <v>243</v>
      </c>
      <c r="J36" s="85"/>
      <c r="K36" s="199"/>
      <c r="L36" s="15"/>
      <c r="M36" s="13"/>
      <c r="N36" s="13"/>
      <c r="O36" s="16"/>
      <c r="V36" s="199"/>
      <c r="W36" s="15"/>
      <c r="X36" s="13"/>
      <c r="Y36" s="13"/>
      <c r="Z36" s="16"/>
    </row>
    <row r="37" spans="1:26" ht="12.75" customHeight="1">
      <c r="A37" s="286" t="str">
        <f t="shared" si="0"/>
        <v>ELA AKDOĞAN</v>
      </c>
      <c r="B37" s="250" t="s">
        <v>875</v>
      </c>
      <c r="C37" s="335" t="s">
        <v>67</v>
      </c>
      <c r="D37" s="335" t="s">
        <v>12</v>
      </c>
      <c r="E37" s="336">
        <v>8</v>
      </c>
      <c r="F37" s="337">
        <v>200</v>
      </c>
      <c r="G37" s="229"/>
      <c r="H37" s="334"/>
      <c r="I37" s="287">
        <f>E37+F37+G37+H37</f>
        <v>208</v>
      </c>
      <c r="J37" s="85"/>
      <c r="K37" s="199"/>
      <c r="L37" s="15"/>
      <c r="M37" s="13"/>
      <c r="N37" s="13"/>
      <c r="O37" s="16"/>
      <c r="V37" s="199"/>
      <c r="W37" s="15"/>
      <c r="X37" s="13"/>
      <c r="Y37" s="13"/>
      <c r="Z37" s="16"/>
    </row>
    <row r="38" spans="1:26" ht="12.75" customHeight="1">
      <c r="A38" s="286" t="str">
        <f t="shared" si="0"/>
        <v>ELA AKDOĞAN</v>
      </c>
      <c r="B38" s="250" t="s">
        <v>875</v>
      </c>
      <c r="C38" s="335" t="s">
        <v>67</v>
      </c>
      <c r="D38" s="335" t="s">
        <v>12</v>
      </c>
      <c r="E38" s="336">
        <v>8</v>
      </c>
      <c r="F38" s="337">
        <v>100</v>
      </c>
      <c r="G38" s="229"/>
      <c r="H38" s="334"/>
      <c r="I38" s="287">
        <f>G38+H38+E38+F38</f>
        <v>108</v>
      </c>
      <c r="J38" s="85"/>
      <c r="K38" s="199"/>
      <c r="L38" s="15"/>
      <c r="M38" s="13"/>
      <c r="N38" s="13"/>
      <c r="O38" s="16"/>
      <c r="V38" s="199"/>
      <c r="W38" s="15"/>
      <c r="X38" s="13"/>
      <c r="Y38" s="13"/>
      <c r="Z38" s="16"/>
    </row>
    <row r="39" spans="1:26" ht="12.75" customHeight="1">
      <c r="A39" s="286" t="str">
        <f t="shared" si="0"/>
        <v>ELİF ASYA TAVAN</v>
      </c>
      <c r="B39" s="250" t="s">
        <v>822</v>
      </c>
      <c r="C39" s="335" t="s">
        <v>415</v>
      </c>
      <c r="D39" s="335" t="s">
        <v>879</v>
      </c>
      <c r="E39" s="336">
        <v>13</v>
      </c>
      <c r="F39" s="337">
        <v>100</v>
      </c>
      <c r="G39" s="229"/>
      <c r="H39" s="334"/>
      <c r="I39" s="287">
        <f>G39+H39+E39+F39</f>
        <v>113</v>
      </c>
      <c r="J39" s="85"/>
      <c r="K39" s="199"/>
      <c r="L39" s="15"/>
      <c r="M39" s="13"/>
      <c r="N39" s="13"/>
      <c r="O39" s="16"/>
      <c r="V39" s="199"/>
      <c r="W39" s="15"/>
      <c r="X39" s="13"/>
      <c r="Y39" s="13"/>
      <c r="Z39" s="16"/>
    </row>
    <row r="40" spans="1:26" ht="12.75" customHeight="1">
      <c r="A40" s="286" t="str">
        <f t="shared" si="0"/>
        <v>ELİF DUGAN</v>
      </c>
      <c r="B40" s="250" t="s">
        <v>803</v>
      </c>
      <c r="C40" s="335" t="s">
        <v>656</v>
      </c>
      <c r="D40" s="335" t="s">
        <v>46</v>
      </c>
      <c r="E40" s="336">
        <v>8</v>
      </c>
      <c r="F40" s="337">
        <v>100</v>
      </c>
      <c r="G40" s="229"/>
      <c r="H40" s="334"/>
      <c r="I40" s="287">
        <f>G40+H40+E40+F40</f>
        <v>108</v>
      </c>
      <c r="J40" s="85"/>
      <c r="K40" s="199"/>
      <c r="L40" s="15"/>
      <c r="M40" s="13"/>
      <c r="N40" s="13"/>
      <c r="O40" s="16"/>
      <c r="V40" s="199"/>
      <c r="W40" s="15"/>
      <c r="X40" s="13"/>
      <c r="Y40" s="13"/>
      <c r="Z40" s="16"/>
    </row>
    <row r="41" spans="1:26" ht="12.75" customHeight="1">
      <c r="A41" s="286" t="str">
        <f t="shared" si="0"/>
        <v>ELİF FATIMA DEMİRCİ</v>
      </c>
      <c r="B41" s="250" t="s">
        <v>826</v>
      </c>
      <c r="C41" s="335" t="s">
        <v>414</v>
      </c>
      <c r="D41" s="335" t="s">
        <v>27</v>
      </c>
      <c r="E41" s="336">
        <v>27</v>
      </c>
      <c r="F41" s="337">
        <v>200</v>
      </c>
      <c r="G41" s="229"/>
      <c r="H41" s="334">
        <v>28</v>
      </c>
      <c r="I41" s="287">
        <f>E41+F41+G41+H41</f>
        <v>255</v>
      </c>
      <c r="J41" s="85"/>
      <c r="K41" s="199"/>
      <c r="L41" s="15"/>
      <c r="M41" s="13"/>
      <c r="N41" s="13"/>
      <c r="O41" s="16"/>
      <c r="V41" s="199"/>
      <c r="W41" s="15"/>
      <c r="X41" s="13"/>
      <c r="Y41" s="13"/>
      <c r="Z41" s="16"/>
    </row>
    <row r="42" spans="1:26" ht="12.75" customHeight="1">
      <c r="A42" s="286" t="str">
        <f t="shared" si="0"/>
        <v>ELİF NUR KOÇ</v>
      </c>
      <c r="B42" s="250" t="s">
        <v>462</v>
      </c>
      <c r="C42" s="335" t="s">
        <v>424</v>
      </c>
      <c r="D42" s="335" t="s">
        <v>29</v>
      </c>
      <c r="E42" s="336">
        <v>11</v>
      </c>
      <c r="F42" s="337">
        <v>200</v>
      </c>
      <c r="G42" s="229"/>
      <c r="H42" s="334"/>
      <c r="I42" s="287">
        <f>E42+F42+G42+H42</f>
        <v>211</v>
      </c>
      <c r="J42" s="85"/>
      <c r="K42" s="199"/>
      <c r="L42" s="15"/>
      <c r="M42" s="13"/>
      <c r="N42" s="13"/>
      <c r="O42" s="16"/>
      <c r="V42" s="199"/>
      <c r="W42" s="15"/>
      <c r="X42" s="13"/>
      <c r="Y42" s="13"/>
      <c r="Z42" s="16"/>
    </row>
    <row r="43" spans="1:26" ht="12.75" customHeight="1">
      <c r="A43" s="286" t="str">
        <f t="shared" si="0"/>
        <v>ESLEM ÇAVŞAK</v>
      </c>
      <c r="B43" s="250" t="s">
        <v>444</v>
      </c>
      <c r="C43" s="335" t="s">
        <v>552</v>
      </c>
      <c r="D43" s="335" t="s">
        <v>0</v>
      </c>
      <c r="E43" s="336">
        <v>9</v>
      </c>
      <c r="F43" s="337">
        <v>200</v>
      </c>
      <c r="G43" s="229"/>
      <c r="H43" s="334"/>
      <c r="I43" s="287">
        <f>E43+F43+G43+H43</f>
        <v>209</v>
      </c>
      <c r="J43" s="85"/>
      <c r="K43" s="199"/>
      <c r="L43" s="15"/>
      <c r="M43" s="13"/>
      <c r="N43" s="13"/>
      <c r="O43" s="16"/>
      <c r="V43" s="199"/>
      <c r="W43" s="15"/>
      <c r="X43" s="13"/>
      <c r="Y43" s="13"/>
      <c r="Z43" s="16"/>
    </row>
    <row r="44" spans="1:26" ht="12.75" customHeight="1">
      <c r="A44" s="286" t="str">
        <f t="shared" si="0"/>
        <v>ESMA TAŞDAN</v>
      </c>
      <c r="B44" s="250" t="s">
        <v>839</v>
      </c>
      <c r="C44" s="335" t="s">
        <v>882</v>
      </c>
      <c r="D44" s="335" t="s">
        <v>7</v>
      </c>
      <c r="E44" s="336">
        <v>20</v>
      </c>
      <c r="F44" s="337">
        <v>100</v>
      </c>
      <c r="G44" s="229"/>
      <c r="H44" s="334">
        <v>23</v>
      </c>
      <c r="I44" s="287">
        <f>G44+H44+E44+F44</f>
        <v>143</v>
      </c>
      <c r="J44" s="85"/>
      <c r="K44" s="199"/>
      <c r="L44" s="15"/>
      <c r="M44" s="13"/>
      <c r="N44" s="13"/>
      <c r="O44" s="16"/>
      <c r="V44" s="199"/>
      <c r="W44" s="15"/>
      <c r="X44" s="13"/>
      <c r="Y44" s="13"/>
      <c r="Z44" s="16"/>
    </row>
    <row r="45" spans="1:26" ht="12.75" customHeight="1">
      <c r="A45" s="286" t="str">
        <f t="shared" si="0"/>
        <v>EYLÜL YALÇINKAYA</v>
      </c>
      <c r="B45" s="250" t="s">
        <v>691</v>
      </c>
      <c r="C45" s="335" t="s">
        <v>884</v>
      </c>
      <c r="D45" s="335" t="s">
        <v>12</v>
      </c>
      <c r="E45" s="336">
        <v>18</v>
      </c>
      <c r="F45" s="337">
        <v>100</v>
      </c>
      <c r="G45" s="229"/>
      <c r="H45" s="334">
        <v>20</v>
      </c>
      <c r="I45" s="287">
        <f>G45+H45+E45+F45</f>
        <v>138</v>
      </c>
      <c r="J45" s="85"/>
      <c r="K45" s="199"/>
      <c r="L45" s="15"/>
      <c r="M45" s="13"/>
      <c r="N45" s="13"/>
      <c r="O45" s="16"/>
      <c r="V45" s="199"/>
      <c r="W45" s="15"/>
      <c r="X45" s="13"/>
      <c r="Y45" s="13"/>
      <c r="Z45" s="16"/>
    </row>
    <row r="46" spans="1:26" ht="12.75" customHeight="1">
      <c r="A46" s="286" t="str">
        <f t="shared" si="0"/>
        <v>FERİDE MELİKE HAMAL</v>
      </c>
      <c r="B46" s="250" t="s">
        <v>694</v>
      </c>
      <c r="C46" s="335" t="s">
        <v>695</v>
      </c>
      <c r="D46" s="335" t="s">
        <v>56</v>
      </c>
      <c r="E46" s="336">
        <v>21</v>
      </c>
      <c r="F46" s="337">
        <v>200</v>
      </c>
      <c r="G46" s="229"/>
      <c r="H46" s="334">
        <v>24</v>
      </c>
      <c r="I46" s="287">
        <f>E46+F46+G46+H46</f>
        <v>245</v>
      </c>
      <c r="J46" s="85"/>
      <c r="K46" s="199"/>
      <c r="L46" s="15"/>
      <c r="M46" s="13"/>
      <c r="N46" s="13"/>
      <c r="O46" s="16"/>
      <c r="V46" s="199"/>
      <c r="W46" s="15"/>
      <c r="X46" s="13"/>
      <c r="Y46" s="13"/>
      <c r="Z46" s="16"/>
    </row>
    <row r="47" spans="1:26" ht="12.75" customHeight="1">
      <c r="A47" s="286" t="str">
        <f t="shared" si="0"/>
        <v>GİZEM ÇİĞİL</v>
      </c>
      <c r="B47" s="250" t="s">
        <v>609</v>
      </c>
      <c r="C47" s="335" t="s">
        <v>725</v>
      </c>
      <c r="D47" s="335" t="s">
        <v>41</v>
      </c>
      <c r="E47" s="336">
        <v>30</v>
      </c>
      <c r="F47" s="337">
        <v>200</v>
      </c>
      <c r="G47" s="229"/>
      <c r="H47" s="334">
        <v>29</v>
      </c>
      <c r="I47" s="287">
        <f>E47+F47+G47+H47</f>
        <v>259</v>
      </c>
      <c r="J47" s="85"/>
      <c r="K47" s="199"/>
      <c r="L47" s="15"/>
      <c r="M47" s="13"/>
      <c r="N47" s="13"/>
      <c r="O47" s="16"/>
      <c r="V47" s="199"/>
      <c r="W47" s="15"/>
      <c r="X47" s="13"/>
      <c r="Y47" s="13"/>
      <c r="Z47" s="16"/>
    </row>
    <row r="48" spans="1:26" ht="12.75" customHeight="1">
      <c r="A48" s="286" t="str">
        <f t="shared" si="0"/>
        <v>GÜLCE DEĞİŞLİ</v>
      </c>
      <c r="B48" s="250" t="s">
        <v>823</v>
      </c>
      <c r="C48" s="335" t="s">
        <v>415</v>
      </c>
      <c r="D48" s="335" t="s">
        <v>879</v>
      </c>
      <c r="E48" s="336">
        <v>14</v>
      </c>
      <c r="F48" s="337">
        <v>100</v>
      </c>
      <c r="G48" s="229"/>
      <c r="H48" s="334"/>
      <c r="I48" s="287">
        <f>G48+H48+E48+F48</f>
        <v>114</v>
      </c>
      <c r="J48" s="85"/>
      <c r="K48" s="199"/>
      <c r="L48" s="15"/>
      <c r="M48" s="13"/>
      <c r="N48" s="13"/>
      <c r="O48" s="16"/>
      <c r="V48" s="199"/>
      <c r="W48" s="15"/>
      <c r="X48" s="13"/>
      <c r="Y48" s="13"/>
      <c r="Z48" s="16"/>
    </row>
    <row r="49" spans="1:26" ht="12.75" customHeight="1">
      <c r="A49" s="286" t="str">
        <f t="shared" si="0"/>
        <v>GÜLCE KARABIYIK</v>
      </c>
      <c r="B49" s="250" t="s">
        <v>815</v>
      </c>
      <c r="C49" s="335" t="s">
        <v>653</v>
      </c>
      <c r="D49" s="335" t="s">
        <v>30</v>
      </c>
      <c r="E49" s="336">
        <v>8</v>
      </c>
      <c r="F49" s="337">
        <v>100</v>
      </c>
      <c r="G49" s="229"/>
      <c r="H49" s="334"/>
      <c r="I49" s="287">
        <f>G49+H49+E49+F49</f>
        <v>108</v>
      </c>
      <c r="J49" s="85"/>
      <c r="K49" s="199"/>
      <c r="L49" s="15"/>
      <c r="M49" s="13"/>
      <c r="N49" s="13"/>
      <c r="O49" s="16"/>
      <c r="V49" s="199"/>
      <c r="W49" s="15"/>
      <c r="X49" s="13"/>
      <c r="Y49" s="13"/>
      <c r="Z49" s="16"/>
    </row>
    <row r="50" spans="1:26" ht="12.75" customHeight="1">
      <c r="A50" s="286" t="str">
        <f t="shared" si="0"/>
        <v>HAFSA TORBALI</v>
      </c>
      <c r="B50" s="250" t="s">
        <v>696</v>
      </c>
      <c r="C50" s="335" t="s">
        <v>415</v>
      </c>
      <c r="D50" s="335" t="s">
        <v>38</v>
      </c>
      <c r="E50" s="336">
        <v>22</v>
      </c>
      <c r="F50" s="337">
        <v>200</v>
      </c>
      <c r="G50" s="229"/>
      <c r="H50" s="334">
        <v>26</v>
      </c>
      <c r="I50" s="287">
        <f>E50+F50+G50+H50</f>
        <v>248</v>
      </c>
      <c r="J50" s="85"/>
      <c r="K50" s="199"/>
      <c r="L50" s="15"/>
      <c r="M50" s="13"/>
      <c r="N50" s="13"/>
      <c r="O50" s="16"/>
      <c r="V50" s="199"/>
      <c r="W50" s="15"/>
      <c r="X50" s="13"/>
      <c r="Y50" s="13"/>
      <c r="Z50" s="16"/>
    </row>
    <row r="51" spans="1:26" ht="12.75" customHeight="1">
      <c r="A51" s="286" t="str">
        <f t="shared" si="0"/>
        <v>HAFSA YURTERİ</v>
      </c>
      <c r="B51" s="250" t="s">
        <v>459</v>
      </c>
      <c r="C51" s="335" t="s">
        <v>653</v>
      </c>
      <c r="D51" s="335" t="s">
        <v>30</v>
      </c>
      <c r="E51" s="336">
        <v>12</v>
      </c>
      <c r="F51" s="337">
        <v>200</v>
      </c>
      <c r="G51" s="229"/>
      <c r="H51" s="334"/>
      <c r="I51" s="287">
        <f>E51+F51+G51+H51</f>
        <v>212</v>
      </c>
      <c r="J51" s="85"/>
      <c r="K51" s="199"/>
      <c r="L51" s="15"/>
      <c r="M51" s="13"/>
      <c r="N51" s="13"/>
      <c r="O51" s="16"/>
      <c r="V51" s="199"/>
      <c r="W51" s="15"/>
      <c r="X51" s="13"/>
      <c r="Y51" s="13"/>
      <c r="Z51" s="16"/>
    </row>
    <row r="52" spans="1:26" ht="12.75" customHeight="1">
      <c r="A52" s="286" t="str">
        <f t="shared" si="0"/>
        <v>HAVİN MUTLU</v>
      </c>
      <c r="B52" s="250" t="s">
        <v>686</v>
      </c>
      <c r="C52" s="335" t="s">
        <v>837</v>
      </c>
      <c r="D52" s="335" t="s">
        <v>55</v>
      </c>
      <c r="E52" s="336">
        <v>8</v>
      </c>
      <c r="F52" s="337">
        <v>200</v>
      </c>
      <c r="G52" s="229"/>
      <c r="H52" s="334"/>
      <c r="I52" s="287">
        <f>E52+F52+G52+H52</f>
        <v>208</v>
      </c>
      <c r="J52" s="85"/>
      <c r="K52" s="199"/>
      <c r="L52" s="15"/>
      <c r="M52" s="13"/>
      <c r="N52" s="13"/>
      <c r="O52" s="16"/>
      <c r="V52" s="199"/>
      <c r="W52" s="15"/>
      <c r="X52" s="13"/>
      <c r="Y52" s="13"/>
      <c r="Z52" s="16"/>
    </row>
    <row r="53" spans="1:26" ht="12.75" customHeight="1">
      <c r="A53" s="286" t="str">
        <f t="shared" si="0"/>
        <v>HAYRİYE EDA KOCADAŞ</v>
      </c>
      <c r="B53" s="250" t="s">
        <v>814</v>
      </c>
      <c r="C53" s="335" t="s">
        <v>606</v>
      </c>
      <c r="D53" s="335" t="s">
        <v>15</v>
      </c>
      <c r="E53" s="336">
        <v>14</v>
      </c>
      <c r="F53" s="337">
        <v>200</v>
      </c>
      <c r="G53" s="229"/>
      <c r="H53" s="334"/>
      <c r="I53" s="287">
        <f>E53+F53+G53+H53</f>
        <v>214</v>
      </c>
      <c r="J53" s="85"/>
      <c r="K53" s="199"/>
      <c r="L53" s="15"/>
      <c r="M53" s="13"/>
      <c r="N53" s="13"/>
      <c r="O53" s="16"/>
      <c r="V53" s="199"/>
      <c r="W53" s="15"/>
      <c r="X53" s="13"/>
      <c r="Y53" s="13"/>
      <c r="Z53" s="16"/>
    </row>
    <row r="54" spans="1:26" ht="12.75" customHeight="1">
      <c r="A54" s="286" t="str">
        <f t="shared" si="0"/>
        <v>İLKİM EYLÜL YEKREK</v>
      </c>
      <c r="B54" s="250" t="s">
        <v>687</v>
      </c>
      <c r="C54" s="335" t="s">
        <v>885</v>
      </c>
      <c r="D54" s="335" t="s">
        <v>15</v>
      </c>
      <c r="E54" s="336">
        <v>16</v>
      </c>
      <c r="F54" s="337">
        <v>100</v>
      </c>
      <c r="G54" s="229"/>
      <c r="H54" s="334"/>
      <c r="I54" s="287">
        <f>G54+H54+E54+F54</f>
        <v>116</v>
      </c>
      <c r="J54" s="85"/>
      <c r="K54" s="199"/>
      <c r="L54" s="15"/>
      <c r="M54" s="13"/>
      <c r="N54" s="13"/>
      <c r="O54" s="16"/>
      <c r="V54" s="199"/>
      <c r="W54" s="15"/>
      <c r="X54" s="13"/>
      <c r="Y54" s="13"/>
      <c r="Z54" s="16"/>
    </row>
    <row r="55" spans="1:26" ht="12.75" customHeight="1">
      <c r="A55" s="286" t="str">
        <f t="shared" si="0"/>
        <v>MEDİNE İREM TÜRKAN</v>
      </c>
      <c r="B55" s="250" t="s">
        <v>565</v>
      </c>
      <c r="C55" s="335" t="s">
        <v>72</v>
      </c>
      <c r="D55" s="335" t="s">
        <v>34</v>
      </c>
      <c r="E55" s="336">
        <v>23</v>
      </c>
      <c r="F55" s="337">
        <v>200</v>
      </c>
      <c r="G55" s="229"/>
      <c r="H55" s="334">
        <v>21</v>
      </c>
      <c r="I55" s="287">
        <f>E55+F55+G55+H55</f>
        <v>244</v>
      </c>
      <c r="J55" s="85"/>
      <c r="K55" s="199"/>
      <c r="L55" s="15"/>
      <c r="M55" s="13"/>
      <c r="N55" s="13"/>
      <c r="O55" s="16"/>
      <c r="V55" s="199"/>
      <c r="W55" s="15"/>
      <c r="X55" s="13"/>
      <c r="Y55" s="13"/>
      <c r="Z55" s="16"/>
    </row>
    <row r="56" spans="1:26" ht="12.75" customHeight="1">
      <c r="A56" s="286" t="str">
        <f t="shared" si="0"/>
        <v>NİHAN BERA KOÇER</v>
      </c>
      <c r="B56" s="250" t="s">
        <v>657</v>
      </c>
      <c r="C56" s="335" t="s">
        <v>414</v>
      </c>
      <c r="D56" s="335" t="s">
        <v>27</v>
      </c>
      <c r="E56" s="336">
        <v>22</v>
      </c>
      <c r="F56" s="337">
        <v>100</v>
      </c>
      <c r="G56" s="229"/>
      <c r="H56" s="334">
        <v>28</v>
      </c>
      <c r="I56" s="287">
        <f>G56+H56+E56+F56</f>
        <v>150</v>
      </c>
      <c r="J56" s="85"/>
      <c r="K56" s="199"/>
      <c r="L56" s="15"/>
      <c r="M56" s="13"/>
      <c r="N56" s="13"/>
      <c r="O56" s="16"/>
      <c r="V56" s="199"/>
      <c r="W56" s="15"/>
      <c r="X56" s="13"/>
      <c r="Y56" s="13"/>
      <c r="Z56" s="16"/>
    </row>
    <row r="57" spans="1:26" ht="12.75" customHeight="1">
      <c r="A57" s="286" t="str">
        <f t="shared" si="0"/>
        <v>SEDEF YILDIRIM</v>
      </c>
      <c r="B57" s="250" t="s">
        <v>566</v>
      </c>
      <c r="C57" s="335" t="s">
        <v>863</v>
      </c>
      <c r="D57" s="335" t="s">
        <v>7</v>
      </c>
      <c r="E57" s="336">
        <v>13</v>
      </c>
      <c r="F57" s="337">
        <v>200</v>
      </c>
      <c r="G57" s="229"/>
      <c r="H57" s="334"/>
      <c r="I57" s="287">
        <f>E57+F57+G57+H57</f>
        <v>213</v>
      </c>
      <c r="J57" s="85"/>
      <c r="K57" s="199"/>
      <c r="L57" s="15"/>
      <c r="M57" s="13"/>
      <c r="N57" s="13"/>
      <c r="O57" s="16"/>
      <c r="V57" s="199"/>
      <c r="W57" s="15"/>
      <c r="X57" s="13"/>
      <c r="Y57" s="13"/>
      <c r="Z57" s="16"/>
    </row>
    <row r="58" spans="1:26" ht="12.75" customHeight="1">
      <c r="A58" s="286" t="str">
        <f t="shared" si="0"/>
        <v>SELEN NAZ EKER</v>
      </c>
      <c r="B58" s="250" t="s">
        <v>690</v>
      </c>
      <c r="C58" s="335" t="s">
        <v>881</v>
      </c>
      <c r="D58" s="335" t="s">
        <v>41</v>
      </c>
      <c r="E58" s="336">
        <v>11</v>
      </c>
      <c r="F58" s="337">
        <v>100</v>
      </c>
      <c r="G58" s="229"/>
      <c r="H58" s="334"/>
      <c r="I58" s="287">
        <f>G58+H58+E58+F58</f>
        <v>111</v>
      </c>
      <c r="J58" s="85"/>
      <c r="K58" s="199"/>
      <c r="L58" s="15"/>
      <c r="M58" s="13"/>
      <c r="N58" s="13"/>
      <c r="O58" s="16"/>
      <c r="V58" s="199"/>
      <c r="W58" s="15"/>
      <c r="X58" s="13"/>
      <c r="Y58" s="13"/>
      <c r="Z58" s="16"/>
    </row>
    <row r="59" spans="1:26" ht="12.75" customHeight="1">
      <c r="A59" s="286" t="str">
        <f t="shared" si="0"/>
        <v>SERRA HAS</v>
      </c>
      <c r="B59" s="250" t="s">
        <v>703</v>
      </c>
      <c r="C59" s="335" t="s">
        <v>881</v>
      </c>
      <c r="D59" s="335" t="s">
        <v>41</v>
      </c>
      <c r="E59" s="336">
        <v>27</v>
      </c>
      <c r="F59" s="337">
        <v>100</v>
      </c>
      <c r="G59" s="229"/>
      <c r="H59" s="334">
        <v>22</v>
      </c>
      <c r="I59" s="287">
        <f>G59+H59+E59+F59</f>
        <v>149</v>
      </c>
      <c r="J59" s="85"/>
      <c r="K59" s="199"/>
      <c r="L59" s="15"/>
      <c r="M59" s="13"/>
      <c r="N59" s="13"/>
      <c r="O59" s="16"/>
      <c r="V59" s="199"/>
      <c r="W59" s="15"/>
      <c r="X59" s="13"/>
      <c r="Y59" s="13"/>
      <c r="Z59" s="16"/>
    </row>
    <row r="60" spans="1:26" ht="12.75" customHeight="1">
      <c r="A60" s="286" t="str">
        <f t="shared" si="0"/>
        <v>YAĞMUR YALÇINKAYA</v>
      </c>
      <c r="B60" s="250" t="s">
        <v>704</v>
      </c>
      <c r="C60" s="335" t="s">
        <v>884</v>
      </c>
      <c r="D60" s="335" t="s">
        <v>12</v>
      </c>
      <c r="E60" s="336">
        <v>8</v>
      </c>
      <c r="F60" s="337">
        <v>100</v>
      </c>
      <c r="G60" s="229"/>
      <c r="H60" s="334"/>
      <c r="I60" s="287">
        <f>G60+H60+E60+F60</f>
        <v>108</v>
      </c>
      <c r="J60" s="85"/>
      <c r="K60" s="199"/>
      <c r="L60" s="15"/>
      <c r="M60" s="13"/>
      <c r="N60" s="13"/>
      <c r="O60" s="16"/>
      <c r="V60" s="199"/>
      <c r="W60" s="15"/>
      <c r="X60" s="13"/>
      <c r="Y60" s="13"/>
      <c r="Z60" s="16"/>
    </row>
    <row r="61" spans="1:26" ht="12.75" customHeight="1">
      <c r="A61" s="286" t="str">
        <f t="shared" si="0"/>
        <v>YAREN ALBAYRAK</v>
      </c>
      <c r="B61" s="250" t="s">
        <v>832</v>
      </c>
      <c r="C61" s="335" t="s">
        <v>887</v>
      </c>
      <c r="D61" s="335" t="s">
        <v>31</v>
      </c>
      <c r="E61" s="336">
        <v>8</v>
      </c>
      <c r="F61" s="337">
        <v>100</v>
      </c>
      <c r="G61" s="229"/>
      <c r="H61" s="334"/>
      <c r="I61" s="287">
        <f>G61+H61+E61+F61</f>
        <v>108</v>
      </c>
      <c r="J61" s="85"/>
      <c r="K61" s="199"/>
      <c r="L61" s="15"/>
      <c r="M61" s="13"/>
      <c r="N61" s="13"/>
      <c r="O61" s="16"/>
      <c r="V61" s="199"/>
      <c r="W61" s="15"/>
      <c r="X61" s="13"/>
      <c r="Y61" s="13"/>
      <c r="Z61" s="16"/>
    </row>
    <row r="62" spans="1:26" ht="12.75" customHeight="1">
      <c r="A62" s="286" t="str">
        <f t="shared" si="0"/>
        <v>ZEHRA HİLAL ÖLMEZ</v>
      </c>
      <c r="B62" s="250" t="s">
        <v>595</v>
      </c>
      <c r="C62" s="335" t="s">
        <v>871</v>
      </c>
      <c r="D62" s="335" t="s">
        <v>38</v>
      </c>
      <c r="E62" s="336">
        <v>16</v>
      </c>
      <c r="F62" s="337">
        <v>200</v>
      </c>
      <c r="G62" s="229"/>
      <c r="H62" s="334"/>
      <c r="I62" s="287">
        <f>E62+F62+G62+H62</f>
        <v>216</v>
      </c>
      <c r="J62" s="85"/>
      <c r="K62" s="199"/>
      <c r="L62" s="15"/>
      <c r="M62" s="13"/>
      <c r="N62" s="13"/>
      <c r="O62" s="16"/>
      <c r="V62" s="199"/>
      <c r="W62" s="15"/>
      <c r="X62" s="13"/>
      <c r="Y62" s="13"/>
      <c r="Z62" s="16"/>
    </row>
    <row r="63" spans="1:26" ht="12.75" customHeight="1">
      <c r="A63" s="286" t="str">
        <f t="shared" si="0"/>
        <v>ZEHRA HİLAL ÖLMEZ</v>
      </c>
      <c r="B63" s="250" t="s">
        <v>595</v>
      </c>
      <c r="C63" s="335" t="s">
        <v>680</v>
      </c>
      <c r="D63" s="335" t="s">
        <v>38</v>
      </c>
      <c r="E63" s="336">
        <v>26</v>
      </c>
      <c r="F63" s="337">
        <v>100</v>
      </c>
      <c r="G63" s="229"/>
      <c r="H63" s="334">
        <v>27</v>
      </c>
      <c r="I63" s="287">
        <f>G63+H63+E63+F63</f>
        <v>153</v>
      </c>
      <c r="J63" s="85"/>
      <c r="K63" s="199"/>
      <c r="L63" s="15"/>
      <c r="M63" s="13"/>
      <c r="N63" s="13"/>
      <c r="O63" s="16"/>
      <c r="V63" s="199"/>
      <c r="W63" s="15"/>
      <c r="X63" s="13"/>
      <c r="Y63" s="13"/>
      <c r="Z63" s="16"/>
    </row>
    <row r="64" spans="1:26" ht="12.75" customHeight="1">
      <c r="A64" s="286" t="str">
        <f t="shared" si="0"/>
        <v>ZEYNEP DURAN</v>
      </c>
      <c r="B64" s="250" t="s">
        <v>420</v>
      </c>
      <c r="C64" s="335" t="s">
        <v>435</v>
      </c>
      <c r="D64" s="335" t="s">
        <v>15</v>
      </c>
      <c r="E64" s="336">
        <v>28</v>
      </c>
      <c r="F64" s="337">
        <v>200</v>
      </c>
      <c r="G64" s="229"/>
      <c r="H64" s="334">
        <v>32</v>
      </c>
      <c r="I64" s="287">
        <f>E64+F64+G64+H64</f>
        <v>260</v>
      </c>
      <c r="J64" s="85"/>
      <c r="K64" s="199"/>
      <c r="L64" s="15"/>
      <c r="M64" s="13"/>
      <c r="N64" s="13"/>
      <c r="O64" s="16"/>
      <c r="V64" s="199"/>
      <c r="W64" s="15"/>
      <c r="X64" s="13"/>
      <c r="Y64" s="13"/>
      <c r="Z64" s="16"/>
    </row>
    <row r="65" spans="1:26" ht="12.75" customHeight="1">
      <c r="A65" s="286" t="str">
        <f t="shared" si="0"/>
        <v>ZEYNEP KALKAN</v>
      </c>
      <c r="B65" s="250" t="s">
        <v>611</v>
      </c>
      <c r="C65" s="335" t="s">
        <v>652</v>
      </c>
      <c r="D65" s="335" t="s">
        <v>33</v>
      </c>
      <c r="E65" s="336">
        <v>15</v>
      </c>
      <c r="F65" s="337">
        <v>200</v>
      </c>
      <c r="G65" s="229"/>
      <c r="H65" s="334"/>
      <c r="I65" s="287">
        <f>E65+F65+G65+H65</f>
        <v>215</v>
      </c>
      <c r="J65" s="85"/>
      <c r="K65" s="199"/>
      <c r="L65" s="15"/>
      <c r="M65" s="13"/>
      <c r="N65" s="13"/>
      <c r="O65" s="16"/>
      <c r="V65" s="199"/>
      <c r="W65" s="15"/>
      <c r="X65" s="13"/>
      <c r="Y65" s="13"/>
      <c r="Z65" s="16"/>
    </row>
    <row r="66" spans="1:26" ht="12.75" customHeight="1">
      <c r="A66" s="286" t="str">
        <f t="shared" ref="A66:A95" si="1">UPPER(TRIM(B66))</f>
        <v/>
      </c>
      <c r="B66" s="251" t="s">
        <v>386</v>
      </c>
      <c r="H66" s="285"/>
      <c r="I66" s="285"/>
      <c r="J66" s="85"/>
      <c r="K66" s="199"/>
      <c r="L66" s="15"/>
      <c r="M66" s="13"/>
      <c r="N66" s="13"/>
      <c r="O66" s="16"/>
      <c r="V66" s="199"/>
      <c r="W66" s="15"/>
      <c r="X66" s="13"/>
      <c r="Y66" s="13"/>
      <c r="Z66" s="16"/>
    </row>
    <row r="67" spans="1:26" ht="12.75" customHeight="1">
      <c r="A67" s="286" t="str">
        <f t="shared" si="1"/>
        <v/>
      </c>
      <c r="B67" s="251" t="s">
        <v>386</v>
      </c>
      <c r="H67" s="285"/>
      <c r="I67" s="285"/>
      <c r="J67" s="85"/>
      <c r="K67" s="199"/>
      <c r="L67" s="15"/>
      <c r="M67" s="13"/>
      <c r="N67" s="13"/>
      <c r="O67" s="16"/>
      <c r="V67" s="199"/>
      <c r="W67" s="15"/>
      <c r="X67" s="13"/>
      <c r="Y67" s="13"/>
      <c r="Z67" s="16"/>
    </row>
    <row r="68" spans="1:26" ht="12.75" customHeight="1">
      <c r="A68" s="286" t="str">
        <f t="shared" si="1"/>
        <v/>
      </c>
      <c r="B68" s="251" t="s">
        <v>386</v>
      </c>
      <c r="H68" s="285"/>
      <c r="I68" s="285"/>
      <c r="J68" s="85"/>
      <c r="K68" s="199"/>
      <c r="L68" s="15"/>
      <c r="M68" s="13"/>
      <c r="N68" s="13"/>
      <c r="O68" s="16"/>
      <c r="V68" s="199"/>
      <c r="W68" s="15"/>
      <c r="X68" s="13"/>
      <c r="Y68" s="13"/>
      <c r="Z68" s="16"/>
    </row>
    <row r="69" spans="1:26" ht="12.75" customHeight="1">
      <c r="A69" s="286" t="str">
        <f t="shared" si="1"/>
        <v/>
      </c>
      <c r="B69" s="251" t="s">
        <v>386</v>
      </c>
      <c r="H69" s="285"/>
      <c r="I69" s="285"/>
      <c r="J69" s="85"/>
      <c r="K69" s="199"/>
      <c r="L69" s="15"/>
      <c r="M69" s="13"/>
      <c r="N69" s="13"/>
      <c r="O69" s="16"/>
      <c r="V69" s="199"/>
      <c r="W69" s="15"/>
      <c r="X69" s="13"/>
      <c r="Y69" s="13"/>
      <c r="Z69" s="16"/>
    </row>
    <row r="70" spans="1:26" ht="12.75" customHeight="1">
      <c r="A70" s="286" t="str">
        <f t="shared" si="1"/>
        <v/>
      </c>
      <c r="B70" s="251" t="s">
        <v>386</v>
      </c>
      <c r="H70" s="285"/>
      <c r="I70" s="285"/>
      <c r="J70" s="85"/>
      <c r="K70" s="199"/>
      <c r="L70" s="15"/>
      <c r="M70" s="13"/>
      <c r="N70" s="13"/>
      <c r="O70" s="16"/>
      <c r="V70" s="199"/>
      <c r="W70" s="15"/>
      <c r="X70" s="13"/>
      <c r="Y70" s="13"/>
      <c r="Z70" s="16"/>
    </row>
    <row r="71" spans="1:26" ht="12.75" customHeight="1">
      <c r="A71" s="286" t="str">
        <f t="shared" si="1"/>
        <v/>
      </c>
      <c r="B71" s="251" t="s">
        <v>386</v>
      </c>
      <c r="H71" s="285"/>
      <c r="I71" s="285"/>
      <c r="J71" s="85"/>
      <c r="K71" s="199"/>
      <c r="L71" s="15"/>
      <c r="M71" s="13"/>
      <c r="N71" s="13"/>
      <c r="O71" s="16"/>
      <c r="V71" s="199"/>
      <c r="W71" s="15"/>
      <c r="X71" s="13"/>
      <c r="Y71" s="13"/>
      <c r="Z71" s="16"/>
    </row>
    <row r="72" spans="1:26" ht="12.75" customHeight="1">
      <c r="A72" s="286" t="str">
        <f t="shared" si="1"/>
        <v/>
      </c>
      <c r="B72" s="251" t="s">
        <v>386</v>
      </c>
      <c r="H72" s="285"/>
      <c r="I72" s="285"/>
      <c r="J72" s="85"/>
      <c r="K72" s="199"/>
      <c r="L72" s="15"/>
      <c r="M72" s="13"/>
      <c r="N72" s="13"/>
      <c r="O72" s="16"/>
      <c r="V72" s="199"/>
      <c r="W72" s="15"/>
      <c r="X72" s="13"/>
      <c r="Y72" s="13"/>
      <c r="Z72" s="16"/>
    </row>
    <row r="73" spans="1:26" ht="12.75" customHeight="1">
      <c r="A73" s="286" t="str">
        <f t="shared" si="1"/>
        <v/>
      </c>
      <c r="B73" s="251" t="s">
        <v>386</v>
      </c>
      <c r="H73" s="285"/>
      <c r="I73" s="285"/>
      <c r="J73" s="85"/>
      <c r="K73" s="199"/>
      <c r="L73" s="15"/>
      <c r="M73" s="13"/>
      <c r="N73" s="13"/>
      <c r="O73" s="16"/>
      <c r="V73" s="199"/>
      <c r="W73" s="15"/>
      <c r="X73" s="13"/>
      <c r="Y73" s="13"/>
      <c r="Z73" s="16"/>
    </row>
    <row r="74" spans="1:26" ht="12.75" customHeight="1">
      <c r="A74" s="286" t="str">
        <f t="shared" si="1"/>
        <v/>
      </c>
      <c r="B74" s="251" t="s">
        <v>386</v>
      </c>
      <c r="H74" s="285"/>
      <c r="I74" s="285"/>
      <c r="J74" s="85"/>
      <c r="K74" s="199"/>
      <c r="L74" s="15"/>
      <c r="M74" s="13"/>
      <c r="N74" s="13"/>
      <c r="O74" s="16"/>
      <c r="V74" s="199"/>
      <c r="W74" s="15"/>
      <c r="X74" s="13"/>
      <c r="Y74" s="13"/>
      <c r="Z74" s="16"/>
    </row>
    <row r="75" spans="1:26" ht="12.75" customHeight="1">
      <c r="A75" s="286" t="str">
        <f t="shared" si="1"/>
        <v/>
      </c>
      <c r="B75" s="251" t="s">
        <v>386</v>
      </c>
      <c r="H75" s="285"/>
      <c r="I75" s="285"/>
      <c r="J75" s="85"/>
      <c r="K75" s="199"/>
      <c r="L75" s="15"/>
      <c r="M75" s="13"/>
      <c r="N75" s="13"/>
      <c r="O75" s="16"/>
      <c r="V75" s="199"/>
      <c r="W75" s="15"/>
      <c r="X75" s="13"/>
      <c r="Y75" s="13"/>
      <c r="Z75" s="16"/>
    </row>
    <row r="76" spans="1:26" ht="12.75" customHeight="1">
      <c r="A76" s="286" t="str">
        <f t="shared" si="1"/>
        <v/>
      </c>
      <c r="B76" s="251" t="s">
        <v>386</v>
      </c>
      <c r="H76" s="285"/>
      <c r="I76" s="285"/>
      <c r="J76" s="85"/>
      <c r="K76" s="199"/>
      <c r="L76" s="15"/>
      <c r="M76" s="13"/>
      <c r="N76" s="13"/>
      <c r="O76" s="16"/>
      <c r="V76" s="199"/>
      <c r="W76" s="15"/>
      <c r="X76" s="13"/>
      <c r="Y76" s="13"/>
      <c r="Z76" s="16"/>
    </row>
    <row r="77" spans="1:26" ht="12.75" customHeight="1">
      <c r="A77" s="286" t="str">
        <f t="shared" si="1"/>
        <v/>
      </c>
      <c r="B77" s="251" t="s">
        <v>386</v>
      </c>
      <c r="H77" s="285"/>
      <c r="I77" s="285"/>
      <c r="J77" s="85"/>
      <c r="K77" s="199"/>
      <c r="L77" s="15"/>
      <c r="M77" s="13"/>
      <c r="N77" s="13"/>
      <c r="O77" s="16"/>
      <c r="V77" s="199"/>
      <c r="W77" s="15"/>
      <c r="X77" s="13"/>
      <c r="Y77" s="13"/>
      <c r="Z77" s="16"/>
    </row>
    <row r="78" spans="1:26" ht="12.75" customHeight="1">
      <c r="A78" s="286" t="str">
        <f t="shared" si="1"/>
        <v/>
      </c>
      <c r="B78" s="251" t="s">
        <v>386</v>
      </c>
      <c r="H78" s="285"/>
      <c r="I78" s="285"/>
      <c r="J78" s="85"/>
      <c r="K78" s="199"/>
      <c r="L78" s="15"/>
      <c r="M78" s="13"/>
      <c r="N78" s="13"/>
      <c r="O78" s="16"/>
      <c r="V78" s="199"/>
      <c r="W78" s="15"/>
      <c r="X78" s="13"/>
      <c r="Y78" s="13"/>
      <c r="Z78" s="16"/>
    </row>
    <row r="79" spans="1:26" ht="12.75" customHeight="1">
      <c r="A79" s="286" t="str">
        <f t="shared" si="1"/>
        <v/>
      </c>
      <c r="B79" s="251" t="s">
        <v>386</v>
      </c>
      <c r="H79" s="285"/>
      <c r="I79" s="285"/>
    </row>
    <row r="80" spans="1:26" ht="12.75" customHeight="1">
      <c r="A80" s="286" t="str">
        <f t="shared" si="1"/>
        <v/>
      </c>
      <c r="B80" s="251" t="s">
        <v>386</v>
      </c>
      <c r="H80" s="285"/>
      <c r="I80" s="285"/>
    </row>
    <row r="81" spans="1:9" ht="12.75" customHeight="1">
      <c r="A81" s="286" t="str">
        <f t="shared" si="1"/>
        <v/>
      </c>
      <c r="B81" s="251" t="s">
        <v>386</v>
      </c>
      <c r="H81" s="285"/>
      <c r="I81" s="285"/>
    </row>
    <row r="82" spans="1:9" ht="12.75" customHeight="1">
      <c r="A82" s="286" t="str">
        <f t="shared" si="1"/>
        <v/>
      </c>
      <c r="B82" s="251" t="s">
        <v>386</v>
      </c>
      <c r="H82" s="285"/>
      <c r="I82" s="285"/>
    </row>
    <row r="83" spans="1:9" ht="12.75" customHeight="1">
      <c r="A83" s="286" t="str">
        <f t="shared" si="1"/>
        <v/>
      </c>
      <c r="B83" s="251" t="s">
        <v>386</v>
      </c>
      <c r="H83" s="285"/>
      <c r="I83" s="285"/>
    </row>
    <row r="84" spans="1:9" ht="12.75" customHeight="1">
      <c r="A84" s="286" t="str">
        <f t="shared" si="1"/>
        <v/>
      </c>
      <c r="B84" s="251" t="s">
        <v>386</v>
      </c>
      <c r="H84" s="285"/>
      <c r="I84" s="285"/>
    </row>
    <row r="85" spans="1:9" ht="12.75" customHeight="1">
      <c r="A85" s="286" t="str">
        <f t="shared" si="1"/>
        <v/>
      </c>
      <c r="B85" s="251" t="s">
        <v>386</v>
      </c>
      <c r="H85" s="285"/>
      <c r="I85" s="285"/>
    </row>
    <row r="86" spans="1:9" ht="12.75" customHeight="1">
      <c r="A86" s="286" t="str">
        <f t="shared" si="1"/>
        <v/>
      </c>
      <c r="B86" s="251" t="s">
        <v>386</v>
      </c>
      <c r="H86" s="285"/>
      <c r="I86" s="285"/>
    </row>
    <row r="87" spans="1:9" ht="12.75" customHeight="1">
      <c r="A87" s="286" t="str">
        <f t="shared" si="1"/>
        <v/>
      </c>
      <c r="B87" s="251" t="s">
        <v>386</v>
      </c>
      <c r="H87" s="285"/>
      <c r="I87" s="285"/>
    </row>
    <row r="88" spans="1:9" ht="12.75" customHeight="1">
      <c r="A88" s="286" t="str">
        <f t="shared" si="1"/>
        <v/>
      </c>
      <c r="B88" s="251" t="s">
        <v>386</v>
      </c>
      <c r="H88" s="285"/>
      <c r="I88" s="285"/>
    </row>
    <row r="89" spans="1:9" ht="12.75" customHeight="1">
      <c r="A89" s="286" t="str">
        <f t="shared" si="1"/>
        <v/>
      </c>
      <c r="B89" s="251" t="s">
        <v>386</v>
      </c>
      <c r="H89" s="285"/>
      <c r="I89" s="285"/>
    </row>
    <row r="90" spans="1:9" ht="12.75" customHeight="1">
      <c r="A90" s="286" t="str">
        <f t="shared" si="1"/>
        <v/>
      </c>
      <c r="B90" s="251" t="s">
        <v>386</v>
      </c>
      <c r="H90" s="285"/>
      <c r="I90" s="285"/>
    </row>
    <row r="91" spans="1:9" ht="12.75" customHeight="1">
      <c r="A91" s="286" t="str">
        <f t="shared" si="1"/>
        <v/>
      </c>
      <c r="B91" s="251" t="s">
        <v>386</v>
      </c>
      <c r="H91" s="285"/>
      <c r="I91" s="285"/>
    </row>
    <row r="92" spans="1:9" ht="12.75" customHeight="1">
      <c r="A92" s="286" t="str">
        <f t="shared" si="1"/>
        <v/>
      </c>
      <c r="B92" s="251" t="s">
        <v>386</v>
      </c>
      <c r="H92" s="285"/>
      <c r="I92" s="285"/>
    </row>
    <row r="93" spans="1:9" ht="12.75" customHeight="1">
      <c r="A93" s="286" t="str">
        <f t="shared" si="1"/>
        <v/>
      </c>
      <c r="B93" s="251" t="s">
        <v>386</v>
      </c>
      <c r="H93" s="285"/>
      <c r="I93" s="285"/>
    </row>
    <row r="94" spans="1:9" ht="12.75" customHeight="1">
      <c r="A94" s="286" t="str">
        <f t="shared" si="1"/>
        <v/>
      </c>
      <c r="B94" s="251" t="s">
        <v>386</v>
      </c>
      <c r="H94" s="285"/>
      <c r="I94" s="285"/>
    </row>
    <row r="95" spans="1:9" ht="12.75" customHeight="1">
      <c r="A95" s="286" t="str">
        <f t="shared" si="1"/>
        <v/>
      </c>
      <c r="B95" s="251" t="s">
        <v>386</v>
      </c>
      <c r="H95" s="285"/>
      <c r="I95" s="285"/>
    </row>
    <row r="96" spans="1:9" ht="12.75" customHeight="1">
      <c r="H96" s="285"/>
      <c r="I96" s="285"/>
    </row>
    <row r="97" spans="8:9" ht="12.75" customHeight="1">
      <c r="H97" s="285"/>
      <c r="I97" s="285"/>
    </row>
    <row r="98" spans="8:9" ht="12.75" customHeight="1">
      <c r="H98" s="285"/>
      <c r="I98" s="285"/>
    </row>
    <row r="99" spans="8:9" ht="12.75" customHeight="1">
      <c r="H99" s="285"/>
      <c r="I99" s="285"/>
    </row>
    <row r="100" spans="8:9" ht="12.75" customHeight="1">
      <c r="H100" s="285"/>
      <c r="I100" s="285"/>
    </row>
    <row r="101" spans="8:9" ht="12.75" customHeight="1">
      <c r="H101" s="285"/>
      <c r="I101" s="285"/>
    </row>
    <row r="102" spans="8:9" ht="12.75" customHeight="1">
      <c r="H102" s="285"/>
      <c r="I102" s="285"/>
    </row>
    <row r="103" spans="8:9" ht="12.75" customHeight="1">
      <c r="H103" s="285"/>
    </row>
    <row r="104" spans="8:9" ht="12.75" customHeight="1">
      <c r="H104" s="285"/>
    </row>
  </sheetData>
  <sortState xmlns:xlrd2="http://schemas.microsoft.com/office/spreadsheetml/2017/richdata2" ref="B2:I129">
    <sortCondition ref="B1:B129"/>
  </sortState>
  <mergeCells count="3">
    <mergeCell ref="L1:O1"/>
    <mergeCell ref="Q1:T1"/>
    <mergeCell ref="W1:Y1"/>
  </mergeCells>
  <conditionalFormatting sqref="B1:B1048576">
    <cfRule type="duplicateValues" dxfId="6" priority="18"/>
    <cfRule type="duplicateValues" dxfId="5" priority="19"/>
  </conditionalFormatting>
  <conditionalFormatting sqref="B66:B1048576 B1">
    <cfRule type="duplicateValues" dxfId="4" priority="14"/>
    <cfRule type="duplicateValues" dxfId="3" priority="15"/>
    <cfRule type="duplicateValues" dxfId="2" priority="16"/>
    <cfRule type="duplicateValues" dxfId="1" priority="17"/>
  </conditionalFormatting>
  <conditionalFormatting sqref="C2:D65">
    <cfRule type="containsErrors" dxfId="0" priority="12">
      <formula>ISERROR(C2)</formula>
    </cfRule>
  </conditionalFormatting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ayfa10">
    <tabColor theme="5" tint="-0.499984740745262"/>
  </sheetPr>
  <dimension ref="A1:S245"/>
  <sheetViews>
    <sheetView tabSelected="1" topLeftCell="C1" zoomScaleNormal="100" workbookViewId="0">
      <selection activeCell="D1" sqref="D1:D1048576"/>
    </sheetView>
  </sheetViews>
  <sheetFormatPr defaultColWidth="9.1796875" defaultRowHeight="14.5"/>
  <cols>
    <col min="1" max="1" width="3.54296875" style="195" bestFit="1" customWidth="1"/>
    <col min="2" max="2" width="33.26953125" style="25" bestFit="1" customWidth="1"/>
    <col min="3" max="3" width="3.26953125" style="188" bestFit="1" customWidth="1"/>
    <col min="4" max="4" width="3.54296875" style="401" bestFit="1" customWidth="1"/>
    <col min="5" max="5" width="27.26953125" style="27" bestFit="1" customWidth="1"/>
    <col min="6" max="6" width="7.26953125" style="10" bestFit="1" customWidth="1"/>
    <col min="7" max="7" width="9.26953125" style="10" bestFit="1" customWidth="1"/>
    <col min="8" max="9" width="7.54296875" style="26" customWidth="1"/>
    <col min="10" max="10" width="4.7265625" style="26" bestFit="1" customWidth="1"/>
    <col min="12" max="12" width="2.7265625" style="10" bestFit="1" customWidth="1"/>
    <col min="13" max="13" width="25.26953125" style="25" bestFit="1" customWidth="1"/>
    <col min="14" max="14" width="9.26953125" style="6" bestFit="1" customWidth="1"/>
    <col min="15" max="15" width="4" style="26" bestFit="1" customWidth="1"/>
    <col min="16" max="16" width="3.453125" style="25" customWidth="1"/>
    <col min="17" max="17" width="24.7265625" style="25" bestFit="1" customWidth="1"/>
    <col min="18" max="18" width="9.7265625" style="25" bestFit="1" customWidth="1"/>
    <col min="19" max="19" width="3" style="10" bestFit="1" customWidth="1"/>
    <col min="20" max="16384" width="9.1796875" style="10"/>
  </cols>
  <sheetData>
    <row r="1" spans="1:19" s="25" customFormat="1" ht="21.75" customHeight="1">
      <c r="A1" s="187"/>
      <c r="B1" s="25" t="str">
        <f t="shared" ref="B1" si="0">CONCATENATE(E1," ","(",F1,")")</f>
        <v>ERKEK TAKIM ADI (İLİ)</v>
      </c>
      <c r="C1" s="187"/>
      <c r="D1" s="399"/>
      <c r="E1" s="239" t="s">
        <v>209</v>
      </c>
      <c r="F1" s="240" t="s">
        <v>155</v>
      </c>
      <c r="G1" s="240" t="s">
        <v>155</v>
      </c>
      <c r="H1" s="241" t="s">
        <v>158</v>
      </c>
      <c r="I1" s="241" t="s">
        <v>157</v>
      </c>
      <c r="J1" s="242" t="s">
        <v>633</v>
      </c>
      <c r="L1" s="94"/>
      <c r="M1" s="349" t="s">
        <v>167</v>
      </c>
      <c r="N1" s="349"/>
      <c r="O1" s="349"/>
      <c r="P1" s="349"/>
      <c r="Q1" s="349"/>
      <c r="R1" s="349"/>
      <c r="S1" s="349"/>
    </row>
    <row r="2" spans="1:19">
      <c r="A2" s="188">
        <v>1</v>
      </c>
      <c r="B2" s="25" t="str">
        <f>CONCATENATE(E2,""," (",F2,")")</f>
        <v>FENERBAHÇE (A) ()</v>
      </c>
      <c r="D2" s="400">
        <v>1</v>
      </c>
      <c r="E2" s="25" t="s">
        <v>411</v>
      </c>
      <c r="F2" s="8"/>
      <c r="G2" s="10" t="s">
        <v>15</v>
      </c>
      <c r="H2" s="26" t="s">
        <v>126</v>
      </c>
      <c r="I2" s="94">
        <v>4</v>
      </c>
      <c r="J2" s="94" t="s">
        <v>629</v>
      </c>
      <c r="M2" s="349" t="s">
        <v>892</v>
      </c>
      <c r="N2" s="349"/>
      <c r="O2" s="349"/>
      <c r="P2" s="349"/>
      <c r="Q2" s="349"/>
      <c r="R2" s="349"/>
      <c r="S2" s="349"/>
    </row>
    <row r="3" spans="1:19" ht="15" thickBot="1">
      <c r="A3" s="188">
        <v>2</v>
      </c>
      <c r="B3" s="25" t="str">
        <f>CONCATENATE(E8,""," (",F8,")")</f>
        <v>1955 BATMAN BLD. SPOR (B) ()</v>
      </c>
      <c r="D3" s="400">
        <v>2</v>
      </c>
      <c r="E3" s="25" t="s">
        <v>896</v>
      </c>
      <c r="F3" s="8"/>
      <c r="G3" s="10" t="s">
        <v>15</v>
      </c>
      <c r="H3" s="26" t="s">
        <v>130</v>
      </c>
      <c r="I3" s="94">
        <v>1</v>
      </c>
      <c r="J3" s="94" t="s">
        <v>629</v>
      </c>
      <c r="M3" s="342" t="s">
        <v>224</v>
      </c>
      <c r="N3" s="342" t="s">
        <v>155</v>
      </c>
      <c r="O3" s="343" t="s">
        <v>602</v>
      </c>
      <c r="P3" s="203"/>
      <c r="Q3" s="243" t="s">
        <v>225</v>
      </c>
      <c r="R3" s="243" t="s">
        <v>155</v>
      </c>
      <c r="S3" s="342"/>
    </row>
    <row r="4" spans="1:19" ht="15" customHeight="1">
      <c r="A4" s="188">
        <v>3</v>
      </c>
      <c r="B4" s="25" t="str">
        <f>CONCATENATE(E9,""," (",F9,")")</f>
        <v>ÇİLTAR MTSK (A) ()</v>
      </c>
      <c r="D4" s="400">
        <v>3</v>
      </c>
      <c r="E4" s="25" t="s">
        <v>895</v>
      </c>
      <c r="F4" s="8"/>
      <c r="G4" s="10" t="s">
        <v>7</v>
      </c>
      <c r="H4" s="26" t="s">
        <v>132</v>
      </c>
      <c r="I4" s="94">
        <v>3</v>
      </c>
      <c r="J4" s="94" t="s">
        <v>629</v>
      </c>
      <c r="M4" s="16" t="s">
        <v>625</v>
      </c>
      <c r="N4" s="16" t="s">
        <v>41</v>
      </c>
      <c r="O4" s="16">
        <v>12</v>
      </c>
      <c r="P4" s="203"/>
      <c r="Q4" s="16" t="s">
        <v>588</v>
      </c>
      <c r="R4" s="16" t="s">
        <v>0</v>
      </c>
      <c r="S4" s="16">
        <v>9</v>
      </c>
    </row>
    <row r="5" spans="1:19">
      <c r="A5" s="188">
        <v>4</v>
      </c>
      <c r="B5" s="25" t="str">
        <f>CONCATENATE(E10,""," (",F10,")")</f>
        <v>KARATAY BLD. SPOR (B) ()</v>
      </c>
      <c r="D5" s="400">
        <v>4</v>
      </c>
      <c r="E5" s="25" t="s">
        <v>588</v>
      </c>
      <c r="F5" s="8"/>
      <c r="G5" s="10" t="s">
        <v>0</v>
      </c>
      <c r="H5" s="26" t="s">
        <v>137</v>
      </c>
      <c r="I5" s="94">
        <v>2</v>
      </c>
      <c r="J5" s="94" t="s">
        <v>631</v>
      </c>
      <c r="M5" s="16" t="s">
        <v>627</v>
      </c>
      <c r="N5" s="16" t="s">
        <v>41</v>
      </c>
      <c r="O5" s="16">
        <v>15</v>
      </c>
      <c r="P5" s="203"/>
      <c r="Q5" s="16" t="s">
        <v>589</v>
      </c>
      <c r="R5" s="16" t="s">
        <v>0</v>
      </c>
      <c r="S5" s="16">
        <v>15</v>
      </c>
    </row>
    <row r="6" spans="1:19">
      <c r="A6" s="188">
        <v>5</v>
      </c>
      <c r="B6" s="25" t="str">
        <f>CONCATENATE(E11,""," (",F11,")")</f>
        <v>GAZİANTEP GENÇLİKSPOR (A) ()</v>
      </c>
      <c r="D6" s="400">
        <v>5</v>
      </c>
      <c r="E6" s="25" t="s">
        <v>899</v>
      </c>
      <c r="F6" s="8"/>
      <c r="G6" s="10" t="s">
        <v>56</v>
      </c>
      <c r="H6" s="26" t="s">
        <v>139</v>
      </c>
      <c r="I6" s="94">
        <v>6</v>
      </c>
      <c r="J6" s="94" t="s">
        <v>630</v>
      </c>
      <c r="M6" s="16" t="s">
        <v>588</v>
      </c>
      <c r="N6" s="16" t="s">
        <v>0</v>
      </c>
      <c r="O6" s="16">
        <v>7</v>
      </c>
      <c r="P6" s="203"/>
      <c r="Q6" s="16" t="s">
        <v>636</v>
      </c>
      <c r="R6" s="16" t="s">
        <v>34</v>
      </c>
      <c r="S6" s="16">
        <v>3</v>
      </c>
    </row>
    <row r="7" spans="1:19">
      <c r="A7" s="188">
        <v>6</v>
      </c>
      <c r="B7" s="25" t="str">
        <f>CONCATENATE(E3,""," (",F3,")")</f>
        <v>İSTANBUL DSİ SPOR (A) ()</v>
      </c>
      <c r="D7" s="400">
        <v>6</v>
      </c>
      <c r="E7" s="25" t="s">
        <v>898</v>
      </c>
      <c r="F7" s="8"/>
      <c r="G7" s="10" t="s">
        <v>38</v>
      </c>
      <c r="H7" s="26" t="s">
        <v>140</v>
      </c>
      <c r="I7" s="94">
        <v>3</v>
      </c>
      <c r="J7" s="94" t="s">
        <v>630</v>
      </c>
      <c r="M7" s="16" t="s">
        <v>626</v>
      </c>
      <c r="N7" s="16" t="s">
        <v>34</v>
      </c>
      <c r="O7" s="16">
        <v>11</v>
      </c>
      <c r="P7" s="203"/>
      <c r="Q7" s="16" t="s">
        <v>634</v>
      </c>
      <c r="R7" s="16" t="s">
        <v>28</v>
      </c>
      <c r="S7" s="16">
        <v>5</v>
      </c>
    </row>
    <row r="8" spans="1:19">
      <c r="A8" s="188">
        <v>7</v>
      </c>
      <c r="B8" s="25" t="str">
        <f>CONCATENATE(E4,""," (",F4,")")</f>
        <v>YALOVA BLD. SPOR (A) ()</v>
      </c>
      <c r="D8" s="400">
        <v>7</v>
      </c>
      <c r="E8" s="25" t="s">
        <v>112</v>
      </c>
      <c r="F8" s="8"/>
      <c r="G8" s="8" t="s">
        <v>34</v>
      </c>
      <c r="H8" s="26" t="s">
        <v>141</v>
      </c>
      <c r="I8" s="94">
        <v>3</v>
      </c>
      <c r="J8" s="94" t="s">
        <v>632</v>
      </c>
      <c r="M8" s="16" t="s">
        <v>623</v>
      </c>
      <c r="N8" s="16" t="s">
        <v>29</v>
      </c>
      <c r="O8" s="16">
        <v>2</v>
      </c>
      <c r="P8" s="203"/>
      <c r="Q8" s="16" t="s">
        <v>623</v>
      </c>
      <c r="R8" s="16" t="s">
        <v>29</v>
      </c>
      <c r="S8" s="16">
        <v>7</v>
      </c>
    </row>
    <row r="9" spans="1:19">
      <c r="A9" s="188">
        <v>8</v>
      </c>
      <c r="B9" s="25" t="str">
        <f>CONCATENATE(E5,""," (",F5,")")</f>
        <v>KUTLUBEY OKULLARI (A) ()</v>
      </c>
      <c r="D9" s="400">
        <v>8</v>
      </c>
      <c r="E9" s="25" t="s">
        <v>625</v>
      </c>
      <c r="F9" s="8"/>
      <c r="G9" s="10" t="s">
        <v>41</v>
      </c>
      <c r="H9" s="26" t="s">
        <v>927</v>
      </c>
      <c r="I9" s="94">
        <v>2</v>
      </c>
      <c r="J9" s="94" t="s">
        <v>630</v>
      </c>
      <c r="M9" s="16" t="s">
        <v>624</v>
      </c>
      <c r="N9" s="16" t="s">
        <v>29</v>
      </c>
      <c r="O9" s="16">
        <v>10</v>
      </c>
      <c r="P9" s="203"/>
      <c r="Q9" s="16" t="s">
        <v>624</v>
      </c>
      <c r="R9" s="16" t="s">
        <v>29</v>
      </c>
      <c r="S9" s="16">
        <v>11</v>
      </c>
    </row>
    <row r="10" spans="1:19">
      <c r="A10" s="188">
        <v>9</v>
      </c>
      <c r="B10" s="25" t="str">
        <f>CONCATENATE(E6,""," (",F6,")")</f>
        <v>DENİZLİ B. ŞEHİR BLD. SPOR (A) ()</v>
      </c>
      <c r="D10" s="400">
        <v>9</v>
      </c>
      <c r="E10" s="25" t="s">
        <v>622</v>
      </c>
      <c r="F10" s="8"/>
      <c r="G10" s="10" t="s">
        <v>38</v>
      </c>
      <c r="H10" s="26" t="s">
        <v>929</v>
      </c>
      <c r="I10" s="94">
        <v>1</v>
      </c>
      <c r="J10" s="94" t="s">
        <v>630</v>
      </c>
      <c r="M10" s="16" t="s">
        <v>621</v>
      </c>
      <c r="N10" s="16" t="s">
        <v>56</v>
      </c>
      <c r="O10" s="16">
        <v>8</v>
      </c>
      <c r="P10" s="203"/>
      <c r="Q10" s="16" t="s">
        <v>637</v>
      </c>
      <c r="R10" s="16" t="s">
        <v>592</v>
      </c>
      <c r="S10" s="16">
        <v>10</v>
      </c>
    </row>
    <row r="11" spans="1:19">
      <c r="A11" s="188">
        <v>10</v>
      </c>
      <c r="B11" s="25" t="str">
        <f>CONCATENATE(E7,""," (",F7,")")</f>
        <v>SELÇUKLU BLD. SPOR (A) ()</v>
      </c>
      <c r="D11" s="400">
        <v>10</v>
      </c>
      <c r="E11" s="255" t="s">
        <v>905</v>
      </c>
      <c r="F11" s="300"/>
      <c r="G11" s="297" t="s">
        <v>37</v>
      </c>
      <c r="H11" s="301" t="s">
        <v>928</v>
      </c>
      <c r="I11" s="298">
        <v>2</v>
      </c>
      <c r="J11" s="94" t="s">
        <v>632</v>
      </c>
      <c r="M11" s="16" t="s">
        <v>590</v>
      </c>
      <c r="N11" s="16" t="s">
        <v>37</v>
      </c>
      <c r="O11" s="16">
        <v>5</v>
      </c>
      <c r="P11" s="203"/>
      <c r="Q11" s="16" t="s">
        <v>411</v>
      </c>
      <c r="R11" s="16" t="s">
        <v>15</v>
      </c>
      <c r="S11" s="16">
        <v>1</v>
      </c>
    </row>
    <row r="12" spans="1:19">
      <c r="A12" s="188">
        <v>11</v>
      </c>
      <c r="B12" s="25" t="str">
        <f t="shared" ref="B12:B18" si="1">CONCATENATE(E12,""," (",F12,")")</f>
        <v>ÇORUM GENÇLİKSPOR (A) ()</v>
      </c>
      <c r="D12" s="400">
        <v>11</v>
      </c>
      <c r="E12" s="387" t="s">
        <v>901</v>
      </c>
      <c r="F12" s="385"/>
      <c r="G12" s="388" t="s">
        <v>29</v>
      </c>
      <c r="H12" s="389"/>
      <c r="I12" s="384">
        <v>1</v>
      </c>
      <c r="J12" s="384" t="s">
        <v>631</v>
      </c>
      <c r="M12" s="16" t="s">
        <v>628</v>
      </c>
      <c r="N12" s="16" t="s">
        <v>37</v>
      </c>
      <c r="O12" s="16">
        <v>14</v>
      </c>
      <c r="P12" s="344"/>
      <c r="Q12" s="16" t="s">
        <v>585</v>
      </c>
      <c r="R12" s="16" t="s">
        <v>30</v>
      </c>
      <c r="S12" s="16">
        <v>8</v>
      </c>
    </row>
    <row r="13" spans="1:19">
      <c r="A13" s="188">
        <v>12</v>
      </c>
      <c r="B13" s="25" t="str">
        <f t="shared" si="1"/>
        <v>KAYSERİ SPOR A.Ş SPOR (A) ()</v>
      </c>
      <c r="D13" s="400">
        <v>12</v>
      </c>
      <c r="E13" s="387" t="s">
        <v>638</v>
      </c>
      <c r="F13" s="385"/>
      <c r="G13" s="385" t="s">
        <v>27</v>
      </c>
      <c r="H13" s="389"/>
      <c r="I13" s="384">
        <v>1</v>
      </c>
      <c r="J13" s="384" t="s">
        <v>632</v>
      </c>
      <c r="M13" s="16" t="s">
        <v>411</v>
      </c>
      <c r="N13" s="16" t="s">
        <v>15</v>
      </c>
      <c r="O13" s="16">
        <v>1</v>
      </c>
      <c r="P13" s="344"/>
      <c r="Q13" s="16" t="s">
        <v>638</v>
      </c>
      <c r="R13" s="16" t="s">
        <v>27</v>
      </c>
      <c r="S13" s="16">
        <v>12</v>
      </c>
    </row>
    <row r="14" spans="1:19">
      <c r="A14" s="188">
        <v>13</v>
      </c>
      <c r="B14" s="25" t="str">
        <f t="shared" si="1"/>
        <v>KKTC ()</v>
      </c>
      <c r="D14" s="400">
        <v>13</v>
      </c>
      <c r="E14" s="387" t="s">
        <v>144</v>
      </c>
      <c r="F14" s="385"/>
      <c r="G14" s="385" t="s">
        <v>144</v>
      </c>
      <c r="H14" s="389"/>
      <c r="I14" s="384">
        <v>1</v>
      </c>
      <c r="J14" s="384" t="s">
        <v>144</v>
      </c>
      <c r="M14" s="16" t="s">
        <v>619</v>
      </c>
      <c r="N14" s="16" t="s">
        <v>15</v>
      </c>
      <c r="O14" s="16">
        <v>3</v>
      </c>
      <c r="P14" s="344"/>
      <c r="Q14" s="16" t="s">
        <v>635</v>
      </c>
      <c r="R14" s="16" t="s">
        <v>42</v>
      </c>
      <c r="S14" s="16">
        <v>14</v>
      </c>
    </row>
    <row r="15" spans="1:19">
      <c r="A15" s="188">
        <v>14</v>
      </c>
      <c r="B15" s="25" t="str">
        <f t="shared" si="1"/>
        <v>YILDIZ RAKETLER SPOR (A) ()</v>
      </c>
      <c r="D15" s="400">
        <v>14</v>
      </c>
      <c r="E15" s="25" t="s">
        <v>894</v>
      </c>
      <c r="F15" s="8"/>
      <c r="G15" s="10" t="s">
        <v>15</v>
      </c>
      <c r="I15" s="94">
        <v>2</v>
      </c>
      <c r="J15" s="94" t="s">
        <v>629</v>
      </c>
      <c r="M15" s="16" t="s">
        <v>639</v>
      </c>
      <c r="N15" s="16" t="s">
        <v>15</v>
      </c>
      <c r="O15" s="16">
        <v>16</v>
      </c>
      <c r="P15" s="344"/>
      <c r="Q15" s="16" t="s">
        <v>857</v>
      </c>
      <c r="R15" s="16" t="s">
        <v>144</v>
      </c>
      <c r="S15" s="16">
        <v>6</v>
      </c>
    </row>
    <row r="16" spans="1:19">
      <c r="A16" s="188">
        <v>15</v>
      </c>
      <c r="B16" s="25" t="str">
        <f t="shared" si="1"/>
        <v>GÖLBAŞI BLD. SPOR (A) ()</v>
      </c>
      <c r="D16" s="400">
        <v>15</v>
      </c>
      <c r="E16" s="255" t="s">
        <v>902</v>
      </c>
      <c r="F16" s="300"/>
      <c r="G16" s="300" t="s">
        <v>12</v>
      </c>
      <c r="H16" s="301"/>
      <c r="I16" s="298">
        <v>3</v>
      </c>
      <c r="J16" s="94" t="s">
        <v>631</v>
      </c>
      <c r="M16" s="16" t="s">
        <v>620</v>
      </c>
      <c r="N16" s="16" t="s">
        <v>38</v>
      </c>
      <c r="O16" s="16">
        <v>6</v>
      </c>
      <c r="P16" s="344"/>
      <c r="Q16" s="16" t="s">
        <v>586</v>
      </c>
      <c r="R16" s="16" t="s">
        <v>38</v>
      </c>
      <c r="S16" s="16">
        <v>4</v>
      </c>
    </row>
    <row r="17" spans="1:19">
      <c r="A17" s="188">
        <v>16</v>
      </c>
      <c r="B17" s="25" t="str">
        <f t="shared" si="1"/>
        <v>KARATAY BLD. SPOR (A) ()</v>
      </c>
      <c r="D17" s="400">
        <v>16</v>
      </c>
      <c r="E17" s="390" t="s">
        <v>620</v>
      </c>
      <c r="F17" s="391"/>
      <c r="G17" s="392" t="s">
        <v>38</v>
      </c>
      <c r="H17" s="393"/>
      <c r="I17" s="394">
        <v>4</v>
      </c>
      <c r="J17" s="394" t="s">
        <v>630</v>
      </c>
      <c r="M17" s="16" t="s">
        <v>622</v>
      </c>
      <c r="N17" s="16" t="s">
        <v>38</v>
      </c>
      <c r="O17" s="16">
        <v>13</v>
      </c>
      <c r="P17" s="344"/>
      <c r="Q17" s="16" t="s">
        <v>87</v>
      </c>
      <c r="R17" s="16" t="s">
        <v>54</v>
      </c>
      <c r="S17" s="16">
        <v>13</v>
      </c>
    </row>
    <row r="18" spans="1:19">
      <c r="A18" s="188">
        <v>17</v>
      </c>
      <c r="B18" s="25" t="str">
        <f t="shared" si="1"/>
        <v>MERİT GRUP REAL MARDİN (A) ()</v>
      </c>
      <c r="D18" s="400">
        <v>17</v>
      </c>
      <c r="E18" s="390" t="s">
        <v>87</v>
      </c>
      <c r="F18" s="391"/>
      <c r="G18" s="391" t="s">
        <v>54</v>
      </c>
      <c r="H18" s="393"/>
      <c r="I18" s="394">
        <v>4</v>
      </c>
      <c r="J18" s="394" t="s">
        <v>632</v>
      </c>
      <c r="M18" s="16" t="s">
        <v>586</v>
      </c>
      <c r="N18" s="16" t="s">
        <v>38</v>
      </c>
      <c r="O18" s="16">
        <v>9</v>
      </c>
      <c r="P18" s="344"/>
      <c r="Q18" s="16" t="s">
        <v>587</v>
      </c>
      <c r="R18" s="16" t="s">
        <v>39</v>
      </c>
      <c r="S18" s="16">
        <v>16</v>
      </c>
    </row>
    <row r="19" spans="1:19">
      <c r="A19" s="188">
        <v>18</v>
      </c>
      <c r="B19" s="25" t="str">
        <f t="shared" ref="B19:B23" si="2">CONCATENATE(E18,"","(",F18,")")</f>
        <v>MERİT GRUP REAL MARDİN (A)()</v>
      </c>
      <c r="D19" s="400">
        <v>18</v>
      </c>
      <c r="E19" s="390" t="s">
        <v>903</v>
      </c>
      <c r="F19" s="391"/>
      <c r="G19" s="391" t="s">
        <v>215</v>
      </c>
      <c r="H19" s="393"/>
      <c r="I19" s="394">
        <v>4</v>
      </c>
      <c r="J19" s="394" t="s">
        <v>631</v>
      </c>
      <c r="M19" s="16" t="s">
        <v>90</v>
      </c>
      <c r="N19" s="16" t="s">
        <v>7</v>
      </c>
      <c r="O19" s="16">
        <v>4</v>
      </c>
      <c r="P19" s="344"/>
      <c r="Q19" s="16" t="s">
        <v>90</v>
      </c>
      <c r="R19" s="16" t="s">
        <v>7</v>
      </c>
      <c r="S19" s="16">
        <v>2</v>
      </c>
    </row>
    <row r="20" spans="1:19">
      <c r="A20" s="188">
        <v>19</v>
      </c>
      <c r="B20" s="25" t="str">
        <f t="shared" si="2"/>
        <v>SİNOP DORUK SPOR (B)()</v>
      </c>
      <c r="D20" s="400">
        <v>19</v>
      </c>
      <c r="E20" s="395" t="s">
        <v>906</v>
      </c>
      <c r="F20" s="396"/>
      <c r="G20" s="396" t="s">
        <v>907</v>
      </c>
      <c r="H20" s="397"/>
      <c r="I20" s="379">
        <v>5</v>
      </c>
      <c r="J20" s="379" t="s">
        <v>632</v>
      </c>
      <c r="M20" s="26"/>
      <c r="P20" s="27"/>
      <c r="Q20" s="26"/>
      <c r="R20" s="26"/>
      <c r="S20" s="94"/>
    </row>
    <row r="21" spans="1:19">
      <c r="A21" s="188">
        <v>20</v>
      </c>
      <c r="B21" s="25" t="str">
        <f t="shared" si="2"/>
        <v>HAKKARİ MTSK (A)()</v>
      </c>
      <c r="D21" s="400">
        <v>20</v>
      </c>
      <c r="E21" s="395" t="s">
        <v>893</v>
      </c>
      <c r="F21" s="396"/>
      <c r="G21" s="398" t="s">
        <v>15</v>
      </c>
      <c r="H21" s="397"/>
      <c r="I21" s="379">
        <v>5</v>
      </c>
      <c r="J21" s="379" t="s">
        <v>629</v>
      </c>
      <c r="M21" s="26"/>
      <c r="P21" s="27"/>
      <c r="Q21" s="26"/>
      <c r="R21" s="26"/>
      <c r="S21" s="94"/>
    </row>
    <row r="22" spans="1:19">
      <c r="A22" s="188">
        <v>21</v>
      </c>
      <c r="B22" s="25" t="str">
        <f t="shared" si="2"/>
        <v>PENDİK BLD. SPOR (A)()</v>
      </c>
      <c r="D22" s="400">
        <v>21</v>
      </c>
      <c r="E22" s="395" t="s">
        <v>585</v>
      </c>
      <c r="F22" s="396"/>
      <c r="G22" s="398" t="s">
        <v>30</v>
      </c>
      <c r="H22" s="397"/>
      <c r="I22" s="379">
        <v>5</v>
      </c>
      <c r="J22" s="379" t="s">
        <v>630</v>
      </c>
      <c r="M22" s="26"/>
      <c r="P22" s="27"/>
      <c r="Q22" s="26"/>
      <c r="R22" s="26"/>
      <c r="S22" s="94"/>
    </row>
    <row r="23" spans="1:19">
      <c r="A23" s="188">
        <v>22</v>
      </c>
      <c r="B23" s="25" t="str">
        <f t="shared" si="2"/>
        <v>MAVİ EGE SPOR (A)()</v>
      </c>
      <c r="D23" s="400">
        <v>22</v>
      </c>
      <c r="E23" s="395" t="s">
        <v>904</v>
      </c>
      <c r="F23" s="396"/>
      <c r="G23" s="396" t="s">
        <v>215</v>
      </c>
      <c r="H23" s="397"/>
      <c r="I23" s="379">
        <v>5</v>
      </c>
      <c r="J23" s="379" t="s">
        <v>631</v>
      </c>
      <c r="M23" s="26"/>
      <c r="P23" s="27"/>
      <c r="Q23" s="26"/>
      <c r="R23" s="26"/>
      <c r="S23" s="94"/>
    </row>
    <row r="24" spans="1:19">
      <c r="A24" s="188">
        <v>23</v>
      </c>
      <c r="B24" s="25" t="str">
        <f>CONCATENATE(E24,"","(",F24,")")</f>
        <v>MT MASTERS SPOR (A)()</v>
      </c>
      <c r="D24" s="400">
        <v>23</v>
      </c>
      <c r="E24" s="25" t="s">
        <v>897</v>
      </c>
      <c r="F24" s="8"/>
      <c r="G24" s="10" t="s">
        <v>15</v>
      </c>
      <c r="I24" s="94">
        <v>6</v>
      </c>
      <c r="J24" s="94" t="s">
        <v>629</v>
      </c>
      <c r="M24" s="26"/>
      <c r="P24" s="27"/>
      <c r="Q24" s="26"/>
      <c r="R24" s="26"/>
      <c r="S24" s="94"/>
    </row>
    <row r="25" spans="1:19">
      <c r="A25" s="188">
        <v>24</v>
      </c>
      <c r="B25" s="25" t="str">
        <f>CONCATENATE(E25,"","(",F25,")")</f>
        <v>DENİZLİ B. ŞEHİR BLD. SPOR (B)()</v>
      </c>
      <c r="D25" s="400">
        <v>24</v>
      </c>
      <c r="E25" s="25" t="s">
        <v>900</v>
      </c>
      <c r="F25" s="8"/>
      <c r="G25" s="10" t="s">
        <v>56</v>
      </c>
      <c r="I25" s="94">
        <v>7</v>
      </c>
      <c r="J25" s="94" t="s">
        <v>630</v>
      </c>
      <c r="M25" s="26"/>
      <c r="P25" s="27"/>
      <c r="Q25" s="26"/>
      <c r="R25" s="26"/>
      <c r="S25" s="94"/>
    </row>
    <row r="26" spans="1:19">
      <c r="A26" s="194">
        <v>99</v>
      </c>
      <c r="B26" s="25" t="s">
        <v>473</v>
      </c>
      <c r="D26" s="400"/>
      <c r="M26" s="26"/>
      <c r="P26" s="27"/>
      <c r="Q26" s="26"/>
      <c r="R26" s="26"/>
      <c r="S26" s="94"/>
    </row>
    <row r="27" spans="1:19">
      <c r="D27" s="401">
        <v>99</v>
      </c>
      <c r="E27" s="27" t="s">
        <v>166</v>
      </c>
      <c r="M27" s="26"/>
      <c r="P27" s="27"/>
      <c r="Q27" s="26"/>
      <c r="R27" s="26"/>
      <c r="S27" s="94"/>
    </row>
    <row r="28" spans="1:19">
      <c r="G28" s="66"/>
      <c r="M28" s="26"/>
      <c r="P28" s="27"/>
      <c r="Q28" s="26"/>
      <c r="R28" s="26"/>
      <c r="S28" s="94"/>
    </row>
    <row r="29" spans="1:19">
      <c r="E29" s="231"/>
      <c r="F29" s="232"/>
      <c r="G29" s="190"/>
      <c r="H29" s="79" t="s">
        <v>154</v>
      </c>
      <c r="I29" s="191"/>
      <c r="J29" s="189"/>
      <c r="M29" s="26"/>
      <c r="P29" s="27"/>
      <c r="Q29" s="26"/>
      <c r="R29" s="26"/>
      <c r="S29" s="94"/>
    </row>
    <row r="30" spans="1:19">
      <c r="E30" s="66"/>
      <c r="H30" s="26" t="s">
        <v>572</v>
      </c>
      <c r="M30" s="26"/>
      <c r="P30" s="27"/>
      <c r="Q30" s="26"/>
      <c r="R30" s="26"/>
      <c r="S30" s="94"/>
    </row>
    <row r="31" spans="1:19">
      <c r="E31" s="196"/>
      <c r="F31" s="197"/>
      <c r="M31" s="26"/>
      <c r="P31" s="27"/>
      <c r="Q31" s="26"/>
      <c r="R31" s="26"/>
      <c r="S31" s="94"/>
    </row>
    <row r="32" spans="1:19">
      <c r="E32" s="237"/>
      <c r="F32" s="238"/>
      <c r="G32" s="192"/>
      <c r="H32" s="193" t="s">
        <v>154</v>
      </c>
      <c r="I32" s="193"/>
      <c r="J32" s="193"/>
      <c r="M32" s="26"/>
      <c r="P32" s="27"/>
      <c r="Q32" s="26"/>
      <c r="R32" s="26"/>
      <c r="S32" s="94"/>
    </row>
    <row r="33" spans="4:19" s="10" customFormat="1">
      <c r="D33" s="401"/>
      <c r="E33" s="233"/>
      <c r="F33" s="234"/>
      <c r="G33" s="234"/>
      <c r="H33" s="235" t="s">
        <v>572</v>
      </c>
      <c r="I33" s="235"/>
      <c r="J33" s="236"/>
      <c r="K33"/>
      <c r="M33" s="26"/>
      <c r="N33" s="6"/>
      <c r="O33" s="26"/>
      <c r="P33" s="27"/>
      <c r="Q33" s="26"/>
      <c r="R33" s="26"/>
      <c r="S33" s="94"/>
    </row>
    <row r="34" spans="4:19" s="10" customFormat="1">
      <c r="D34" s="400"/>
      <c r="E34" s="196"/>
      <c r="F34" s="197"/>
      <c r="H34" s="26"/>
      <c r="I34" s="26"/>
      <c r="J34" s="26"/>
      <c r="K34"/>
      <c r="M34" s="26"/>
      <c r="N34" s="6"/>
      <c r="O34" s="26"/>
      <c r="P34" s="27"/>
      <c r="Q34" s="26"/>
      <c r="R34" s="26"/>
      <c r="S34" s="94"/>
    </row>
    <row r="35" spans="4:19" s="10" customFormat="1" ht="12">
      <c r="D35" s="400"/>
      <c r="E35" s="196"/>
      <c r="F35" s="197" t="s">
        <v>70</v>
      </c>
      <c r="G35" s="10" t="s">
        <v>629</v>
      </c>
      <c r="N35" s="6"/>
      <c r="O35" s="26"/>
      <c r="P35" s="27"/>
      <c r="Q35" s="26"/>
      <c r="R35" s="26"/>
      <c r="S35" s="94"/>
    </row>
    <row r="36" spans="4:19" s="10" customFormat="1" ht="12">
      <c r="D36" s="400"/>
      <c r="E36" s="196"/>
      <c r="F36" s="197" t="s">
        <v>280</v>
      </c>
      <c r="G36" s="10" t="s">
        <v>630</v>
      </c>
      <c r="N36" s="6"/>
      <c r="O36" s="26"/>
      <c r="P36" s="27"/>
      <c r="Q36" s="26"/>
      <c r="R36" s="26"/>
      <c r="S36" s="94"/>
    </row>
    <row r="37" spans="4:19" s="10" customFormat="1" ht="12">
      <c r="D37" s="400"/>
      <c r="E37" s="196"/>
      <c r="F37" s="197" t="s">
        <v>109</v>
      </c>
      <c r="G37" s="10" t="s">
        <v>629</v>
      </c>
      <c r="N37" s="6"/>
      <c r="O37" s="26"/>
      <c r="P37" s="27"/>
      <c r="Q37" s="26"/>
      <c r="R37" s="26"/>
      <c r="S37" s="94"/>
    </row>
    <row r="38" spans="4:19" s="10" customFormat="1" ht="12">
      <c r="D38" s="400"/>
      <c r="E38" s="27"/>
      <c r="F38" s="10" t="s">
        <v>279</v>
      </c>
      <c r="G38" s="10" t="s">
        <v>631</v>
      </c>
      <c r="N38" s="6"/>
      <c r="O38" s="26"/>
      <c r="P38" s="27"/>
      <c r="Q38" s="26"/>
      <c r="R38" s="26"/>
      <c r="S38" s="94"/>
    </row>
    <row r="39" spans="4:19" s="10" customFormat="1">
      <c r="D39" s="400"/>
      <c r="E39" s="27"/>
      <c r="F39" s="10" t="s">
        <v>94</v>
      </c>
      <c r="G39" s="10" t="s">
        <v>632</v>
      </c>
      <c r="H39" s="26"/>
      <c r="I39" s="26"/>
      <c r="J39" s="26"/>
      <c r="K39"/>
      <c r="M39" s="26"/>
      <c r="N39" s="6"/>
      <c r="O39" s="26"/>
      <c r="P39" s="27"/>
      <c r="Q39" s="26"/>
      <c r="R39" s="26"/>
      <c r="S39" s="94"/>
    </row>
    <row r="40" spans="4:19" s="10" customFormat="1">
      <c r="D40" s="400"/>
      <c r="E40" s="27"/>
      <c r="F40" s="10" t="s">
        <v>70</v>
      </c>
      <c r="G40" s="10" t="s">
        <v>629</v>
      </c>
      <c r="H40" s="26"/>
      <c r="I40" s="26"/>
      <c r="J40" s="26"/>
      <c r="K40"/>
      <c r="M40" s="26"/>
      <c r="N40" s="6"/>
      <c r="O40" s="26"/>
      <c r="P40" s="27"/>
      <c r="Q40" s="26"/>
      <c r="R40" s="26"/>
      <c r="S40" s="94"/>
    </row>
    <row r="41" spans="4:19" s="10" customFormat="1">
      <c r="D41" s="400"/>
      <c r="E41" s="196"/>
      <c r="F41" s="197" t="s">
        <v>98</v>
      </c>
      <c r="G41" s="10" t="s">
        <v>631</v>
      </c>
      <c r="H41" s="26"/>
      <c r="I41" s="26"/>
      <c r="J41" s="26"/>
      <c r="K41"/>
      <c r="M41" s="26"/>
      <c r="N41" s="6"/>
      <c r="O41" s="26"/>
      <c r="P41" s="27"/>
      <c r="Q41" s="26"/>
      <c r="R41" s="26"/>
      <c r="S41" s="94"/>
    </row>
    <row r="42" spans="4:19" s="10" customFormat="1">
      <c r="D42" s="400"/>
      <c r="E42" s="196"/>
      <c r="F42" s="197" t="s">
        <v>100</v>
      </c>
      <c r="G42" s="10" t="s">
        <v>632</v>
      </c>
      <c r="H42" s="26"/>
      <c r="I42" s="26"/>
      <c r="J42" s="26"/>
      <c r="K42"/>
      <c r="M42" s="26"/>
      <c r="N42" s="6"/>
      <c r="O42" s="26"/>
      <c r="P42" s="27"/>
      <c r="Q42" s="26"/>
      <c r="R42" s="26"/>
      <c r="S42" s="94"/>
    </row>
    <row r="43" spans="4:19" s="10" customFormat="1">
      <c r="D43" s="400"/>
      <c r="E43" s="196"/>
      <c r="F43" s="197" t="s">
        <v>91</v>
      </c>
      <c r="G43" s="10" t="s">
        <v>632</v>
      </c>
      <c r="H43" s="26"/>
      <c r="I43" s="26"/>
      <c r="J43" s="26"/>
      <c r="K43"/>
      <c r="M43" s="26"/>
      <c r="N43" s="6"/>
      <c r="O43" s="26"/>
      <c r="P43" s="27"/>
      <c r="Q43" s="26"/>
      <c r="R43" s="26"/>
      <c r="S43" s="94"/>
    </row>
    <row r="44" spans="4:19" s="10" customFormat="1">
      <c r="D44" s="400"/>
      <c r="E44" s="196"/>
      <c r="F44" s="197" t="s">
        <v>280</v>
      </c>
      <c r="G44" s="10" t="s">
        <v>630</v>
      </c>
      <c r="H44" s="26"/>
      <c r="I44" s="26"/>
      <c r="J44" s="26"/>
      <c r="K44"/>
      <c r="M44" s="26"/>
      <c r="N44" s="6"/>
      <c r="O44" s="26"/>
      <c r="P44" s="27"/>
      <c r="Q44" s="26"/>
      <c r="R44" s="26"/>
      <c r="S44" s="94"/>
    </row>
    <row r="45" spans="4:19" s="10" customFormat="1">
      <c r="D45" s="400"/>
      <c r="E45" s="196"/>
      <c r="F45" s="197" t="s">
        <v>98</v>
      </c>
      <c r="G45" s="10" t="s">
        <v>631</v>
      </c>
      <c r="H45" s="26"/>
      <c r="I45" s="26"/>
      <c r="J45" s="26"/>
      <c r="K45"/>
      <c r="M45" s="26"/>
      <c r="N45" s="6"/>
      <c r="O45" s="26"/>
      <c r="P45" s="27"/>
      <c r="Q45" s="26"/>
      <c r="R45" s="26"/>
      <c r="S45" s="94"/>
    </row>
    <row r="46" spans="4:19" s="10" customFormat="1">
      <c r="D46" s="400"/>
      <c r="E46" s="196"/>
      <c r="F46" s="197" t="s">
        <v>567</v>
      </c>
      <c r="G46" s="10" t="s">
        <v>630</v>
      </c>
      <c r="H46" s="26"/>
      <c r="I46" s="26"/>
      <c r="J46" s="26"/>
      <c r="K46"/>
      <c r="M46" s="26"/>
      <c r="N46" s="6"/>
      <c r="O46" s="26"/>
      <c r="P46" s="27"/>
      <c r="Q46" s="26"/>
      <c r="R46" s="26"/>
      <c r="S46" s="94"/>
    </row>
    <row r="47" spans="4:19" s="10" customFormat="1">
      <c r="D47" s="400"/>
      <c r="E47" s="196"/>
      <c r="F47" s="197" t="s">
        <v>91</v>
      </c>
      <c r="G47" s="10" t="s">
        <v>632</v>
      </c>
      <c r="H47" s="26"/>
      <c r="I47" s="26"/>
      <c r="J47" s="26"/>
      <c r="K47"/>
      <c r="M47" s="26"/>
      <c r="N47" s="6"/>
      <c r="O47" s="26"/>
      <c r="P47" s="27"/>
      <c r="Q47" s="26"/>
      <c r="R47" s="26"/>
      <c r="S47" s="94"/>
    </row>
    <row r="48" spans="4:19" s="10" customFormat="1">
      <c r="D48" s="400"/>
      <c r="E48" s="196"/>
      <c r="F48" s="197" t="s">
        <v>280</v>
      </c>
      <c r="G48" s="10" t="s">
        <v>630</v>
      </c>
      <c r="H48" s="26"/>
      <c r="I48" s="26"/>
      <c r="J48" s="26"/>
      <c r="K48"/>
      <c r="M48" s="26"/>
      <c r="N48" s="6"/>
      <c r="O48" s="26"/>
      <c r="P48" s="27"/>
      <c r="Q48" s="26"/>
      <c r="R48" s="26"/>
      <c r="S48" s="94"/>
    </row>
    <row r="49" spans="4:19" s="10" customFormat="1">
      <c r="D49" s="400"/>
      <c r="E49" s="27"/>
      <c r="F49" s="197" t="s">
        <v>100</v>
      </c>
      <c r="G49" s="10" t="s">
        <v>632</v>
      </c>
      <c r="H49" s="26"/>
      <c r="I49" s="26"/>
      <c r="J49" s="26"/>
      <c r="K49"/>
      <c r="M49" s="26"/>
      <c r="N49" s="6"/>
      <c r="O49" s="26"/>
      <c r="P49" s="27"/>
      <c r="Q49" s="26"/>
      <c r="R49" s="26"/>
      <c r="S49" s="94"/>
    </row>
    <row r="50" spans="4:19" s="10" customFormat="1">
      <c r="D50" s="400"/>
      <c r="E50" s="196"/>
      <c r="F50" s="197"/>
      <c r="H50" s="26"/>
      <c r="I50" s="26"/>
      <c r="J50" s="26"/>
      <c r="K50"/>
      <c r="M50" s="26"/>
      <c r="N50" s="6"/>
      <c r="O50" s="26"/>
      <c r="P50" s="27"/>
      <c r="Q50" s="26"/>
      <c r="R50" s="26"/>
      <c r="S50" s="94"/>
    </row>
    <row r="51" spans="4:19" s="10" customFormat="1">
      <c r="D51" s="400"/>
      <c r="E51" s="196"/>
      <c r="F51" s="197"/>
      <c r="H51" s="26"/>
      <c r="I51" s="26"/>
      <c r="J51" s="26"/>
      <c r="K51"/>
      <c r="M51" s="26"/>
      <c r="N51" s="6"/>
      <c r="O51" s="26"/>
      <c r="P51" s="27"/>
      <c r="Q51" s="26"/>
      <c r="R51" s="26"/>
      <c r="S51" s="94"/>
    </row>
    <row r="52" spans="4:19" s="10" customFormat="1">
      <c r="D52" s="400"/>
      <c r="E52" s="196"/>
      <c r="F52" s="197"/>
      <c r="H52" s="26"/>
      <c r="I52" s="26"/>
      <c r="J52" s="26"/>
      <c r="K52"/>
      <c r="M52" s="26"/>
      <c r="N52" s="6"/>
      <c r="O52" s="26"/>
      <c r="P52" s="27"/>
      <c r="Q52" s="26"/>
      <c r="R52" s="26"/>
      <c r="S52" s="94"/>
    </row>
    <row r="53" spans="4:19" s="10" customFormat="1">
      <c r="D53" s="400"/>
      <c r="E53" s="27"/>
      <c r="F53" s="197"/>
      <c r="H53" s="26"/>
      <c r="I53" s="26"/>
      <c r="J53" s="26"/>
      <c r="K53"/>
      <c r="M53" s="26"/>
      <c r="N53" s="6"/>
      <c r="O53" s="26"/>
      <c r="P53" s="27"/>
      <c r="Q53" s="26"/>
      <c r="R53" s="26"/>
      <c r="S53" s="94"/>
    </row>
    <row r="54" spans="4:19" s="10" customFormat="1">
      <c r="D54" s="400"/>
      <c r="E54" s="196"/>
      <c r="F54" s="197"/>
      <c r="H54" s="26"/>
      <c r="I54" s="26"/>
      <c r="J54" s="26"/>
      <c r="K54"/>
      <c r="M54" s="26"/>
      <c r="N54" s="6"/>
      <c r="O54" s="26"/>
      <c r="P54" s="27"/>
      <c r="Q54" s="26"/>
      <c r="R54" s="26"/>
      <c r="S54" s="94"/>
    </row>
    <row r="55" spans="4:19" s="10" customFormat="1">
      <c r="D55" s="400"/>
      <c r="E55" s="196"/>
      <c r="F55" s="197"/>
      <c r="H55" s="26"/>
      <c r="I55" s="26"/>
      <c r="J55" s="26"/>
      <c r="K55"/>
      <c r="M55" s="26"/>
      <c r="N55" s="6"/>
      <c r="O55" s="26"/>
      <c r="P55" s="27"/>
      <c r="Q55" s="26"/>
      <c r="R55" s="26"/>
      <c r="S55" s="94"/>
    </row>
    <row r="56" spans="4:19" s="10" customFormat="1">
      <c r="D56" s="400"/>
      <c r="E56" s="196"/>
      <c r="F56" s="197"/>
      <c r="H56" s="26"/>
      <c r="I56" s="26"/>
      <c r="J56" s="26"/>
      <c r="K56"/>
      <c r="M56" s="26"/>
      <c r="N56" s="6"/>
      <c r="O56" s="26"/>
      <c r="P56" s="27"/>
      <c r="Q56" s="26"/>
      <c r="R56" s="26"/>
      <c r="S56" s="94"/>
    </row>
    <row r="57" spans="4:19" s="10" customFormat="1">
      <c r="D57" s="400"/>
      <c r="E57" s="27"/>
      <c r="F57" s="197"/>
      <c r="H57" s="26"/>
      <c r="I57" s="26"/>
      <c r="J57" s="26"/>
      <c r="K57"/>
      <c r="M57" s="26"/>
      <c r="N57" s="6"/>
      <c r="O57" s="26"/>
      <c r="P57" s="27"/>
      <c r="Q57" s="26"/>
      <c r="R57" s="26"/>
      <c r="S57" s="94"/>
    </row>
    <row r="58" spans="4:19" s="10" customFormat="1">
      <c r="D58" s="400"/>
      <c r="E58" s="27"/>
      <c r="F58" s="197"/>
      <c r="H58" s="26"/>
      <c r="I58" s="26"/>
      <c r="J58" s="26"/>
      <c r="K58"/>
      <c r="M58" s="26"/>
      <c r="N58" s="6"/>
      <c r="O58" s="26"/>
      <c r="P58" s="27"/>
      <c r="Q58" s="26"/>
      <c r="R58" s="26"/>
      <c r="S58" s="94"/>
    </row>
    <row r="59" spans="4:19" s="10" customFormat="1">
      <c r="D59" s="400"/>
      <c r="E59" s="27"/>
      <c r="F59" s="197"/>
      <c r="H59" s="26"/>
      <c r="I59" s="26"/>
      <c r="J59" s="26"/>
      <c r="K59"/>
      <c r="M59" s="26"/>
      <c r="N59" s="6"/>
      <c r="O59" s="26"/>
      <c r="P59" s="27"/>
      <c r="Q59" s="26"/>
      <c r="R59" s="26"/>
      <c r="S59" s="94"/>
    </row>
    <row r="60" spans="4:19" s="10" customFormat="1">
      <c r="D60" s="400"/>
      <c r="E60" s="196"/>
      <c r="F60" s="197"/>
      <c r="H60" s="26"/>
      <c r="I60" s="26"/>
      <c r="J60" s="26"/>
      <c r="K60"/>
      <c r="M60" s="26"/>
      <c r="N60" s="6"/>
      <c r="O60" s="26"/>
      <c r="P60" s="27"/>
      <c r="Q60" s="26"/>
      <c r="R60" s="26"/>
      <c r="S60" s="94"/>
    </row>
    <row r="61" spans="4:19" s="10" customFormat="1">
      <c r="D61" s="400"/>
      <c r="E61" s="196"/>
      <c r="F61" s="197"/>
      <c r="H61" s="26"/>
      <c r="I61" s="26"/>
      <c r="J61" s="26"/>
      <c r="K61"/>
      <c r="M61" s="26"/>
      <c r="N61" s="6"/>
      <c r="O61" s="26"/>
      <c r="P61" s="27"/>
      <c r="Q61" s="26"/>
      <c r="R61" s="26"/>
      <c r="S61" s="94"/>
    </row>
    <row r="62" spans="4:19" s="10" customFormat="1">
      <c r="D62" s="400"/>
      <c r="E62" s="196"/>
      <c r="F62" s="197"/>
      <c r="H62" s="26"/>
      <c r="I62" s="26"/>
      <c r="J62" s="26"/>
      <c r="K62"/>
      <c r="M62" s="26"/>
      <c r="N62" s="6"/>
      <c r="O62" s="26"/>
      <c r="P62" s="27"/>
      <c r="Q62" s="26"/>
      <c r="R62" s="26"/>
      <c r="S62" s="94"/>
    </row>
    <row r="63" spans="4:19" s="10" customFormat="1">
      <c r="D63" s="400"/>
      <c r="E63" s="196"/>
      <c r="F63" s="197"/>
      <c r="H63" s="26"/>
      <c r="I63" s="26"/>
      <c r="J63" s="26"/>
      <c r="K63"/>
      <c r="M63" s="26"/>
      <c r="N63" s="6"/>
      <c r="O63" s="26"/>
      <c r="P63" s="27"/>
      <c r="Q63" s="26"/>
      <c r="R63" s="26"/>
      <c r="S63" s="94"/>
    </row>
    <row r="64" spans="4:19" s="10" customFormat="1">
      <c r="D64" s="400"/>
      <c r="E64" s="196"/>
      <c r="H64" s="26"/>
      <c r="I64" s="26"/>
      <c r="J64" s="26"/>
      <c r="K64"/>
      <c r="M64" s="26"/>
      <c r="N64" s="6"/>
      <c r="O64" s="26"/>
      <c r="P64" s="27"/>
      <c r="Q64" s="26"/>
      <c r="R64" s="26"/>
      <c r="S64" s="94"/>
    </row>
    <row r="65" spans="4:19" s="10" customFormat="1">
      <c r="D65" s="400"/>
      <c r="E65" s="196"/>
      <c r="H65" s="26"/>
      <c r="I65" s="26"/>
      <c r="J65" s="26"/>
      <c r="K65"/>
      <c r="M65" s="26"/>
      <c r="N65" s="6"/>
      <c r="O65" s="26"/>
      <c r="P65" s="27"/>
      <c r="Q65" s="26"/>
      <c r="R65" s="26"/>
      <c r="S65" s="94"/>
    </row>
    <row r="66" spans="4:19" s="10" customFormat="1">
      <c r="D66" s="400"/>
      <c r="E66" s="196"/>
      <c r="F66" s="197"/>
      <c r="H66" s="26"/>
      <c r="I66" s="26"/>
      <c r="J66" s="26"/>
      <c r="K66"/>
      <c r="M66" s="26"/>
      <c r="N66" s="6"/>
      <c r="O66" s="26"/>
      <c r="P66" s="27"/>
      <c r="Q66" s="26"/>
      <c r="R66" s="26"/>
      <c r="S66" s="94"/>
    </row>
    <row r="67" spans="4:19" s="10" customFormat="1">
      <c r="D67" s="400"/>
      <c r="E67" s="196"/>
      <c r="F67" s="197"/>
      <c r="H67" s="26"/>
      <c r="I67" s="26"/>
      <c r="J67" s="26"/>
      <c r="K67"/>
      <c r="M67" s="26"/>
      <c r="N67" s="6"/>
      <c r="O67" s="26"/>
      <c r="P67" s="27"/>
      <c r="Q67" s="26"/>
      <c r="R67" s="26"/>
      <c r="S67" s="94"/>
    </row>
    <row r="68" spans="4:19" s="10" customFormat="1">
      <c r="D68" s="400"/>
      <c r="E68" s="196"/>
      <c r="F68" s="197"/>
      <c r="H68" s="26"/>
      <c r="I68" s="26"/>
      <c r="J68" s="26"/>
      <c r="K68"/>
      <c r="M68" s="26"/>
      <c r="N68" s="6"/>
      <c r="O68" s="26"/>
      <c r="P68" s="27"/>
      <c r="Q68" s="26"/>
      <c r="R68" s="26"/>
      <c r="S68" s="94"/>
    </row>
    <row r="69" spans="4:19" s="10" customFormat="1">
      <c r="D69" s="400"/>
      <c r="E69" s="196"/>
      <c r="F69" s="197"/>
      <c r="H69" s="26"/>
      <c r="I69" s="26"/>
      <c r="J69" s="26"/>
      <c r="K69"/>
      <c r="M69" s="26"/>
      <c r="N69" s="6"/>
      <c r="O69" s="26"/>
      <c r="P69" s="27"/>
      <c r="Q69" s="26"/>
      <c r="R69" s="26"/>
      <c r="S69" s="94"/>
    </row>
    <row r="70" spans="4:19" s="10" customFormat="1">
      <c r="D70" s="400"/>
      <c r="E70" s="196"/>
      <c r="H70" s="26"/>
      <c r="I70" s="26"/>
      <c r="J70" s="26"/>
      <c r="K70"/>
      <c r="M70" s="26"/>
      <c r="N70" s="6"/>
      <c r="O70" s="26"/>
      <c r="P70" s="27"/>
      <c r="Q70" s="26"/>
      <c r="R70" s="26"/>
      <c r="S70" s="94"/>
    </row>
    <row r="71" spans="4:19" s="10" customFormat="1">
      <c r="D71" s="400"/>
      <c r="E71" s="196"/>
      <c r="H71" s="26"/>
      <c r="I71" s="26"/>
      <c r="J71" s="26"/>
      <c r="K71"/>
      <c r="M71" s="26"/>
      <c r="N71" s="6"/>
      <c r="O71" s="26"/>
      <c r="P71" s="27"/>
      <c r="Q71" s="26"/>
      <c r="R71" s="26"/>
      <c r="S71" s="94"/>
    </row>
    <row r="72" spans="4:19" s="10" customFormat="1">
      <c r="D72" s="400"/>
      <c r="E72" s="27"/>
      <c r="H72" s="26"/>
      <c r="I72" s="26"/>
      <c r="J72" s="26"/>
      <c r="K72"/>
      <c r="M72" s="26"/>
      <c r="N72" s="6"/>
      <c r="O72" s="26"/>
      <c r="P72" s="27"/>
      <c r="Q72" s="26"/>
      <c r="R72" s="26"/>
      <c r="S72" s="94"/>
    </row>
    <row r="73" spans="4:19" s="10" customFormat="1">
      <c r="D73" s="400"/>
      <c r="E73" s="196"/>
      <c r="H73" s="26"/>
      <c r="I73" s="26"/>
      <c r="J73" s="26"/>
      <c r="K73"/>
      <c r="M73" s="26"/>
      <c r="N73" s="6"/>
      <c r="O73" s="26"/>
      <c r="P73" s="27"/>
      <c r="Q73" s="26"/>
      <c r="R73" s="26"/>
      <c r="S73" s="94"/>
    </row>
    <row r="74" spans="4:19" s="10" customFormat="1">
      <c r="D74" s="400"/>
      <c r="E74" s="196"/>
      <c r="H74" s="26"/>
      <c r="I74" s="26"/>
      <c r="J74" s="26"/>
      <c r="K74"/>
      <c r="M74" s="26"/>
      <c r="N74" s="6"/>
      <c r="O74" s="26"/>
      <c r="P74" s="27"/>
      <c r="Q74" s="26"/>
      <c r="R74" s="26"/>
      <c r="S74" s="94"/>
    </row>
    <row r="75" spans="4:19" s="10" customFormat="1">
      <c r="D75" s="400"/>
      <c r="E75" s="196"/>
      <c r="H75" s="26"/>
      <c r="I75" s="26"/>
      <c r="J75" s="26"/>
      <c r="K75"/>
      <c r="M75" s="26"/>
      <c r="N75" s="6"/>
      <c r="O75" s="26"/>
      <c r="P75" s="27"/>
      <c r="Q75" s="26"/>
      <c r="R75" s="26"/>
      <c r="S75" s="94"/>
    </row>
    <row r="76" spans="4:19" s="10" customFormat="1">
      <c r="D76" s="400"/>
      <c r="E76" s="196"/>
      <c r="H76" s="26"/>
      <c r="I76" s="26"/>
      <c r="J76" s="26"/>
      <c r="K76"/>
      <c r="M76" s="26"/>
      <c r="N76" s="6"/>
      <c r="O76" s="26"/>
      <c r="P76" s="27"/>
      <c r="Q76" s="26"/>
      <c r="R76" s="26"/>
      <c r="S76" s="94"/>
    </row>
    <row r="77" spans="4:19" s="10" customFormat="1">
      <c r="D77" s="400"/>
      <c r="E77" s="196"/>
      <c r="H77" s="26"/>
      <c r="I77" s="26"/>
      <c r="J77" s="26"/>
      <c r="K77"/>
      <c r="M77" s="26"/>
      <c r="N77" s="6"/>
      <c r="O77" s="26"/>
      <c r="P77" s="27"/>
      <c r="Q77" s="26"/>
      <c r="R77" s="26"/>
      <c r="S77" s="94"/>
    </row>
    <row r="78" spans="4:19" s="10" customFormat="1">
      <c r="D78" s="400"/>
      <c r="E78" s="196"/>
      <c r="F78" s="197"/>
      <c r="H78" s="26"/>
      <c r="I78" s="26"/>
      <c r="J78" s="26"/>
      <c r="K78"/>
      <c r="M78" s="26"/>
      <c r="N78" s="6"/>
      <c r="O78" s="26"/>
      <c r="P78" s="27"/>
      <c r="Q78" s="26"/>
      <c r="R78" s="26"/>
      <c r="S78" s="94"/>
    </row>
    <row r="79" spans="4:19" s="10" customFormat="1">
      <c r="D79" s="400"/>
      <c r="E79" s="196"/>
      <c r="F79" s="197"/>
      <c r="H79" s="26"/>
      <c r="I79" s="26"/>
      <c r="J79" s="26"/>
      <c r="K79"/>
      <c r="M79" s="26"/>
      <c r="N79" s="6"/>
      <c r="O79" s="26"/>
      <c r="P79" s="27"/>
      <c r="Q79" s="26"/>
      <c r="R79" s="26"/>
      <c r="S79" s="94"/>
    </row>
    <row r="80" spans="4:19" s="10" customFormat="1">
      <c r="D80" s="400"/>
      <c r="E80" s="196"/>
      <c r="F80" s="197"/>
      <c r="H80" s="26"/>
      <c r="I80" s="26"/>
      <c r="J80" s="26"/>
      <c r="K80"/>
      <c r="M80" s="26"/>
      <c r="N80" s="6"/>
      <c r="O80" s="26"/>
      <c r="P80" s="27"/>
      <c r="Q80" s="26"/>
      <c r="R80" s="26"/>
      <c r="S80" s="94"/>
    </row>
    <row r="81" spans="4:19" s="10" customFormat="1">
      <c r="D81" s="400"/>
      <c r="E81" s="196"/>
      <c r="F81" s="197"/>
      <c r="H81" s="26"/>
      <c r="I81" s="26"/>
      <c r="J81" s="26"/>
      <c r="K81"/>
      <c r="M81" s="26"/>
      <c r="N81" s="6"/>
      <c r="O81" s="26"/>
      <c r="P81" s="27"/>
      <c r="Q81" s="26"/>
      <c r="R81" s="26"/>
      <c r="S81" s="94"/>
    </row>
    <row r="82" spans="4:19" s="10" customFormat="1">
      <c r="D82" s="400"/>
      <c r="E82" s="27"/>
      <c r="F82" s="197"/>
      <c r="H82" s="26"/>
      <c r="I82" s="26"/>
      <c r="J82" s="26"/>
      <c r="K82"/>
      <c r="M82" s="26"/>
      <c r="N82" s="6"/>
      <c r="O82" s="26"/>
      <c r="P82" s="27"/>
      <c r="Q82" s="26"/>
      <c r="R82" s="26"/>
      <c r="S82" s="94"/>
    </row>
    <row r="83" spans="4:19" s="10" customFormat="1">
      <c r="D83" s="400"/>
      <c r="E83" s="27"/>
      <c r="F83" s="197"/>
      <c r="H83" s="26"/>
      <c r="I83" s="26"/>
      <c r="J83" s="26"/>
      <c r="K83"/>
      <c r="M83" s="26"/>
      <c r="N83" s="6"/>
      <c r="O83" s="26"/>
      <c r="P83" s="27"/>
      <c r="Q83" s="26"/>
      <c r="R83" s="26"/>
      <c r="S83" s="94"/>
    </row>
    <row r="84" spans="4:19" s="10" customFormat="1">
      <c r="D84" s="400"/>
      <c r="E84" s="196"/>
      <c r="F84" s="197"/>
      <c r="H84" s="26"/>
      <c r="I84" s="26"/>
      <c r="J84" s="26"/>
      <c r="K84"/>
      <c r="M84" s="26"/>
      <c r="N84" s="6"/>
      <c r="O84" s="26"/>
      <c r="P84" s="27"/>
      <c r="Q84" s="26"/>
      <c r="R84" s="26"/>
      <c r="S84" s="94"/>
    </row>
    <row r="85" spans="4:19" s="10" customFormat="1">
      <c r="D85" s="400"/>
      <c r="E85" s="196"/>
      <c r="F85" s="197"/>
      <c r="H85" s="26"/>
      <c r="I85" s="26"/>
      <c r="J85" s="26"/>
      <c r="K85"/>
      <c r="M85" s="26"/>
      <c r="N85" s="6"/>
      <c r="O85" s="26"/>
      <c r="P85" s="27"/>
      <c r="Q85" s="26"/>
      <c r="R85" s="26"/>
      <c r="S85" s="94"/>
    </row>
    <row r="86" spans="4:19" s="10" customFormat="1">
      <c r="D86" s="400"/>
      <c r="E86" s="27"/>
      <c r="H86" s="26"/>
      <c r="I86" s="26"/>
      <c r="J86" s="26"/>
      <c r="K86"/>
      <c r="M86" s="26"/>
      <c r="N86" s="6"/>
      <c r="O86" s="26"/>
      <c r="P86" s="27"/>
      <c r="Q86" s="26"/>
      <c r="R86" s="26"/>
      <c r="S86" s="94"/>
    </row>
    <row r="87" spans="4:19" s="10" customFormat="1">
      <c r="D87" s="400"/>
      <c r="E87" s="27"/>
      <c r="H87" s="26"/>
      <c r="I87" s="26"/>
      <c r="J87" s="26"/>
      <c r="K87"/>
      <c r="M87" s="26"/>
      <c r="N87" s="6"/>
      <c r="O87" s="26"/>
      <c r="P87" s="27"/>
      <c r="Q87" s="26"/>
      <c r="R87" s="26"/>
      <c r="S87" s="94"/>
    </row>
    <row r="88" spans="4:19" s="10" customFormat="1">
      <c r="D88" s="400"/>
      <c r="E88" s="27"/>
      <c r="H88" s="26"/>
      <c r="I88" s="26"/>
      <c r="J88" s="26"/>
      <c r="K88"/>
      <c r="M88" s="26"/>
      <c r="N88" s="6"/>
      <c r="O88" s="26"/>
      <c r="P88" s="27"/>
      <c r="Q88" s="26"/>
      <c r="R88" s="26"/>
      <c r="S88" s="94"/>
    </row>
    <row r="89" spans="4:19" s="10" customFormat="1">
      <c r="D89" s="400"/>
      <c r="E89" s="27"/>
      <c r="H89" s="26"/>
      <c r="I89" s="26"/>
      <c r="J89" s="26"/>
      <c r="K89"/>
      <c r="M89" s="26"/>
      <c r="N89" s="6"/>
      <c r="O89" s="26"/>
      <c r="P89" s="27"/>
      <c r="Q89" s="26"/>
      <c r="R89" s="26"/>
      <c r="S89" s="94"/>
    </row>
    <row r="90" spans="4:19" s="10" customFormat="1">
      <c r="D90" s="400"/>
      <c r="E90" s="27"/>
      <c r="H90" s="26"/>
      <c r="I90" s="26"/>
      <c r="J90" s="26"/>
      <c r="K90"/>
      <c r="M90" s="26"/>
      <c r="N90" s="6"/>
      <c r="O90" s="26"/>
      <c r="P90" s="27"/>
      <c r="Q90" s="26"/>
      <c r="R90" s="26"/>
      <c r="S90" s="94"/>
    </row>
    <row r="91" spans="4:19" s="10" customFormat="1">
      <c r="D91" s="400"/>
      <c r="E91" s="27"/>
      <c r="H91" s="26"/>
      <c r="I91" s="26"/>
      <c r="J91" s="26"/>
      <c r="K91"/>
      <c r="M91" s="26"/>
      <c r="N91" s="6"/>
      <c r="O91" s="26"/>
      <c r="P91" s="27"/>
      <c r="Q91" s="26"/>
      <c r="R91" s="26"/>
      <c r="S91" s="94"/>
    </row>
    <row r="92" spans="4:19" s="10" customFormat="1">
      <c r="D92" s="400"/>
      <c r="E92" s="27"/>
      <c r="H92" s="26"/>
      <c r="I92" s="26"/>
      <c r="J92" s="26"/>
      <c r="K92"/>
      <c r="M92" s="26"/>
      <c r="N92" s="6"/>
      <c r="O92" s="26"/>
      <c r="P92" s="27"/>
      <c r="Q92" s="26"/>
      <c r="R92" s="26"/>
      <c r="S92" s="94"/>
    </row>
    <row r="93" spans="4:19" s="10" customFormat="1">
      <c r="D93" s="400"/>
      <c r="E93" s="27"/>
      <c r="H93" s="26"/>
      <c r="I93" s="26"/>
      <c r="J93" s="26"/>
      <c r="K93"/>
      <c r="M93" s="26"/>
      <c r="N93" s="6"/>
      <c r="O93" s="26"/>
      <c r="P93" s="27"/>
      <c r="Q93" s="26"/>
      <c r="R93" s="26"/>
      <c r="S93" s="94"/>
    </row>
    <row r="94" spans="4:19" s="10" customFormat="1">
      <c r="D94" s="400"/>
      <c r="E94" s="27"/>
      <c r="H94" s="26"/>
      <c r="I94" s="26"/>
      <c r="J94" s="26"/>
      <c r="K94"/>
      <c r="M94" s="26"/>
      <c r="N94" s="6"/>
      <c r="O94" s="26"/>
      <c r="P94" s="27"/>
      <c r="Q94" s="26"/>
      <c r="R94" s="26"/>
      <c r="S94" s="94"/>
    </row>
    <row r="95" spans="4:19" s="10" customFormat="1">
      <c r="D95" s="400"/>
      <c r="E95" s="27"/>
      <c r="H95" s="26"/>
      <c r="I95" s="26"/>
      <c r="J95" s="26"/>
      <c r="K95"/>
      <c r="M95" s="26"/>
      <c r="N95" s="6"/>
      <c r="O95" s="26"/>
      <c r="P95" s="27"/>
      <c r="Q95" s="26"/>
      <c r="R95" s="26"/>
      <c r="S95" s="94"/>
    </row>
    <row r="96" spans="4:19" s="10" customFormat="1">
      <c r="D96" s="400"/>
      <c r="E96" s="27"/>
      <c r="H96" s="26"/>
      <c r="I96" s="26"/>
      <c r="J96" s="26"/>
      <c r="K96"/>
      <c r="M96" s="26"/>
      <c r="N96" s="6"/>
      <c r="O96" s="26"/>
      <c r="P96" s="27"/>
      <c r="Q96" s="26"/>
      <c r="R96" s="26"/>
      <c r="S96" s="94"/>
    </row>
    <row r="97" spans="4:19" s="10" customFormat="1" ht="12">
      <c r="D97" s="400"/>
      <c r="E97" s="27"/>
      <c r="H97" s="26"/>
      <c r="I97" s="26"/>
      <c r="J97" s="26"/>
      <c r="M97" s="26"/>
      <c r="N97" s="6"/>
      <c r="O97" s="26"/>
      <c r="P97" s="27"/>
      <c r="Q97" s="26"/>
      <c r="R97" s="26"/>
      <c r="S97" s="94"/>
    </row>
    <row r="98" spans="4:19" s="10" customFormat="1" ht="12">
      <c r="D98" s="400"/>
      <c r="H98" s="94"/>
      <c r="I98" s="94"/>
      <c r="J98" s="94"/>
      <c r="M98" s="26"/>
      <c r="N98" s="6"/>
      <c r="O98" s="26"/>
      <c r="P98" s="27"/>
      <c r="Q98" s="26"/>
      <c r="R98" s="26"/>
      <c r="S98" s="94"/>
    </row>
    <row r="99" spans="4:19" s="10" customFormat="1" ht="12">
      <c r="D99" s="400"/>
      <c r="H99" s="94"/>
      <c r="I99" s="94"/>
      <c r="J99" s="94"/>
      <c r="M99" s="26"/>
      <c r="N99" s="6"/>
      <c r="O99" s="26"/>
      <c r="P99" s="27"/>
      <c r="Q99" s="26"/>
      <c r="R99" s="26"/>
      <c r="S99" s="94"/>
    </row>
    <row r="100" spans="4:19" s="10" customFormat="1" ht="12">
      <c r="D100" s="400"/>
      <c r="H100" s="94"/>
      <c r="I100" s="94"/>
      <c r="J100" s="94"/>
      <c r="M100" s="26"/>
      <c r="N100" s="6"/>
      <c r="O100" s="26"/>
      <c r="P100" s="27"/>
      <c r="Q100" s="26"/>
      <c r="R100" s="26"/>
      <c r="S100" s="94"/>
    </row>
    <row r="101" spans="4:19" s="10" customFormat="1" ht="12">
      <c r="D101" s="400"/>
      <c r="H101" s="94"/>
      <c r="I101" s="94"/>
      <c r="J101" s="94"/>
      <c r="M101" s="26"/>
      <c r="N101" s="6"/>
      <c r="O101" s="26"/>
      <c r="P101" s="27"/>
      <c r="Q101" s="26"/>
      <c r="R101" s="26"/>
      <c r="S101" s="94"/>
    </row>
    <row r="102" spans="4:19" s="10" customFormat="1" ht="12">
      <c r="D102" s="400"/>
      <c r="H102" s="94"/>
      <c r="I102" s="94"/>
      <c r="J102" s="94"/>
      <c r="M102" s="26"/>
      <c r="N102" s="6"/>
      <c r="O102" s="26"/>
      <c r="P102" s="27"/>
      <c r="Q102" s="26"/>
      <c r="R102" s="26"/>
      <c r="S102" s="94"/>
    </row>
    <row r="103" spans="4:19" s="10" customFormat="1" ht="12">
      <c r="D103" s="400"/>
      <c r="H103" s="94"/>
      <c r="I103" s="94"/>
      <c r="J103" s="94"/>
      <c r="M103" s="26"/>
      <c r="N103" s="6"/>
      <c r="O103" s="26"/>
      <c r="P103" s="27"/>
      <c r="Q103" s="26"/>
      <c r="R103" s="26"/>
      <c r="S103" s="94"/>
    </row>
    <row r="104" spans="4:19" s="10" customFormat="1" ht="12">
      <c r="D104" s="400"/>
      <c r="H104" s="94"/>
      <c r="I104" s="94"/>
      <c r="J104" s="94"/>
      <c r="M104" s="26"/>
      <c r="N104" s="6"/>
      <c r="O104" s="26"/>
      <c r="P104" s="27"/>
      <c r="Q104" s="26"/>
      <c r="R104" s="26"/>
      <c r="S104" s="94"/>
    </row>
    <row r="105" spans="4:19" s="10" customFormat="1" ht="12">
      <c r="D105" s="400"/>
      <c r="H105" s="94"/>
      <c r="I105" s="94"/>
      <c r="J105" s="94"/>
      <c r="M105" s="26"/>
      <c r="N105" s="6"/>
      <c r="O105" s="26"/>
      <c r="P105" s="27"/>
      <c r="Q105" s="26"/>
      <c r="R105" s="26"/>
      <c r="S105" s="94"/>
    </row>
    <row r="106" spans="4:19" s="10" customFormat="1" ht="12">
      <c r="D106" s="400"/>
      <c r="H106" s="94"/>
      <c r="I106" s="94"/>
      <c r="J106" s="94"/>
      <c r="M106" s="26"/>
      <c r="N106" s="6"/>
      <c r="O106" s="26"/>
      <c r="P106" s="27"/>
      <c r="Q106" s="26"/>
      <c r="R106" s="26"/>
      <c r="S106" s="94"/>
    </row>
    <row r="107" spans="4:19" s="10" customFormat="1" ht="12">
      <c r="D107" s="400"/>
      <c r="H107" s="94"/>
      <c r="I107" s="94"/>
      <c r="J107" s="94"/>
      <c r="M107" s="26"/>
      <c r="N107" s="6"/>
      <c r="O107" s="26"/>
      <c r="P107" s="27"/>
      <c r="Q107" s="26"/>
      <c r="R107" s="26"/>
      <c r="S107" s="94"/>
    </row>
    <row r="108" spans="4:19" s="10" customFormat="1" ht="12">
      <c r="D108" s="400"/>
      <c r="H108" s="94"/>
      <c r="I108" s="94"/>
      <c r="J108" s="94"/>
      <c r="M108" s="26"/>
      <c r="N108" s="6"/>
      <c r="O108" s="26"/>
      <c r="P108" s="27"/>
      <c r="Q108" s="26"/>
      <c r="R108" s="26"/>
      <c r="S108" s="94"/>
    </row>
    <row r="109" spans="4:19" s="10" customFormat="1" ht="12">
      <c r="D109" s="400"/>
      <c r="H109" s="94"/>
      <c r="I109" s="94"/>
      <c r="J109" s="94"/>
      <c r="M109" s="26"/>
      <c r="N109" s="6"/>
      <c r="O109" s="26"/>
      <c r="P109" s="27"/>
      <c r="Q109" s="26"/>
      <c r="R109" s="26"/>
      <c r="S109" s="94"/>
    </row>
    <row r="110" spans="4:19" s="10" customFormat="1" ht="12">
      <c r="D110" s="400"/>
      <c r="H110" s="94"/>
      <c r="I110" s="94"/>
      <c r="J110" s="94"/>
      <c r="M110" s="26"/>
      <c r="N110" s="6"/>
      <c r="O110" s="26"/>
      <c r="P110" s="27"/>
      <c r="Q110" s="26"/>
      <c r="R110" s="26"/>
      <c r="S110" s="94"/>
    </row>
    <row r="111" spans="4:19" s="10" customFormat="1" ht="12">
      <c r="D111" s="400"/>
      <c r="H111" s="94"/>
      <c r="I111" s="94"/>
      <c r="J111" s="94"/>
      <c r="M111" s="26"/>
      <c r="N111" s="6"/>
      <c r="O111" s="26"/>
      <c r="P111" s="27"/>
      <c r="Q111" s="26"/>
      <c r="R111" s="26"/>
      <c r="S111" s="94"/>
    </row>
    <row r="112" spans="4:19" s="10" customFormat="1" ht="12">
      <c r="D112" s="400"/>
      <c r="H112" s="94"/>
      <c r="I112" s="94"/>
      <c r="J112" s="94"/>
      <c r="M112" s="26"/>
      <c r="N112" s="6"/>
      <c r="O112" s="26"/>
      <c r="P112" s="27"/>
      <c r="Q112" s="26"/>
      <c r="R112" s="26"/>
      <c r="S112" s="94"/>
    </row>
    <row r="113" spans="4:19" s="10" customFormat="1" ht="12">
      <c r="D113" s="400"/>
      <c r="H113" s="94"/>
      <c r="I113" s="94"/>
      <c r="J113" s="94"/>
      <c r="M113" s="26"/>
      <c r="N113" s="6"/>
      <c r="O113" s="26"/>
      <c r="P113" s="27"/>
      <c r="Q113" s="26"/>
      <c r="R113" s="26"/>
      <c r="S113" s="94"/>
    </row>
    <row r="114" spans="4:19" s="10" customFormat="1" ht="12">
      <c r="D114" s="400"/>
      <c r="H114" s="94"/>
      <c r="I114" s="94"/>
      <c r="J114" s="94"/>
      <c r="M114" s="26"/>
      <c r="N114" s="6"/>
      <c r="O114" s="26"/>
      <c r="P114" s="27"/>
      <c r="Q114" s="26"/>
      <c r="R114" s="26"/>
      <c r="S114" s="94"/>
    </row>
    <row r="115" spans="4:19" s="10" customFormat="1" ht="12">
      <c r="D115" s="400"/>
      <c r="H115" s="94"/>
      <c r="I115" s="94"/>
      <c r="J115" s="94"/>
      <c r="M115" s="26"/>
      <c r="N115" s="6"/>
      <c r="O115" s="26"/>
      <c r="P115" s="27"/>
      <c r="Q115" s="26"/>
      <c r="R115" s="26"/>
      <c r="S115" s="94"/>
    </row>
    <row r="116" spans="4:19" s="10" customFormat="1" ht="12">
      <c r="D116" s="400"/>
      <c r="H116" s="94"/>
      <c r="I116" s="94"/>
      <c r="J116" s="94"/>
      <c r="M116" s="26"/>
      <c r="N116" s="6"/>
      <c r="O116" s="26"/>
      <c r="P116" s="27"/>
      <c r="Q116" s="26"/>
      <c r="R116" s="26"/>
      <c r="S116" s="94"/>
    </row>
    <row r="117" spans="4:19" s="10" customFormat="1" ht="12">
      <c r="D117" s="400"/>
      <c r="H117" s="94"/>
      <c r="I117" s="94"/>
      <c r="J117" s="94"/>
      <c r="M117" s="26"/>
      <c r="N117" s="6"/>
      <c r="O117" s="26"/>
      <c r="P117" s="27"/>
      <c r="Q117" s="26"/>
      <c r="R117" s="26"/>
      <c r="S117" s="94"/>
    </row>
    <row r="118" spans="4:19" s="10" customFormat="1" ht="12">
      <c r="D118" s="400"/>
      <c r="H118" s="94"/>
      <c r="I118" s="94"/>
      <c r="J118" s="94"/>
      <c r="M118" s="26"/>
      <c r="N118" s="6"/>
      <c r="O118" s="26"/>
      <c r="P118" s="27"/>
      <c r="Q118" s="26"/>
      <c r="R118" s="26"/>
      <c r="S118" s="94"/>
    </row>
    <row r="119" spans="4:19" s="10" customFormat="1" ht="12">
      <c r="D119" s="400"/>
      <c r="H119" s="94"/>
      <c r="I119" s="94"/>
      <c r="J119" s="94"/>
      <c r="M119" s="26"/>
      <c r="N119" s="6"/>
      <c r="O119" s="26"/>
      <c r="P119" s="27"/>
      <c r="Q119" s="26"/>
      <c r="R119" s="26"/>
      <c r="S119" s="94"/>
    </row>
    <row r="120" spans="4:19" s="10" customFormat="1" ht="12">
      <c r="D120" s="400"/>
      <c r="H120" s="94"/>
      <c r="I120" s="94"/>
      <c r="J120" s="94"/>
      <c r="M120" s="26"/>
      <c r="N120" s="6"/>
      <c r="O120" s="26"/>
      <c r="P120" s="27"/>
      <c r="Q120" s="26"/>
      <c r="R120" s="26"/>
      <c r="S120" s="94"/>
    </row>
    <row r="121" spans="4:19" s="10" customFormat="1" ht="12">
      <c r="D121" s="400"/>
      <c r="H121" s="94"/>
      <c r="I121" s="94"/>
      <c r="J121" s="94"/>
      <c r="M121" s="26"/>
      <c r="N121" s="6"/>
      <c r="O121" s="26"/>
      <c r="P121" s="27"/>
      <c r="Q121" s="26"/>
      <c r="R121" s="26"/>
      <c r="S121" s="94"/>
    </row>
    <row r="122" spans="4:19" s="10" customFormat="1" ht="12">
      <c r="D122" s="400"/>
      <c r="H122" s="94"/>
      <c r="I122" s="94"/>
      <c r="J122" s="94"/>
      <c r="M122" s="26"/>
      <c r="N122" s="6"/>
      <c r="O122" s="26"/>
      <c r="P122" s="27"/>
      <c r="Q122" s="26"/>
      <c r="R122" s="26"/>
      <c r="S122" s="94"/>
    </row>
    <row r="123" spans="4:19" s="10" customFormat="1" ht="12">
      <c r="D123" s="400"/>
      <c r="H123" s="94"/>
      <c r="I123" s="94"/>
      <c r="J123" s="94"/>
      <c r="M123" s="26"/>
      <c r="N123" s="6"/>
      <c r="O123" s="26"/>
      <c r="P123" s="27"/>
      <c r="Q123" s="26"/>
      <c r="R123" s="26"/>
      <c r="S123" s="94"/>
    </row>
    <row r="124" spans="4:19" s="10" customFormat="1" ht="12">
      <c r="D124" s="400"/>
      <c r="H124" s="94"/>
      <c r="I124" s="94"/>
      <c r="J124" s="94"/>
      <c r="M124" s="26"/>
      <c r="N124" s="6"/>
      <c r="O124" s="26"/>
      <c r="P124" s="27"/>
      <c r="Q124" s="26"/>
      <c r="R124" s="26"/>
      <c r="S124" s="94"/>
    </row>
    <row r="125" spans="4:19" s="10" customFormat="1" ht="12">
      <c r="D125" s="400"/>
      <c r="H125" s="94"/>
      <c r="I125" s="94"/>
      <c r="J125" s="94"/>
      <c r="M125" s="26"/>
      <c r="N125" s="6"/>
      <c r="O125" s="26"/>
      <c r="P125" s="27"/>
      <c r="Q125" s="26"/>
      <c r="R125" s="26"/>
      <c r="S125" s="94"/>
    </row>
    <row r="126" spans="4:19" s="10" customFormat="1" ht="12">
      <c r="D126" s="400"/>
      <c r="H126" s="94"/>
      <c r="I126" s="94"/>
      <c r="J126" s="94"/>
      <c r="M126" s="26"/>
      <c r="N126" s="6"/>
      <c r="O126" s="26"/>
      <c r="P126" s="27"/>
      <c r="Q126" s="26"/>
      <c r="R126" s="26"/>
      <c r="S126" s="94"/>
    </row>
    <row r="127" spans="4:19" s="10" customFormat="1" ht="12">
      <c r="D127" s="400"/>
      <c r="H127" s="94"/>
      <c r="I127" s="94"/>
      <c r="J127" s="94"/>
      <c r="M127" s="26"/>
      <c r="N127" s="6"/>
      <c r="O127" s="26"/>
      <c r="P127" s="27"/>
      <c r="Q127" s="26"/>
      <c r="R127" s="26"/>
      <c r="S127" s="94"/>
    </row>
    <row r="128" spans="4:19" s="10" customFormat="1" ht="12">
      <c r="D128" s="400"/>
      <c r="H128" s="94"/>
      <c r="I128" s="94"/>
      <c r="J128" s="94"/>
      <c r="M128" s="26"/>
      <c r="N128" s="6"/>
      <c r="O128" s="26"/>
      <c r="P128" s="27"/>
      <c r="Q128" s="26"/>
      <c r="R128" s="26"/>
      <c r="S128" s="94"/>
    </row>
    <row r="129" spans="4:19" s="10" customFormat="1" ht="12">
      <c r="D129" s="400"/>
      <c r="H129" s="94"/>
      <c r="I129" s="94"/>
      <c r="J129" s="94"/>
      <c r="M129" s="26"/>
      <c r="N129" s="6"/>
      <c r="O129" s="26"/>
      <c r="P129" s="27"/>
      <c r="Q129" s="26"/>
      <c r="R129" s="26"/>
      <c r="S129" s="94"/>
    </row>
    <row r="130" spans="4:19" s="10" customFormat="1" ht="12">
      <c r="D130" s="400"/>
      <c r="H130" s="94"/>
      <c r="I130" s="94"/>
      <c r="J130" s="94"/>
      <c r="M130" s="26"/>
      <c r="N130" s="6"/>
      <c r="O130" s="26"/>
      <c r="P130" s="27"/>
      <c r="Q130" s="26"/>
      <c r="R130" s="26"/>
      <c r="S130" s="94"/>
    </row>
    <row r="131" spans="4:19" s="10" customFormat="1" ht="12">
      <c r="D131" s="400"/>
      <c r="H131" s="94"/>
      <c r="I131" s="94"/>
      <c r="J131" s="94"/>
      <c r="M131" s="26"/>
      <c r="N131" s="6"/>
      <c r="O131" s="26"/>
      <c r="P131" s="27"/>
      <c r="Q131" s="26"/>
      <c r="R131" s="26"/>
      <c r="S131" s="94"/>
    </row>
    <row r="132" spans="4:19" s="10" customFormat="1" ht="12">
      <c r="D132" s="400"/>
      <c r="H132" s="94"/>
      <c r="I132" s="94"/>
      <c r="J132" s="94"/>
      <c r="M132" s="26"/>
      <c r="N132" s="6"/>
      <c r="O132" s="26"/>
      <c r="P132" s="27"/>
      <c r="Q132" s="26"/>
      <c r="R132" s="26"/>
      <c r="S132" s="94"/>
    </row>
    <row r="133" spans="4:19" s="10" customFormat="1" ht="12">
      <c r="D133" s="400"/>
      <c r="H133" s="94"/>
      <c r="I133" s="94"/>
      <c r="J133" s="94"/>
      <c r="M133" s="26"/>
      <c r="N133" s="6"/>
      <c r="O133" s="26"/>
      <c r="P133" s="27"/>
      <c r="Q133" s="26"/>
      <c r="R133" s="26"/>
      <c r="S133" s="94"/>
    </row>
    <row r="134" spans="4:19" s="10" customFormat="1" ht="12">
      <c r="D134" s="400"/>
      <c r="H134" s="94"/>
      <c r="I134" s="94"/>
      <c r="J134" s="94"/>
      <c r="M134" s="26"/>
      <c r="N134" s="6"/>
      <c r="O134" s="26"/>
      <c r="P134" s="27"/>
      <c r="Q134" s="26"/>
      <c r="R134" s="26"/>
      <c r="S134" s="94"/>
    </row>
    <row r="135" spans="4:19" s="10" customFormat="1" ht="12">
      <c r="D135" s="400"/>
      <c r="H135" s="94"/>
      <c r="I135" s="94"/>
      <c r="J135" s="94"/>
      <c r="M135" s="26"/>
      <c r="N135" s="6"/>
      <c r="O135" s="26"/>
      <c r="P135" s="27"/>
      <c r="Q135" s="26"/>
      <c r="R135" s="26"/>
      <c r="S135" s="94"/>
    </row>
    <row r="136" spans="4:19" s="10" customFormat="1" ht="12">
      <c r="D136" s="400"/>
      <c r="H136" s="94"/>
      <c r="I136" s="94"/>
      <c r="J136" s="94"/>
      <c r="M136" s="26"/>
      <c r="N136" s="6"/>
      <c r="O136" s="26"/>
      <c r="P136" s="27"/>
      <c r="Q136" s="26"/>
      <c r="R136" s="26"/>
      <c r="S136" s="94"/>
    </row>
    <row r="137" spans="4:19" s="10" customFormat="1" ht="12">
      <c r="D137" s="400"/>
      <c r="H137" s="94"/>
      <c r="I137" s="94"/>
      <c r="J137" s="94"/>
      <c r="M137" s="26"/>
      <c r="N137" s="6"/>
      <c r="O137" s="26"/>
      <c r="P137" s="27"/>
      <c r="Q137" s="26"/>
      <c r="R137" s="26"/>
      <c r="S137" s="94"/>
    </row>
    <row r="138" spans="4:19" s="10" customFormat="1" ht="12">
      <c r="D138" s="400"/>
      <c r="H138" s="94"/>
      <c r="I138" s="94"/>
      <c r="J138" s="94"/>
      <c r="M138" s="26"/>
      <c r="N138" s="6"/>
      <c r="O138" s="26"/>
      <c r="P138" s="27"/>
      <c r="Q138" s="26"/>
      <c r="R138" s="26"/>
      <c r="S138" s="94"/>
    </row>
    <row r="139" spans="4:19" s="10" customFormat="1" ht="12">
      <c r="D139" s="400"/>
      <c r="H139" s="94"/>
      <c r="I139" s="94"/>
      <c r="J139" s="94"/>
      <c r="M139" s="26"/>
      <c r="N139" s="6"/>
      <c r="O139" s="26"/>
      <c r="P139" s="27"/>
      <c r="Q139" s="26"/>
      <c r="R139" s="26"/>
      <c r="S139" s="94"/>
    </row>
    <row r="140" spans="4:19" s="10" customFormat="1" ht="12">
      <c r="D140" s="400"/>
      <c r="H140" s="94"/>
      <c r="I140" s="94"/>
      <c r="J140" s="94"/>
      <c r="M140" s="26"/>
      <c r="N140" s="6"/>
      <c r="O140" s="26"/>
      <c r="P140" s="27"/>
      <c r="Q140" s="26"/>
      <c r="R140" s="26"/>
      <c r="S140" s="94"/>
    </row>
    <row r="141" spans="4:19" s="10" customFormat="1" ht="12">
      <c r="D141" s="400"/>
      <c r="H141" s="94"/>
      <c r="I141" s="94"/>
      <c r="J141" s="94"/>
      <c r="M141" s="26"/>
      <c r="N141" s="6"/>
      <c r="O141" s="26"/>
      <c r="P141" s="27"/>
      <c r="Q141" s="26"/>
      <c r="R141" s="26"/>
      <c r="S141" s="94"/>
    </row>
    <row r="142" spans="4:19" s="10" customFormat="1" ht="12">
      <c r="D142" s="400"/>
      <c r="H142" s="94"/>
      <c r="I142" s="94"/>
      <c r="J142" s="94"/>
      <c r="M142" s="26"/>
      <c r="N142" s="6"/>
      <c r="O142" s="26"/>
      <c r="P142" s="27"/>
      <c r="Q142" s="26"/>
      <c r="R142" s="26"/>
      <c r="S142" s="94"/>
    </row>
    <row r="143" spans="4:19" s="10" customFormat="1" ht="12">
      <c r="D143" s="400"/>
      <c r="H143" s="94"/>
      <c r="I143" s="94"/>
      <c r="J143" s="94"/>
      <c r="M143" s="26"/>
      <c r="N143" s="6"/>
      <c r="O143" s="26"/>
      <c r="P143" s="27"/>
      <c r="Q143" s="26"/>
      <c r="R143" s="26"/>
      <c r="S143" s="94"/>
    </row>
    <row r="144" spans="4:19" s="10" customFormat="1" ht="12">
      <c r="D144" s="400"/>
      <c r="H144" s="94"/>
      <c r="I144" s="94"/>
      <c r="J144" s="94"/>
      <c r="M144" s="26"/>
      <c r="N144" s="6"/>
      <c r="O144" s="26"/>
      <c r="P144" s="27"/>
      <c r="Q144" s="26"/>
      <c r="R144" s="26"/>
      <c r="S144" s="94"/>
    </row>
    <row r="145" spans="4:19" s="10" customFormat="1" ht="12">
      <c r="D145" s="400"/>
      <c r="H145" s="94"/>
      <c r="I145" s="94"/>
      <c r="J145" s="94"/>
      <c r="M145" s="26"/>
      <c r="N145" s="6"/>
      <c r="O145" s="26"/>
      <c r="P145" s="27"/>
      <c r="Q145" s="26"/>
      <c r="R145" s="26"/>
      <c r="S145" s="94"/>
    </row>
    <row r="146" spans="4:19" s="10" customFormat="1" ht="12">
      <c r="D146" s="400"/>
      <c r="H146" s="94"/>
      <c r="I146" s="94"/>
      <c r="J146" s="94"/>
      <c r="M146" s="26"/>
      <c r="N146" s="6"/>
      <c r="O146" s="26"/>
      <c r="P146" s="27"/>
      <c r="Q146" s="26"/>
      <c r="R146" s="26"/>
      <c r="S146" s="94"/>
    </row>
    <row r="147" spans="4:19" s="10" customFormat="1" ht="12">
      <c r="D147" s="400"/>
      <c r="H147" s="94"/>
      <c r="I147" s="94"/>
      <c r="J147" s="94"/>
      <c r="M147" s="26"/>
      <c r="N147" s="6"/>
      <c r="O147" s="26"/>
      <c r="P147" s="27"/>
      <c r="Q147" s="26"/>
      <c r="R147" s="26"/>
      <c r="S147" s="94"/>
    </row>
    <row r="148" spans="4:19" s="10" customFormat="1" ht="12">
      <c r="D148" s="400"/>
      <c r="H148" s="94"/>
      <c r="I148" s="94"/>
      <c r="J148" s="94"/>
      <c r="M148" s="26"/>
      <c r="N148" s="6"/>
      <c r="O148" s="26"/>
      <c r="P148" s="27"/>
      <c r="Q148" s="26"/>
      <c r="R148" s="26"/>
      <c r="S148" s="94"/>
    </row>
    <row r="149" spans="4:19" s="10" customFormat="1" ht="12">
      <c r="D149" s="400"/>
      <c r="H149" s="94"/>
      <c r="I149" s="94"/>
      <c r="J149" s="94"/>
      <c r="M149" s="26"/>
      <c r="N149" s="6"/>
      <c r="O149" s="26"/>
      <c r="P149" s="27"/>
      <c r="Q149" s="26"/>
      <c r="R149" s="26"/>
      <c r="S149" s="94"/>
    </row>
    <row r="150" spans="4:19" s="10" customFormat="1" ht="12">
      <c r="D150" s="400"/>
      <c r="H150" s="94"/>
      <c r="I150" s="94"/>
      <c r="J150" s="94"/>
      <c r="M150" s="26"/>
      <c r="N150" s="6"/>
      <c r="O150" s="26"/>
      <c r="P150" s="27"/>
      <c r="Q150" s="26"/>
      <c r="R150" s="26"/>
      <c r="S150" s="94"/>
    </row>
    <row r="151" spans="4:19" s="10" customFormat="1" ht="12">
      <c r="D151" s="400"/>
      <c r="H151" s="94"/>
      <c r="I151" s="94"/>
      <c r="J151" s="94"/>
      <c r="M151" s="26"/>
      <c r="N151" s="6"/>
      <c r="O151" s="26"/>
      <c r="P151" s="27"/>
      <c r="Q151" s="26"/>
      <c r="R151" s="26"/>
      <c r="S151" s="94"/>
    </row>
    <row r="152" spans="4:19" s="10" customFormat="1" ht="12">
      <c r="D152" s="400"/>
      <c r="H152" s="94"/>
      <c r="I152" s="94"/>
      <c r="J152" s="94"/>
      <c r="M152" s="26"/>
      <c r="N152" s="6"/>
      <c r="O152" s="26"/>
      <c r="P152" s="27"/>
      <c r="Q152" s="26"/>
      <c r="R152" s="26"/>
      <c r="S152" s="94"/>
    </row>
    <row r="153" spans="4:19" s="10" customFormat="1" ht="12">
      <c r="D153" s="400"/>
      <c r="H153" s="94"/>
      <c r="I153" s="94"/>
      <c r="J153" s="94"/>
      <c r="M153" s="26"/>
      <c r="N153" s="6"/>
      <c r="O153" s="26"/>
      <c r="P153" s="27"/>
      <c r="Q153" s="26"/>
      <c r="R153" s="26"/>
      <c r="S153" s="94"/>
    </row>
    <row r="154" spans="4:19" s="10" customFormat="1" ht="12">
      <c r="D154" s="400"/>
      <c r="H154" s="94"/>
      <c r="I154" s="94"/>
      <c r="J154" s="94"/>
      <c r="M154" s="26"/>
      <c r="N154" s="6"/>
      <c r="O154" s="26"/>
      <c r="P154" s="27"/>
      <c r="Q154" s="26"/>
      <c r="R154" s="26"/>
      <c r="S154" s="94"/>
    </row>
    <row r="155" spans="4:19" s="10" customFormat="1" ht="12">
      <c r="D155" s="400"/>
      <c r="H155" s="94"/>
      <c r="I155" s="94"/>
      <c r="J155" s="94"/>
      <c r="M155" s="26"/>
      <c r="N155" s="6"/>
      <c r="O155" s="26"/>
      <c r="P155" s="27"/>
      <c r="Q155" s="26"/>
      <c r="R155" s="26"/>
      <c r="S155" s="94"/>
    </row>
    <row r="156" spans="4:19" s="10" customFormat="1" ht="12">
      <c r="D156" s="400"/>
      <c r="H156" s="94"/>
      <c r="I156" s="94"/>
      <c r="J156" s="94"/>
      <c r="M156" s="26"/>
      <c r="N156" s="6"/>
      <c r="O156" s="26"/>
      <c r="P156" s="27"/>
      <c r="Q156" s="26"/>
      <c r="R156" s="26"/>
      <c r="S156" s="94"/>
    </row>
    <row r="157" spans="4:19" s="10" customFormat="1" ht="12">
      <c r="D157" s="400"/>
      <c r="H157" s="94"/>
      <c r="I157" s="94"/>
      <c r="J157" s="94"/>
      <c r="M157" s="26"/>
      <c r="N157" s="6"/>
      <c r="O157" s="26"/>
      <c r="P157" s="27"/>
      <c r="Q157" s="26"/>
      <c r="R157" s="26"/>
      <c r="S157" s="94"/>
    </row>
    <row r="158" spans="4:19" s="10" customFormat="1" ht="12">
      <c r="D158" s="400"/>
      <c r="H158" s="94"/>
      <c r="I158" s="94"/>
      <c r="J158" s="94"/>
      <c r="M158" s="26"/>
      <c r="N158" s="6"/>
      <c r="O158" s="26"/>
      <c r="P158" s="27"/>
      <c r="Q158" s="26"/>
      <c r="R158" s="26"/>
      <c r="S158" s="94"/>
    </row>
    <row r="159" spans="4:19" s="10" customFormat="1" ht="12">
      <c r="D159" s="400"/>
      <c r="H159" s="94"/>
      <c r="I159" s="94"/>
      <c r="J159" s="94"/>
      <c r="M159" s="26"/>
      <c r="N159" s="6"/>
      <c r="O159" s="26"/>
      <c r="P159" s="27"/>
      <c r="Q159" s="26"/>
      <c r="R159" s="26"/>
      <c r="S159" s="94"/>
    </row>
    <row r="160" spans="4:19" s="10" customFormat="1" ht="12">
      <c r="D160" s="400"/>
      <c r="H160" s="94"/>
      <c r="I160" s="94"/>
      <c r="J160" s="94"/>
      <c r="M160" s="26"/>
      <c r="N160" s="6"/>
      <c r="O160" s="26"/>
      <c r="P160" s="27"/>
      <c r="Q160" s="26"/>
      <c r="R160" s="26"/>
      <c r="S160" s="94"/>
    </row>
    <row r="161" spans="4:19" s="10" customFormat="1" ht="12">
      <c r="D161" s="400"/>
      <c r="H161" s="94"/>
      <c r="I161" s="94"/>
      <c r="J161" s="94"/>
      <c r="M161" s="26"/>
      <c r="N161" s="6"/>
      <c r="O161" s="26"/>
      <c r="P161" s="27"/>
      <c r="Q161" s="26"/>
      <c r="R161" s="26"/>
      <c r="S161" s="94"/>
    </row>
    <row r="162" spans="4:19" s="10" customFormat="1" ht="12">
      <c r="D162" s="400"/>
      <c r="H162" s="94"/>
      <c r="I162" s="94"/>
      <c r="J162" s="94"/>
      <c r="M162" s="26"/>
      <c r="N162" s="6"/>
      <c r="O162" s="26"/>
      <c r="P162" s="27"/>
      <c r="Q162" s="26"/>
      <c r="R162" s="26"/>
      <c r="S162" s="94"/>
    </row>
    <row r="163" spans="4:19" s="10" customFormat="1" ht="12">
      <c r="D163" s="400"/>
      <c r="H163" s="94"/>
      <c r="I163" s="94"/>
      <c r="J163" s="94"/>
      <c r="M163" s="26"/>
      <c r="N163" s="6"/>
      <c r="O163" s="26"/>
      <c r="P163" s="27"/>
      <c r="Q163" s="26"/>
      <c r="R163" s="26"/>
      <c r="S163" s="94"/>
    </row>
    <row r="164" spans="4:19" s="10" customFormat="1" ht="12">
      <c r="D164" s="400"/>
      <c r="H164" s="94"/>
      <c r="I164" s="94"/>
      <c r="J164" s="94"/>
      <c r="M164" s="26"/>
      <c r="N164" s="6"/>
      <c r="O164" s="26"/>
      <c r="P164" s="27"/>
      <c r="Q164" s="26"/>
      <c r="R164" s="26"/>
      <c r="S164" s="94"/>
    </row>
    <row r="165" spans="4:19" s="10" customFormat="1" ht="12">
      <c r="D165" s="400"/>
      <c r="H165" s="94"/>
      <c r="I165" s="94"/>
      <c r="J165" s="94"/>
      <c r="M165" s="26"/>
      <c r="N165" s="6"/>
      <c r="O165" s="26"/>
      <c r="P165" s="27"/>
      <c r="Q165" s="26"/>
      <c r="R165" s="26"/>
      <c r="S165" s="94"/>
    </row>
    <row r="166" spans="4:19" s="10" customFormat="1" ht="12">
      <c r="D166" s="400"/>
      <c r="H166" s="94"/>
      <c r="I166" s="94"/>
      <c r="J166" s="94"/>
      <c r="M166" s="26"/>
      <c r="N166" s="6"/>
      <c r="O166" s="26"/>
      <c r="P166" s="27"/>
      <c r="Q166" s="26"/>
      <c r="R166" s="26"/>
      <c r="S166" s="94"/>
    </row>
    <row r="167" spans="4:19" s="10" customFormat="1" ht="12">
      <c r="D167" s="400"/>
      <c r="H167" s="94"/>
      <c r="I167" s="94"/>
      <c r="J167" s="94"/>
      <c r="M167" s="26"/>
      <c r="N167" s="6"/>
      <c r="O167" s="26"/>
      <c r="P167" s="27"/>
      <c r="Q167" s="26"/>
      <c r="R167" s="26"/>
      <c r="S167" s="94"/>
    </row>
    <row r="168" spans="4:19" s="10" customFormat="1" ht="12">
      <c r="D168" s="400"/>
      <c r="H168" s="94"/>
      <c r="I168" s="94"/>
      <c r="J168" s="94"/>
      <c r="M168" s="26"/>
      <c r="N168" s="6"/>
      <c r="O168" s="26"/>
      <c r="P168" s="27"/>
      <c r="Q168" s="26"/>
      <c r="R168" s="26"/>
      <c r="S168" s="94"/>
    </row>
    <row r="169" spans="4:19" s="10" customFormat="1" ht="12">
      <c r="D169" s="400"/>
      <c r="H169" s="94"/>
      <c r="I169" s="94"/>
      <c r="J169" s="94"/>
      <c r="M169" s="26"/>
      <c r="N169" s="6"/>
      <c r="O169" s="26"/>
      <c r="P169" s="27"/>
      <c r="Q169" s="26"/>
      <c r="R169" s="26"/>
      <c r="S169" s="94"/>
    </row>
    <row r="170" spans="4:19" s="10" customFormat="1" ht="12">
      <c r="D170" s="400"/>
      <c r="H170" s="94"/>
      <c r="I170" s="94"/>
      <c r="J170" s="94"/>
      <c r="M170" s="26"/>
      <c r="N170" s="6"/>
      <c r="O170" s="26"/>
      <c r="P170" s="27"/>
      <c r="Q170" s="26"/>
      <c r="R170" s="26"/>
      <c r="S170" s="94"/>
    </row>
    <row r="171" spans="4:19" s="10" customFormat="1" ht="12">
      <c r="D171" s="400"/>
      <c r="H171" s="94"/>
      <c r="I171" s="94"/>
      <c r="J171" s="94"/>
      <c r="M171" s="26"/>
      <c r="N171" s="6"/>
      <c r="O171" s="26"/>
      <c r="P171" s="27"/>
      <c r="Q171" s="26"/>
      <c r="R171" s="26"/>
      <c r="S171" s="94"/>
    </row>
    <row r="172" spans="4:19" s="10" customFormat="1" ht="12">
      <c r="D172" s="400"/>
      <c r="H172" s="94"/>
      <c r="I172" s="94"/>
      <c r="J172" s="94"/>
      <c r="M172" s="26"/>
      <c r="N172" s="6"/>
      <c r="O172" s="26"/>
      <c r="P172" s="27"/>
      <c r="Q172" s="26"/>
      <c r="R172" s="26"/>
      <c r="S172" s="94"/>
    </row>
    <row r="173" spans="4:19" s="10" customFormat="1" ht="12">
      <c r="D173" s="400"/>
      <c r="H173" s="94"/>
      <c r="I173" s="94"/>
      <c r="J173" s="94"/>
      <c r="M173" s="26"/>
      <c r="N173" s="6"/>
      <c r="O173" s="26"/>
      <c r="P173" s="27"/>
      <c r="Q173" s="26"/>
      <c r="R173" s="26"/>
      <c r="S173" s="94"/>
    </row>
    <row r="174" spans="4:19" s="10" customFormat="1" ht="12">
      <c r="D174" s="400"/>
      <c r="H174" s="94"/>
      <c r="I174" s="94"/>
      <c r="J174" s="94"/>
      <c r="M174" s="26"/>
      <c r="N174" s="6"/>
      <c r="O174" s="26"/>
      <c r="P174" s="27"/>
      <c r="Q174" s="26"/>
      <c r="R174" s="26"/>
      <c r="S174" s="94"/>
    </row>
    <row r="175" spans="4:19" s="10" customFormat="1" ht="12">
      <c r="D175" s="400"/>
      <c r="H175" s="94"/>
      <c r="I175" s="94"/>
      <c r="J175" s="94"/>
      <c r="M175" s="26"/>
      <c r="N175" s="6"/>
      <c r="O175" s="26"/>
      <c r="P175" s="27"/>
      <c r="Q175" s="26"/>
      <c r="R175" s="26"/>
      <c r="S175" s="94"/>
    </row>
    <row r="176" spans="4:19" s="10" customFormat="1" ht="12">
      <c r="D176" s="400"/>
      <c r="H176" s="94"/>
      <c r="I176" s="94"/>
      <c r="J176" s="94"/>
      <c r="M176" s="26"/>
      <c r="N176" s="6"/>
      <c r="O176" s="26"/>
      <c r="P176" s="27"/>
      <c r="Q176" s="26"/>
      <c r="R176" s="26"/>
      <c r="S176" s="94"/>
    </row>
    <row r="177" spans="4:19" s="10" customFormat="1" ht="12">
      <c r="D177" s="400"/>
      <c r="H177" s="94"/>
      <c r="I177" s="94"/>
      <c r="J177" s="94"/>
      <c r="M177" s="26"/>
      <c r="N177" s="6"/>
      <c r="O177" s="26"/>
      <c r="P177" s="27"/>
      <c r="Q177" s="26"/>
      <c r="R177" s="26"/>
      <c r="S177" s="94"/>
    </row>
    <row r="178" spans="4:19" s="10" customFormat="1" ht="12">
      <c r="D178" s="400"/>
      <c r="H178" s="94"/>
      <c r="I178" s="94"/>
      <c r="J178" s="94"/>
      <c r="M178" s="26"/>
      <c r="N178" s="6"/>
      <c r="O178" s="26"/>
      <c r="P178" s="27"/>
      <c r="Q178" s="26"/>
      <c r="R178" s="26"/>
      <c r="S178" s="94"/>
    </row>
    <row r="179" spans="4:19" s="10" customFormat="1" ht="12">
      <c r="D179" s="400"/>
      <c r="H179" s="94"/>
      <c r="I179" s="94"/>
      <c r="J179" s="94"/>
      <c r="M179" s="26"/>
      <c r="N179" s="6"/>
      <c r="O179" s="26"/>
      <c r="P179" s="27"/>
      <c r="Q179" s="26"/>
      <c r="R179" s="26"/>
      <c r="S179" s="94"/>
    </row>
    <row r="180" spans="4:19" s="10" customFormat="1" ht="12">
      <c r="D180" s="400"/>
      <c r="H180" s="94"/>
      <c r="I180" s="94"/>
      <c r="J180" s="94"/>
      <c r="M180" s="26"/>
      <c r="N180" s="6"/>
      <c r="O180" s="26"/>
      <c r="P180" s="27"/>
      <c r="Q180" s="26"/>
      <c r="R180" s="26"/>
      <c r="S180" s="94"/>
    </row>
    <row r="181" spans="4:19" s="10" customFormat="1" ht="12">
      <c r="D181" s="400"/>
      <c r="H181" s="94"/>
      <c r="I181" s="94"/>
      <c r="J181" s="94"/>
      <c r="M181" s="26"/>
      <c r="N181" s="6"/>
      <c r="O181" s="26"/>
      <c r="P181" s="27"/>
      <c r="Q181" s="26"/>
      <c r="R181" s="26"/>
      <c r="S181" s="94"/>
    </row>
    <row r="182" spans="4:19" s="10" customFormat="1" ht="12">
      <c r="D182" s="400"/>
      <c r="H182" s="94"/>
      <c r="I182" s="94"/>
      <c r="J182" s="94"/>
      <c r="M182" s="26"/>
      <c r="N182" s="6"/>
      <c r="O182" s="26"/>
      <c r="P182" s="27"/>
      <c r="Q182" s="26"/>
      <c r="R182" s="26"/>
      <c r="S182" s="94"/>
    </row>
    <row r="183" spans="4:19" s="10" customFormat="1" ht="12">
      <c r="D183" s="400"/>
      <c r="H183" s="94"/>
      <c r="I183" s="94"/>
      <c r="J183" s="94"/>
      <c r="M183" s="26"/>
      <c r="N183" s="6"/>
      <c r="O183" s="26"/>
      <c r="P183" s="27"/>
      <c r="Q183" s="26"/>
      <c r="R183" s="26"/>
      <c r="S183" s="94"/>
    </row>
    <row r="184" spans="4:19" s="10" customFormat="1" ht="12">
      <c r="D184" s="400"/>
      <c r="H184" s="94"/>
      <c r="I184" s="94"/>
      <c r="J184" s="94"/>
      <c r="M184" s="26"/>
      <c r="N184" s="6"/>
      <c r="O184" s="26"/>
      <c r="P184" s="27"/>
      <c r="Q184" s="26"/>
      <c r="R184" s="26"/>
      <c r="S184" s="94"/>
    </row>
    <row r="185" spans="4:19" s="10" customFormat="1" ht="12">
      <c r="D185" s="400"/>
      <c r="H185" s="94"/>
      <c r="I185" s="94"/>
      <c r="J185" s="94"/>
      <c r="M185" s="26"/>
      <c r="N185" s="6"/>
      <c r="O185" s="26"/>
      <c r="P185" s="27"/>
      <c r="Q185" s="26"/>
      <c r="R185" s="26"/>
      <c r="S185" s="94"/>
    </row>
    <row r="186" spans="4:19" s="10" customFormat="1" ht="12">
      <c r="D186" s="400"/>
      <c r="H186" s="94"/>
      <c r="I186" s="94"/>
      <c r="J186" s="94"/>
      <c r="M186" s="26"/>
      <c r="N186" s="6"/>
      <c r="O186" s="26"/>
      <c r="P186" s="27"/>
      <c r="Q186" s="26"/>
      <c r="R186" s="26"/>
      <c r="S186" s="94"/>
    </row>
    <row r="187" spans="4:19" s="10" customFormat="1" ht="12">
      <c r="D187" s="400"/>
      <c r="H187" s="94"/>
      <c r="I187" s="94"/>
      <c r="J187" s="94"/>
      <c r="M187" s="26"/>
      <c r="N187" s="6"/>
      <c r="O187" s="26"/>
      <c r="P187" s="27"/>
      <c r="Q187" s="26"/>
      <c r="R187" s="26"/>
      <c r="S187" s="94"/>
    </row>
    <row r="188" spans="4:19" s="10" customFormat="1" ht="12">
      <c r="D188" s="400"/>
      <c r="H188" s="94"/>
      <c r="I188" s="94"/>
      <c r="J188" s="94"/>
      <c r="M188" s="26"/>
      <c r="N188" s="6"/>
      <c r="O188" s="26"/>
      <c r="P188" s="27"/>
      <c r="Q188" s="26"/>
      <c r="R188" s="26"/>
      <c r="S188" s="94"/>
    </row>
    <row r="189" spans="4:19" s="10" customFormat="1" ht="12">
      <c r="D189" s="400"/>
      <c r="H189" s="94"/>
      <c r="I189" s="94"/>
      <c r="J189" s="94"/>
      <c r="M189" s="26"/>
      <c r="N189" s="6"/>
      <c r="O189" s="26"/>
      <c r="P189" s="27"/>
      <c r="Q189" s="26"/>
      <c r="R189" s="26"/>
      <c r="S189" s="94"/>
    </row>
    <row r="190" spans="4:19" s="10" customFormat="1" ht="12">
      <c r="D190" s="400"/>
      <c r="H190" s="94"/>
      <c r="I190" s="94"/>
      <c r="J190" s="94"/>
      <c r="M190" s="26"/>
      <c r="N190" s="6"/>
      <c r="O190" s="26"/>
      <c r="P190" s="27"/>
      <c r="Q190" s="26"/>
      <c r="R190" s="26"/>
      <c r="S190" s="94"/>
    </row>
    <row r="191" spans="4:19" s="10" customFormat="1" ht="12">
      <c r="D191" s="400"/>
      <c r="H191" s="94"/>
      <c r="I191" s="94"/>
      <c r="J191" s="94"/>
      <c r="M191" s="26"/>
      <c r="N191" s="6"/>
      <c r="O191" s="26"/>
      <c r="P191" s="27"/>
      <c r="Q191" s="26"/>
      <c r="R191" s="26"/>
      <c r="S191" s="94"/>
    </row>
    <row r="192" spans="4:19" s="10" customFormat="1" ht="12">
      <c r="D192" s="400"/>
      <c r="H192" s="94"/>
      <c r="I192" s="94"/>
      <c r="J192" s="94"/>
      <c r="M192" s="26"/>
      <c r="N192" s="6"/>
      <c r="O192" s="26"/>
      <c r="P192" s="27"/>
      <c r="Q192" s="26"/>
      <c r="R192" s="26"/>
      <c r="S192" s="94"/>
    </row>
    <row r="193" spans="4:19" s="10" customFormat="1" ht="12">
      <c r="D193" s="400"/>
      <c r="H193" s="94"/>
      <c r="I193" s="94"/>
      <c r="J193" s="94"/>
      <c r="M193" s="26"/>
      <c r="N193" s="6"/>
      <c r="O193" s="26"/>
      <c r="P193" s="27"/>
      <c r="Q193" s="26"/>
      <c r="R193" s="26"/>
      <c r="S193" s="94"/>
    </row>
    <row r="194" spans="4:19" s="10" customFormat="1" ht="12">
      <c r="D194" s="400"/>
      <c r="H194" s="94"/>
      <c r="I194" s="94"/>
      <c r="J194" s="94"/>
      <c r="M194" s="26"/>
      <c r="N194" s="6"/>
      <c r="O194" s="26"/>
      <c r="P194" s="27"/>
      <c r="Q194" s="26"/>
      <c r="R194" s="26"/>
      <c r="S194" s="94"/>
    </row>
    <row r="195" spans="4:19" s="10" customFormat="1" ht="12">
      <c r="D195" s="400"/>
      <c r="H195" s="94"/>
      <c r="I195" s="94"/>
      <c r="J195" s="94"/>
      <c r="M195" s="26"/>
      <c r="N195" s="6"/>
      <c r="O195" s="26"/>
      <c r="P195" s="27"/>
      <c r="Q195" s="26"/>
      <c r="R195" s="26"/>
      <c r="S195" s="94"/>
    </row>
    <row r="196" spans="4:19" s="10" customFormat="1" ht="12">
      <c r="D196" s="400"/>
      <c r="H196" s="94"/>
      <c r="I196" s="94"/>
      <c r="J196" s="94"/>
      <c r="M196" s="26"/>
      <c r="N196" s="6"/>
      <c r="O196" s="26"/>
      <c r="P196" s="27"/>
      <c r="Q196" s="26"/>
      <c r="R196" s="26"/>
      <c r="S196" s="94"/>
    </row>
    <row r="197" spans="4:19" s="10" customFormat="1" ht="12">
      <c r="D197" s="400"/>
      <c r="H197" s="94"/>
      <c r="I197" s="94"/>
      <c r="J197" s="94"/>
      <c r="M197" s="26"/>
      <c r="N197" s="6"/>
      <c r="O197" s="26"/>
      <c r="P197" s="27"/>
      <c r="Q197" s="26"/>
      <c r="R197" s="26"/>
      <c r="S197" s="94"/>
    </row>
    <row r="198" spans="4:19" s="10" customFormat="1" ht="12">
      <c r="D198" s="400"/>
      <c r="H198" s="94"/>
      <c r="I198" s="94"/>
      <c r="J198" s="94"/>
      <c r="M198" s="25"/>
      <c r="N198" s="6"/>
      <c r="O198" s="26"/>
      <c r="P198" s="25"/>
      <c r="Q198" s="25"/>
      <c r="R198" s="25"/>
    </row>
    <row r="199" spans="4:19">
      <c r="D199" s="400"/>
      <c r="E199" s="10"/>
      <c r="H199" s="94"/>
      <c r="I199" s="94"/>
      <c r="J199" s="94"/>
    </row>
    <row r="207" spans="4:19">
      <c r="N207" s="25"/>
    </row>
    <row r="208" spans="4:19" s="10" customFormat="1" ht="12">
      <c r="D208" s="401"/>
      <c r="E208" s="27"/>
      <c r="H208" s="26"/>
      <c r="I208" s="26"/>
      <c r="J208" s="26"/>
      <c r="N208" s="25"/>
      <c r="O208" s="26"/>
    </row>
    <row r="209" spans="4:15" s="10" customFormat="1" ht="12">
      <c r="D209" s="400"/>
      <c r="H209" s="94"/>
      <c r="I209" s="94"/>
      <c r="J209" s="94"/>
      <c r="N209" s="25"/>
      <c r="O209" s="26"/>
    </row>
    <row r="210" spans="4:15" s="10" customFormat="1" ht="12">
      <c r="D210" s="400"/>
      <c r="H210" s="94"/>
      <c r="I210" s="94"/>
      <c r="J210" s="94"/>
      <c r="N210" s="25"/>
      <c r="O210" s="26"/>
    </row>
    <row r="211" spans="4:15" s="10" customFormat="1" ht="12">
      <c r="D211" s="400"/>
      <c r="H211" s="94"/>
      <c r="I211" s="94"/>
      <c r="J211" s="94"/>
      <c r="N211" s="25"/>
      <c r="O211" s="26"/>
    </row>
    <row r="212" spans="4:15" s="10" customFormat="1" ht="12">
      <c r="D212" s="400"/>
      <c r="H212" s="94"/>
      <c r="I212" s="94"/>
      <c r="J212" s="94"/>
      <c r="N212" s="25"/>
      <c r="O212" s="26"/>
    </row>
    <row r="213" spans="4:15" s="10" customFormat="1" ht="12">
      <c r="D213" s="400"/>
      <c r="H213" s="94"/>
      <c r="I213" s="94"/>
      <c r="J213" s="94"/>
      <c r="N213" s="25"/>
      <c r="O213" s="26"/>
    </row>
    <row r="214" spans="4:15" s="10" customFormat="1" ht="12">
      <c r="D214" s="400"/>
      <c r="H214" s="94"/>
      <c r="I214" s="94"/>
      <c r="J214" s="94"/>
      <c r="N214" s="25"/>
      <c r="O214" s="26"/>
    </row>
    <row r="215" spans="4:15" s="10" customFormat="1" ht="12">
      <c r="D215" s="400"/>
      <c r="H215" s="94"/>
      <c r="I215" s="94"/>
      <c r="J215" s="94"/>
      <c r="N215" s="25"/>
      <c r="O215" s="26"/>
    </row>
    <row r="216" spans="4:15" s="10" customFormat="1" ht="12">
      <c r="D216" s="400"/>
      <c r="H216" s="94"/>
      <c r="I216" s="94"/>
      <c r="J216" s="94"/>
      <c r="N216" s="25"/>
      <c r="O216" s="26"/>
    </row>
    <row r="217" spans="4:15" s="10" customFormat="1" ht="12">
      <c r="D217" s="400"/>
      <c r="H217" s="94"/>
      <c r="I217" s="94"/>
      <c r="J217" s="94"/>
      <c r="N217" s="25"/>
      <c r="O217" s="26"/>
    </row>
    <row r="218" spans="4:15" s="10" customFormat="1" ht="12">
      <c r="D218" s="400"/>
      <c r="H218" s="94"/>
      <c r="I218" s="94"/>
      <c r="J218" s="94"/>
      <c r="N218" s="25"/>
      <c r="O218" s="26"/>
    </row>
    <row r="219" spans="4:15" s="10" customFormat="1" ht="12">
      <c r="D219" s="400"/>
      <c r="H219" s="94"/>
      <c r="I219" s="94"/>
      <c r="J219" s="94"/>
      <c r="N219" s="25"/>
      <c r="O219" s="26"/>
    </row>
    <row r="220" spans="4:15" s="10" customFormat="1" ht="12">
      <c r="D220" s="400"/>
      <c r="H220" s="94"/>
      <c r="I220" s="94"/>
      <c r="J220" s="94"/>
      <c r="N220" s="25"/>
      <c r="O220" s="26"/>
    </row>
    <row r="221" spans="4:15" s="10" customFormat="1" ht="12">
      <c r="D221" s="400"/>
      <c r="H221" s="94"/>
      <c r="I221" s="94"/>
      <c r="J221" s="94"/>
      <c r="N221" s="25"/>
      <c r="O221" s="26"/>
    </row>
    <row r="222" spans="4:15" s="10" customFormat="1" ht="12">
      <c r="D222" s="400"/>
      <c r="H222" s="94"/>
      <c r="I222" s="94"/>
      <c r="J222" s="94"/>
      <c r="N222" s="25"/>
      <c r="O222" s="26"/>
    </row>
    <row r="223" spans="4:15" s="10" customFormat="1" ht="12">
      <c r="D223" s="400"/>
      <c r="H223" s="94"/>
      <c r="I223" s="94"/>
      <c r="J223" s="94"/>
      <c r="N223" s="25"/>
      <c r="O223" s="26"/>
    </row>
    <row r="224" spans="4:15" s="10" customFormat="1" ht="12">
      <c r="D224" s="400"/>
      <c r="H224" s="94"/>
      <c r="I224" s="94"/>
      <c r="J224" s="94"/>
      <c r="N224" s="25"/>
      <c r="O224" s="26"/>
    </row>
    <row r="225" spans="4:18" s="10" customFormat="1" ht="12">
      <c r="D225" s="400"/>
      <c r="H225" s="94"/>
      <c r="I225" s="94"/>
      <c r="J225" s="94"/>
      <c r="N225" s="25"/>
      <c r="O225" s="26"/>
    </row>
    <row r="226" spans="4:18" s="10" customFormat="1" ht="12">
      <c r="D226" s="400"/>
      <c r="H226" s="94"/>
      <c r="I226" s="94"/>
      <c r="J226" s="94"/>
      <c r="M226" s="25"/>
      <c r="N226" s="6"/>
      <c r="O226" s="26"/>
      <c r="P226" s="25"/>
      <c r="Q226" s="25"/>
      <c r="R226" s="25"/>
    </row>
    <row r="227" spans="4:18">
      <c r="D227" s="400"/>
      <c r="E227" s="10"/>
      <c r="H227" s="94"/>
      <c r="I227" s="94"/>
      <c r="J227" s="94"/>
    </row>
    <row r="239" spans="4:18">
      <c r="M239" s="10"/>
      <c r="N239" s="25"/>
      <c r="P239" s="10"/>
      <c r="Q239" s="10"/>
      <c r="R239" s="10"/>
    </row>
    <row r="240" spans="4:18" s="10" customFormat="1" ht="12">
      <c r="D240" s="401"/>
      <c r="E240" s="27"/>
      <c r="H240" s="26"/>
      <c r="I240" s="26"/>
      <c r="J240" s="26"/>
      <c r="N240" s="25"/>
      <c r="O240" s="26"/>
    </row>
    <row r="241" spans="4:18" s="10" customFormat="1" ht="12">
      <c r="D241" s="400"/>
      <c r="H241" s="94"/>
      <c r="I241" s="94"/>
      <c r="J241" s="94"/>
      <c r="N241" s="25"/>
      <c r="O241" s="26"/>
    </row>
    <row r="242" spans="4:18" s="10" customFormat="1" ht="12">
      <c r="D242" s="400"/>
      <c r="H242" s="94"/>
      <c r="I242" s="94"/>
      <c r="J242" s="94"/>
      <c r="N242" s="25"/>
      <c r="O242" s="26"/>
    </row>
    <row r="243" spans="4:18" s="10" customFormat="1" ht="12">
      <c r="D243" s="400"/>
      <c r="H243" s="94"/>
      <c r="I243" s="94"/>
      <c r="J243" s="94"/>
      <c r="N243" s="25"/>
      <c r="O243" s="26"/>
    </row>
    <row r="244" spans="4:18" s="10" customFormat="1" ht="12">
      <c r="D244" s="400"/>
      <c r="H244" s="94"/>
      <c r="I244" s="94"/>
      <c r="J244" s="94"/>
      <c r="M244" s="25"/>
      <c r="N244" s="6"/>
      <c r="O244" s="26"/>
      <c r="P244" s="25"/>
      <c r="Q244" s="25"/>
      <c r="R244" s="25"/>
    </row>
    <row r="245" spans="4:18">
      <c r="D245" s="400"/>
      <c r="E245" s="10"/>
      <c r="H245" s="94"/>
      <c r="I245" s="94"/>
      <c r="J245" s="94"/>
    </row>
  </sheetData>
  <sortState xmlns:xlrd2="http://schemas.microsoft.com/office/spreadsheetml/2017/richdata2" ref="E2:J25">
    <sortCondition ref="H2:H25"/>
    <sortCondition ref="I2:I25"/>
    <sortCondition ref="G2:G25"/>
    <sortCondition ref="E2:E25"/>
  </sortState>
  <mergeCells count="2">
    <mergeCell ref="M1:S1"/>
    <mergeCell ref="M2:S2"/>
  </mergeCells>
  <phoneticPr fontId="70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ayfa12">
    <tabColor theme="8" tint="-0.499984740745262"/>
  </sheetPr>
  <dimension ref="A1:W245"/>
  <sheetViews>
    <sheetView topLeftCell="D1" zoomScaleNormal="100" workbookViewId="0">
      <selection activeCell="E20" sqref="E20:J23"/>
    </sheetView>
  </sheetViews>
  <sheetFormatPr defaultColWidth="9.1796875" defaultRowHeight="13"/>
  <cols>
    <col min="1" max="1" width="4" style="28" bestFit="1" customWidth="1"/>
    <col min="2" max="2" width="3.54296875" style="204" customWidth="1"/>
    <col min="3" max="3" width="29.7265625" style="29" bestFit="1" customWidth="1"/>
    <col min="4" max="4" width="3.1796875" style="296" bestFit="1" customWidth="1"/>
    <col min="5" max="5" width="25.81640625" style="16" bestFit="1" customWidth="1"/>
    <col min="6" max="6" width="5" style="16" bestFit="1" customWidth="1"/>
    <col min="7" max="7" width="10.1796875" style="16" bestFit="1" customWidth="1"/>
    <col min="8" max="8" width="7.26953125" style="80" bestFit="1" customWidth="1"/>
    <col min="9" max="9" width="8.1796875" style="43" bestFit="1" customWidth="1"/>
    <col min="10" max="10" width="5" style="43" bestFit="1" customWidth="1"/>
    <col min="11" max="11" width="3.453125" style="18" hidden="1" customWidth="1"/>
    <col min="12" max="12" width="32" style="248" hidden="1" customWidth="1"/>
    <col min="13" max="13" width="12.81640625" style="247" hidden="1" customWidth="1"/>
    <col min="14" max="14" width="3.1796875" style="246" hidden="1" customWidth="1"/>
    <col min="15" max="15" width="3.1796875" style="246" customWidth="1"/>
    <col min="16" max="16" width="3.453125" style="25" customWidth="1"/>
    <col min="17" max="17" width="24.7265625" style="25" bestFit="1" customWidth="1"/>
    <col min="18" max="18" width="9.7265625" style="25" bestFit="1" customWidth="1"/>
    <col min="19" max="19" width="3" style="10" bestFit="1" customWidth="1"/>
    <col min="20" max="16384" width="9.1796875" style="13"/>
  </cols>
  <sheetData>
    <row r="1" spans="1:23" ht="12.75" customHeight="1">
      <c r="B1" s="198"/>
      <c r="D1" s="294"/>
      <c r="E1" s="348"/>
      <c r="F1" s="348"/>
      <c r="G1" s="348"/>
      <c r="I1" s="186"/>
      <c r="J1" s="30"/>
      <c r="L1" s="345"/>
      <c r="M1" s="345"/>
      <c r="N1" s="345"/>
      <c r="O1" s="345"/>
      <c r="P1" s="345" t="s">
        <v>167</v>
      </c>
      <c r="Q1" s="345"/>
      <c r="R1" s="345"/>
      <c r="S1" s="345"/>
      <c r="T1" s="345"/>
      <c r="U1" s="345"/>
      <c r="V1" s="345"/>
      <c r="W1" s="345"/>
    </row>
    <row r="2" spans="1:23" s="29" customFormat="1" ht="13.5" customHeight="1">
      <c r="A2" s="186"/>
      <c r="B2" s="200"/>
      <c r="C2" s="29" t="s">
        <v>123</v>
      </c>
      <c r="D2" s="294"/>
      <c r="E2" s="201" t="s">
        <v>210</v>
      </c>
      <c r="F2" s="202" t="s">
        <v>155</v>
      </c>
      <c r="G2" s="252" t="s">
        <v>155</v>
      </c>
      <c r="H2" s="201" t="s">
        <v>158</v>
      </c>
      <c r="I2" s="201" t="s">
        <v>157</v>
      </c>
      <c r="J2" s="201" t="s">
        <v>633</v>
      </c>
      <c r="K2" s="80"/>
      <c r="L2" s="345"/>
      <c r="M2" s="345"/>
      <c r="N2" s="345"/>
      <c r="O2" s="345"/>
      <c r="P2" s="347" t="s">
        <v>892</v>
      </c>
      <c r="Q2" s="347"/>
      <c r="R2" s="347"/>
      <c r="S2" s="347"/>
      <c r="T2" s="347"/>
      <c r="U2" s="347"/>
      <c r="V2" s="347"/>
      <c r="W2" s="347"/>
    </row>
    <row r="3" spans="1:23" ht="12.5" thickBot="1">
      <c r="A3" s="31" t="s">
        <v>6</v>
      </c>
      <c r="B3" s="200">
        <f>D3</f>
        <v>1</v>
      </c>
      <c r="C3" s="29" t="str">
        <f>CONCATENATE(E3,""," (",F3,")")</f>
        <v>FENERBAHÇE (A) ()</v>
      </c>
      <c r="D3" s="295">
        <v>1</v>
      </c>
      <c r="E3" s="29" t="s">
        <v>411</v>
      </c>
      <c r="F3" s="15"/>
      <c r="G3" s="13" t="s">
        <v>15</v>
      </c>
      <c r="H3" s="186" t="s">
        <v>922</v>
      </c>
      <c r="I3" s="186">
        <v>1</v>
      </c>
      <c r="J3" s="94" t="s">
        <v>629</v>
      </c>
      <c r="K3" s="13"/>
      <c r="L3" s="345"/>
      <c r="M3" s="345"/>
      <c r="N3" s="345"/>
      <c r="O3" s="345"/>
      <c r="P3" s="203"/>
      <c r="Q3" s="243" t="s">
        <v>225</v>
      </c>
      <c r="R3" s="243" t="s">
        <v>155</v>
      </c>
      <c r="S3" s="342"/>
    </row>
    <row r="4" spans="1:23" ht="12.5" thickBot="1">
      <c r="A4" s="31" t="s">
        <v>8</v>
      </c>
      <c r="B4" s="200">
        <f t="shared" ref="B4:B26" si="0">D4</f>
        <v>2</v>
      </c>
      <c r="C4" s="29" t="str">
        <f>CONCATENATE(E8,""," (",F8,")")</f>
        <v>KOCASİNAN BLD. SPOR (A) ()</v>
      </c>
      <c r="D4" s="295">
        <v>2</v>
      </c>
      <c r="E4" s="29" t="s">
        <v>111</v>
      </c>
      <c r="F4" s="8"/>
      <c r="G4" s="13" t="s">
        <v>34</v>
      </c>
      <c r="H4" s="186" t="s">
        <v>921</v>
      </c>
      <c r="I4" s="186">
        <v>2</v>
      </c>
      <c r="J4" s="94" t="s">
        <v>632</v>
      </c>
      <c r="K4" s="13"/>
      <c r="L4" s="243"/>
      <c r="M4" s="243"/>
      <c r="N4" s="245"/>
      <c r="O4" s="43"/>
      <c r="P4" s="203"/>
      <c r="Q4" s="16" t="s">
        <v>588</v>
      </c>
      <c r="R4" s="16" t="s">
        <v>0</v>
      </c>
      <c r="S4" s="16">
        <v>9</v>
      </c>
    </row>
    <row r="5" spans="1:23" ht="12">
      <c r="A5" s="31" t="s">
        <v>9</v>
      </c>
      <c r="B5" s="200">
        <f t="shared" si="0"/>
        <v>3</v>
      </c>
      <c r="C5" s="29" t="str">
        <f>CONCATENATE(E9,""," (",F9,")")</f>
        <v>MERİT GRUP REAL MARDİN (A) ()</v>
      </c>
      <c r="D5" s="295">
        <v>3</v>
      </c>
      <c r="E5" s="29" t="s">
        <v>898</v>
      </c>
      <c r="F5" s="15"/>
      <c r="G5" s="13" t="s">
        <v>38</v>
      </c>
      <c r="H5" s="186" t="s">
        <v>923</v>
      </c>
      <c r="I5" s="186">
        <v>2</v>
      </c>
      <c r="J5" s="94" t="s">
        <v>630</v>
      </c>
      <c r="K5" s="13"/>
      <c r="L5" s="29"/>
      <c r="M5" s="15"/>
      <c r="N5" s="186"/>
      <c r="O5" s="186"/>
      <c r="P5" s="203"/>
      <c r="Q5" s="16" t="s">
        <v>589</v>
      </c>
      <c r="R5" s="16" t="s">
        <v>0</v>
      </c>
      <c r="S5" s="16">
        <v>15</v>
      </c>
    </row>
    <row r="6" spans="1:23" ht="12">
      <c r="A6" s="31" t="s">
        <v>10</v>
      </c>
      <c r="B6" s="200">
        <f t="shared" si="0"/>
        <v>4</v>
      </c>
      <c r="C6" s="29" t="str">
        <f>CONCATENATE(E4,""," (",F4,")")</f>
        <v>1955 BATMAN BLD. SPOR (A) ()</v>
      </c>
      <c r="D6" s="295">
        <v>4</v>
      </c>
      <c r="E6" s="29" t="s">
        <v>585</v>
      </c>
      <c r="F6" s="15"/>
      <c r="G6" s="13" t="s">
        <v>30</v>
      </c>
      <c r="H6" s="186" t="s">
        <v>924</v>
      </c>
      <c r="I6" s="186">
        <v>4</v>
      </c>
      <c r="J6" s="94" t="s">
        <v>630</v>
      </c>
      <c r="K6" s="13"/>
      <c r="L6" s="29"/>
      <c r="M6" s="15"/>
      <c r="N6" s="186"/>
      <c r="O6" s="186"/>
      <c r="P6" s="203"/>
      <c r="Q6" s="16" t="s">
        <v>636</v>
      </c>
      <c r="R6" s="16" t="s">
        <v>34</v>
      </c>
      <c r="S6" s="16">
        <v>3</v>
      </c>
    </row>
    <row r="7" spans="1:23" ht="12">
      <c r="A7" s="31" t="s">
        <v>11</v>
      </c>
      <c r="B7" s="200">
        <f t="shared" si="0"/>
        <v>5</v>
      </c>
      <c r="C7" s="29" t="str">
        <f>CONCATENATE(E5,""," (",F5,")")</f>
        <v>SELÇUKLU BLD. SPOR (A) ()</v>
      </c>
      <c r="D7" s="295">
        <v>5</v>
      </c>
      <c r="E7" s="29" t="s">
        <v>588</v>
      </c>
      <c r="F7" s="13"/>
      <c r="G7" s="13" t="s">
        <v>0</v>
      </c>
      <c r="H7" s="80" t="s">
        <v>920</v>
      </c>
      <c r="I7" s="186">
        <v>2</v>
      </c>
      <c r="J7" s="94" t="s">
        <v>631</v>
      </c>
      <c r="K7" s="13"/>
      <c r="L7" s="29"/>
      <c r="M7" s="15"/>
      <c r="N7" s="186"/>
      <c r="O7" s="186"/>
      <c r="P7" s="203"/>
      <c r="Q7" s="16" t="s">
        <v>634</v>
      </c>
      <c r="R7" s="16" t="s">
        <v>28</v>
      </c>
      <c r="S7" s="16">
        <v>5</v>
      </c>
    </row>
    <row r="8" spans="1:23" ht="12">
      <c r="A8" s="31" t="s">
        <v>13</v>
      </c>
      <c r="B8" s="200">
        <f t="shared" si="0"/>
        <v>6</v>
      </c>
      <c r="C8" s="29" t="str">
        <f>CONCATENATE(E6,""," (",F6,")")</f>
        <v>MAVİ EGE SPOR (A) ()</v>
      </c>
      <c r="D8" s="295">
        <v>6</v>
      </c>
      <c r="E8" s="29" t="s">
        <v>84</v>
      </c>
      <c r="F8" s="8"/>
      <c r="G8" s="13" t="s">
        <v>27</v>
      </c>
      <c r="H8" s="186" t="s">
        <v>925</v>
      </c>
      <c r="I8" s="186">
        <v>1</v>
      </c>
      <c r="J8" s="94" t="s">
        <v>632</v>
      </c>
      <c r="K8" s="13"/>
      <c r="L8" s="215"/>
      <c r="M8" s="164"/>
      <c r="N8" s="244"/>
      <c r="O8" s="186"/>
      <c r="P8" s="203"/>
      <c r="Q8" s="16" t="s">
        <v>623</v>
      </c>
      <c r="R8" s="16" t="s">
        <v>29</v>
      </c>
      <c r="S8" s="16">
        <v>7</v>
      </c>
    </row>
    <row r="9" spans="1:23" ht="12">
      <c r="A9" s="31" t="s">
        <v>14</v>
      </c>
      <c r="B9" s="200">
        <f t="shared" si="0"/>
        <v>7</v>
      </c>
      <c r="C9" s="29" t="str">
        <f>CONCATENATE(E7,""," (",F7,")")</f>
        <v>KUTLUBEY OKULLARI (A) ()</v>
      </c>
      <c r="D9" s="295">
        <v>7</v>
      </c>
      <c r="E9" s="29" t="s">
        <v>87</v>
      </c>
      <c r="F9" s="8"/>
      <c r="G9" s="13" t="s">
        <v>54</v>
      </c>
      <c r="H9" s="80" t="s">
        <v>926</v>
      </c>
      <c r="I9" s="186">
        <v>4</v>
      </c>
      <c r="J9" s="94" t="s">
        <v>632</v>
      </c>
      <c r="K9" s="13"/>
      <c r="L9" s="215"/>
      <c r="M9" s="164"/>
      <c r="N9" s="244"/>
      <c r="O9" s="186"/>
      <c r="P9" s="203"/>
      <c r="Q9" s="16" t="s">
        <v>624</v>
      </c>
      <c r="R9" s="16" t="s">
        <v>29</v>
      </c>
      <c r="S9" s="16">
        <v>11</v>
      </c>
    </row>
    <row r="10" spans="1:23" ht="12">
      <c r="A10" s="31" t="s">
        <v>16</v>
      </c>
      <c r="B10" s="200">
        <f t="shared" si="0"/>
        <v>8</v>
      </c>
      <c r="C10" s="29" t="str">
        <f t="shared" ref="C10:C18" si="1">CONCATENATE(E10,""," (",F10,")")</f>
        <v>ÇİLTAR MTSK (A) ()</v>
      </c>
      <c r="D10" s="295">
        <v>8</v>
      </c>
      <c r="E10" s="359" t="s">
        <v>625</v>
      </c>
      <c r="F10" s="360"/>
      <c r="G10" s="361" t="s">
        <v>41</v>
      </c>
      <c r="H10" s="362"/>
      <c r="I10" s="362">
        <v>1</v>
      </c>
      <c r="J10" s="363" t="s">
        <v>630</v>
      </c>
      <c r="K10" s="13"/>
      <c r="L10" s="215"/>
      <c r="M10" s="164"/>
      <c r="N10" s="244"/>
      <c r="O10" s="186"/>
      <c r="P10" s="203"/>
      <c r="Q10" s="16" t="s">
        <v>637</v>
      </c>
      <c r="R10" s="16" t="s">
        <v>592</v>
      </c>
      <c r="S10" s="16">
        <v>10</v>
      </c>
    </row>
    <row r="11" spans="1:23" ht="12">
      <c r="A11" s="31" t="s">
        <v>17</v>
      </c>
      <c r="B11" s="200">
        <f t="shared" si="0"/>
        <v>9</v>
      </c>
      <c r="C11" s="29" t="str">
        <f t="shared" si="1"/>
        <v>KKTC ()</v>
      </c>
      <c r="D11" s="295">
        <v>9</v>
      </c>
      <c r="E11" s="359" t="s">
        <v>144</v>
      </c>
      <c r="F11" s="364"/>
      <c r="G11" s="361" t="s">
        <v>144</v>
      </c>
      <c r="H11" s="362"/>
      <c r="I11" s="362">
        <v>1</v>
      </c>
      <c r="J11" s="363" t="s">
        <v>144</v>
      </c>
      <c r="K11" s="13"/>
      <c r="L11" s="29"/>
      <c r="M11" s="15"/>
      <c r="N11" s="186"/>
      <c r="O11" s="186"/>
      <c r="P11" s="203"/>
      <c r="Q11" s="16" t="s">
        <v>411</v>
      </c>
      <c r="R11" s="16" t="s">
        <v>15</v>
      </c>
      <c r="S11" s="16">
        <v>1</v>
      </c>
    </row>
    <row r="12" spans="1:23" ht="12">
      <c r="A12" s="31" t="s">
        <v>19</v>
      </c>
      <c r="B12" s="200">
        <f t="shared" si="0"/>
        <v>10</v>
      </c>
      <c r="C12" s="29" t="str">
        <f t="shared" si="1"/>
        <v>ÇAYKUR RİZE SPOR (B) ()</v>
      </c>
      <c r="D12" s="295">
        <v>10</v>
      </c>
      <c r="E12" s="359" t="s">
        <v>914</v>
      </c>
      <c r="F12" s="360"/>
      <c r="G12" s="361" t="s">
        <v>31</v>
      </c>
      <c r="H12" s="362"/>
      <c r="I12" s="362">
        <v>1</v>
      </c>
      <c r="J12" s="363" t="s">
        <v>631</v>
      </c>
      <c r="K12" s="13"/>
      <c r="L12" s="29"/>
      <c r="M12" s="15"/>
      <c r="N12" s="186"/>
      <c r="O12" s="186"/>
      <c r="P12" s="344"/>
      <c r="Q12" s="16" t="s">
        <v>585</v>
      </c>
      <c r="R12" s="16" t="s">
        <v>30</v>
      </c>
      <c r="S12" s="16">
        <v>8</v>
      </c>
    </row>
    <row r="13" spans="1:23" ht="12">
      <c r="A13" s="31" t="s">
        <v>20</v>
      </c>
      <c r="B13" s="200">
        <f t="shared" si="0"/>
        <v>11</v>
      </c>
      <c r="C13" s="29" t="str">
        <f t="shared" si="1"/>
        <v>YALOVA BLD. SPOR (A) ()</v>
      </c>
      <c r="D13" s="295">
        <v>11</v>
      </c>
      <c r="E13" s="375" t="s">
        <v>895</v>
      </c>
      <c r="F13" s="376"/>
      <c r="G13" s="377" t="s">
        <v>7</v>
      </c>
      <c r="H13" s="378"/>
      <c r="I13" s="378">
        <v>2</v>
      </c>
      <c r="J13" s="379" t="s">
        <v>629</v>
      </c>
      <c r="K13" s="13"/>
      <c r="L13" s="29"/>
      <c r="M13" s="15"/>
      <c r="N13" s="186"/>
      <c r="O13" s="186"/>
      <c r="P13" s="344"/>
      <c r="Q13" s="16" t="s">
        <v>638</v>
      </c>
      <c r="R13" s="16" t="s">
        <v>27</v>
      </c>
      <c r="S13" s="16">
        <v>12</v>
      </c>
    </row>
    <row r="14" spans="1:23" ht="12">
      <c r="A14" s="31" t="s">
        <v>21</v>
      </c>
      <c r="B14" s="200">
        <f t="shared" si="0"/>
        <v>12</v>
      </c>
      <c r="C14" s="29" t="str">
        <f t="shared" si="1"/>
        <v>ÇORUM BLD. SPOR (A) ()</v>
      </c>
      <c r="D14" s="295">
        <v>12</v>
      </c>
      <c r="E14" s="253" t="s">
        <v>915</v>
      </c>
      <c r="F14" s="365"/>
      <c r="G14" s="365" t="s">
        <v>29</v>
      </c>
      <c r="H14" s="366"/>
      <c r="I14" s="212">
        <v>3</v>
      </c>
      <c r="J14" s="367" t="s">
        <v>631</v>
      </c>
      <c r="K14" s="13"/>
      <c r="L14" s="29"/>
      <c r="M14" s="15"/>
      <c r="N14" s="186"/>
      <c r="O14" s="186"/>
      <c r="P14" s="344"/>
      <c r="Q14" s="16" t="s">
        <v>635</v>
      </c>
      <c r="R14" s="16" t="s">
        <v>42</v>
      </c>
      <c r="S14" s="16">
        <v>14</v>
      </c>
    </row>
    <row r="15" spans="1:23" ht="12">
      <c r="A15" s="31" t="s">
        <v>22</v>
      </c>
      <c r="B15" s="200">
        <f t="shared" si="0"/>
        <v>13</v>
      </c>
      <c r="C15" s="29" t="str">
        <f t="shared" si="1"/>
        <v>GAZİANTEP BLD. SPOR (A) ()</v>
      </c>
      <c r="D15" s="295">
        <v>13</v>
      </c>
      <c r="E15" s="253" t="s">
        <v>590</v>
      </c>
      <c r="F15" s="368"/>
      <c r="G15" s="365" t="s">
        <v>37</v>
      </c>
      <c r="H15" s="212"/>
      <c r="I15" s="212">
        <v>3</v>
      </c>
      <c r="J15" s="367" t="s">
        <v>632</v>
      </c>
      <c r="K15" s="13"/>
      <c r="L15" s="215"/>
      <c r="M15" s="164"/>
      <c r="N15" s="244"/>
      <c r="O15" s="186"/>
      <c r="P15" s="344"/>
      <c r="Q15" s="16" t="s">
        <v>857</v>
      </c>
      <c r="R15" s="16" t="s">
        <v>144</v>
      </c>
      <c r="S15" s="16">
        <v>6</v>
      </c>
    </row>
    <row r="16" spans="1:23" ht="12">
      <c r="A16" s="31" t="s">
        <v>23</v>
      </c>
      <c r="B16" s="200">
        <f t="shared" si="0"/>
        <v>14</v>
      </c>
      <c r="C16" s="29" t="str">
        <f t="shared" si="1"/>
        <v>İTÜ GVO SK (A) ()</v>
      </c>
      <c r="D16" s="295">
        <v>14</v>
      </c>
      <c r="E16" s="253" t="s">
        <v>908</v>
      </c>
      <c r="F16" s="369"/>
      <c r="G16" s="365" t="s">
        <v>15</v>
      </c>
      <c r="H16" s="212"/>
      <c r="I16" s="212">
        <v>3</v>
      </c>
      <c r="J16" s="367" t="s">
        <v>629</v>
      </c>
      <c r="K16" s="13"/>
      <c r="L16" s="215"/>
      <c r="M16" s="164"/>
      <c r="N16" s="244"/>
      <c r="O16" s="186"/>
      <c r="P16" s="344"/>
      <c r="Q16" s="16" t="s">
        <v>586</v>
      </c>
      <c r="R16" s="16" t="s">
        <v>38</v>
      </c>
      <c r="S16" s="16">
        <v>4</v>
      </c>
    </row>
    <row r="17" spans="1:19" ht="12">
      <c r="A17" s="31" t="s">
        <v>24</v>
      </c>
      <c r="B17" s="200">
        <f t="shared" si="0"/>
        <v>15</v>
      </c>
      <c r="C17" s="29" t="str">
        <f t="shared" si="1"/>
        <v>KONYA GSIM (A) ()</v>
      </c>
      <c r="D17" s="295">
        <v>15</v>
      </c>
      <c r="E17" s="253" t="s">
        <v>913</v>
      </c>
      <c r="F17" s="369"/>
      <c r="G17" s="365" t="s">
        <v>38</v>
      </c>
      <c r="H17" s="212"/>
      <c r="I17" s="212">
        <v>3</v>
      </c>
      <c r="J17" s="367" t="s">
        <v>630</v>
      </c>
      <c r="K17" s="13"/>
      <c r="L17" s="215"/>
      <c r="M17" s="164"/>
      <c r="N17" s="244"/>
      <c r="O17" s="186"/>
      <c r="P17" s="344"/>
      <c r="Q17" s="16" t="s">
        <v>87</v>
      </c>
      <c r="R17" s="16" t="s">
        <v>54</v>
      </c>
      <c r="S17" s="16">
        <v>13</v>
      </c>
    </row>
    <row r="18" spans="1:19" ht="12">
      <c r="A18" s="31" t="s">
        <v>25</v>
      </c>
      <c r="B18" s="200">
        <f t="shared" si="0"/>
        <v>16</v>
      </c>
      <c r="C18" s="29" t="str">
        <f t="shared" si="1"/>
        <v>SİNOP DORUK SPOR (A) ()</v>
      </c>
      <c r="D18" s="295">
        <v>16</v>
      </c>
      <c r="E18" s="370" t="s">
        <v>904</v>
      </c>
      <c r="F18" s="371"/>
      <c r="G18" s="372" t="s">
        <v>215</v>
      </c>
      <c r="H18" s="373"/>
      <c r="I18" s="373">
        <v>4</v>
      </c>
      <c r="J18" s="374" t="s">
        <v>631</v>
      </c>
      <c r="K18" s="13"/>
      <c r="L18" s="29"/>
      <c r="M18" s="15"/>
      <c r="N18" s="186"/>
      <c r="O18" s="186"/>
      <c r="P18" s="344"/>
      <c r="Q18" s="16" t="s">
        <v>587</v>
      </c>
      <c r="R18" s="16" t="s">
        <v>39</v>
      </c>
      <c r="S18" s="16">
        <v>16</v>
      </c>
    </row>
    <row r="19" spans="1:19" ht="12">
      <c r="A19" s="31" t="s">
        <v>26</v>
      </c>
      <c r="B19" s="200">
        <f t="shared" si="0"/>
        <v>17</v>
      </c>
      <c r="C19" s="29" t="str">
        <f t="shared" ref="C19:C24" si="2">CONCATENATE(E19,"","(",F19,")")</f>
        <v>YALOVA BLD. SPOR (B)()</v>
      </c>
      <c r="D19" s="295">
        <v>17</v>
      </c>
      <c r="E19" s="370" t="s">
        <v>909</v>
      </c>
      <c r="F19" s="371"/>
      <c r="G19" s="372" t="s">
        <v>7</v>
      </c>
      <c r="H19" s="373"/>
      <c r="I19" s="373">
        <v>4</v>
      </c>
      <c r="J19" s="374" t="s">
        <v>629</v>
      </c>
      <c r="K19" s="13"/>
      <c r="L19" s="215"/>
      <c r="M19" s="164"/>
      <c r="N19" s="244"/>
      <c r="O19" s="186"/>
      <c r="P19" s="344"/>
      <c r="Q19" s="16" t="s">
        <v>90</v>
      </c>
      <c r="R19" s="16" t="s">
        <v>7</v>
      </c>
      <c r="S19" s="16">
        <v>2</v>
      </c>
    </row>
    <row r="20" spans="1:19" ht="12">
      <c r="A20" s="31" t="s">
        <v>145</v>
      </c>
      <c r="B20" s="200">
        <f t="shared" si="0"/>
        <v>18</v>
      </c>
      <c r="C20" s="29" t="str">
        <f t="shared" si="2"/>
        <v>ÇİLTAR MTSK (B)()</v>
      </c>
      <c r="D20" s="295">
        <v>18</v>
      </c>
      <c r="E20" s="380" t="s">
        <v>627</v>
      </c>
      <c r="F20" s="381"/>
      <c r="G20" s="382" t="s">
        <v>41</v>
      </c>
      <c r="H20" s="383"/>
      <c r="I20" s="383">
        <v>5</v>
      </c>
      <c r="J20" s="384" t="s">
        <v>630</v>
      </c>
      <c r="K20" s="13"/>
      <c r="L20" s="215"/>
      <c r="M20" s="164"/>
      <c r="N20" s="244"/>
      <c r="O20" s="186"/>
      <c r="P20" s="27"/>
      <c r="Q20" s="26"/>
      <c r="R20" s="26"/>
      <c r="S20" s="94"/>
    </row>
    <row r="21" spans="1:19">
      <c r="A21" s="31" t="s">
        <v>146</v>
      </c>
      <c r="B21" s="200">
        <f t="shared" si="0"/>
        <v>19</v>
      </c>
      <c r="C21" s="29" t="str">
        <f t="shared" si="2"/>
        <v>YENİ SOLHAN SPOR (A)()</v>
      </c>
      <c r="D21" s="295">
        <v>19</v>
      </c>
      <c r="E21" s="380" t="s">
        <v>918</v>
      </c>
      <c r="F21" s="385"/>
      <c r="G21" s="382" t="s">
        <v>919</v>
      </c>
      <c r="H21" s="386"/>
      <c r="I21" s="383">
        <v>5</v>
      </c>
      <c r="J21" s="384" t="s">
        <v>632</v>
      </c>
      <c r="K21" s="13"/>
      <c r="L21" s="246"/>
      <c r="P21" s="27"/>
      <c r="Q21" s="26"/>
      <c r="R21" s="26"/>
      <c r="S21" s="94"/>
    </row>
    <row r="22" spans="1:19">
      <c r="A22" s="31" t="s">
        <v>147</v>
      </c>
      <c r="B22" s="200">
        <f t="shared" si="0"/>
        <v>20</v>
      </c>
      <c r="C22" s="29" t="str">
        <f t="shared" si="2"/>
        <v>PENDİK BLD. SPOR (A)()</v>
      </c>
      <c r="D22" s="295">
        <v>20</v>
      </c>
      <c r="E22" s="380" t="s">
        <v>893</v>
      </c>
      <c r="F22" s="381"/>
      <c r="G22" s="382" t="s">
        <v>15</v>
      </c>
      <c r="H22" s="383"/>
      <c r="I22" s="383">
        <v>5</v>
      </c>
      <c r="J22" s="384" t="s">
        <v>629</v>
      </c>
      <c r="K22" s="13"/>
      <c r="L22" s="246"/>
      <c r="P22" s="27"/>
      <c r="Q22" s="26"/>
      <c r="R22" s="26"/>
      <c r="S22" s="94"/>
    </row>
    <row r="23" spans="1:19">
      <c r="A23" s="31" t="s">
        <v>148</v>
      </c>
      <c r="B23" s="200">
        <f t="shared" si="0"/>
        <v>21</v>
      </c>
      <c r="C23" s="29" t="str">
        <f t="shared" si="2"/>
        <v>ÇARŞAMBA BLD. SPOR (A)()</v>
      </c>
      <c r="D23" s="295">
        <v>21</v>
      </c>
      <c r="E23" s="380" t="s">
        <v>916</v>
      </c>
      <c r="F23" s="385"/>
      <c r="G23" s="382" t="s">
        <v>917</v>
      </c>
      <c r="H23" s="383"/>
      <c r="I23" s="383">
        <v>5</v>
      </c>
      <c r="J23" s="384" t="s">
        <v>631</v>
      </c>
      <c r="K23" s="13"/>
      <c r="L23" s="246"/>
      <c r="P23" s="27"/>
      <c r="Q23" s="26"/>
      <c r="R23" s="26"/>
      <c r="S23" s="94"/>
    </row>
    <row r="24" spans="1:19">
      <c r="A24" s="31" t="s">
        <v>149</v>
      </c>
      <c r="B24" s="200">
        <f t="shared" si="0"/>
        <v>22</v>
      </c>
      <c r="C24" s="29" t="str">
        <f t="shared" si="2"/>
        <v>EDİRNE YURDUM SPOR (B)()</v>
      </c>
      <c r="D24" s="295">
        <v>22</v>
      </c>
      <c r="E24" s="29" t="s">
        <v>910</v>
      </c>
      <c r="F24" s="15"/>
      <c r="G24" s="13" t="s">
        <v>46</v>
      </c>
      <c r="H24" s="186"/>
      <c r="I24" s="186">
        <v>6</v>
      </c>
      <c r="J24" s="94" t="s">
        <v>629</v>
      </c>
      <c r="K24" s="13"/>
      <c r="L24" s="246"/>
      <c r="P24" s="27"/>
      <c r="Q24" s="26"/>
      <c r="R24" s="26"/>
      <c r="S24" s="94"/>
    </row>
    <row r="25" spans="1:19">
      <c r="A25" s="31" t="s">
        <v>150</v>
      </c>
      <c r="B25" s="200">
        <f t="shared" si="0"/>
        <v>23</v>
      </c>
      <c r="C25" s="29" t="str">
        <f>CONCATENATE(E26,"","(",F26,")")</f>
        <v>ESKİŞEHİR YURDUM SPOR (A)()</v>
      </c>
      <c r="D25" s="295">
        <v>23</v>
      </c>
      <c r="E25" s="29" t="s">
        <v>911</v>
      </c>
      <c r="F25" s="15"/>
      <c r="G25" s="13" t="s">
        <v>213</v>
      </c>
      <c r="H25" s="186"/>
      <c r="I25" s="186">
        <v>7</v>
      </c>
      <c r="J25" s="94" t="s">
        <v>629</v>
      </c>
      <c r="K25" s="13"/>
      <c r="L25" s="246"/>
      <c r="P25" s="27"/>
      <c r="Q25" s="26"/>
      <c r="R25" s="26"/>
      <c r="S25" s="94"/>
    </row>
    <row r="26" spans="1:19">
      <c r="A26" s="31" t="s">
        <v>152</v>
      </c>
      <c r="B26" s="200">
        <f t="shared" si="0"/>
        <v>24</v>
      </c>
      <c r="C26" s="29" t="str">
        <f>CONCATENATE(E25,"","(",F25,")")</f>
        <v>D.S.İ. BENT SPOR (B)()</v>
      </c>
      <c r="D26" s="295">
        <v>24</v>
      </c>
      <c r="E26" s="29" t="s">
        <v>912</v>
      </c>
      <c r="F26" s="13"/>
      <c r="G26" s="13" t="s">
        <v>213</v>
      </c>
      <c r="I26" s="186">
        <v>8</v>
      </c>
      <c r="J26" s="94" t="s">
        <v>629</v>
      </c>
      <c r="K26" s="13"/>
      <c r="L26" s="246"/>
      <c r="P26" s="27"/>
      <c r="Q26" s="26"/>
      <c r="R26" s="26"/>
      <c r="S26" s="94"/>
    </row>
    <row r="27" spans="1:19">
      <c r="B27" s="200">
        <v>99</v>
      </c>
      <c r="C27" s="29" t="s">
        <v>473</v>
      </c>
      <c r="D27" s="295"/>
      <c r="F27" s="8"/>
      <c r="K27" s="13"/>
      <c r="L27" s="246"/>
      <c r="P27" s="27"/>
      <c r="Q27" s="26"/>
      <c r="R27" s="26"/>
      <c r="S27" s="94"/>
    </row>
    <row r="28" spans="1:19">
      <c r="E28" s="16" t="s">
        <v>473</v>
      </c>
      <c r="F28" s="8"/>
      <c r="H28" s="186"/>
      <c r="K28" s="13"/>
      <c r="L28" s="246"/>
      <c r="P28" s="27"/>
      <c r="Q28" s="26"/>
      <c r="R28" s="26"/>
      <c r="S28" s="94"/>
    </row>
    <row r="29" spans="1:19">
      <c r="F29" s="8"/>
      <c r="H29" s="186"/>
      <c r="J29" s="45"/>
      <c r="K29" s="13"/>
      <c r="L29" s="246"/>
      <c r="P29" s="27"/>
      <c r="Q29" s="26"/>
      <c r="R29" s="26"/>
      <c r="S29" s="94"/>
    </row>
    <row r="30" spans="1:19">
      <c r="C30" s="199"/>
      <c r="D30" s="294"/>
      <c r="E30" s="29"/>
      <c r="F30" s="107"/>
      <c r="G30" s="29"/>
      <c r="H30" s="346" t="s">
        <v>571</v>
      </c>
      <c r="I30" s="346"/>
      <c r="J30" s="45"/>
      <c r="L30" s="246"/>
      <c r="P30" s="27"/>
      <c r="Q30" s="26"/>
      <c r="R30" s="26"/>
      <c r="S30" s="94"/>
    </row>
    <row r="31" spans="1:19">
      <c r="E31" s="215"/>
      <c r="F31" s="8"/>
      <c r="G31" s="215"/>
      <c r="H31" s="249" t="s">
        <v>572</v>
      </c>
      <c r="I31" s="208"/>
      <c r="J31" s="208"/>
      <c r="K31" s="13"/>
      <c r="L31" s="246"/>
      <c r="P31" s="27"/>
      <c r="Q31" s="26"/>
      <c r="R31" s="26"/>
      <c r="S31" s="94"/>
    </row>
    <row r="32" spans="1:19">
      <c r="F32" s="8"/>
      <c r="H32" s="186"/>
      <c r="K32" s="13"/>
      <c r="L32" s="246"/>
      <c r="P32" s="27"/>
      <c r="Q32" s="26"/>
      <c r="R32" s="26"/>
      <c r="S32" s="94"/>
    </row>
    <row r="33" spans="4:19" s="13" customFormat="1">
      <c r="D33" s="277"/>
      <c r="E33" s="209"/>
      <c r="F33" s="8"/>
      <c r="G33" s="209" t="s">
        <v>154</v>
      </c>
      <c r="H33" s="210" t="s">
        <v>536</v>
      </c>
      <c r="I33" s="210"/>
      <c r="J33" s="210"/>
      <c r="L33" s="246"/>
      <c r="M33" s="247"/>
      <c r="N33" s="246"/>
      <c r="O33" s="246"/>
      <c r="P33" s="27"/>
      <c r="Q33" s="26"/>
      <c r="R33" s="26"/>
      <c r="S33" s="94"/>
    </row>
    <row r="34" spans="4:19" s="13" customFormat="1">
      <c r="D34" s="277"/>
      <c r="E34" s="211"/>
      <c r="F34" s="8"/>
      <c r="G34" s="253" t="s">
        <v>572</v>
      </c>
      <c r="H34" s="212" t="s">
        <v>572</v>
      </c>
      <c r="I34" s="212"/>
      <c r="J34" s="212"/>
      <c r="L34" s="246"/>
      <c r="M34" s="247"/>
      <c r="N34" s="246"/>
      <c r="O34" s="246"/>
      <c r="P34" s="27"/>
      <c r="Q34" s="26"/>
      <c r="R34" s="26"/>
      <c r="S34" s="94"/>
    </row>
    <row r="35" spans="4:19" s="13" customFormat="1">
      <c r="D35" s="277"/>
      <c r="H35" s="186"/>
      <c r="I35" s="43"/>
      <c r="J35" s="43"/>
      <c r="L35" s="246"/>
      <c r="M35" s="247"/>
      <c r="N35" s="246"/>
      <c r="O35" s="246"/>
      <c r="P35" s="27"/>
      <c r="Q35" s="26"/>
      <c r="R35" s="26"/>
      <c r="S35" s="94"/>
    </row>
    <row r="36" spans="4:19" s="13" customFormat="1">
      <c r="D36" s="277"/>
      <c r="H36" s="186"/>
      <c r="I36" s="43"/>
      <c r="J36" s="43"/>
      <c r="L36" s="246"/>
      <c r="M36" s="247"/>
      <c r="N36" s="246"/>
      <c r="O36" s="246"/>
      <c r="P36" s="27"/>
      <c r="Q36" s="26"/>
      <c r="R36" s="26"/>
      <c r="S36" s="94"/>
    </row>
    <row r="37" spans="4:19" s="13" customFormat="1">
      <c r="D37" s="277"/>
      <c r="H37" s="186"/>
      <c r="I37" s="43"/>
      <c r="J37" s="43"/>
      <c r="L37" s="246"/>
      <c r="M37" s="247"/>
      <c r="N37" s="246"/>
      <c r="O37" s="246"/>
      <c r="P37" s="27"/>
      <c r="Q37" s="26"/>
      <c r="R37" s="26"/>
      <c r="S37" s="94"/>
    </row>
    <row r="38" spans="4:19" s="13" customFormat="1">
      <c r="D38" s="277"/>
      <c r="H38" s="186"/>
      <c r="I38" s="43"/>
      <c r="J38" s="43"/>
      <c r="L38" s="246"/>
      <c r="M38" s="247"/>
      <c r="N38" s="246"/>
      <c r="O38" s="246"/>
      <c r="P38" s="27"/>
      <c r="Q38" s="26"/>
      <c r="R38" s="26"/>
      <c r="S38" s="94"/>
    </row>
    <row r="39" spans="4:19" s="13" customFormat="1">
      <c r="D39" s="277"/>
      <c r="H39" s="186"/>
      <c r="I39" s="43"/>
      <c r="J39" s="43"/>
      <c r="L39" s="246"/>
      <c r="M39" s="247"/>
      <c r="N39" s="246"/>
      <c r="O39" s="246"/>
      <c r="P39" s="27"/>
      <c r="Q39" s="26"/>
      <c r="R39" s="26"/>
      <c r="S39" s="94"/>
    </row>
    <row r="40" spans="4:19" s="13" customFormat="1">
      <c r="D40" s="277"/>
      <c r="H40" s="186"/>
      <c r="I40" s="43"/>
      <c r="J40" s="43"/>
      <c r="L40" s="246"/>
      <c r="M40" s="247"/>
      <c r="N40" s="246"/>
      <c r="O40" s="246"/>
      <c r="P40" s="27"/>
      <c r="Q40" s="26"/>
      <c r="R40" s="26"/>
      <c r="S40" s="94"/>
    </row>
    <row r="41" spans="4:19" s="13" customFormat="1">
      <c r="D41" s="277"/>
      <c r="H41" s="186"/>
      <c r="I41" s="43"/>
      <c r="J41" s="43"/>
      <c r="L41" s="246"/>
      <c r="M41" s="247"/>
      <c r="N41" s="246"/>
      <c r="O41" s="246"/>
      <c r="P41" s="27"/>
      <c r="Q41" s="26"/>
      <c r="R41" s="26"/>
      <c r="S41" s="94"/>
    </row>
    <row r="42" spans="4:19" s="13" customFormat="1">
      <c r="D42" s="277"/>
      <c r="H42" s="186"/>
      <c r="I42" s="43"/>
      <c r="J42" s="43"/>
      <c r="L42" s="246"/>
      <c r="M42" s="247"/>
      <c r="N42" s="246"/>
      <c r="O42" s="246"/>
      <c r="P42" s="27"/>
      <c r="Q42" s="26"/>
      <c r="R42" s="26"/>
      <c r="S42" s="94"/>
    </row>
    <row r="43" spans="4:19" s="13" customFormat="1">
      <c r="D43" s="277"/>
      <c r="H43" s="186"/>
      <c r="I43" s="43"/>
      <c r="J43" s="43"/>
      <c r="L43" s="246"/>
      <c r="M43" s="247"/>
      <c r="N43" s="246"/>
      <c r="O43" s="246"/>
      <c r="P43" s="27"/>
      <c r="Q43" s="26"/>
      <c r="R43" s="26"/>
      <c r="S43" s="94"/>
    </row>
    <row r="44" spans="4:19" s="13" customFormat="1">
      <c r="D44" s="277"/>
      <c r="H44" s="186"/>
      <c r="I44" s="43"/>
      <c r="J44" s="43"/>
      <c r="L44" s="246"/>
      <c r="M44" s="247"/>
      <c r="N44" s="246"/>
      <c r="O44" s="246"/>
      <c r="P44" s="27"/>
      <c r="Q44" s="26"/>
      <c r="R44" s="26"/>
      <c r="S44" s="94"/>
    </row>
    <row r="45" spans="4:19" s="13" customFormat="1">
      <c r="D45" s="277"/>
      <c r="H45" s="186"/>
      <c r="I45" s="43"/>
      <c r="J45" s="43"/>
      <c r="L45" s="246"/>
      <c r="M45" s="247"/>
      <c r="N45" s="246"/>
      <c r="O45" s="246"/>
      <c r="P45" s="27"/>
      <c r="Q45" s="26"/>
      <c r="R45" s="26"/>
      <c r="S45" s="94"/>
    </row>
    <row r="46" spans="4:19" s="13" customFormat="1">
      <c r="D46" s="277"/>
      <c r="H46" s="186"/>
      <c r="I46" s="43"/>
      <c r="J46" s="43"/>
      <c r="L46" s="246"/>
      <c r="M46" s="247"/>
      <c r="N46" s="246"/>
      <c r="O46" s="246"/>
      <c r="P46" s="27"/>
      <c r="Q46" s="26"/>
      <c r="R46" s="26"/>
      <c r="S46" s="94"/>
    </row>
    <row r="47" spans="4:19" s="13" customFormat="1">
      <c r="D47" s="277"/>
      <c r="H47" s="186"/>
      <c r="I47" s="43"/>
      <c r="J47" s="43"/>
      <c r="L47" s="246"/>
      <c r="M47" s="247"/>
      <c r="N47" s="246"/>
      <c r="O47" s="246"/>
      <c r="P47" s="27"/>
      <c r="Q47" s="26"/>
      <c r="R47" s="26"/>
      <c r="S47" s="94"/>
    </row>
    <row r="48" spans="4:19" s="13" customFormat="1">
      <c r="D48" s="277"/>
      <c r="H48" s="186"/>
      <c r="I48" s="43"/>
      <c r="J48" s="43"/>
      <c r="L48" s="246"/>
      <c r="M48" s="247"/>
      <c r="N48" s="246"/>
      <c r="O48" s="246"/>
      <c r="P48" s="27"/>
      <c r="Q48" s="26"/>
      <c r="R48" s="26"/>
      <c r="S48" s="94"/>
    </row>
    <row r="49" spans="4:19" s="13" customFormat="1">
      <c r="D49" s="277"/>
      <c r="H49" s="186"/>
      <c r="I49" s="43"/>
      <c r="J49" s="43"/>
      <c r="L49" s="246"/>
      <c r="M49" s="247"/>
      <c r="N49" s="246"/>
      <c r="O49" s="246"/>
      <c r="P49" s="27"/>
      <c r="Q49" s="26"/>
      <c r="R49" s="26"/>
      <c r="S49" s="94"/>
    </row>
    <row r="50" spans="4:19" s="13" customFormat="1">
      <c r="D50" s="277"/>
      <c r="H50" s="186"/>
      <c r="I50" s="43"/>
      <c r="J50" s="43"/>
      <c r="L50" s="246"/>
      <c r="M50" s="247"/>
      <c r="N50" s="246"/>
      <c r="O50" s="246"/>
      <c r="P50" s="27"/>
      <c r="Q50" s="26"/>
      <c r="R50" s="26"/>
      <c r="S50" s="94"/>
    </row>
    <row r="51" spans="4:19" s="13" customFormat="1">
      <c r="D51" s="277"/>
      <c r="H51" s="186"/>
      <c r="I51" s="43"/>
      <c r="J51" s="43"/>
      <c r="L51" s="246"/>
      <c r="M51" s="247"/>
      <c r="N51" s="246"/>
      <c r="O51" s="246"/>
      <c r="P51" s="27"/>
      <c r="Q51" s="26"/>
      <c r="R51" s="26"/>
      <c r="S51" s="94"/>
    </row>
    <row r="52" spans="4:19" s="13" customFormat="1">
      <c r="D52" s="277"/>
      <c r="H52" s="186"/>
      <c r="I52" s="43"/>
      <c r="J52" s="43"/>
      <c r="L52" s="246"/>
      <c r="M52" s="247"/>
      <c r="N52" s="246"/>
      <c r="O52" s="246"/>
      <c r="P52" s="27"/>
      <c r="Q52" s="26"/>
      <c r="R52" s="26"/>
      <c r="S52" s="94"/>
    </row>
    <row r="53" spans="4:19" s="13" customFormat="1">
      <c r="D53" s="277"/>
      <c r="H53" s="186"/>
      <c r="I53" s="43"/>
      <c r="J53" s="43"/>
      <c r="L53" s="246"/>
      <c r="M53" s="247"/>
      <c r="N53" s="246"/>
      <c r="O53" s="246"/>
      <c r="P53" s="27"/>
      <c r="Q53" s="26"/>
      <c r="R53" s="26"/>
      <c r="S53" s="94"/>
    </row>
    <row r="54" spans="4:19" s="13" customFormat="1">
      <c r="D54" s="277"/>
      <c r="H54" s="186"/>
      <c r="I54" s="43"/>
      <c r="J54" s="43"/>
      <c r="L54" s="246"/>
      <c r="M54" s="247"/>
      <c r="N54" s="246"/>
      <c r="O54" s="246"/>
      <c r="P54" s="27"/>
      <c r="Q54" s="26"/>
      <c r="R54" s="26"/>
      <c r="S54" s="94"/>
    </row>
    <row r="55" spans="4:19" s="13" customFormat="1">
      <c r="D55" s="277"/>
      <c r="H55" s="186"/>
      <c r="I55" s="43"/>
      <c r="J55" s="43"/>
      <c r="L55" s="246"/>
      <c r="M55" s="247"/>
      <c r="N55" s="246"/>
      <c r="O55" s="246"/>
      <c r="P55" s="27"/>
      <c r="Q55" s="26"/>
      <c r="R55" s="26"/>
      <c r="S55" s="94"/>
    </row>
    <row r="56" spans="4:19" s="13" customFormat="1">
      <c r="D56" s="277"/>
      <c r="H56" s="186"/>
      <c r="I56" s="43"/>
      <c r="J56" s="43"/>
      <c r="L56" s="246"/>
      <c r="M56" s="247"/>
      <c r="N56" s="246"/>
      <c r="O56" s="246"/>
      <c r="P56" s="27"/>
      <c r="Q56" s="26"/>
      <c r="R56" s="26"/>
      <c r="S56" s="94"/>
    </row>
    <row r="57" spans="4:19" s="13" customFormat="1">
      <c r="D57" s="277"/>
      <c r="H57" s="186"/>
      <c r="I57" s="43"/>
      <c r="J57" s="43"/>
      <c r="L57" s="246"/>
      <c r="M57" s="247"/>
      <c r="N57" s="246"/>
      <c r="O57" s="246"/>
      <c r="P57" s="27"/>
      <c r="Q57" s="26"/>
      <c r="R57" s="26"/>
      <c r="S57" s="94"/>
    </row>
    <row r="58" spans="4:19" s="13" customFormat="1">
      <c r="D58" s="277"/>
      <c r="H58" s="186"/>
      <c r="I58" s="43"/>
      <c r="J58" s="43"/>
      <c r="L58" s="246"/>
      <c r="M58" s="247"/>
      <c r="N58" s="246"/>
      <c r="O58" s="246"/>
      <c r="P58" s="27"/>
      <c r="Q58" s="26"/>
      <c r="R58" s="26"/>
      <c r="S58" s="94"/>
    </row>
    <row r="59" spans="4:19" s="13" customFormat="1">
      <c r="D59" s="277"/>
      <c r="H59" s="186"/>
      <c r="I59" s="43"/>
      <c r="J59" s="43"/>
      <c r="L59" s="246"/>
      <c r="M59" s="247"/>
      <c r="N59" s="246"/>
      <c r="O59" s="246"/>
      <c r="P59" s="27"/>
      <c r="Q59" s="26"/>
      <c r="R59" s="26"/>
      <c r="S59" s="94"/>
    </row>
    <row r="60" spans="4:19" s="13" customFormat="1">
      <c r="D60" s="277"/>
      <c r="H60" s="186"/>
      <c r="I60" s="43"/>
      <c r="J60" s="43"/>
      <c r="L60" s="246"/>
      <c r="M60" s="247"/>
      <c r="N60" s="246"/>
      <c r="O60" s="246"/>
      <c r="P60" s="27"/>
      <c r="Q60" s="26"/>
      <c r="R60" s="26"/>
      <c r="S60" s="94"/>
    </row>
    <row r="61" spans="4:19" s="13" customFormat="1">
      <c r="D61" s="277"/>
      <c r="H61" s="186"/>
      <c r="I61" s="43"/>
      <c r="J61" s="43"/>
      <c r="L61" s="246"/>
      <c r="M61" s="247"/>
      <c r="N61" s="246"/>
      <c r="O61" s="246"/>
      <c r="P61" s="27"/>
      <c r="Q61" s="26"/>
      <c r="R61" s="26"/>
      <c r="S61" s="94"/>
    </row>
    <row r="62" spans="4:19" s="13" customFormat="1">
      <c r="D62" s="277"/>
      <c r="H62" s="186"/>
      <c r="I62" s="43"/>
      <c r="J62" s="43"/>
      <c r="L62" s="246"/>
      <c r="M62" s="247"/>
      <c r="N62" s="246"/>
      <c r="O62" s="246"/>
      <c r="P62" s="27"/>
      <c r="Q62" s="26"/>
      <c r="R62" s="26"/>
      <c r="S62" s="94"/>
    </row>
    <row r="63" spans="4:19" s="13" customFormat="1">
      <c r="D63" s="277"/>
      <c r="H63" s="186"/>
      <c r="I63" s="43"/>
      <c r="J63" s="43"/>
      <c r="L63" s="246"/>
      <c r="M63" s="247"/>
      <c r="N63" s="246"/>
      <c r="O63" s="246"/>
      <c r="P63" s="27"/>
      <c r="Q63" s="26"/>
      <c r="R63" s="26"/>
      <c r="S63" s="94"/>
    </row>
    <row r="64" spans="4:19" s="13" customFormat="1">
      <c r="D64" s="277"/>
      <c r="H64" s="186"/>
      <c r="I64" s="43"/>
      <c r="J64" s="43"/>
      <c r="L64" s="246"/>
      <c r="M64" s="247"/>
      <c r="N64" s="246"/>
      <c r="O64" s="246"/>
      <c r="P64" s="27"/>
      <c r="Q64" s="26"/>
      <c r="R64" s="26"/>
      <c r="S64" s="94"/>
    </row>
    <row r="65" spans="4:19" s="13" customFormat="1">
      <c r="D65" s="277"/>
      <c r="H65" s="186"/>
      <c r="I65" s="43"/>
      <c r="J65" s="43"/>
      <c r="L65" s="246"/>
      <c r="M65" s="247"/>
      <c r="N65" s="246"/>
      <c r="O65" s="246"/>
      <c r="P65" s="27"/>
      <c r="Q65" s="26"/>
      <c r="R65" s="26"/>
      <c r="S65" s="94"/>
    </row>
    <row r="66" spans="4:19" s="13" customFormat="1">
      <c r="D66" s="277"/>
      <c r="H66" s="186"/>
      <c r="I66" s="43"/>
      <c r="J66" s="43"/>
      <c r="L66" s="246"/>
      <c r="M66" s="247"/>
      <c r="N66" s="246"/>
      <c r="O66" s="246"/>
      <c r="P66" s="27"/>
      <c r="Q66" s="26"/>
      <c r="R66" s="26"/>
      <c r="S66" s="94"/>
    </row>
    <row r="67" spans="4:19" s="13" customFormat="1">
      <c r="D67" s="277"/>
      <c r="H67" s="186"/>
      <c r="I67" s="43"/>
      <c r="J67" s="43"/>
      <c r="L67" s="246"/>
      <c r="M67" s="247"/>
      <c r="N67" s="246"/>
      <c r="O67" s="246"/>
      <c r="P67" s="27"/>
      <c r="Q67" s="26"/>
      <c r="R67" s="26"/>
      <c r="S67" s="94"/>
    </row>
    <row r="68" spans="4:19" s="13" customFormat="1">
      <c r="D68" s="277"/>
      <c r="H68" s="186"/>
      <c r="I68" s="43"/>
      <c r="J68" s="43"/>
      <c r="L68" s="246"/>
      <c r="M68" s="247"/>
      <c r="N68" s="246"/>
      <c r="O68" s="246"/>
      <c r="P68" s="27"/>
      <c r="Q68" s="26"/>
      <c r="R68" s="26"/>
      <c r="S68" s="94"/>
    </row>
    <row r="69" spans="4:19" s="13" customFormat="1">
      <c r="D69" s="277"/>
      <c r="H69" s="186"/>
      <c r="I69" s="43"/>
      <c r="J69" s="43"/>
      <c r="L69" s="246"/>
      <c r="M69" s="247"/>
      <c r="N69" s="246"/>
      <c r="O69" s="246"/>
      <c r="P69" s="27"/>
      <c r="Q69" s="26"/>
      <c r="R69" s="26"/>
      <c r="S69" s="94"/>
    </row>
    <row r="70" spans="4:19" s="13" customFormat="1">
      <c r="D70" s="277"/>
      <c r="H70" s="186"/>
      <c r="I70" s="43"/>
      <c r="J70" s="43"/>
      <c r="L70" s="246"/>
      <c r="M70" s="247"/>
      <c r="N70" s="246"/>
      <c r="O70" s="246"/>
      <c r="P70" s="27"/>
      <c r="Q70" s="26"/>
      <c r="R70" s="26"/>
      <c r="S70" s="94"/>
    </row>
    <row r="71" spans="4:19" s="13" customFormat="1">
      <c r="D71" s="277"/>
      <c r="H71" s="186"/>
      <c r="I71" s="43"/>
      <c r="J71" s="43"/>
      <c r="L71" s="246"/>
      <c r="M71" s="247"/>
      <c r="N71" s="246"/>
      <c r="O71" s="246"/>
      <c r="P71" s="27"/>
      <c r="Q71" s="26"/>
      <c r="R71" s="26"/>
      <c r="S71" s="94"/>
    </row>
    <row r="72" spans="4:19" s="13" customFormat="1">
      <c r="D72" s="277"/>
      <c r="H72" s="186"/>
      <c r="I72" s="43"/>
      <c r="J72" s="43"/>
      <c r="L72" s="246"/>
      <c r="M72" s="247"/>
      <c r="N72" s="246"/>
      <c r="O72" s="246"/>
      <c r="P72" s="27"/>
      <c r="Q72" s="26"/>
      <c r="R72" s="26"/>
      <c r="S72" s="94"/>
    </row>
    <row r="73" spans="4:19" s="13" customFormat="1">
      <c r="D73" s="277"/>
      <c r="H73" s="186"/>
      <c r="I73" s="43"/>
      <c r="J73" s="43"/>
      <c r="L73" s="246"/>
      <c r="M73" s="247"/>
      <c r="N73" s="246"/>
      <c r="O73" s="246"/>
      <c r="P73" s="27"/>
      <c r="Q73" s="26"/>
      <c r="R73" s="26"/>
      <c r="S73" s="94"/>
    </row>
    <row r="74" spans="4:19" s="13" customFormat="1">
      <c r="D74" s="277"/>
      <c r="H74" s="186"/>
      <c r="I74" s="43"/>
      <c r="J74" s="43"/>
      <c r="L74" s="246"/>
      <c r="M74" s="247"/>
      <c r="N74" s="246"/>
      <c r="O74" s="246"/>
      <c r="P74" s="27"/>
      <c r="Q74" s="26"/>
      <c r="R74" s="26"/>
      <c r="S74" s="94"/>
    </row>
    <row r="75" spans="4:19" s="13" customFormat="1">
      <c r="D75" s="277"/>
      <c r="H75" s="186"/>
      <c r="I75" s="43"/>
      <c r="J75" s="43"/>
      <c r="L75" s="246"/>
      <c r="M75" s="247"/>
      <c r="N75" s="246"/>
      <c r="O75" s="246"/>
      <c r="P75" s="27"/>
      <c r="Q75" s="26"/>
      <c r="R75" s="26"/>
      <c r="S75" s="94"/>
    </row>
    <row r="76" spans="4:19" s="13" customFormat="1">
      <c r="D76" s="277"/>
      <c r="H76" s="186"/>
      <c r="I76" s="43"/>
      <c r="J76" s="43"/>
      <c r="L76" s="246"/>
      <c r="M76" s="247"/>
      <c r="N76" s="246"/>
      <c r="O76" s="246"/>
      <c r="P76" s="27"/>
      <c r="Q76" s="26"/>
      <c r="R76" s="26"/>
      <c r="S76" s="94"/>
    </row>
    <row r="77" spans="4:19" s="13" customFormat="1">
      <c r="D77" s="277"/>
      <c r="H77" s="186"/>
      <c r="I77" s="43"/>
      <c r="J77" s="43"/>
      <c r="L77" s="246"/>
      <c r="M77" s="247"/>
      <c r="N77" s="246"/>
      <c r="O77" s="246"/>
      <c r="P77" s="27"/>
      <c r="Q77" s="26"/>
      <c r="R77" s="26"/>
      <c r="S77" s="94"/>
    </row>
    <row r="78" spans="4:19" s="13" customFormat="1">
      <c r="D78" s="277"/>
      <c r="H78" s="186"/>
      <c r="I78" s="43"/>
      <c r="J78" s="43"/>
      <c r="L78" s="246"/>
      <c r="M78" s="247"/>
      <c r="N78" s="246"/>
      <c r="O78" s="246"/>
      <c r="P78" s="27"/>
      <c r="Q78" s="26"/>
      <c r="R78" s="26"/>
      <c r="S78" s="94"/>
    </row>
    <row r="79" spans="4:19" s="13" customFormat="1">
      <c r="D79" s="277"/>
      <c r="H79" s="186"/>
      <c r="I79" s="43"/>
      <c r="J79" s="43"/>
      <c r="L79" s="246"/>
      <c r="M79" s="247"/>
      <c r="N79" s="246"/>
      <c r="O79" s="246"/>
      <c r="P79" s="27"/>
      <c r="Q79" s="26"/>
      <c r="R79" s="26"/>
      <c r="S79" s="94"/>
    </row>
    <row r="80" spans="4:19" s="13" customFormat="1">
      <c r="D80" s="277"/>
      <c r="H80" s="186"/>
      <c r="I80" s="43"/>
      <c r="J80" s="43"/>
      <c r="L80" s="246"/>
      <c r="M80" s="247"/>
      <c r="N80" s="246"/>
      <c r="O80" s="246"/>
      <c r="P80" s="27"/>
      <c r="Q80" s="26"/>
      <c r="R80" s="26"/>
      <c r="S80" s="94"/>
    </row>
    <row r="81" spans="4:19" s="13" customFormat="1">
      <c r="D81" s="277"/>
      <c r="H81" s="186"/>
      <c r="I81" s="43"/>
      <c r="J81" s="43"/>
      <c r="L81" s="246"/>
      <c r="M81" s="247"/>
      <c r="N81" s="246"/>
      <c r="O81" s="246"/>
      <c r="P81" s="27"/>
      <c r="Q81" s="26"/>
      <c r="R81" s="26"/>
      <c r="S81" s="94"/>
    </row>
    <row r="82" spans="4:19" s="13" customFormat="1">
      <c r="D82" s="277"/>
      <c r="H82" s="186"/>
      <c r="I82" s="43"/>
      <c r="J82" s="43"/>
      <c r="L82" s="246"/>
      <c r="M82" s="247"/>
      <c r="N82" s="246"/>
      <c r="O82" s="246"/>
      <c r="P82" s="27"/>
      <c r="Q82" s="26"/>
      <c r="R82" s="26"/>
      <c r="S82" s="94"/>
    </row>
    <row r="83" spans="4:19" s="13" customFormat="1">
      <c r="D83" s="277"/>
      <c r="H83" s="186"/>
      <c r="I83" s="43"/>
      <c r="J83" s="43"/>
      <c r="L83" s="246"/>
      <c r="M83" s="247"/>
      <c r="N83" s="246"/>
      <c r="O83" s="246"/>
      <c r="P83" s="27"/>
      <c r="Q83" s="26"/>
      <c r="R83" s="26"/>
      <c r="S83" s="94"/>
    </row>
    <row r="84" spans="4:19" s="13" customFormat="1">
      <c r="D84" s="277"/>
      <c r="H84" s="186"/>
      <c r="I84" s="43"/>
      <c r="J84" s="43"/>
      <c r="L84" s="246"/>
      <c r="M84" s="247"/>
      <c r="N84" s="246"/>
      <c r="O84" s="246"/>
      <c r="P84" s="27"/>
      <c r="Q84" s="26"/>
      <c r="R84" s="26"/>
      <c r="S84" s="94"/>
    </row>
    <row r="85" spans="4:19" s="13" customFormat="1">
      <c r="D85" s="277"/>
      <c r="H85" s="186"/>
      <c r="I85" s="43"/>
      <c r="J85" s="43"/>
      <c r="L85" s="246"/>
      <c r="M85" s="247"/>
      <c r="N85" s="246"/>
      <c r="O85" s="246"/>
      <c r="P85" s="27"/>
      <c r="Q85" s="26"/>
      <c r="R85" s="26"/>
      <c r="S85" s="94"/>
    </row>
    <row r="86" spans="4:19" s="13" customFormat="1">
      <c r="D86" s="277"/>
      <c r="H86" s="186"/>
      <c r="I86" s="43"/>
      <c r="J86" s="43"/>
      <c r="L86" s="246"/>
      <c r="M86" s="247"/>
      <c r="N86" s="246"/>
      <c r="O86" s="246"/>
      <c r="P86" s="27"/>
      <c r="Q86" s="26"/>
      <c r="R86" s="26"/>
      <c r="S86" s="94"/>
    </row>
    <row r="87" spans="4:19" s="13" customFormat="1">
      <c r="D87" s="277"/>
      <c r="H87" s="186"/>
      <c r="I87" s="43"/>
      <c r="J87" s="43"/>
      <c r="L87" s="246"/>
      <c r="M87" s="247"/>
      <c r="N87" s="246"/>
      <c r="O87" s="246"/>
      <c r="P87" s="27"/>
      <c r="Q87" s="26"/>
      <c r="R87" s="26"/>
      <c r="S87" s="94"/>
    </row>
    <row r="88" spans="4:19" s="13" customFormat="1">
      <c r="D88" s="277"/>
      <c r="H88" s="186"/>
      <c r="I88" s="43"/>
      <c r="J88" s="43"/>
      <c r="L88" s="246"/>
      <c r="M88" s="247"/>
      <c r="N88" s="246"/>
      <c r="O88" s="246"/>
      <c r="P88" s="27"/>
      <c r="Q88" s="26"/>
      <c r="R88" s="26"/>
      <c r="S88" s="94"/>
    </row>
    <row r="89" spans="4:19" s="13" customFormat="1">
      <c r="D89" s="277"/>
      <c r="H89" s="186"/>
      <c r="I89" s="43"/>
      <c r="J89" s="43"/>
      <c r="L89" s="246"/>
      <c r="M89" s="247"/>
      <c r="N89" s="246"/>
      <c r="O89" s="246"/>
      <c r="P89" s="27"/>
      <c r="Q89" s="26"/>
      <c r="R89" s="26"/>
      <c r="S89" s="94"/>
    </row>
    <row r="90" spans="4:19" s="13" customFormat="1">
      <c r="D90" s="277"/>
      <c r="H90" s="186"/>
      <c r="I90" s="43"/>
      <c r="J90" s="43"/>
      <c r="L90" s="246"/>
      <c r="M90" s="247"/>
      <c r="N90" s="246"/>
      <c r="O90" s="246"/>
      <c r="P90" s="27"/>
      <c r="Q90" s="26"/>
      <c r="R90" s="26"/>
      <c r="S90" s="94"/>
    </row>
    <row r="91" spans="4:19" s="13" customFormat="1">
      <c r="D91" s="277"/>
      <c r="H91" s="186"/>
      <c r="I91" s="43"/>
      <c r="J91" s="43"/>
      <c r="L91" s="246"/>
      <c r="M91" s="247"/>
      <c r="N91" s="246"/>
      <c r="O91" s="246"/>
      <c r="P91" s="27"/>
      <c r="Q91" s="26"/>
      <c r="R91" s="26"/>
      <c r="S91" s="94"/>
    </row>
    <row r="92" spans="4:19" s="13" customFormat="1">
      <c r="D92" s="277"/>
      <c r="H92" s="186"/>
      <c r="I92" s="43"/>
      <c r="J92" s="43"/>
      <c r="L92" s="246"/>
      <c r="M92" s="247"/>
      <c r="N92" s="246"/>
      <c r="O92" s="246"/>
      <c r="P92" s="27"/>
      <c r="Q92" s="26"/>
      <c r="R92" s="26"/>
      <c r="S92" s="94"/>
    </row>
    <row r="93" spans="4:19" s="13" customFormat="1">
      <c r="D93" s="277"/>
      <c r="H93" s="186"/>
      <c r="I93" s="43"/>
      <c r="J93" s="43"/>
      <c r="L93" s="246"/>
      <c r="M93" s="247"/>
      <c r="N93" s="246"/>
      <c r="O93" s="246"/>
      <c r="P93" s="27"/>
      <c r="Q93" s="26"/>
      <c r="R93" s="26"/>
      <c r="S93" s="94"/>
    </row>
    <row r="94" spans="4:19" s="13" customFormat="1">
      <c r="D94" s="277"/>
      <c r="H94" s="186"/>
      <c r="I94" s="43"/>
      <c r="J94" s="43"/>
      <c r="L94" s="246"/>
      <c r="M94" s="247"/>
      <c r="N94" s="246"/>
      <c r="O94" s="246"/>
      <c r="P94" s="27"/>
      <c r="Q94" s="26"/>
      <c r="R94" s="26"/>
      <c r="S94" s="94"/>
    </row>
    <row r="95" spans="4:19" s="13" customFormat="1">
      <c r="D95" s="277"/>
      <c r="H95" s="186"/>
      <c r="I95" s="43"/>
      <c r="J95" s="43"/>
      <c r="L95" s="246"/>
      <c r="M95" s="247"/>
      <c r="N95" s="246"/>
      <c r="O95" s="246"/>
      <c r="P95" s="27"/>
      <c r="Q95" s="26"/>
      <c r="R95" s="26"/>
      <c r="S95" s="94"/>
    </row>
    <row r="96" spans="4:19" s="13" customFormat="1">
      <c r="D96" s="277"/>
      <c r="H96" s="186"/>
      <c r="I96" s="43"/>
      <c r="J96" s="43"/>
      <c r="L96" s="246"/>
      <c r="M96" s="247"/>
      <c r="N96" s="246"/>
      <c r="O96" s="246"/>
      <c r="P96" s="27"/>
      <c r="Q96" s="26"/>
      <c r="R96" s="26"/>
      <c r="S96" s="94"/>
    </row>
    <row r="97" spans="4:19" s="13" customFormat="1">
      <c r="D97" s="277"/>
      <c r="H97" s="186"/>
      <c r="I97" s="43"/>
      <c r="J97" s="43"/>
      <c r="L97" s="246"/>
      <c r="M97" s="247"/>
      <c r="N97" s="246"/>
      <c r="O97" s="246"/>
      <c r="P97" s="27"/>
      <c r="Q97" s="26"/>
      <c r="R97" s="26"/>
      <c r="S97" s="94"/>
    </row>
    <row r="98" spans="4:19" s="13" customFormat="1">
      <c r="D98" s="277"/>
      <c r="H98" s="186"/>
      <c r="I98" s="43"/>
      <c r="J98" s="43"/>
      <c r="L98" s="246"/>
      <c r="M98" s="247"/>
      <c r="N98" s="246"/>
      <c r="O98" s="246"/>
      <c r="P98" s="27"/>
      <c r="Q98" s="26"/>
      <c r="R98" s="26"/>
      <c r="S98" s="94"/>
    </row>
    <row r="99" spans="4:19" s="13" customFormat="1">
      <c r="D99" s="277"/>
      <c r="H99" s="186"/>
      <c r="I99" s="43"/>
      <c r="J99" s="43"/>
      <c r="L99" s="246"/>
      <c r="M99" s="247"/>
      <c r="N99" s="246"/>
      <c r="O99" s="246"/>
      <c r="P99" s="27"/>
      <c r="Q99" s="26"/>
      <c r="R99" s="26"/>
      <c r="S99" s="94"/>
    </row>
    <row r="100" spans="4:19" s="13" customFormat="1">
      <c r="D100" s="277"/>
      <c r="H100" s="186"/>
      <c r="I100" s="43"/>
      <c r="J100" s="43"/>
      <c r="L100" s="246"/>
      <c r="M100" s="247"/>
      <c r="N100" s="246"/>
      <c r="O100" s="246"/>
      <c r="P100" s="27"/>
      <c r="Q100" s="26"/>
      <c r="R100" s="26"/>
      <c r="S100" s="94"/>
    </row>
    <row r="101" spans="4:19" s="13" customFormat="1">
      <c r="D101" s="277"/>
      <c r="H101" s="186"/>
      <c r="I101" s="43"/>
      <c r="J101" s="43"/>
      <c r="L101" s="246"/>
      <c r="M101" s="247"/>
      <c r="N101" s="246"/>
      <c r="O101" s="246"/>
      <c r="P101" s="27"/>
      <c r="Q101" s="26"/>
      <c r="R101" s="26"/>
      <c r="S101" s="94"/>
    </row>
    <row r="102" spans="4:19" s="13" customFormat="1">
      <c r="D102" s="277"/>
      <c r="H102" s="186"/>
      <c r="I102" s="43"/>
      <c r="J102" s="43"/>
      <c r="L102" s="246"/>
      <c r="M102" s="247"/>
      <c r="N102" s="246"/>
      <c r="O102" s="246"/>
      <c r="P102" s="27"/>
      <c r="Q102" s="26"/>
      <c r="R102" s="26"/>
      <c r="S102" s="94"/>
    </row>
    <row r="103" spans="4:19" s="13" customFormat="1">
      <c r="D103" s="277"/>
      <c r="H103" s="186"/>
      <c r="I103" s="43"/>
      <c r="J103" s="43"/>
      <c r="L103" s="246"/>
      <c r="M103" s="247"/>
      <c r="N103" s="246"/>
      <c r="O103" s="246"/>
      <c r="P103" s="27"/>
      <c r="Q103" s="26"/>
      <c r="R103" s="26"/>
      <c r="S103" s="94"/>
    </row>
    <row r="104" spans="4:19" s="13" customFormat="1">
      <c r="D104" s="277"/>
      <c r="H104" s="186"/>
      <c r="I104" s="43"/>
      <c r="J104" s="43"/>
      <c r="L104" s="246"/>
      <c r="M104" s="247"/>
      <c r="N104" s="246"/>
      <c r="O104" s="246"/>
      <c r="P104" s="27"/>
      <c r="Q104" s="26"/>
      <c r="R104" s="26"/>
      <c r="S104" s="94"/>
    </row>
    <row r="105" spans="4:19" s="13" customFormat="1">
      <c r="D105" s="277"/>
      <c r="H105" s="186"/>
      <c r="I105" s="43"/>
      <c r="J105" s="43"/>
      <c r="L105" s="246"/>
      <c r="M105" s="247"/>
      <c r="N105" s="246"/>
      <c r="O105" s="246"/>
      <c r="P105" s="27"/>
      <c r="Q105" s="26"/>
      <c r="R105" s="26"/>
      <c r="S105" s="94"/>
    </row>
    <row r="106" spans="4:19" s="13" customFormat="1">
      <c r="D106" s="277"/>
      <c r="H106" s="186"/>
      <c r="I106" s="43"/>
      <c r="J106" s="43"/>
      <c r="L106" s="246"/>
      <c r="M106" s="247"/>
      <c r="N106" s="246"/>
      <c r="O106" s="246"/>
      <c r="P106" s="27"/>
      <c r="Q106" s="26"/>
      <c r="R106" s="26"/>
      <c r="S106" s="94"/>
    </row>
    <row r="107" spans="4:19" s="13" customFormat="1">
      <c r="D107" s="277"/>
      <c r="H107" s="186"/>
      <c r="I107" s="43"/>
      <c r="J107" s="43"/>
      <c r="L107" s="246"/>
      <c r="M107" s="247"/>
      <c r="N107" s="246"/>
      <c r="O107" s="246"/>
      <c r="P107" s="27"/>
      <c r="Q107" s="26"/>
      <c r="R107" s="26"/>
      <c r="S107" s="94"/>
    </row>
    <row r="108" spans="4:19" s="13" customFormat="1">
      <c r="D108" s="277"/>
      <c r="H108" s="186"/>
      <c r="I108" s="43"/>
      <c r="J108" s="43"/>
      <c r="L108" s="246"/>
      <c r="M108" s="247"/>
      <c r="N108" s="246"/>
      <c r="O108" s="246"/>
      <c r="P108" s="27"/>
      <c r="Q108" s="26"/>
      <c r="R108" s="26"/>
      <c r="S108" s="94"/>
    </row>
    <row r="109" spans="4:19" s="13" customFormat="1">
      <c r="D109" s="277"/>
      <c r="H109" s="186"/>
      <c r="I109" s="43"/>
      <c r="J109" s="43"/>
      <c r="L109" s="246"/>
      <c r="M109" s="247"/>
      <c r="N109" s="246"/>
      <c r="O109" s="246"/>
      <c r="P109" s="27"/>
      <c r="Q109" s="26"/>
      <c r="R109" s="26"/>
      <c r="S109" s="94"/>
    </row>
    <row r="110" spans="4:19" s="13" customFormat="1">
      <c r="D110" s="277"/>
      <c r="H110" s="186"/>
      <c r="I110" s="43"/>
      <c r="J110" s="43"/>
      <c r="L110" s="246"/>
      <c r="M110" s="247"/>
      <c r="N110" s="246"/>
      <c r="O110" s="246"/>
      <c r="P110" s="27"/>
      <c r="Q110" s="26"/>
      <c r="R110" s="26"/>
      <c r="S110" s="94"/>
    </row>
    <row r="111" spans="4:19" s="13" customFormat="1">
      <c r="D111" s="277"/>
      <c r="H111" s="186"/>
      <c r="I111" s="43"/>
      <c r="J111" s="43"/>
      <c r="L111" s="246"/>
      <c r="M111" s="247"/>
      <c r="N111" s="246"/>
      <c r="O111" s="246"/>
      <c r="P111" s="27"/>
      <c r="Q111" s="26"/>
      <c r="R111" s="26"/>
      <c r="S111" s="94"/>
    </row>
    <row r="112" spans="4:19" s="13" customFormat="1">
      <c r="D112" s="277"/>
      <c r="H112" s="186"/>
      <c r="I112" s="43"/>
      <c r="J112" s="43"/>
      <c r="L112" s="246"/>
      <c r="M112" s="247"/>
      <c r="N112" s="246"/>
      <c r="O112" s="246"/>
      <c r="P112" s="27"/>
      <c r="Q112" s="26"/>
      <c r="R112" s="26"/>
      <c r="S112" s="94"/>
    </row>
    <row r="113" spans="4:19" s="13" customFormat="1">
      <c r="D113" s="277"/>
      <c r="H113" s="186"/>
      <c r="I113" s="43"/>
      <c r="J113" s="43"/>
      <c r="L113" s="246"/>
      <c r="M113" s="247"/>
      <c r="N113" s="246"/>
      <c r="O113" s="246"/>
      <c r="P113" s="27"/>
      <c r="Q113" s="26"/>
      <c r="R113" s="26"/>
      <c r="S113" s="94"/>
    </row>
    <row r="114" spans="4:19" s="13" customFormat="1">
      <c r="D114" s="277"/>
      <c r="H114" s="186"/>
      <c r="I114" s="43"/>
      <c r="J114" s="43"/>
      <c r="L114" s="246"/>
      <c r="M114" s="247"/>
      <c r="N114" s="246"/>
      <c r="O114" s="246"/>
      <c r="P114" s="27"/>
      <c r="Q114" s="26"/>
      <c r="R114" s="26"/>
      <c r="S114" s="94"/>
    </row>
    <row r="115" spans="4:19" s="13" customFormat="1">
      <c r="D115" s="277"/>
      <c r="H115" s="186"/>
      <c r="I115" s="43"/>
      <c r="J115" s="43"/>
      <c r="L115" s="246"/>
      <c r="M115" s="247"/>
      <c r="N115" s="246"/>
      <c r="O115" s="246"/>
      <c r="P115" s="27"/>
      <c r="Q115" s="26"/>
      <c r="R115" s="26"/>
      <c r="S115" s="94"/>
    </row>
    <row r="116" spans="4:19" s="13" customFormat="1">
      <c r="D116" s="277"/>
      <c r="H116" s="186"/>
      <c r="I116" s="43"/>
      <c r="J116" s="43"/>
      <c r="L116" s="246"/>
      <c r="M116" s="247"/>
      <c r="N116" s="246"/>
      <c r="O116" s="246"/>
      <c r="P116" s="27"/>
      <c r="Q116" s="26"/>
      <c r="R116" s="26"/>
      <c r="S116" s="94"/>
    </row>
    <row r="117" spans="4:19" s="13" customFormat="1">
      <c r="D117" s="277"/>
      <c r="H117" s="186"/>
      <c r="I117" s="43"/>
      <c r="J117" s="43"/>
      <c r="L117" s="246"/>
      <c r="M117" s="247"/>
      <c r="N117" s="246"/>
      <c r="O117" s="246"/>
      <c r="P117" s="27"/>
      <c r="Q117" s="26"/>
      <c r="R117" s="26"/>
      <c r="S117" s="94"/>
    </row>
    <row r="118" spans="4:19" s="13" customFormat="1">
      <c r="D118" s="277"/>
      <c r="H118" s="186"/>
      <c r="I118" s="43"/>
      <c r="J118" s="43"/>
      <c r="L118" s="246"/>
      <c r="M118" s="247"/>
      <c r="N118" s="246"/>
      <c r="O118" s="246"/>
      <c r="P118" s="27"/>
      <c r="Q118" s="26"/>
      <c r="R118" s="26"/>
      <c r="S118" s="94"/>
    </row>
    <row r="119" spans="4:19" s="13" customFormat="1">
      <c r="D119" s="277"/>
      <c r="H119" s="186"/>
      <c r="I119" s="43"/>
      <c r="J119" s="43"/>
      <c r="L119" s="246"/>
      <c r="M119" s="247"/>
      <c r="N119" s="246"/>
      <c r="O119" s="246"/>
      <c r="P119" s="27"/>
      <c r="Q119" s="26"/>
      <c r="R119" s="26"/>
      <c r="S119" s="94"/>
    </row>
    <row r="120" spans="4:19" s="13" customFormat="1">
      <c r="D120" s="277"/>
      <c r="H120" s="186"/>
      <c r="I120" s="43"/>
      <c r="J120" s="43"/>
      <c r="L120" s="246"/>
      <c r="M120" s="247"/>
      <c r="N120" s="246"/>
      <c r="O120" s="246"/>
      <c r="P120" s="27"/>
      <c r="Q120" s="26"/>
      <c r="R120" s="26"/>
      <c r="S120" s="94"/>
    </row>
    <row r="121" spans="4:19" s="13" customFormat="1">
      <c r="D121" s="277"/>
      <c r="H121" s="186"/>
      <c r="I121" s="43"/>
      <c r="J121" s="43"/>
      <c r="L121" s="246"/>
      <c r="M121" s="247"/>
      <c r="N121" s="246"/>
      <c r="O121" s="246"/>
      <c r="P121" s="27"/>
      <c r="Q121" s="26"/>
      <c r="R121" s="26"/>
      <c r="S121" s="94"/>
    </row>
    <row r="122" spans="4:19" s="13" customFormat="1">
      <c r="D122" s="277"/>
      <c r="H122" s="186"/>
      <c r="I122" s="43"/>
      <c r="J122" s="43"/>
      <c r="L122" s="246"/>
      <c r="M122" s="247"/>
      <c r="N122" s="246"/>
      <c r="O122" s="246"/>
      <c r="P122" s="27"/>
      <c r="Q122" s="26"/>
      <c r="R122" s="26"/>
      <c r="S122" s="94"/>
    </row>
    <row r="123" spans="4:19" s="13" customFormat="1">
      <c r="D123" s="277"/>
      <c r="H123" s="186"/>
      <c r="I123" s="43"/>
      <c r="J123" s="43"/>
      <c r="L123" s="246"/>
      <c r="M123" s="247"/>
      <c r="N123" s="246"/>
      <c r="O123" s="246"/>
      <c r="P123" s="27"/>
      <c r="Q123" s="26"/>
      <c r="R123" s="26"/>
      <c r="S123" s="94"/>
    </row>
    <row r="124" spans="4:19" s="13" customFormat="1">
      <c r="D124" s="277"/>
      <c r="H124" s="186"/>
      <c r="I124" s="43"/>
      <c r="J124" s="43"/>
      <c r="L124" s="246"/>
      <c r="M124" s="247"/>
      <c r="N124" s="246"/>
      <c r="O124" s="246"/>
      <c r="P124" s="27"/>
      <c r="Q124" s="26"/>
      <c r="R124" s="26"/>
      <c r="S124" s="94"/>
    </row>
    <row r="125" spans="4:19" s="13" customFormat="1">
      <c r="D125" s="277"/>
      <c r="H125" s="186"/>
      <c r="I125" s="43"/>
      <c r="J125" s="43"/>
      <c r="L125" s="246"/>
      <c r="M125" s="247"/>
      <c r="N125" s="246"/>
      <c r="O125" s="246"/>
      <c r="P125" s="27"/>
      <c r="Q125" s="26"/>
      <c r="R125" s="26"/>
      <c r="S125" s="94"/>
    </row>
    <row r="126" spans="4:19" s="13" customFormat="1">
      <c r="D126" s="277"/>
      <c r="H126" s="186"/>
      <c r="I126" s="43"/>
      <c r="J126" s="43"/>
      <c r="L126" s="246"/>
      <c r="M126" s="247"/>
      <c r="N126" s="246"/>
      <c r="O126" s="246"/>
      <c r="P126" s="27"/>
      <c r="Q126" s="26"/>
      <c r="R126" s="26"/>
      <c r="S126" s="94"/>
    </row>
    <row r="127" spans="4:19" s="13" customFormat="1">
      <c r="D127" s="277"/>
      <c r="H127" s="186"/>
      <c r="I127" s="43"/>
      <c r="J127" s="43"/>
      <c r="L127" s="246"/>
      <c r="M127" s="247"/>
      <c r="N127" s="246"/>
      <c r="O127" s="246"/>
      <c r="P127" s="27"/>
      <c r="Q127" s="26"/>
      <c r="R127" s="26"/>
      <c r="S127" s="94"/>
    </row>
    <row r="128" spans="4:19" s="13" customFormat="1">
      <c r="D128" s="277"/>
      <c r="H128" s="186"/>
      <c r="I128" s="43"/>
      <c r="J128" s="43"/>
      <c r="L128" s="246"/>
      <c r="M128" s="247"/>
      <c r="N128" s="246"/>
      <c r="O128" s="246"/>
      <c r="P128" s="27"/>
      <c r="Q128" s="26"/>
      <c r="R128" s="26"/>
      <c r="S128" s="94"/>
    </row>
    <row r="129" spans="4:19" s="13" customFormat="1">
      <c r="D129" s="277"/>
      <c r="H129" s="186"/>
      <c r="I129" s="43"/>
      <c r="J129" s="43"/>
      <c r="L129" s="246"/>
      <c r="M129" s="247"/>
      <c r="N129" s="246"/>
      <c r="O129" s="246"/>
      <c r="P129" s="27"/>
      <c r="Q129" s="26"/>
      <c r="R129" s="26"/>
      <c r="S129" s="94"/>
    </row>
    <row r="130" spans="4:19" s="13" customFormat="1">
      <c r="D130" s="277"/>
      <c r="H130" s="186"/>
      <c r="I130" s="43"/>
      <c r="J130" s="43"/>
      <c r="L130" s="246"/>
      <c r="M130" s="247"/>
      <c r="N130" s="246"/>
      <c r="O130" s="246"/>
      <c r="P130" s="27"/>
      <c r="Q130" s="26"/>
      <c r="R130" s="26"/>
      <c r="S130" s="94"/>
    </row>
    <row r="131" spans="4:19" s="13" customFormat="1">
      <c r="D131" s="277"/>
      <c r="H131" s="186"/>
      <c r="I131" s="43"/>
      <c r="J131" s="43"/>
      <c r="L131" s="246"/>
      <c r="M131" s="247"/>
      <c r="N131" s="246"/>
      <c r="O131" s="246"/>
      <c r="P131" s="27"/>
      <c r="Q131" s="26"/>
      <c r="R131" s="26"/>
      <c r="S131" s="94"/>
    </row>
    <row r="132" spans="4:19" s="13" customFormat="1">
      <c r="D132" s="277"/>
      <c r="H132" s="186"/>
      <c r="I132" s="43"/>
      <c r="J132" s="43"/>
      <c r="L132" s="246"/>
      <c r="M132" s="247"/>
      <c r="N132" s="246"/>
      <c r="O132" s="246"/>
      <c r="P132" s="27"/>
      <c r="Q132" s="26"/>
      <c r="R132" s="26"/>
      <c r="S132" s="94"/>
    </row>
    <row r="133" spans="4:19" s="13" customFormat="1">
      <c r="D133" s="277"/>
      <c r="H133" s="186"/>
      <c r="I133" s="43"/>
      <c r="J133" s="43"/>
      <c r="L133" s="246"/>
      <c r="M133" s="247"/>
      <c r="N133" s="246"/>
      <c r="O133" s="246"/>
      <c r="P133" s="27"/>
      <c r="Q133" s="26"/>
      <c r="R133" s="26"/>
      <c r="S133" s="94"/>
    </row>
    <row r="134" spans="4:19" s="13" customFormat="1">
      <c r="D134" s="277"/>
      <c r="H134" s="186"/>
      <c r="I134" s="43"/>
      <c r="J134" s="43"/>
      <c r="L134" s="246"/>
      <c r="M134" s="247"/>
      <c r="N134" s="246"/>
      <c r="O134" s="246"/>
      <c r="P134" s="27"/>
      <c r="Q134" s="26"/>
      <c r="R134" s="26"/>
      <c r="S134" s="94"/>
    </row>
    <row r="135" spans="4:19" s="13" customFormat="1">
      <c r="D135" s="277"/>
      <c r="H135" s="186"/>
      <c r="I135" s="43"/>
      <c r="J135" s="43"/>
      <c r="L135" s="246"/>
      <c r="M135" s="247"/>
      <c r="N135" s="246"/>
      <c r="O135" s="246"/>
      <c r="P135" s="27"/>
      <c r="Q135" s="26"/>
      <c r="R135" s="26"/>
      <c r="S135" s="94"/>
    </row>
    <row r="136" spans="4:19" s="13" customFormat="1">
      <c r="D136" s="277"/>
      <c r="H136" s="186"/>
      <c r="I136" s="43"/>
      <c r="J136" s="43"/>
      <c r="L136" s="246"/>
      <c r="M136" s="247"/>
      <c r="N136" s="246"/>
      <c r="O136" s="246"/>
      <c r="P136" s="27"/>
      <c r="Q136" s="26"/>
      <c r="R136" s="26"/>
      <c r="S136" s="94"/>
    </row>
    <row r="137" spans="4:19" s="13" customFormat="1">
      <c r="D137" s="277"/>
      <c r="H137" s="186"/>
      <c r="I137" s="43"/>
      <c r="J137" s="43"/>
      <c r="L137" s="246"/>
      <c r="M137" s="247"/>
      <c r="N137" s="246"/>
      <c r="O137" s="246"/>
      <c r="P137" s="27"/>
      <c r="Q137" s="26"/>
      <c r="R137" s="26"/>
      <c r="S137" s="94"/>
    </row>
    <row r="138" spans="4:19" s="13" customFormat="1">
      <c r="D138" s="277"/>
      <c r="H138" s="80"/>
      <c r="I138" s="43"/>
      <c r="J138" s="43"/>
      <c r="K138" s="18"/>
      <c r="L138" s="246"/>
      <c r="M138" s="247"/>
      <c r="N138" s="246"/>
      <c r="O138" s="246"/>
      <c r="P138" s="27"/>
      <c r="Q138" s="26"/>
      <c r="R138" s="26"/>
      <c r="S138" s="94"/>
    </row>
    <row r="139" spans="4:19" s="13" customFormat="1">
      <c r="D139" s="277"/>
      <c r="H139" s="80"/>
      <c r="I139" s="43"/>
      <c r="J139" s="43"/>
      <c r="K139" s="18"/>
      <c r="L139" s="246"/>
      <c r="M139" s="247"/>
      <c r="N139" s="246"/>
      <c r="O139" s="246"/>
      <c r="P139" s="27"/>
      <c r="Q139" s="26"/>
      <c r="R139" s="26"/>
      <c r="S139" s="94"/>
    </row>
    <row r="140" spans="4:19" s="13" customFormat="1">
      <c r="D140" s="277"/>
      <c r="H140" s="80"/>
      <c r="I140" s="43"/>
      <c r="J140" s="43"/>
      <c r="K140" s="18"/>
      <c r="L140" s="246"/>
      <c r="M140" s="247"/>
      <c r="N140" s="246"/>
      <c r="O140" s="246"/>
      <c r="P140" s="27"/>
      <c r="Q140" s="26"/>
      <c r="R140" s="26"/>
      <c r="S140" s="94"/>
    </row>
    <row r="141" spans="4:19" s="13" customFormat="1">
      <c r="D141" s="277"/>
      <c r="H141" s="80"/>
      <c r="I141" s="43"/>
      <c r="J141" s="43"/>
      <c r="K141" s="18"/>
      <c r="L141" s="246"/>
      <c r="M141" s="247"/>
      <c r="N141" s="246"/>
      <c r="O141" s="246"/>
      <c r="P141" s="27"/>
      <c r="Q141" s="26"/>
      <c r="R141" s="26"/>
      <c r="S141" s="94"/>
    </row>
    <row r="142" spans="4:19" s="13" customFormat="1">
      <c r="D142" s="277"/>
      <c r="H142" s="80"/>
      <c r="I142" s="43"/>
      <c r="J142" s="43"/>
      <c r="K142" s="18"/>
      <c r="L142" s="246"/>
      <c r="M142" s="247"/>
      <c r="N142" s="246"/>
      <c r="O142" s="246"/>
      <c r="P142" s="27"/>
      <c r="Q142" s="26"/>
      <c r="R142" s="26"/>
      <c r="S142" s="94"/>
    </row>
    <row r="143" spans="4:19" s="13" customFormat="1">
      <c r="D143" s="277"/>
      <c r="H143" s="80"/>
      <c r="I143" s="43"/>
      <c r="J143" s="43"/>
      <c r="K143" s="18"/>
      <c r="L143" s="246"/>
      <c r="M143" s="247"/>
      <c r="N143" s="246"/>
      <c r="O143" s="246"/>
      <c r="P143" s="27"/>
      <c r="Q143" s="26"/>
      <c r="R143" s="26"/>
      <c r="S143" s="94"/>
    </row>
    <row r="144" spans="4:19" s="13" customFormat="1">
      <c r="D144" s="277"/>
      <c r="H144" s="80"/>
      <c r="I144" s="43"/>
      <c r="J144" s="43"/>
      <c r="K144" s="18"/>
      <c r="L144" s="246"/>
      <c r="M144" s="247"/>
      <c r="N144" s="246"/>
      <c r="O144" s="246"/>
      <c r="P144" s="27"/>
      <c r="Q144" s="26"/>
      <c r="R144" s="26"/>
      <c r="S144" s="94"/>
    </row>
    <row r="145" spans="4:19" s="13" customFormat="1">
      <c r="D145" s="277"/>
      <c r="H145" s="80"/>
      <c r="I145" s="43"/>
      <c r="J145" s="43"/>
      <c r="L145" s="246"/>
      <c r="M145" s="247"/>
      <c r="N145" s="246"/>
      <c r="O145" s="246"/>
      <c r="P145" s="27"/>
      <c r="Q145" s="26"/>
      <c r="R145" s="26"/>
      <c r="S145" s="94"/>
    </row>
    <row r="146" spans="4:19" s="13" customFormat="1">
      <c r="D146" s="277"/>
      <c r="H146" s="28"/>
      <c r="I146" s="28"/>
      <c r="L146" s="246"/>
      <c r="M146" s="247"/>
      <c r="N146" s="246"/>
      <c r="O146" s="246"/>
      <c r="P146" s="27"/>
      <c r="Q146" s="26"/>
      <c r="R146" s="26"/>
      <c r="S146" s="94"/>
    </row>
    <row r="147" spans="4:19" s="13" customFormat="1">
      <c r="D147" s="277"/>
      <c r="H147" s="28"/>
      <c r="I147" s="28"/>
      <c r="L147" s="246"/>
      <c r="M147" s="247"/>
      <c r="N147" s="246"/>
      <c r="O147" s="246"/>
      <c r="P147" s="27"/>
      <c r="Q147" s="26"/>
      <c r="R147" s="26"/>
      <c r="S147" s="94"/>
    </row>
    <row r="148" spans="4:19" s="13" customFormat="1">
      <c r="D148" s="277"/>
      <c r="H148" s="28"/>
      <c r="I148" s="28"/>
      <c r="L148" s="246"/>
      <c r="M148" s="247"/>
      <c r="N148" s="246"/>
      <c r="O148" s="246"/>
      <c r="P148" s="27"/>
      <c r="Q148" s="26"/>
      <c r="R148" s="26"/>
      <c r="S148" s="94"/>
    </row>
    <row r="149" spans="4:19" s="13" customFormat="1">
      <c r="D149" s="277"/>
      <c r="H149" s="28"/>
      <c r="I149" s="28"/>
      <c r="L149" s="246"/>
      <c r="M149" s="247"/>
      <c r="N149" s="246"/>
      <c r="O149" s="246"/>
      <c r="P149" s="27"/>
      <c r="Q149" s="26"/>
      <c r="R149" s="26"/>
      <c r="S149" s="94"/>
    </row>
    <row r="150" spans="4:19" s="13" customFormat="1">
      <c r="D150" s="277"/>
      <c r="H150" s="28"/>
      <c r="I150" s="28"/>
      <c r="L150" s="246"/>
      <c r="M150" s="247"/>
      <c r="N150" s="246"/>
      <c r="O150" s="246"/>
      <c r="P150" s="27"/>
      <c r="Q150" s="26"/>
      <c r="R150" s="26"/>
      <c r="S150" s="94"/>
    </row>
    <row r="151" spans="4:19" s="13" customFormat="1">
      <c r="D151" s="277"/>
      <c r="H151" s="28"/>
      <c r="I151" s="28"/>
      <c r="L151" s="246"/>
      <c r="M151" s="247"/>
      <c r="N151" s="246"/>
      <c r="O151" s="246"/>
      <c r="P151" s="27"/>
      <c r="Q151" s="26"/>
      <c r="R151" s="26"/>
      <c r="S151" s="94"/>
    </row>
    <row r="152" spans="4:19" s="13" customFormat="1">
      <c r="D152" s="277"/>
      <c r="H152" s="28"/>
      <c r="I152" s="28"/>
      <c r="L152" s="246"/>
      <c r="M152" s="247"/>
      <c r="N152" s="246"/>
      <c r="O152" s="246"/>
      <c r="P152" s="27"/>
      <c r="Q152" s="26"/>
      <c r="R152" s="26"/>
      <c r="S152" s="94"/>
    </row>
    <row r="153" spans="4:19" s="13" customFormat="1">
      <c r="D153" s="277"/>
      <c r="H153" s="28"/>
      <c r="I153" s="28"/>
      <c r="L153" s="246"/>
      <c r="M153" s="247"/>
      <c r="N153" s="246"/>
      <c r="O153" s="246"/>
      <c r="P153" s="27"/>
      <c r="Q153" s="26"/>
      <c r="R153" s="26"/>
      <c r="S153" s="94"/>
    </row>
    <row r="154" spans="4:19" s="13" customFormat="1">
      <c r="D154" s="277"/>
      <c r="H154" s="28"/>
      <c r="I154" s="28"/>
      <c r="L154" s="246"/>
      <c r="M154" s="247"/>
      <c r="N154" s="246"/>
      <c r="O154" s="246"/>
      <c r="P154" s="27"/>
      <c r="Q154" s="26"/>
      <c r="R154" s="26"/>
      <c r="S154" s="94"/>
    </row>
    <row r="155" spans="4:19" s="13" customFormat="1">
      <c r="D155" s="277"/>
      <c r="H155" s="28"/>
      <c r="I155" s="28"/>
      <c r="L155" s="246"/>
      <c r="M155" s="247"/>
      <c r="N155" s="246"/>
      <c r="O155" s="246"/>
      <c r="P155" s="27"/>
      <c r="Q155" s="26"/>
      <c r="R155" s="26"/>
      <c r="S155" s="94"/>
    </row>
    <row r="156" spans="4:19" s="13" customFormat="1">
      <c r="D156" s="277"/>
      <c r="H156" s="28"/>
      <c r="I156" s="28"/>
      <c r="L156" s="246"/>
      <c r="M156" s="247"/>
      <c r="N156" s="246"/>
      <c r="O156" s="246"/>
      <c r="P156" s="27"/>
      <c r="Q156" s="26"/>
      <c r="R156" s="26"/>
      <c r="S156" s="94"/>
    </row>
    <row r="157" spans="4:19" s="13" customFormat="1">
      <c r="D157" s="277"/>
      <c r="H157" s="28"/>
      <c r="I157" s="28"/>
      <c r="L157" s="246"/>
      <c r="M157" s="247"/>
      <c r="N157" s="246"/>
      <c r="O157" s="246"/>
      <c r="P157" s="27"/>
      <c r="Q157" s="26"/>
      <c r="R157" s="26"/>
      <c r="S157" s="94"/>
    </row>
    <row r="158" spans="4:19" s="13" customFormat="1">
      <c r="D158" s="277"/>
      <c r="H158" s="28"/>
      <c r="I158" s="28"/>
      <c r="L158" s="246"/>
      <c r="M158" s="247"/>
      <c r="N158" s="246"/>
      <c r="O158" s="246"/>
      <c r="P158" s="27"/>
      <c r="Q158" s="26"/>
      <c r="R158" s="26"/>
      <c r="S158" s="94"/>
    </row>
    <row r="159" spans="4:19" s="13" customFormat="1">
      <c r="D159" s="277"/>
      <c r="H159" s="28"/>
      <c r="I159" s="28"/>
      <c r="L159" s="246"/>
      <c r="M159" s="247"/>
      <c r="N159" s="246"/>
      <c r="O159" s="246"/>
      <c r="P159" s="27"/>
      <c r="Q159" s="26"/>
      <c r="R159" s="26"/>
      <c r="S159" s="94"/>
    </row>
    <row r="160" spans="4:19" s="13" customFormat="1">
      <c r="D160" s="277"/>
      <c r="H160" s="28"/>
      <c r="I160" s="28"/>
      <c r="L160" s="246"/>
      <c r="M160" s="247"/>
      <c r="N160" s="246"/>
      <c r="O160" s="246"/>
      <c r="P160" s="27"/>
      <c r="Q160" s="26"/>
      <c r="R160" s="26"/>
      <c r="S160" s="94"/>
    </row>
    <row r="161" spans="4:19" s="13" customFormat="1">
      <c r="D161" s="277"/>
      <c r="H161" s="28"/>
      <c r="I161" s="28"/>
      <c r="L161" s="246"/>
      <c r="M161" s="247"/>
      <c r="N161" s="246"/>
      <c r="O161" s="246"/>
      <c r="P161" s="27"/>
      <c r="Q161" s="26"/>
      <c r="R161" s="26"/>
      <c r="S161" s="94"/>
    </row>
    <row r="162" spans="4:19" s="13" customFormat="1">
      <c r="D162" s="277"/>
      <c r="H162" s="28"/>
      <c r="I162" s="28"/>
      <c r="L162" s="246"/>
      <c r="M162" s="247"/>
      <c r="N162" s="246"/>
      <c r="O162" s="246"/>
      <c r="P162" s="27"/>
      <c r="Q162" s="26"/>
      <c r="R162" s="26"/>
      <c r="S162" s="94"/>
    </row>
    <row r="163" spans="4:19" s="13" customFormat="1">
      <c r="D163" s="277"/>
      <c r="H163" s="28"/>
      <c r="I163" s="28"/>
      <c r="L163" s="246"/>
      <c r="M163" s="247"/>
      <c r="N163" s="246"/>
      <c r="O163" s="246"/>
      <c r="P163" s="27"/>
      <c r="Q163" s="26"/>
      <c r="R163" s="26"/>
      <c r="S163" s="94"/>
    </row>
    <row r="164" spans="4:19" s="13" customFormat="1">
      <c r="D164" s="277"/>
      <c r="H164" s="28"/>
      <c r="I164" s="28"/>
      <c r="L164" s="246"/>
      <c r="M164" s="247"/>
      <c r="N164" s="246"/>
      <c r="O164" s="246"/>
      <c r="P164" s="27"/>
      <c r="Q164" s="26"/>
      <c r="R164" s="26"/>
      <c r="S164" s="94"/>
    </row>
    <row r="165" spans="4:19" s="13" customFormat="1">
      <c r="D165" s="277"/>
      <c r="H165" s="28"/>
      <c r="I165" s="28"/>
      <c r="L165" s="246"/>
      <c r="M165" s="247"/>
      <c r="N165" s="246"/>
      <c r="O165" s="246"/>
      <c r="P165" s="27"/>
      <c r="Q165" s="26"/>
      <c r="R165" s="26"/>
      <c r="S165" s="94"/>
    </row>
    <row r="166" spans="4:19" s="13" customFormat="1">
      <c r="D166" s="277"/>
      <c r="H166" s="28"/>
      <c r="I166" s="28"/>
      <c r="L166" s="246"/>
      <c r="M166" s="247"/>
      <c r="N166" s="246"/>
      <c r="O166" s="246"/>
      <c r="P166" s="27"/>
      <c r="Q166" s="26"/>
      <c r="R166" s="26"/>
      <c r="S166" s="94"/>
    </row>
    <row r="167" spans="4:19" s="13" customFormat="1">
      <c r="D167" s="277"/>
      <c r="H167" s="28"/>
      <c r="I167" s="28"/>
      <c r="L167" s="246"/>
      <c r="M167" s="247"/>
      <c r="N167" s="246"/>
      <c r="O167" s="246"/>
      <c r="P167" s="27"/>
      <c r="Q167" s="26"/>
      <c r="R167" s="26"/>
      <c r="S167" s="94"/>
    </row>
    <row r="168" spans="4:19" s="13" customFormat="1">
      <c r="D168" s="277"/>
      <c r="H168" s="28"/>
      <c r="I168" s="28"/>
      <c r="L168" s="246"/>
      <c r="M168" s="247"/>
      <c r="N168" s="246"/>
      <c r="O168" s="246"/>
      <c r="P168" s="27"/>
      <c r="Q168" s="26"/>
      <c r="R168" s="26"/>
      <c r="S168" s="94"/>
    </row>
    <row r="169" spans="4:19" s="13" customFormat="1">
      <c r="D169" s="277"/>
      <c r="H169" s="28"/>
      <c r="I169" s="28"/>
      <c r="L169" s="246"/>
      <c r="M169" s="247"/>
      <c r="N169" s="246"/>
      <c r="O169" s="246"/>
      <c r="P169" s="27"/>
      <c r="Q169" s="26"/>
      <c r="R169" s="26"/>
      <c r="S169" s="94"/>
    </row>
    <row r="170" spans="4:19" s="13" customFormat="1">
      <c r="D170" s="277"/>
      <c r="H170" s="28"/>
      <c r="I170" s="28"/>
      <c r="L170" s="246"/>
      <c r="M170" s="247"/>
      <c r="N170" s="246"/>
      <c r="O170" s="246"/>
      <c r="P170" s="27"/>
      <c r="Q170" s="26"/>
      <c r="R170" s="26"/>
      <c r="S170" s="94"/>
    </row>
    <row r="171" spans="4:19" s="13" customFormat="1">
      <c r="D171" s="277"/>
      <c r="H171" s="28"/>
      <c r="I171" s="28"/>
      <c r="L171" s="246"/>
      <c r="M171" s="247"/>
      <c r="N171" s="246"/>
      <c r="O171" s="246"/>
      <c r="P171" s="27"/>
      <c r="Q171" s="26"/>
      <c r="R171" s="26"/>
      <c r="S171" s="94"/>
    </row>
    <row r="172" spans="4:19" s="13" customFormat="1">
      <c r="D172" s="277"/>
      <c r="H172" s="28"/>
      <c r="I172" s="28"/>
      <c r="L172" s="246"/>
      <c r="M172" s="247"/>
      <c r="N172" s="246"/>
      <c r="O172" s="246"/>
      <c r="P172" s="27"/>
      <c r="Q172" s="26"/>
      <c r="R172" s="26"/>
      <c r="S172" s="94"/>
    </row>
    <row r="173" spans="4:19" s="13" customFormat="1">
      <c r="D173" s="277"/>
      <c r="H173" s="28"/>
      <c r="I173" s="28"/>
      <c r="L173" s="246"/>
      <c r="M173" s="247"/>
      <c r="N173" s="246"/>
      <c r="O173" s="246"/>
      <c r="P173" s="27"/>
      <c r="Q173" s="26"/>
      <c r="R173" s="26"/>
      <c r="S173" s="94"/>
    </row>
    <row r="174" spans="4:19" s="13" customFormat="1">
      <c r="D174" s="277"/>
      <c r="H174" s="28"/>
      <c r="I174" s="28"/>
      <c r="L174" s="246"/>
      <c r="M174" s="247"/>
      <c r="N174" s="246"/>
      <c r="O174" s="246"/>
      <c r="P174" s="27"/>
      <c r="Q174" s="26"/>
      <c r="R174" s="26"/>
      <c r="S174" s="94"/>
    </row>
    <row r="175" spans="4:19" s="13" customFormat="1">
      <c r="D175" s="277"/>
      <c r="H175" s="28"/>
      <c r="I175" s="28"/>
      <c r="L175" s="246"/>
      <c r="M175" s="247"/>
      <c r="N175" s="246"/>
      <c r="O175" s="246"/>
      <c r="P175" s="27"/>
      <c r="Q175" s="26"/>
      <c r="R175" s="26"/>
      <c r="S175" s="94"/>
    </row>
    <row r="176" spans="4:19" s="13" customFormat="1">
      <c r="D176" s="277"/>
      <c r="H176" s="28"/>
      <c r="I176" s="28"/>
      <c r="L176" s="246"/>
      <c r="M176" s="247"/>
      <c r="N176" s="246"/>
      <c r="O176" s="246"/>
      <c r="P176" s="27"/>
      <c r="Q176" s="26"/>
      <c r="R176" s="26"/>
      <c r="S176" s="94"/>
    </row>
    <row r="177" spans="4:19" s="13" customFormat="1">
      <c r="D177" s="277"/>
      <c r="H177" s="28"/>
      <c r="I177" s="28"/>
      <c r="L177" s="246"/>
      <c r="M177" s="247"/>
      <c r="N177" s="246"/>
      <c r="O177" s="246"/>
      <c r="P177" s="27"/>
      <c r="Q177" s="26"/>
      <c r="R177" s="26"/>
      <c r="S177" s="94"/>
    </row>
    <row r="178" spans="4:19" s="13" customFormat="1">
      <c r="D178" s="277"/>
      <c r="H178" s="28"/>
      <c r="I178" s="28"/>
      <c r="L178" s="246"/>
      <c r="M178" s="247"/>
      <c r="N178" s="246"/>
      <c r="O178" s="246"/>
      <c r="P178" s="27"/>
      <c r="Q178" s="26"/>
      <c r="R178" s="26"/>
      <c r="S178" s="94"/>
    </row>
    <row r="179" spans="4:19" s="13" customFormat="1">
      <c r="D179" s="277"/>
      <c r="H179" s="28"/>
      <c r="I179" s="28"/>
      <c r="L179" s="246"/>
      <c r="M179" s="247"/>
      <c r="N179" s="246"/>
      <c r="O179" s="246"/>
      <c r="P179" s="27"/>
      <c r="Q179" s="26"/>
      <c r="R179" s="26"/>
      <c r="S179" s="94"/>
    </row>
    <row r="180" spans="4:19" s="13" customFormat="1">
      <c r="D180" s="277"/>
      <c r="H180" s="28"/>
      <c r="I180" s="28"/>
      <c r="L180" s="246"/>
      <c r="M180" s="247"/>
      <c r="N180" s="246"/>
      <c r="O180" s="246"/>
      <c r="P180" s="27"/>
      <c r="Q180" s="26"/>
      <c r="R180" s="26"/>
      <c r="S180" s="94"/>
    </row>
    <row r="181" spans="4:19" s="13" customFormat="1">
      <c r="D181" s="277"/>
      <c r="H181" s="28"/>
      <c r="I181" s="28"/>
      <c r="L181" s="246"/>
      <c r="M181" s="247"/>
      <c r="N181" s="246"/>
      <c r="O181" s="246"/>
      <c r="P181" s="27"/>
      <c r="Q181" s="26"/>
      <c r="R181" s="26"/>
      <c r="S181" s="94"/>
    </row>
    <row r="182" spans="4:19" s="13" customFormat="1">
      <c r="D182" s="277"/>
      <c r="H182" s="28"/>
      <c r="I182" s="28"/>
      <c r="L182" s="246"/>
      <c r="M182" s="247"/>
      <c r="N182" s="246"/>
      <c r="O182" s="246"/>
      <c r="P182" s="27"/>
      <c r="Q182" s="26"/>
      <c r="R182" s="26"/>
      <c r="S182" s="94"/>
    </row>
    <row r="183" spans="4:19" s="13" customFormat="1">
      <c r="D183" s="277"/>
      <c r="H183" s="28"/>
      <c r="I183" s="28"/>
      <c r="L183" s="246"/>
      <c r="M183" s="247"/>
      <c r="N183" s="246"/>
      <c r="O183" s="246"/>
      <c r="P183" s="27"/>
      <c r="Q183" s="26"/>
      <c r="R183" s="26"/>
      <c r="S183" s="94"/>
    </row>
    <row r="184" spans="4:19" s="13" customFormat="1">
      <c r="D184" s="277"/>
      <c r="H184" s="28"/>
      <c r="I184" s="28"/>
      <c r="L184" s="246"/>
      <c r="M184" s="247"/>
      <c r="N184" s="246"/>
      <c r="O184" s="246"/>
      <c r="P184" s="27"/>
      <c r="Q184" s="26"/>
      <c r="R184" s="26"/>
      <c r="S184" s="94"/>
    </row>
    <row r="185" spans="4:19" s="13" customFormat="1">
      <c r="D185" s="277"/>
      <c r="H185" s="28"/>
      <c r="I185" s="28"/>
      <c r="L185" s="246"/>
      <c r="M185" s="247"/>
      <c r="N185" s="246"/>
      <c r="O185" s="246"/>
      <c r="P185" s="27"/>
      <c r="Q185" s="26"/>
      <c r="R185" s="26"/>
      <c r="S185" s="94"/>
    </row>
    <row r="186" spans="4:19" s="13" customFormat="1">
      <c r="D186" s="277"/>
      <c r="H186" s="28"/>
      <c r="I186" s="28"/>
      <c r="L186" s="246"/>
      <c r="M186" s="247"/>
      <c r="N186" s="246"/>
      <c r="O186" s="246"/>
      <c r="P186" s="27"/>
      <c r="Q186" s="26"/>
      <c r="R186" s="26"/>
      <c r="S186" s="94"/>
    </row>
    <row r="187" spans="4:19" s="13" customFormat="1">
      <c r="D187" s="277"/>
      <c r="H187" s="28"/>
      <c r="I187" s="28"/>
      <c r="L187" s="246"/>
      <c r="M187" s="247"/>
      <c r="N187" s="246"/>
      <c r="O187" s="246"/>
      <c r="P187" s="27"/>
      <c r="Q187" s="26"/>
      <c r="R187" s="26"/>
      <c r="S187" s="94"/>
    </row>
    <row r="188" spans="4:19" s="13" customFormat="1">
      <c r="D188" s="277"/>
      <c r="H188" s="28"/>
      <c r="I188" s="28"/>
      <c r="L188" s="246"/>
      <c r="M188" s="247"/>
      <c r="N188" s="246"/>
      <c r="O188" s="246"/>
      <c r="P188" s="27"/>
      <c r="Q188" s="26"/>
      <c r="R188" s="26"/>
      <c r="S188" s="94"/>
    </row>
    <row r="189" spans="4:19" s="13" customFormat="1">
      <c r="D189" s="277"/>
      <c r="H189" s="28"/>
      <c r="I189" s="28"/>
      <c r="L189" s="246"/>
      <c r="M189" s="247"/>
      <c r="N189" s="246"/>
      <c r="O189" s="246"/>
      <c r="P189" s="27"/>
      <c r="Q189" s="26"/>
      <c r="R189" s="26"/>
      <c r="S189" s="94"/>
    </row>
    <row r="190" spans="4:19" s="13" customFormat="1">
      <c r="D190" s="277"/>
      <c r="H190" s="28"/>
      <c r="I190" s="28"/>
      <c r="L190" s="246"/>
      <c r="M190" s="247"/>
      <c r="N190" s="246"/>
      <c r="O190" s="246"/>
      <c r="P190" s="27"/>
      <c r="Q190" s="26"/>
      <c r="R190" s="26"/>
      <c r="S190" s="94"/>
    </row>
    <row r="191" spans="4:19" s="13" customFormat="1">
      <c r="D191" s="277"/>
      <c r="H191" s="28"/>
      <c r="I191" s="28"/>
      <c r="L191" s="246"/>
      <c r="M191" s="247"/>
      <c r="N191" s="246"/>
      <c r="O191" s="246"/>
      <c r="P191" s="27"/>
      <c r="Q191" s="26"/>
      <c r="R191" s="26"/>
      <c r="S191" s="94"/>
    </row>
    <row r="192" spans="4:19" s="13" customFormat="1">
      <c r="D192" s="277"/>
      <c r="H192" s="28"/>
      <c r="I192" s="28"/>
      <c r="L192" s="246"/>
      <c r="M192" s="247"/>
      <c r="N192" s="246"/>
      <c r="O192" s="246"/>
      <c r="P192" s="27"/>
      <c r="Q192" s="26"/>
      <c r="R192" s="26"/>
      <c r="S192" s="94"/>
    </row>
    <row r="193" spans="1:19">
      <c r="A193" s="13"/>
      <c r="B193" s="13"/>
      <c r="C193" s="13"/>
      <c r="D193" s="277"/>
      <c r="E193" s="13"/>
      <c r="F193" s="13"/>
      <c r="G193" s="13"/>
      <c r="H193" s="28"/>
      <c r="I193" s="28"/>
      <c r="J193" s="13"/>
      <c r="K193" s="13"/>
      <c r="L193" s="246"/>
      <c r="P193" s="27"/>
      <c r="Q193" s="26"/>
      <c r="R193" s="26"/>
      <c r="S193" s="94"/>
    </row>
    <row r="194" spans="1:19">
      <c r="A194" s="13"/>
      <c r="B194" s="13"/>
      <c r="C194" s="13"/>
      <c r="D194" s="277"/>
      <c r="E194" s="13"/>
      <c r="F194" s="13"/>
      <c r="G194" s="13"/>
      <c r="H194" s="28"/>
      <c r="I194" s="28"/>
      <c r="J194" s="13"/>
      <c r="K194" s="13"/>
      <c r="L194" s="246"/>
      <c r="P194" s="27"/>
      <c r="Q194" s="26"/>
      <c r="R194" s="26"/>
      <c r="S194" s="94"/>
    </row>
    <row r="195" spans="1:19">
      <c r="A195" s="13"/>
      <c r="B195" s="13"/>
      <c r="C195" s="13"/>
      <c r="D195" s="277"/>
      <c r="E195" s="13"/>
      <c r="F195" s="13"/>
      <c r="G195" s="13"/>
      <c r="H195" s="28"/>
      <c r="I195" s="28"/>
      <c r="J195" s="13"/>
      <c r="K195" s="13"/>
      <c r="L195" s="246"/>
      <c r="P195" s="27"/>
      <c r="Q195" s="26"/>
      <c r="R195" s="26"/>
      <c r="S195" s="94"/>
    </row>
    <row r="196" spans="1:19">
      <c r="A196" s="13"/>
      <c r="B196" s="13"/>
      <c r="C196" s="13"/>
      <c r="D196" s="277"/>
      <c r="E196" s="13"/>
      <c r="F196" s="13"/>
      <c r="G196" s="13"/>
      <c r="H196" s="28"/>
      <c r="I196" s="28"/>
      <c r="J196" s="13"/>
      <c r="K196" s="13"/>
      <c r="L196" s="246"/>
      <c r="P196" s="27"/>
      <c r="Q196" s="26"/>
      <c r="R196" s="26"/>
      <c r="S196" s="94"/>
    </row>
    <row r="197" spans="1:19">
      <c r="A197" s="13"/>
      <c r="B197" s="13"/>
      <c r="C197" s="13"/>
      <c r="D197" s="277"/>
      <c r="E197" s="13"/>
      <c r="F197" s="13"/>
      <c r="G197" s="13"/>
      <c r="H197" s="28"/>
      <c r="I197" s="28"/>
      <c r="J197" s="13"/>
      <c r="K197" s="13"/>
      <c r="L197" s="246"/>
      <c r="P197" s="27"/>
      <c r="Q197" s="26"/>
      <c r="R197" s="26"/>
      <c r="S197" s="94"/>
    </row>
    <row r="198" spans="1:19">
      <c r="A198" s="13"/>
      <c r="B198" s="13"/>
      <c r="C198" s="13"/>
      <c r="D198" s="277"/>
      <c r="E198" s="13"/>
      <c r="F198" s="13"/>
      <c r="G198" s="13"/>
      <c r="H198" s="28"/>
      <c r="I198" s="28"/>
      <c r="J198" s="13"/>
      <c r="K198" s="13"/>
      <c r="L198" s="246"/>
    </row>
    <row r="199" spans="1:19">
      <c r="E199" s="13"/>
      <c r="F199" s="13"/>
      <c r="G199" s="13"/>
      <c r="H199" s="28"/>
      <c r="I199" s="28"/>
      <c r="J199" s="13"/>
    </row>
    <row r="208" spans="1:19">
      <c r="A208" s="13"/>
      <c r="B208" s="13"/>
      <c r="C208" s="13"/>
      <c r="D208" s="277"/>
      <c r="K208" s="13"/>
      <c r="M208" s="248"/>
      <c r="P208" s="10"/>
      <c r="Q208" s="10"/>
      <c r="R208" s="10"/>
    </row>
    <row r="209" spans="4:19" s="13" customFormat="1">
      <c r="D209" s="277"/>
      <c r="H209" s="28"/>
      <c r="I209" s="28"/>
      <c r="M209" s="248"/>
      <c r="N209" s="186"/>
      <c r="O209" s="186"/>
      <c r="P209" s="10"/>
      <c r="Q209" s="10"/>
      <c r="R209" s="10"/>
      <c r="S209" s="10"/>
    </row>
    <row r="210" spans="4:19" s="13" customFormat="1">
      <c r="D210" s="277"/>
      <c r="H210" s="28"/>
      <c r="I210" s="28"/>
      <c r="M210" s="248"/>
      <c r="N210" s="186"/>
      <c r="O210" s="186"/>
      <c r="P210" s="10"/>
      <c r="Q210" s="10"/>
      <c r="R210" s="10"/>
      <c r="S210" s="10"/>
    </row>
    <row r="211" spans="4:19" s="13" customFormat="1">
      <c r="D211" s="277"/>
      <c r="H211" s="28"/>
      <c r="I211" s="28"/>
      <c r="M211" s="248"/>
      <c r="N211" s="186"/>
      <c r="O211" s="186"/>
      <c r="P211" s="10"/>
      <c r="Q211" s="10"/>
      <c r="R211" s="10"/>
      <c r="S211" s="10"/>
    </row>
    <row r="212" spans="4:19" s="13" customFormat="1">
      <c r="D212" s="277"/>
      <c r="H212" s="28"/>
      <c r="I212" s="28"/>
      <c r="M212" s="248"/>
      <c r="N212" s="186"/>
      <c r="O212" s="186"/>
      <c r="P212" s="10"/>
      <c r="Q212" s="10"/>
      <c r="R212" s="10"/>
      <c r="S212" s="10"/>
    </row>
    <row r="213" spans="4:19" s="13" customFormat="1">
      <c r="D213" s="277"/>
      <c r="H213" s="28"/>
      <c r="I213" s="28"/>
      <c r="M213" s="248"/>
      <c r="N213" s="186"/>
      <c r="O213" s="186"/>
      <c r="P213" s="10"/>
      <c r="Q213" s="10"/>
      <c r="R213" s="10"/>
      <c r="S213" s="10"/>
    </row>
    <row r="214" spans="4:19" s="13" customFormat="1">
      <c r="D214" s="277"/>
      <c r="H214" s="28"/>
      <c r="I214" s="28"/>
      <c r="M214" s="248"/>
      <c r="N214" s="186"/>
      <c r="O214" s="186"/>
      <c r="P214" s="10"/>
      <c r="Q214" s="10"/>
      <c r="R214" s="10"/>
      <c r="S214" s="10"/>
    </row>
    <row r="215" spans="4:19" s="13" customFormat="1">
      <c r="D215" s="277"/>
      <c r="H215" s="28"/>
      <c r="I215" s="28"/>
      <c r="M215" s="248"/>
      <c r="N215" s="186"/>
      <c r="O215" s="186"/>
      <c r="P215" s="10"/>
      <c r="Q215" s="10"/>
      <c r="R215" s="10"/>
      <c r="S215" s="10"/>
    </row>
    <row r="216" spans="4:19" s="13" customFormat="1">
      <c r="D216" s="277"/>
      <c r="H216" s="28"/>
      <c r="I216" s="28"/>
      <c r="M216" s="248"/>
      <c r="N216" s="186"/>
      <c r="O216" s="186"/>
      <c r="P216" s="10"/>
      <c r="Q216" s="10"/>
      <c r="R216" s="10"/>
      <c r="S216" s="10"/>
    </row>
    <row r="217" spans="4:19" s="13" customFormat="1">
      <c r="D217" s="277"/>
      <c r="H217" s="28"/>
      <c r="I217" s="28"/>
      <c r="M217" s="248"/>
      <c r="N217" s="186"/>
      <c r="O217" s="186"/>
      <c r="P217" s="10"/>
      <c r="Q217" s="10"/>
      <c r="R217" s="10"/>
      <c r="S217" s="10"/>
    </row>
    <row r="218" spans="4:19" s="13" customFormat="1">
      <c r="D218" s="277"/>
      <c r="H218" s="28"/>
      <c r="I218" s="28"/>
      <c r="M218" s="248"/>
      <c r="N218" s="186"/>
      <c r="O218" s="186"/>
      <c r="P218" s="10"/>
      <c r="Q218" s="10"/>
      <c r="R218" s="10"/>
      <c r="S218" s="10"/>
    </row>
    <row r="219" spans="4:19" s="13" customFormat="1">
      <c r="D219" s="277"/>
      <c r="H219" s="28"/>
      <c r="I219" s="28"/>
      <c r="M219" s="248"/>
      <c r="N219" s="186"/>
      <c r="O219" s="186"/>
      <c r="P219" s="10"/>
      <c r="Q219" s="10"/>
      <c r="R219" s="10"/>
      <c r="S219" s="10"/>
    </row>
    <row r="220" spans="4:19" s="13" customFormat="1">
      <c r="D220" s="277"/>
      <c r="H220" s="28"/>
      <c r="I220" s="28"/>
      <c r="M220" s="248"/>
      <c r="N220" s="186"/>
      <c r="O220" s="186"/>
      <c r="P220" s="10"/>
      <c r="Q220" s="10"/>
      <c r="R220" s="10"/>
      <c r="S220" s="10"/>
    </row>
    <row r="221" spans="4:19" s="13" customFormat="1">
      <c r="D221" s="277"/>
      <c r="H221" s="28"/>
      <c r="I221" s="28"/>
      <c r="M221" s="248"/>
      <c r="N221" s="186"/>
      <c r="O221" s="186"/>
      <c r="P221" s="10"/>
      <c r="Q221" s="10"/>
      <c r="R221" s="10"/>
      <c r="S221" s="10"/>
    </row>
    <row r="222" spans="4:19" s="13" customFormat="1">
      <c r="D222" s="277"/>
      <c r="H222" s="28"/>
      <c r="I222" s="28"/>
      <c r="M222" s="248"/>
      <c r="N222" s="186"/>
      <c r="O222" s="186"/>
      <c r="P222" s="10"/>
      <c r="Q222" s="10"/>
      <c r="R222" s="10"/>
      <c r="S222" s="10"/>
    </row>
    <row r="223" spans="4:19" s="13" customFormat="1">
      <c r="D223" s="277"/>
      <c r="H223" s="28"/>
      <c r="I223" s="28"/>
      <c r="M223" s="248"/>
      <c r="N223" s="186"/>
      <c r="O223" s="186"/>
      <c r="P223" s="10"/>
      <c r="Q223" s="10"/>
      <c r="R223" s="10"/>
      <c r="S223" s="10"/>
    </row>
    <row r="224" spans="4:19" s="13" customFormat="1">
      <c r="D224" s="277"/>
      <c r="H224" s="28"/>
      <c r="I224" s="28"/>
      <c r="M224" s="248"/>
      <c r="N224" s="186"/>
      <c r="O224" s="186"/>
      <c r="P224" s="10"/>
      <c r="Q224" s="10"/>
      <c r="R224" s="10"/>
      <c r="S224" s="10"/>
    </row>
    <row r="225" spans="1:18">
      <c r="A225" s="13"/>
      <c r="B225" s="13"/>
      <c r="C225" s="13"/>
      <c r="D225" s="277"/>
      <c r="E225" s="13"/>
      <c r="F225" s="13"/>
      <c r="G225" s="13"/>
      <c r="H225" s="28"/>
      <c r="I225" s="28"/>
      <c r="J225" s="13"/>
      <c r="K225" s="13"/>
      <c r="L225" s="13"/>
      <c r="M225" s="248"/>
      <c r="N225" s="186"/>
      <c r="O225" s="186"/>
      <c r="P225" s="10"/>
      <c r="Q225" s="10"/>
      <c r="R225" s="10"/>
    </row>
    <row r="226" spans="1:18">
      <c r="A226" s="13"/>
      <c r="B226" s="13"/>
      <c r="C226" s="13"/>
      <c r="D226" s="277"/>
      <c r="E226" s="13"/>
      <c r="F226" s="13"/>
      <c r="G226" s="13"/>
      <c r="H226" s="28"/>
      <c r="I226" s="28"/>
      <c r="J226" s="13"/>
      <c r="K226" s="13"/>
      <c r="L226" s="13"/>
      <c r="M226" s="248"/>
      <c r="N226" s="186"/>
      <c r="O226" s="186"/>
    </row>
    <row r="227" spans="1:18">
      <c r="E227" s="13"/>
      <c r="F227" s="13"/>
      <c r="G227" s="13"/>
      <c r="H227" s="28"/>
      <c r="I227" s="28"/>
      <c r="J227" s="13"/>
    </row>
    <row r="239" spans="1:18">
      <c r="P239" s="10"/>
      <c r="Q239" s="10"/>
      <c r="R239" s="10"/>
    </row>
    <row r="240" spans="1:18">
      <c r="A240" s="13"/>
      <c r="B240" s="13"/>
      <c r="C240" s="13"/>
      <c r="D240" s="277"/>
      <c r="K240" s="13"/>
      <c r="L240" s="13"/>
      <c r="M240" s="248"/>
      <c r="N240" s="186"/>
      <c r="O240" s="186"/>
      <c r="P240" s="10"/>
      <c r="Q240" s="10"/>
      <c r="R240" s="10"/>
    </row>
    <row r="241" spans="1:18">
      <c r="A241" s="13"/>
      <c r="B241" s="13"/>
      <c r="C241" s="13"/>
      <c r="D241" s="277"/>
      <c r="E241" s="13"/>
      <c r="F241" s="13"/>
      <c r="G241" s="13"/>
      <c r="H241" s="28"/>
      <c r="I241" s="28"/>
      <c r="J241" s="13"/>
      <c r="K241" s="13"/>
      <c r="L241" s="13"/>
      <c r="M241" s="248"/>
      <c r="N241" s="186"/>
      <c r="O241" s="186"/>
      <c r="P241" s="10"/>
      <c r="Q241" s="10"/>
      <c r="R241" s="10"/>
    </row>
    <row r="242" spans="1:18">
      <c r="A242" s="13"/>
      <c r="B242" s="13"/>
      <c r="C242" s="13"/>
      <c r="D242" s="277"/>
      <c r="E242" s="13"/>
      <c r="F242" s="13"/>
      <c r="G242" s="13"/>
      <c r="H242" s="28"/>
      <c r="I242" s="28"/>
      <c r="J242" s="13"/>
      <c r="K242" s="13"/>
      <c r="L242" s="13"/>
      <c r="M242" s="248"/>
      <c r="N242" s="186"/>
      <c r="O242" s="186"/>
      <c r="P242" s="10"/>
      <c r="Q242" s="10"/>
      <c r="R242" s="10"/>
    </row>
    <row r="243" spans="1:18">
      <c r="A243" s="13"/>
      <c r="B243" s="13"/>
      <c r="C243" s="13"/>
      <c r="D243" s="277"/>
      <c r="E243" s="13"/>
      <c r="F243" s="13"/>
      <c r="G243" s="13"/>
      <c r="H243" s="28"/>
      <c r="I243" s="28"/>
      <c r="J243" s="13"/>
      <c r="K243" s="13"/>
      <c r="L243" s="13"/>
      <c r="M243" s="248"/>
      <c r="N243" s="186"/>
      <c r="O243" s="186"/>
      <c r="P243" s="10"/>
      <c r="Q243" s="10"/>
      <c r="R243" s="10"/>
    </row>
    <row r="244" spans="1:18">
      <c r="A244" s="13"/>
      <c r="B244" s="13"/>
      <c r="C244" s="13"/>
      <c r="D244" s="277"/>
      <c r="E244" s="13"/>
      <c r="F244" s="13"/>
      <c r="G244" s="13"/>
      <c r="H244" s="28"/>
      <c r="I244" s="28"/>
      <c r="J244" s="13"/>
      <c r="K244" s="13"/>
      <c r="L244" s="13"/>
      <c r="M244" s="248"/>
      <c r="N244" s="186"/>
      <c r="O244" s="186"/>
    </row>
    <row r="245" spans="1:18">
      <c r="E245" s="13"/>
      <c r="F245" s="13"/>
      <c r="G245" s="13"/>
      <c r="H245" s="28"/>
      <c r="I245" s="28"/>
      <c r="J245" s="13"/>
    </row>
  </sheetData>
  <sortState xmlns:xlrd2="http://schemas.microsoft.com/office/spreadsheetml/2017/richdata2" ref="E3:J9">
    <sortCondition ref="H3:H9"/>
  </sortState>
  <mergeCells count="7">
    <mergeCell ref="L3:O3"/>
    <mergeCell ref="H30:I30"/>
    <mergeCell ref="P1:W1"/>
    <mergeCell ref="P2:W2"/>
    <mergeCell ref="E1:G1"/>
    <mergeCell ref="L1:O1"/>
    <mergeCell ref="L2:O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3">
    <tabColor theme="5" tint="-0.249977111117893"/>
  </sheetPr>
  <dimension ref="A1:AI34"/>
  <sheetViews>
    <sheetView zoomScale="91" zoomScaleNormal="91" workbookViewId="0">
      <selection sqref="A1:XFD1"/>
    </sheetView>
  </sheetViews>
  <sheetFormatPr defaultColWidth="9.1796875" defaultRowHeight="12.75" customHeight="1"/>
  <cols>
    <col min="1" max="1" width="3.54296875" style="89" bestFit="1" customWidth="1"/>
    <col min="2" max="2" width="3.81640625" style="89" bestFit="1" customWidth="1"/>
    <col min="3" max="3" width="23.26953125" style="89" customWidth="1"/>
    <col min="4" max="4" width="8.90625" style="114" bestFit="1" customWidth="1"/>
    <col min="5" max="5" width="26.7265625" style="89" bestFit="1" customWidth="1"/>
    <col min="6" max="6" width="10.453125" style="89" bestFit="1" customWidth="1"/>
    <col min="7" max="7" width="6.26953125" style="95" hidden="1" customWidth="1"/>
    <col min="8" max="8" width="3.453125" style="118" hidden="1" customWidth="1"/>
    <col min="9" max="9" width="1.81640625" style="118" hidden="1" customWidth="1"/>
    <col min="10" max="10" width="7.54296875" style="126" bestFit="1" customWidth="1"/>
    <col min="11" max="11" width="3.1796875" style="216" customWidth="1"/>
    <col min="12" max="12" width="4.1796875" style="118" bestFit="1" customWidth="1"/>
    <col min="13" max="13" width="26.54296875" style="119" bestFit="1" customWidth="1"/>
    <col min="14" max="14" width="8.90625" style="89" bestFit="1" customWidth="1"/>
    <col min="15" max="15" width="26.1796875" style="89" bestFit="1" customWidth="1"/>
    <col min="16" max="16" width="9.26953125" style="89" bestFit="1" customWidth="1"/>
    <col min="17" max="17" width="11.1796875" style="96" hidden="1" customWidth="1"/>
    <col min="18" max="18" width="10.7265625" style="83" hidden="1" customWidth="1"/>
    <col min="19" max="19" width="10.7265625" style="98" hidden="1" customWidth="1"/>
    <col min="20" max="20" width="4.1796875" style="95" hidden="1" customWidth="1"/>
    <col min="21" max="21" width="3.453125" style="93" hidden="1" customWidth="1"/>
    <col min="22" max="22" width="2.453125" style="95" hidden="1" customWidth="1"/>
    <col min="23" max="23" width="5.1796875" style="95" bestFit="1" customWidth="1"/>
    <col min="24" max="24" width="5.1796875" style="95" customWidth="1"/>
    <col min="25" max="25" width="4.1796875" style="95" customWidth="1"/>
    <col min="26" max="26" width="20.7265625" style="89" customWidth="1"/>
    <col min="27" max="27" width="1.81640625" style="89" bestFit="1" customWidth="1"/>
    <col min="28" max="28" width="4.54296875" style="89" customWidth="1"/>
    <col min="29" max="29" width="7.54296875" style="95" bestFit="1" customWidth="1"/>
    <col min="30" max="30" width="26.54296875" style="89" bestFit="1" customWidth="1"/>
    <col min="31" max="31" width="4.54296875" style="89" bestFit="1" customWidth="1"/>
    <col min="32" max="32" width="25.7265625" style="96" bestFit="1" customWidth="1"/>
    <col min="33" max="33" width="10.453125" style="97" bestFit="1" customWidth="1"/>
    <col min="35" max="16384" width="9.1796875" style="89"/>
  </cols>
  <sheetData>
    <row r="1" spans="1:35" s="106" customFormat="1" ht="12.75" customHeight="1">
      <c r="B1" s="117"/>
      <c r="C1" s="109" t="s">
        <v>890</v>
      </c>
      <c r="D1" s="109"/>
      <c r="E1" s="109"/>
      <c r="F1" s="109"/>
      <c r="G1" s="110"/>
      <c r="H1" s="120"/>
      <c r="I1" s="120"/>
      <c r="J1" s="121"/>
      <c r="K1" s="216"/>
      <c r="L1" s="143"/>
      <c r="M1" s="145"/>
      <c r="N1" s="157"/>
      <c r="O1" s="145"/>
      <c r="P1" s="157"/>
      <c r="Q1" s="158">
        <v>38353</v>
      </c>
      <c r="R1" s="159"/>
      <c r="S1" s="159"/>
      <c r="T1" s="160"/>
      <c r="U1" s="160"/>
      <c r="V1" s="160"/>
      <c r="W1" s="160"/>
      <c r="X1" s="160"/>
      <c r="Y1" s="93"/>
      <c r="Z1" s="145"/>
      <c r="AC1" s="121"/>
      <c r="AD1" s="350" t="s">
        <v>858</v>
      </c>
      <c r="AE1" s="350"/>
      <c r="AF1" s="350"/>
      <c r="AG1" s="109"/>
    </row>
    <row r="2" spans="1:35" s="20" customFormat="1" ht="12">
      <c r="B2" s="2" t="s">
        <v>4</v>
      </c>
      <c r="C2" s="2" t="s">
        <v>3</v>
      </c>
      <c r="D2" s="3" t="s">
        <v>1</v>
      </c>
      <c r="E2" s="2" t="s">
        <v>2</v>
      </c>
      <c r="F2" s="2" t="s">
        <v>1</v>
      </c>
      <c r="G2" s="113" t="s">
        <v>212</v>
      </c>
      <c r="H2" s="113" t="s">
        <v>475</v>
      </c>
      <c r="I2" s="146" t="s">
        <v>423</v>
      </c>
      <c r="J2" s="81" t="s">
        <v>5</v>
      </c>
      <c r="K2" s="122"/>
      <c r="L2" s="151"/>
      <c r="M2" s="213" t="s">
        <v>47</v>
      </c>
      <c r="N2" s="152" t="s">
        <v>48</v>
      </c>
      <c r="O2" s="152" t="s">
        <v>49</v>
      </c>
      <c r="P2" s="152" t="s">
        <v>48</v>
      </c>
      <c r="Q2" s="153" t="s">
        <v>50</v>
      </c>
      <c r="R2" s="154" t="s">
        <v>51</v>
      </c>
      <c r="S2" s="155" t="s">
        <v>52</v>
      </c>
      <c r="T2" s="156" t="s">
        <v>212</v>
      </c>
      <c r="U2" s="257" t="s">
        <v>475</v>
      </c>
      <c r="V2" s="258" t="s">
        <v>423</v>
      </c>
      <c r="W2" s="156" t="s">
        <v>383</v>
      </c>
      <c r="X2" s="156" t="s">
        <v>642</v>
      </c>
      <c r="Y2" s="74"/>
      <c r="Z2" s="213" t="s">
        <v>47</v>
      </c>
      <c r="AB2" s="20">
        <v>1</v>
      </c>
      <c r="AC2" s="278" t="s">
        <v>5</v>
      </c>
      <c r="AD2" s="112" t="s">
        <v>3</v>
      </c>
      <c r="AE2" s="3" t="s">
        <v>1</v>
      </c>
      <c r="AF2" s="2" t="s">
        <v>2</v>
      </c>
      <c r="AG2" s="2" t="s">
        <v>1</v>
      </c>
    </row>
    <row r="3" spans="1:35" s="119" customFormat="1" ht="12.75" customHeight="1">
      <c r="A3" s="119">
        <v>1</v>
      </c>
      <c r="B3" s="123">
        <f t="shared" ref="B3" si="0">L3</f>
        <v>101</v>
      </c>
      <c r="C3" s="25" t="str">
        <f>M3</f>
        <v>AKİF EMRE BUCAK</v>
      </c>
      <c r="D3" s="107" t="str">
        <f>N3</f>
        <v>İSTANBUL</v>
      </c>
      <c r="E3" s="107" t="str">
        <f>O3</f>
        <v>İSTANBUL DSİ SPOR</v>
      </c>
      <c r="F3" s="107" t="str">
        <f>P3</f>
        <v>İSTANBUL</v>
      </c>
      <c r="G3" s="118">
        <f>T3</f>
        <v>0</v>
      </c>
      <c r="H3" s="118">
        <f>U3</f>
        <v>0</v>
      </c>
      <c r="I3" s="144">
        <f>V3</f>
        <v>0</v>
      </c>
      <c r="J3" s="124">
        <f>IFERROR(VLOOKUP(C3,'ERKEK PUAN'!$B$2:J$493,8,0),"")</f>
        <v>264</v>
      </c>
      <c r="K3" s="216"/>
      <c r="L3" s="80">
        <v>101</v>
      </c>
      <c r="M3" s="25" t="s">
        <v>556</v>
      </c>
      <c r="N3" s="89" t="s">
        <v>15</v>
      </c>
      <c r="O3" s="89" t="s">
        <v>658</v>
      </c>
      <c r="P3" s="8" t="s">
        <v>15</v>
      </c>
      <c r="Q3" s="96"/>
      <c r="R3" s="108"/>
      <c r="S3" s="89"/>
      <c r="T3" s="90"/>
      <c r="U3" s="94"/>
      <c r="V3" s="93"/>
      <c r="W3" s="103" t="s">
        <v>412</v>
      </c>
      <c r="X3" s="100" t="s">
        <v>859</v>
      </c>
      <c r="Y3" s="94"/>
      <c r="Z3" s="10" t="str">
        <f>UPPER(TRIM(M3))</f>
        <v>AKİF EMRE BUCAK</v>
      </c>
      <c r="AB3" s="20">
        <v>2</v>
      </c>
      <c r="AC3" s="279"/>
      <c r="AD3" s="25"/>
      <c r="AE3" s="107"/>
      <c r="AF3" s="107"/>
      <c r="AG3" s="107"/>
    </row>
    <row r="4" spans="1:35" s="106" customFormat="1" ht="12.75" customHeight="1">
      <c r="A4" s="119">
        <v>2</v>
      </c>
      <c r="B4" s="123">
        <f t="shared" ref="B4:B34" si="1">L4</f>
        <v>102</v>
      </c>
      <c r="C4" s="25" t="str">
        <f t="shared" ref="C4:C34" si="2">M4</f>
        <v>BERK TURAN</v>
      </c>
      <c r="D4" s="107" t="str">
        <f t="shared" ref="D4:D34" si="3">N4</f>
        <v>YALOVA</v>
      </c>
      <c r="E4" s="107" t="str">
        <f t="shared" ref="E4:E34" si="4">O4</f>
        <v>YALOVA BLD. SPOR</v>
      </c>
      <c r="F4" s="107" t="str">
        <f t="shared" ref="F4:F34" si="5">P4</f>
        <v>YALOVA</v>
      </c>
      <c r="G4" s="118">
        <f t="shared" ref="G4:G34" si="6">T4</f>
        <v>0</v>
      </c>
      <c r="H4" s="118">
        <f t="shared" ref="H4:H34" si="7">U4</f>
        <v>0</v>
      </c>
      <c r="I4" s="144">
        <f t="shared" ref="I4:I34" si="8">V4</f>
        <v>0</v>
      </c>
      <c r="J4" s="124">
        <f>IFERROR(VLOOKUP(C4,'ERKEK PUAN'!$B$2:J$493,8,0),"")</f>
        <v>261</v>
      </c>
      <c r="K4" s="216"/>
      <c r="L4" s="80">
        <v>102</v>
      </c>
      <c r="M4" s="25" t="s">
        <v>544</v>
      </c>
      <c r="N4" s="89" t="s">
        <v>7</v>
      </c>
      <c r="O4" s="89" t="s">
        <v>863</v>
      </c>
      <c r="P4" s="8" t="s">
        <v>7</v>
      </c>
      <c r="Q4" s="96"/>
      <c r="R4" s="108"/>
      <c r="S4" s="89"/>
      <c r="T4" s="90"/>
      <c r="U4" s="94"/>
      <c r="V4" s="93"/>
      <c r="W4" s="103" t="s">
        <v>412</v>
      </c>
      <c r="X4" s="100" t="s">
        <v>859</v>
      </c>
      <c r="Y4" s="94"/>
      <c r="Z4" s="10" t="str">
        <f t="shared" ref="Z4:Z34" si="9">UPPER(TRIM(M4))</f>
        <v>BERK TURAN</v>
      </c>
      <c r="AB4" s="20">
        <v>3</v>
      </c>
      <c r="AC4" s="279"/>
      <c r="AD4" s="25"/>
      <c r="AE4" s="107"/>
      <c r="AF4" s="107"/>
      <c r="AG4" s="107"/>
    </row>
    <row r="5" spans="1:35" s="106" customFormat="1" ht="12.75" customHeight="1">
      <c r="A5" s="119">
        <v>3</v>
      </c>
      <c r="B5" s="123">
        <f t="shared" si="1"/>
        <v>103</v>
      </c>
      <c r="C5" s="25" t="str">
        <f t="shared" si="2"/>
        <v>FURKAN KONYALI</v>
      </c>
      <c r="D5" s="107" t="str">
        <f t="shared" si="3"/>
        <v>ÇORUM</v>
      </c>
      <c r="E5" s="107" t="str">
        <f t="shared" si="4"/>
        <v>ÇORUM GENÇLİKSPOR</v>
      </c>
      <c r="F5" s="107" t="str">
        <f t="shared" si="5"/>
        <v>ÇORUM</v>
      </c>
      <c r="G5" s="118">
        <f t="shared" si="6"/>
        <v>0</v>
      </c>
      <c r="H5" s="118">
        <f t="shared" si="7"/>
        <v>0</v>
      </c>
      <c r="I5" s="144">
        <f t="shared" si="8"/>
        <v>0</v>
      </c>
      <c r="J5" s="124">
        <f>IFERROR(VLOOKUP(C5,'ERKEK PUAN'!$B$2:J$493,8,0),"")</f>
        <v>259</v>
      </c>
      <c r="K5" s="216"/>
      <c r="L5" s="80">
        <v>103</v>
      </c>
      <c r="M5" s="25" t="s">
        <v>737</v>
      </c>
      <c r="N5" s="89" t="s">
        <v>29</v>
      </c>
      <c r="O5" s="89" t="s">
        <v>864</v>
      </c>
      <c r="P5" s="8" t="s">
        <v>29</v>
      </c>
      <c r="Q5" s="96"/>
      <c r="R5" s="108"/>
      <c r="S5" s="89"/>
      <c r="T5" s="90"/>
      <c r="U5" s="94"/>
      <c r="V5" s="93"/>
      <c r="W5" s="103" t="s">
        <v>412</v>
      </c>
      <c r="X5" s="100" t="s">
        <v>859</v>
      </c>
      <c r="Y5" s="94"/>
      <c r="Z5" s="10" t="str">
        <f t="shared" si="9"/>
        <v>FURKAN KONYALI</v>
      </c>
      <c r="AB5" s="20">
        <v>4</v>
      </c>
      <c r="AC5" s="279"/>
      <c r="AD5" s="25"/>
      <c r="AE5" s="107"/>
      <c r="AF5" s="107"/>
      <c r="AG5" s="107"/>
    </row>
    <row r="6" spans="1:35" s="106" customFormat="1" ht="12.75" customHeight="1">
      <c r="A6" s="119">
        <v>4</v>
      </c>
      <c r="B6" s="123">
        <f t="shared" si="1"/>
        <v>104</v>
      </c>
      <c r="C6" s="25" t="str">
        <f t="shared" si="2"/>
        <v>HÜSEYİN UTKU KIRBAÇ</v>
      </c>
      <c r="D6" s="107" t="str">
        <f t="shared" si="3"/>
        <v>İSTANBUL</v>
      </c>
      <c r="E6" s="107" t="str">
        <f t="shared" si="4"/>
        <v>PENDİK BLD. SPOR</v>
      </c>
      <c r="F6" s="107" t="str">
        <f t="shared" si="5"/>
        <v>İSTANBUL</v>
      </c>
      <c r="G6" s="118">
        <f t="shared" si="6"/>
        <v>0</v>
      </c>
      <c r="H6" s="118">
        <f t="shared" si="7"/>
        <v>0</v>
      </c>
      <c r="I6" s="144">
        <f t="shared" si="8"/>
        <v>0</v>
      </c>
      <c r="J6" s="124">
        <f>IFERROR(VLOOKUP(C6,'ERKEK PUAN'!$B$2:J$493,8,0),"")</f>
        <v>248</v>
      </c>
      <c r="K6" s="216"/>
      <c r="L6" s="80">
        <v>104</v>
      </c>
      <c r="M6" s="25" t="s">
        <v>542</v>
      </c>
      <c r="N6" s="89" t="s">
        <v>15</v>
      </c>
      <c r="O6" s="89" t="s">
        <v>606</v>
      </c>
      <c r="P6" s="8" t="s">
        <v>15</v>
      </c>
      <c r="Q6" s="96"/>
      <c r="R6" s="108"/>
      <c r="S6" s="89"/>
      <c r="T6" s="90"/>
      <c r="U6" s="94"/>
      <c r="V6" s="93"/>
      <c r="W6" s="103" t="s">
        <v>412</v>
      </c>
      <c r="X6" s="100" t="s">
        <v>859</v>
      </c>
      <c r="Y6" s="94"/>
      <c r="Z6" s="10" t="str">
        <f t="shared" si="9"/>
        <v>HÜSEYİN UTKU KIRBAÇ</v>
      </c>
      <c r="AA6" s="89"/>
      <c r="AB6" s="20">
        <v>5</v>
      </c>
      <c r="AC6" s="279"/>
      <c r="AD6" s="25"/>
      <c r="AE6" s="107"/>
      <c r="AF6" s="107"/>
      <c r="AG6" s="107"/>
      <c r="AI6" s="89"/>
    </row>
    <row r="7" spans="1:35" s="106" customFormat="1" ht="12.75" customHeight="1">
      <c r="A7" s="119">
        <v>5</v>
      </c>
      <c r="B7" s="123">
        <f t="shared" si="1"/>
        <v>105</v>
      </c>
      <c r="C7" s="25" t="str">
        <f t="shared" si="2"/>
        <v>DEMİR YÖNÜ</v>
      </c>
      <c r="D7" s="107" t="str">
        <f t="shared" si="3"/>
        <v>İSTANBUL</v>
      </c>
      <c r="E7" s="107" t="str">
        <f t="shared" si="4"/>
        <v>YILDIZ RAKETLER SPOR</v>
      </c>
      <c r="F7" s="107" t="str">
        <f t="shared" si="5"/>
        <v>İSTANBUL</v>
      </c>
      <c r="G7" s="118">
        <f t="shared" si="6"/>
        <v>0</v>
      </c>
      <c r="H7" s="118">
        <f t="shared" si="7"/>
        <v>0</v>
      </c>
      <c r="I7" s="144">
        <f t="shared" si="8"/>
        <v>0</v>
      </c>
      <c r="J7" s="124">
        <f>IFERROR(VLOOKUP(C7,'ERKEK PUAN'!$B$2:J$493,8,0),"")</f>
        <v>259</v>
      </c>
      <c r="K7" s="216"/>
      <c r="L7" s="80">
        <v>105</v>
      </c>
      <c r="M7" s="25" t="s">
        <v>755</v>
      </c>
      <c r="N7" s="89" t="s">
        <v>15</v>
      </c>
      <c r="O7" s="89" t="s">
        <v>425</v>
      </c>
      <c r="P7" s="8" t="s">
        <v>15</v>
      </c>
      <c r="Q7" s="96"/>
      <c r="R7" s="108"/>
      <c r="S7" s="89"/>
      <c r="T7" s="90"/>
      <c r="U7" s="94"/>
      <c r="V7" s="93"/>
      <c r="W7" s="103" t="s">
        <v>412</v>
      </c>
      <c r="X7" s="100" t="s">
        <v>859</v>
      </c>
      <c r="Y7" s="94"/>
      <c r="Z7" s="10" t="str">
        <f t="shared" si="9"/>
        <v>DEMİR YÖNÜ</v>
      </c>
      <c r="AA7" s="89"/>
      <c r="AB7" s="20">
        <v>6</v>
      </c>
      <c r="AC7" s="279"/>
      <c r="AD7" s="25"/>
      <c r="AE7" s="107"/>
      <c r="AF7" s="107"/>
      <c r="AG7" s="107"/>
      <c r="AI7" s="89"/>
    </row>
    <row r="8" spans="1:35" s="106" customFormat="1" ht="12.75" customHeight="1">
      <c r="A8" s="119">
        <v>6</v>
      </c>
      <c r="B8" s="123">
        <f t="shared" si="1"/>
        <v>106</v>
      </c>
      <c r="C8" s="25" t="str">
        <f t="shared" si="2"/>
        <v>MUHAMMED SAİD OĞUZ</v>
      </c>
      <c r="D8" s="107" t="str">
        <f t="shared" si="3"/>
        <v>KONYA</v>
      </c>
      <c r="E8" s="107" t="str">
        <f t="shared" si="4"/>
        <v>KARATAY BLD. SPOR</v>
      </c>
      <c r="F8" s="107" t="str">
        <f t="shared" si="5"/>
        <v>KONYA</v>
      </c>
      <c r="G8" s="118">
        <f t="shared" si="6"/>
        <v>0</v>
      </c>
      <c r="H8" s="118">
        <f t="shared" si="7"/>
        <v>0</v>
      </c>
      <c r="I8" s="144">
        <f t="shared" si="8"/>
        <v>0</v>
      </c>
      <c r="J8" s="124">
        <f>IFERROR(VLOOKUP(C8,'ERKEK PUAN'!$B$2:J$493,8,0),"")</f>
        <v>255</v>
      </c>
      <c r="K8" s="216"/>
      <c r="L8" s="80">
        <v>106</v>
      </c>
      <c r="M8" s="25" t="s">
        <v>768</v>
      </c>
      <c r="N8" s="89" t="s">
        <v>38</v>
      </c>
      <c r="O8" s="89" t="s">
        <v>562</v>
      </c>
      <c r="P8" s="8" t="s">
        <v>38</v>
      </c>
      <c r="Q8" s="96"/>
      <c r="R8" s="108"/>
      <c r="S8" s="89"/>
      <c r="T8" s="90"/>
      <c r="U8" s="94"/>
      <c r="V8" s="93"/>
      <c r="W8" s="103" t="s">
        <v>412</v>
      </c>
      <c r="X8" s="100" t="s">
        <v>859</v>
      </c>
      <c r="Y8" s="94"/>
      <c r="Z8" s="10" t="str">
        <f t="shared" si="9"/>
        <v>MUHAMMED SAİD OĞUZ</v>
      </c>
      <c r="AA8" s="89"/>
      <c r="AB8" s="20">
        <v>7</v>
      </c>
      <c r="AC8" s="279"/>
      <c r="AD8" s="25"/>
      <c r="AE8" s="107"/>
      <c r="AF8" s="107"/>
      <c r="AG8" s="107"/>
      <c r="AI8" s="89"/>
    </row>
    <row r="9" spans="1:35" s="106" customFormat="1" ht="12.75" customHeight="1">
      <c r="A9" s="119">
        <v>7</v>
      </c>
      <c r="B9" s="123">
        <f t="shared" si="1"/>
        <v>107</v>
      </c>
      <c r="C9" s="25" t="str">
        <f t="shared" si="2"/>
        <v>EGE BOLAT</v>
      </c>
      <c r="D9" s="107" t="str">
        <f t="shared" si="3"/>
        <v>ADANA</v>
      </c>
      <c r="E9" s="107" t="str">
        <f t="shared" si="4"/>
        <v>ÇİLTAR MTSK</v>
      </c>
      <c r="F9" s="107" t="str">
        <f t="shared" si="5"/>
        <v>ADANA</v>
      </c>
      <c r="G9" s="118">
        <f t="shared" si="6"/>
        <v>0</v>
      </c>
      <c r="H9" s="118">
        <f t="shared" si="7"/>
        <v>0</v>
      </c>
      <c r="I9" s="144">
        <f t="shared" si="8"/>
        <v>0</v>
      </c>
      <c r="J9" s="124">
        <f>IFERROR(VLOOKUP(C9,'ERKEK PUAN'!$B$2:J$493,8,0),"")</f>
        <v>252</v>
      </c>
      <c r="K9" s="216"/>
      <c r="L9" s="80">
        <v>107</v>
      </c>
      <c r="M9" s="205" t="s">
        <v>666</v>
      </c>
      <c r="N9" s="89" t="s">
        <v>41</v>
      </c>
      <c r="O9" s="89" t="s">
        <v>725</v>
      </c>
      <c r="P9" s="8" t="s">
        <v>41</v>
      </c>
      <c r="Q9" s="96"/>
      <c r="R9" s="108"/>
      <c r="S9" s="89"/>
      <c r="T9" s="90"/>
      <c r="U9" s="94"/>
      <c r="V9" s="93"/>
      <c r="W9" s="103" t="s">
        <v>412</v>
      </c>
      <c r="X9" s="100" t="s">
        <v>859</v>
      </c>
      <c r="Y9" s="94"/>
      <c r="Z9" s="10" t="str">
        <f t="shared" si="9"/>
        <v>EGE BOLAT</v>
      </c>
      <c r="AA9" s="89"/>
      <c r="AB9" s="20">
        <v>8</v>
      </c>
      <c r="AC9" s="279"/>
      <c r="AD9" s="25"/>
      <c r="AE9" s="107"/>
      <c r="AF9" s="107"/>
      <c r="AG9" s="107"/>
      <c r="AI9" s="89"/>
    </row>
    <row r="10" spans="1:35" s="106" customFormat="1" ht="12.75" customHeight="1">
      <c r="A10" s="119">
        <v>8</v>
      </c>
      <c r="B10" s="123">
        <f t="shared" si="1"/>
        <v>108</v>
      </c>
      <c r="C10" s="25" t="str">
        <f t="shared" si="2"/>
        <v>EMİR SARIDOĞAN</v>
      </c>
      <c r="D10" s="107" t="str">
        <f t="shared" si="3"/>
        <v>ADANA</v>
      </c>
      <c r="E10" s="107" t="str">
        <f t="shared" si="4"/>
        <v>ÇİLTAR MTSK</v>
      </c>
      <c r="F10" s="107" t="str">
        <f t="shared" si="5"/>
        <v>ADANA</v>
      </c>
      <c r="G10" s="118">
        <f t="shared" si="6"/>
        <v>0</v>
      </c>
      <c r="H10" s="118">
        <f t="shared" si="7"/>
        <v>0</v>
      </c>
      <c r="I10" s="144">
        <f t="shared" si="8"/>
        <v>0</v>
      </c>
      <c r="J10" s="124">
        <f>IFERROR(VLOOKUP(C10,'ERKEK PUAN'!$B$2:J$493,8,0),"")</f>
        <v>246</v>
      </c>
      <c r="K10" s="216"/>
      <c r="L10" s="80">
        <v>108</v>
      </c>
      <c r="M10" s="25" t="s">
        <v>560</v>
      </c>
      <c r="N10" s="89" t="s">
        <v>41</v>
      </c>
      <c r="O10" s="89" t="s">
        <v>725</v>
      </c>
      <c r="P10" s="89" t="s">
        <v>41</v>
      </c>
      <c r="Q10" s="90"/>
      <c r="R10" s="108"/>
      <c r="S10" s="103"/>
      <c r="T10" s="95"/>
      <c r="U10" s="94"/>
      <c r="V10" s="93"/>
      <c r="W10" s="103" t="s">
        <v>412</v>
      </c>
      <c r="X10" s="100" t="s">
        <v>859</v>
      </c>
      <c r="Y10" s="94"/>
      <c r="Z10" s="10" t="str">
        <f t="shared" si="9"/>
        <v>EMİR SARIDOĞAN</v>
      </c>
      <c r="AA10" s="89"/>
      <c r="AB10" s="20">
        <v>9</v>
      </c>
      <c r="AC10" s="279"/>
      <c r="AD10" s="25"/>
      <c r="AE10" s="107"/>
      <c r="AF10" s="107"/>
      <c r="AG10" s="107"/>
      <c r="AI10" s="89"/>
    </row>
    <row r="11" spans="1:35" s="106" customFormat="1" ht="12.75" customHeight="1">
      <c r="A11" s="119">
        <v>9</v>
      </c>
      <c r="B11" s="123">
        <f t="shared" si="1"/>
        <v>109</v>
      </c>
      <c r="C11" s="25" t="str">
        <f t="shared" si="2"/>
        <v>MUHAMMED EMRE KANTİK</v>
      </c>
      <c r="D11" s="107" t="str">
        <f t="shared" si="3"/>
        <v>ÇORUM</v>
      </c>
      <c r="E11" s="107" t="str">
        <f t="shared" si="4"/>
        <v>ÇORUM GENÇLİKSPOR</v>
      </c>
      <c r="F11" s="107" t="str">
        <f t="shared" si="5"/>
        <v>ÇORUM</v>
      </c>
      <c r="G11" s="118">
        <f t="shared" si="6"/>
        <v>0</v>
      </c>
      <c r="H11" s="118">
        <f t="shared" si="7"/>
        <v>0</v>
      </c>
      <c r="I11" s="144">
        <f t="shared" si="8"/>
        <v>0</v>
      </c>
      <c r="J11" s="124">
        <f>IFERROR(VLOOKUP(C11,'ERKEK PUAN'!$B$2:J$493,8,0),"")</f>
        <v>251</v>
      </c>
      <c r="K11" s="216"/>
      <c r="L11" s="80">
        <v>109</v>
      </c>
      <c r="M11" s="25" t="s">
        <v>605</v>
      </c>
      <c r="N11" s="107" t="s">
        <v>29</v>
      </c>
      <c r="O11" s="107" t="s">
        <v>864</v>
      </c>
      <c r="P11" s="10" t="s">
        <v>29</v>
      </c>
      <c r="Q11" s="96"/>
      <c r="R11" s="108"/>
      <c r="S11" s="103"/>
      <c r="T11" s="95"/>
      <c r="U11" s="94"/>
      <c r="V11" s="93"/>
      <c r="W11" s="103" t="s">
        <v>412</v>
      </c>
      <c r="X11" s="100" t="s">
        <v>859</v>
      </c>
      <c r="Y11" s="94"/>
      <c r="Z11" s="10" t="str">
        <f t="shared" si="9"/>
        <v>MUHAMMED EMRE KANTİK</v>
      </c>
      <c r="AA11" s="89"/>
      <c r="AB11" s="20">
        <v>10</v>
      </c>
      <c r="AC11" s="279"/>
      <c r="AD11" s="25"/>
      <c r="AE11" s="107"/>
      <c r="AF11" s="107"/>
      <c r="AG11" s="107"/>
      <c r="AI11" s="89"/>
    </row>
    <row r="12" spans="1:35" s="106" customFormat="1" ht="12.75" customHeight="1">
      <c r="A12" s="119">
        <v>10</v>
      </c>
      <c r="B12" s="123">
        <f t="shared" si="1"/>
        <v>110</v>
      </c>
      <c r="C12" s="25" t="str">
        <f t="shared" si="2"/>
        <v>KEREM GÜLLER</v>
      </c>
      <c r="D12" s="107" t="str">
        <f t="shared" si="3"/>
        <v>İSTANBUL</v>
      </c>
      <c r="E12" s="107" t="str">
        <f t="shared" si="4"/>
        <v>MT MASTERS SPOR</v>
      </c>
      <c r="F12" s="107" t="str">
        <f t="shared" si="5"/>
        <v>İSTANBUL</v>
      </c>
      <c r="G12" s="118">
        <f t="shared" si="6"/>
        <v>0</v>
      </c>
      <c r="H12" s="118">
        <f t="shared" si="7"/>
        <v>0</v>
      </c>
      <c r="I12" s="144">
        <f t="shared" si="8"/>
        <v>0</v>
      </c>
      <c r="J12" s="124">
        <f>IFERROR(VLOOKUP(C12,'ERKEK PUAN'!$B$2:J$493,8,0),"")</f>
        <v>246</v>
      </c>
      <c r="K12" s="216"/>
      <c r="L12" s="80">
        <v>110</v>
      </c>
      <c r="M12" s="25" t="s">
        <v>557</v>
      </c>
      <c r="N12" s="89" t="s">
        <v>15</v>
      </c>
      <c r="O12" s="89" t="s">
        <v>752</v>
      </c>
      <c r="P12" s="8" t="s">
        <v>15</v>
      </c>
      <c r="Q12" s="96"/>
      <c r="R12" s="83"/>
      <c r="S12" s="102"/>
      <c r="T12" s="90"/>
      <c r="U12" s="94"/>
      <c r="V12" s="93"/>
      <c r="W12" s="103" t="s">
        <v>412</v>
      </c>
      <c r="X12" s="100" t="s">
        <v>859</v>
      </c>
      <c r="Y12" s="94"/>
      <c r="Z12" s="10" t="str">
        <f t="shared" si="9"/>
        <v>KEREM GÜLLER</v>
      </c>
      <c r="AA12" s="89"/>
      <c r="AB12" s="20">
        <v>11</v>
      </c>
      <c r="AC12" s="279"/>
      <c r="AD12" s="25"/>
      <c r="AE12" s="107"/>
      <c r="AF12" s="107"/>
      <c r="AG12" s="107"/>
      <c r="AI12" s="89"/>
    </row>
    <row r="13" spans="1:35" s="106" customFormat="1" ht="12.75" customHeight="1">
      <c r="A13" s="119">
        <v>11</v>
      </c>
      <c r="B13" s="123">
        <f t="shared" si="1"/>
        <v>111</v>
      </c>
      <c r="C13" s="25" t="str">
        <f t="shared" si="2"/>
        <v>EYMEN YERDELEN</v>
      </c>
      <c r="D13" s="107" t="str">
        <f t="shared" si="3"/>
        <v>SİNOP</v>
      </c>
      <c r="E13" s="107" t="str">
        <f t="shared" si="4"/>
        <v>SİNOP DORUK SPOR</v>
      </c>
      <c r="F13" s="107" t="str">
        <f t="shared" si="5"/>
        <v>SİNOP</v>
      </c>
      <c r="G13" s="118">
        <f t="shared" si="6"/>
        <v>0</v>
      </c>
      <c r="H13" s="118">
        <f t="shared" si="7"/>
        <v>0</v>
      </c>
      <c r="I13" s="144">
        <f t="shared" si="8"/>
        <v>0</v>
      </c>
      <c r="J13" s="124">
        <f>IFERROR(VLOOKUP(C13,'ERKEK PUAN'!$B$2:J$493,8,0),"")</f>
        <v>244</v>
      </c>
      <c r="K13" s="216"/>
      <c r="L13" s="80">
        <v>111</v>
      </c>
      <c r="M13" s="25" t="s">
        <v>649</v>
      </c>
      <c r="N13" s="89" t="s">
        <v>215</v>
      </c>
      <c r="O13" s="89" t="s">
        <v>650</v>
      </c>
      <c r="P13" s="8" t="s">
        <v>215</v>
      </c>
      <c r="Q13" s="96"/>
      <c r="R13" s="83"/>
      <c r="S13" s="102"/>
      <c r="T13" s="90"/>
      <c r="U13" s="94"/>
      <c r="V13" s="93"/>
      <c r="W13" s="103" t="s">
        <v>412</v>
      </c>
      <c r="X13" s="100" t="s">
        <v>859</v>
      </c>
      <c r="Y13" s="94"/>
      <c r="Z13" s="10" t="str">
        <f t="shared" si="9"/>
        <v>EYMEN YERDELEN</v>
      </c>
      <c r="AA13" s="89"/>
      <c r="AB13" s="20">
        <v>12</v>
      </c>
      <c r="AC13" s="279"/>
      <c r="AD13" s="25"/>
      <c r="AE13" s="107"/>
      <c r="AF13" s="107"/>
      <c r="AG13" s="107"/>
      <c r="AI13" s="89"/>
    </row>
    <row r="14" spans="1:35" s="106" customFormat="1" ht="12.75" customHeight="1">
      <c r="A14" s="119">
        <v>12</v>
      </c>
      <c r="B14" s="123">
        <f t="shared" si="1"/>
        <v>112</v>
      </c>
      <c r="C14" s="25" t="str">
        <f t="shared" si="2"/>
        <v>ÖMER AYAZ YILDIZ</v>
      </c>
      <c r="D14" s="107" t="str">
        <f t="shared" si="3"/>
        <v>AMASYA</v>
      </c>
      <c r="E14" s="107" t="str">
        <f t="shared" si="4"/>
        <v>KUTLUBEY OKULLARI</v>
      </c>
      <c r="F14" s="107" t="str">
        <f t="shared" si="5"/>
        <v>AMASYA</v>
      </c>
      <c r="G14" s="118">
        <f t="shared" si="6"/>
        <v>0</v>
      </c>
      <c r="H14" s="118">
        <f t="shared" si="7"/>
        <v>0</v>
      </c>
      <c r="I14" s="144">
        <f t="shared" si="8"/>
        <v>0</v>
      </c>
      <c r="J14" s="124">
        <f>IFERROR(VLOOKUP(C14,'ERKEK PUAN'!$B$2:J$493,8,0),"")</f>
        <v>245</v>
      </c>
      <c r="K14" s="216"/>
      <c r="L14" s="80">
        <v>112</v>
      </c>
      <c r="M14" s="25" t="s">
        <v>545</v>
      </c>
      <c r="N14" s="89" t="s">
        <v>0</v>
      </c>
      <c r="O14" s="89" t="s">
        <v>552</v>
      </c>
      <c r="P14" s="8" t="s">
        <v>0</v>
      </c>
      <c r="Q14" s="96"/>
      <c r="R14" s="83"/>
      <c r="S14" s="102"/>
      <c r="T14" s="90"/>
      <c r="U14" s="94"/>
      <c r="V14" s="93"/>
      <c r="W14" s="103" t="s">
        <v>412</v>
      </c>
      <c r="X14" s="100" t="s">
        <v>859</v>
      </c>
      <c r="Y14" s="94"/>
      <c r="Z14" s="10" t="str">
        <f t="shared" si="9"/>
        <v>ÖMER AYAZ YILDIZ</v>
      </c>
      <c r="AA14" s="89"/>
      <c r="AB14" s="20">
        <v>13</v>
      </c>
      <c r="AC14" s="279"/>
      <c r="AD14" s="25"/>
      <c r="AE14" s="107"/>
      <c r="AF14" s="107"/>
      <c r="AG14" s="107"/>
      <c r="AI14" s="89"/>
    </row>
    <row r="15" spans="1:35" s="106" customFormat="1" ht="12.75" customHeight="1">
      <c r="A15" s="119">
        <v>13</v>
      </c>
      <c r="B15" s="123">
        <f t="shared" si="1"/>
        <v>113</v>
      </c>
      <c r="C15" s="25" t="str">
        <f t="shared" si="2"/>
        <v>AHMET ERDEM AYDIN</v>
      </c>
      <c r="D15" s="107" t="str">
        <f t="shared" si="3"/>
        <v>KONYA</v>
      </c>
      <c r="E15" s="107" t="str">
        <f t="shared" si="4"/>
        <v>KARATAY BLD. SPOR</v>
      </c>
      <c r="F15" s="107" t="str">
        <f t="shared" si="5"/>
        <v>KONYA</v>
      </c>
      <c r="G15" s="118">
        <f t="shared" si="6"/>
        <v>0</v>
      </c>
      <c r="H15" s="118">
        <f t="shared" si="7"/>
        <v>0</v>
      </c>
      <c r="I15" s="144">
        <f t="shared" si="8"/>
        <v>0</v>
      </c>
      <c r="J15" s="124">
        <f>IFERROR(VLOOKUP(C15,'ERKEK PUAN'!$B$2:J$493,8,0),"")</f>
        <v>238</v>
      </c>
      <c r="K15" s="216"/>
      <c r="L15" s="80">
        <v>113</v>
      </c>
      <c r="M15" s="214" t="s">
        <v>766</v>
      </c>
      <c r="N15" s="89" t="s">
        <v>38</v>
      </c>
      <c r="O15" s="89" t="s">
        <v>562</v>
      </c>
      <c r="P15" s="8" t="s">
        <v>38</v>
      </c>
      <c r="Q15" s="96"/>
      <c r="R15" s="83"/>
      <c r="S15" s="102"/>
      <c r="T15" s="90"/>
      <c r="U15" s="94"/>
      <c r="V15" s="93"/>
      <c r="W15" s="103" t="s">
        <v>412</v>
      </c>
      <c r="X15" s="100" t="s">
        <v>859</v>
      </c>
      <c r="Y15" s="94"/>
      <c r="Z15" s="10" t="str">
        <f t="shared" si="9"/>
        <v>AHMET ERDEM AYDIN</v>
      </c>
      <c r="AA15" s="89"/>
      <c r="AB15" s="20">
        <v>14</v>
      </c>
      <c r="AC15" s="279"/>
      <c r="AD15" s="25"/>
      <c r="AE15" s="107"/>
      <c r="AF15" s="107"/>
      <c r="AG15" s="107"/>
      <c r="AI15" s="89"/>
    </row>
    <row r="16" spans="1:35" s="106" customFormat="1" ht="12.75" customHeight="1">
      <c r="A16" s="119">
        <v>14</v>
      </c>
      <c r="B16" s="123">
        <f t="shared" si="1"/>
        <v>114</v>
      </c>
      <c r="C16" s="25" t="str">
        <f t="shared" si="2"/>
        <v>AHMET FIRAT ÖZKAN</v>
      </c>
      <c r="D16" s="107" t="str">
        <f t="shared" si="3"/>
        <v>ANKARA</v>
      </c>
      <c r="E16" s="107" t="str">
        <f t="shared" si="4"/>
        <v>B. B. ANKARA SPOR</v>
      </c>
      <c r="F16" s="107" t="str">
        <f t="shared" si="5"/>
        <v>ANKARA</v>
      </c>
      <c r="G16" s="118">
        <f t="shared" si="6"/>
        <v>0</v>
      </c>
      <c r="H16" s="118">
        <f t="shared" si="7"/>
        <v>0</v>
      </c>
      <c r="I16" s="144">
        <f t="shared" si="8"/>
        <v>0</v>
      </c>
      <c r="J16" s="124">
        <f>IFERROR(VLOOKUP(C16,'ERKEK PUAN'!$B$2:J$493,8,0),"")</f>
        <v>239</v>
      </c>
      <c r="K16" s="216"/>
      <c r="L16" s="80">
        <v>114</v>
      </c>
      <c r="M16" s="25" t="s">
        <v>730</v>
      </c>
      <c r="N16" s="89" t="s">
        <v>12</v>
      </c>
      <c r="O16" s="89" t="s">
        <v>866</v>
      </c>
      <c r="P16" s="8" t="s">
        <v>12</v>
      </c>
      <c r="Q16" s="96"/>
      <c r="R16" s="83"/>
      <c r="S16" s="102"/>
      <c r="T16" s="90"/>
      <c r="U16" s="94"/>
      <c r="V16" s="93"/>
      <c r="W16" s="103" t="s">
        <v>412</v>
      </c>
      <c r="X16" s="100" t="s">
        <v>859</v>
      </c>
      <c r="Y16" s="94"/>
      <c r="Z16" s="10" t="str">
        <f t="shared" si="9"/>
        <v>AHMET FIRAT ÖZKAN</v>
      </c>
      <c r="AA16" s="89"/>
      <c r="AB16" s="20">
        <v>15</v>
      </c>
      <c r="AC16" s="279"/>
      <c r="AD16" s="25"/>
      <c r="AE16" s="107"/>
      <c r="AF16" s="107"/>
      <c r="AG16" s="107"/>
      <c r="AI16" s="89"/>
    </row>
    <row r="17" spans="1:35" s="106" customFormat="1" ht="12.75" customHeight="1">
      <c r="A17" s="119">
        <v>15</v>
      </c>
      <c r="B17" s="123">
        <f t="shared" si="1"/>
        <v>115</v>
      </c>
      <c r="C17" s="25" t="str">
        <f t="shared" si="2"/>
        <v>TAHİR EFE ŞAHİN</v>
      </c>
      <c r="D17" s="107" t="str">
        <f t="shared" si="3"/>
        <v>KONYA</v>
      </c>
      <c r="E17" s="107" t="str">
        <f t="shared" si="4"/>
        <v>KARATAY BLD. SPOR</v>
      </c>
      <c r="F17" s="107" t="str">
        <f t="shared" si="5"/>
        <v>KONYA</v>
      </c>
      <c r="G17" s="118">
        <f t="shared" si="6"/>
        <v>0</v>
      </c>
      <c r="H17" s="118">
        <f t="shared" si="7"/>
        <v>0</v>
      </c>
      <c r="I17" s="144">
        <f t="shared" si="8"/>
        <v>0</v>
      </c>
      <c r="J17" s="124">
        <f>IFERROR(VLOOKUP(C17,'ERKEK PUAN'!$B$2:J$493,8,0),"")</f>
        <v>218</v>
      </c>
      <c r="K17" s="216"/>
      <c r="L17" s="80">
        <v>115</v>
      </c>
      <c r="M17" s="119" t="s">
        <v>770</v>
      </c>
      <c r="N17" s="89" t="s">
        <v>38</v>
      </c>
      <c r="O17" s="89" t="s">
        <v>562</v>
      </c>
      <c r="P17" s="8" t="s">
        <v>38</v>
      </c>
      <c r="Q17" s="96"/>
      <c r="R17" s="83"/>
      <c r="S17" s="102"/>
      <c r="T17" s="90"/>
      <c r="U17" s="94"/>
      <c r="V17" s="93"/>
      <c r="W17" s="103" t="s">
        <v>412</v>
      </c>
      <c r="X17" s="100" t="s">
        <v>859</v>
      </c>
      <c r="Y17" s="94"/>
      <c r="Z17" s="10" t="str">
        <f t="shared" si="9"/>
        <v>TAHİR EFE ŞAHİN</v>
      </c>
      <c r="AA17" s="89"/>
      <c r="AB17" s="20">
        <v>16</v>
      </c>
      <c r="AC17" s="279"/>
      <c r="AD17" s="25"/>
      <c r="AE17" s="107"/>
      <c r="AF17" s="107"/>
      <c r="AG17" s="107"/>
      <c r="AI17" s="89"/>
    </row>
    <row r="18" spans="1:35" s="106" customFormat="1" ht="12.75" customHeight="1">
      <c r="A18" s="119">
        <v>16</v>
      </c>
      <c r="B18" s="123">
        <f t="shared" si="1"/>
        <v>116</v>
      </c>
      <c r="C18" s="25" t="str">
        <f t="shared" si="2"/>
        <v>EMİR KAHRAMAN</v>
      </c>
      <c r="D18" s="107" t="str">
        <f t="shared" si="3"/>
        <v>KAYSERİ</v>
      </c>
      <c r="E18" s="107" t="str">
        <f t="shared" si="4"/>
        <v>KOCASİNAN BLD. SPOR</v>
      </c>
      <c r="F18" s="107" t="str">
        <f t="shared" si="5"/>
        <v>KAYSERİ</v>
      </c>
      <c r="G18" s="118">
        <f t="shared" si="6"/>
        <v>0</v>
      </c>
      <c r="H18" s="118">
        <f t="shared" si="7"/>
        <v>0</v>
      </c>
      <c r="I18" s="144">
        <f t="shared" si="8"/>
        <v>0</v>
      </c>
      <c r="J18" s="124">
        <f>IFERROR(VLOOKUP(C18,'ERKEK PUAN'!$B$2:J$493,8,0),"")</f>
        <v>234</v>
      </c>
      <c r="K18" s="216"/>
      <c r="L18" s="80">
        <v>116</v>
      </c>
      <c r="M18" s="27" t="s">
        <v>757</v>
      </c>
      <c r="N18" s="10" t="s">
        <v>27</v>
      </c>
      <c r="O18" s="10" t="s">
        <v>414</v>
      </c>
      <c r="P18" s="114" t="s">
        <v>27</v>
      </c>
      <c r="Q18" s="90"/>
      <c r="R18" s="103"/>
      <c r="S18" s="98"/>
      <c r="T18" s="95"/>
      <c r="U18" s="93"/>
      <c r="V18" s="93"/>
      <c r="W18" s="103" t="s">
        <v>412</v>
      </c>
      <c r="X18" s="100" t="s">
        <v>859</v>
      </c>
      <c r="Y18" s="94"/>
      <c r="Z18" s="10" t="str">
        <f t="shared" si="9"/>
        <v>EMİR KAHRAMAN</v>
      </c>
      <c r="AA18" s="89"/>
      <c r="AB18" s="20">
        <v>17</v>
      </c>
      <c r="AC18" s="279"/>
      <c r="AD18" s="25"/>
      <c r="AE18" s="107"/>
      <c r="AF18" s="107"/>
      <c r="AG18" s="107"/>
      <c r="AI18" s="89"/>
    </row>
    <row r="19" spans="1:35" ht="12.75" customHeight="1">
      <c r="A19" s="119">
        <v>17</v>
      </c>
      <c r="B19" s="123">
        <f t="shared" si="1"/>
        <v>117</v>
      </c>
      <c r="C19" s="25" t="str">
        <f t="shared" si="2"/>
        <v>KERİM ESAT ODACI</v>
      </c>
      <c r="D19" s="107" t="str">
        <f t="shared" si="3"/>
        <v>KONYA</v>
      </c>
      <c r="E19" s="107" t="str">
        <f t="shared" si="4"/>
        <v>KARATAY BLD. SPOR</v>
      </c>
      <c r="F19" s="107" t="str">
        <f t="shared" si="5"/>
        <v>KONYA</v>
      </c>
      <c r="G19" s="118">
        <f t="shared" si="6"/>
        <v>0</v>
      </c>
      <c r="H19" s="118">
        <f t="shared" si="7"/>
        <v>0</v>
      </c>
      <c r="I19" s="144">
        <f t="shared" si="8"/>
        <v>0</v>
      </c>
      <c r="J19" s="124">
        <f>IFERROR(VLOOKUP(C19,'ERKEK PUAN'!$B$2:J$493,8,0),"")</f>
        <v>241</v>
      </c>
      <c r="L19" s="80">
        <v>117</v>
      </c>
      <c r="M19" s="25" t="s">
        <v>651</v>
      </c>
      <c r="N19" s="10" t="s">
        <v>38</v>
      </c>
      <c r="O19" s="10" t="s">
        <v>562</v>
      </c>
      <c r="P19" s="114" t="s">
        <v>38</v>
      </c>
      <c r="Q19" s="90"/>
      <c r="R19" s="103"/>
      <c r="S19" s="103"/>
      <c r="V19" s="93"/>
      <c r="W19" s="103" t="s">
        <v>412</v>
      </c>
      <c r="X19" s="100" t="s">
        <v>859</v>
      </c>
      <c r="Z19" s="10" t="str">
        <f t="shared" si="9"/>
        <v>KERİM ESAT ODACI</v>
      </c>
      <c r="AB19" s="20">
        <v>18</v>
      </c>
      <c r="AC19" s="279"/>
      <c r="AD19" s="25"/>
      <c r="AE19" s="107"/>
      <c r="AF19" s="107"/>
      <c r="AG19" s="107"/>
    </row>
    <row r="20" spans="1:35" ht="12.75" customHeight="1">
      <c r="A20" s="119">
        <v>18</v>
      </c>
      <c r="B20" s="123">
        <f t="shared" si="1"/>
        <v>118</v>
      </c>
      <c r="C20" s="25" t="str">
        <f t="shared" si="2"/>
        <v>DURSUN AYAZ NARMAN</v>
      </c>
      <c r="D20" s="107" t="str">
        <f t="shared" si="3"/>
        <v>KIRIKKALE</v>
      </c>
      <c r="E20" s="107" t="str">
        <f t="shared" si="4"/>
        <v>KIRIKKALE GSİMSK</v>
      </c>
      <c r="F20" s="107" t="str">
        <f t="shared" si="5"/>
        <v>KIRIKKALE</v>
      </c>
      <c r="G20" s="118">
        <f t="shared" si="6"/>
        <v>0</v>
      </c>
      <c r="H20" s="118">
        <f t="shared" si="7"/>
        <v>0</v>
      </c>
      <c r="I20" s="144">
        <f t="shared" si="8"/>
        <v>0</v>
      </c>
      <c r="J20" s="124">
        <f>IFERROR(VLOOKUP(C20,'ERKEK PUAN'!$B$2:J$493,8,0),"")</f>
        <v>215</v>
      </c>
      <c r="L20" s="80">
        <v>118</v>
      </c>
      <c r="M20" s="25" t="s">
        <v>568</v>
      </c>
      <c r="N20" s="89" t="s">
        <v>214</v>
      </c>
      <c r="O20" s="89" t="s">
        <v>761</v>
      </c>
      <c r="P20" s="8" t="s">
        <v>214</v>
      </c>
      <c r="Q20" s="90"/>
      <c r="R20" s="90"/>
      <c r="S20" s="103"/>
      <c r="U20" s="94"/>
      <c r="V20" s="106"/>
      <c r="W20" s="103" t="s">
        <v>412</v>
      </c>
      <c r="X20" s="100" t="s">
        <v>859</v>
      </c>
      <c r="Z20" s="10" t="str">
        <f t="shared" si="9"/>
        <v>DURSUN AYAZ NARMAN</v>
      </c>
      <c r="AB20" s="20">
        <v>19</v>
      </c>
      <c r="AC20" s="279"/>
      <c r="AD20" s="25"/>
      <c r="AE20" s="107"/>
      <c r="AF20" s="107"/>
      <c r="AG20" s="107"/>
    </row>
    <row r="21" spans="1:35" ht="12.75" customHeight="1">
      <c r="A21" s="119">
        <v>19</v>
      </c>
      <c r="B21" s="123">
        <f t="shared" si="1"/>
        <v>119</v>
      </c>
      <c r="C21" s="25" t="str">
        <f t="shared" si="2"/>
        <v>EYMEN SAVCI</v>
      </c>
      <c r="D21" s="107" t="str">
        <f t="shared" si="3"/>
        <v>ADANA</v>
      </c>
      <c r="E21" s="107" t="str">
        <f t="shared" si="4"/>
        <v>ÇİLTAR MTSK</v>
      </c>
      <c r="F21" s="107" t="str">
        <f t="shared" si="5"/>
        <v>ADANA</v>
      </c>
      <c r="G21" s="118">
        <f t="shared" si="6"/>
        <v>0</v>
      </c>
      <c r="H21" s="118">
        <f t="shared" si="7"/>
        <v>0</v>
      </c>
      <c r="I21" s="144">
        <f t="shared" si="8"/>
        <v>0</v>
      </c>
      <c r="J21" s="124">
        <f>IFERROR(VLOOKUP(C21,'ERKEK PUAN'!$B$2:J$493,8,0),"")</f>
        <v>214</v>
      </c>
      <c r="L21" s="80">
        <v>119</v>
      </c>
      <c r="M21" s="27" t="s">
        <v>724</v>
      </c>
      <c r="N21" s="89" t="s">
        <v>41</v>
      </c>
      <c r="O21" s="89" t="s">
        <v>725</v>
      </c>
      <c r="P21" s="8" t="s">
        <v>41</v>
      </c>
      <c r="Q21" s="90"/>
      <c r="R21" s="90"/>
      <c r="S21" s="102"/>
      <c r="U21" s="94"/>
      <c r="V21" s="106"/>
      <c r="W21" s="103" t="s">
        <v>412</v>
      </c>
      <c r="X21" s="100" t="s">
        <v>859</v>
      </c>
      <c r="Z21" s="10" t="str">
        <f t="shared" si="9"/>
        <v>EYMEN SAVCI</v>
      </c>
      <c r="AB21" s="20">
        <v>20</v>
      </c>
      <c r="AC21" s="279"/>
      <c r="AD21" s="25"/>
      <c r="AE21" s="107"/>
      <c r="AF21" s="107"/>
      <c r="AG21" s="107"/>
    </row>
    <row r="22" spans="1:35" ht="12.75" customHeight="1">
      <c r="A22" s="119">
        <v>20</v>
      </c>
      <c r="B22" s="123">
        <f t="shared" si="1"/>
        <v>120</v>
      </c>
      <c r="C22" s="25" t="str">
        <f t="shared" si="2"/>
        <v>EYMEN AYDOĞAN</v>
      </c>
      <c r="D22" s="107" t="str">
        <f t="shared" si="3"/>
        <v>DENİZLİ</v>
      </c>
      <c r="E22" s="107" t="str">
        <f t="shared" si="4"/>
        <v>DENİZLİ B. ŞEHİR BLD. SPOR</v>
      </c>
      <c r="F22" s="107" t="str">
        <f t="shared" si="5"/>
        <v>DENİZLİ</v>
      </c>
      <c r="G22" s="118">
        <f t="shared" si="6"/>
        <v>0</v>
      </c>
      <c r="H22" s="118">
        <f t="shared" si="7"/>
        <v>0</v>
      </c>
      <c r="I22" s="144">
        <f t="shared" si="8"/>
        <v>0</v>
      </c>
      <c r="J22" s="124">
        <f>IFERROR(VLOOKUP(C22,'ERKEK PUAN'!$B$2:J$493,8,0),"")</f>
        <v>213</v>
      </c>
      <c r="L22" s="80">
        <v>120</v>
      </c>
      <c r="M22" s="25" t="s">
        <v>720</v>
      </c>
      <c r="N22" s="107" t="s">
        <v>56</v>
      </c>
      <c r="O22" s="107" t="s">
        <v>695</v>
      </c>
      <c r="P22" s="8" t="s">
        <v>56</v>
      </c>
      <c r="Q22" s="256"/>
      <c r="R22" s="103"/>
      <c r="S22" s="83"/>
      <c r="T22" s="90"/>
      <c r="U22" s="94"/>
      <c r="V22" s="93"/>
      <c r="W22" s="103" t="s">
        <v>412</v>
      </c>
      <c r="X22" s="100" t="s">
        <v>859</v>
      </c>
      <c r="Z22" s="10" t="str">
        <f t="shared" si="9"/>
        <v>EYMEN AYDOĞAN</v>
      </c>
      <c r="AB22" s="20">
        <v>21</v>
      </c>
      <c r="AC22" s="279"/>
      <c r="AE22" s="107"/>
      <c r="AF22" s="107"/>
      <c r="AG22" s="107"/>
    </row>
    <row r="23" spans="1:35" ht="12.75" customHeight="1">
      <c r="A23" s="119">
        <v>21</v>
      </c>
      <c r="B23" s="123">
        <f t="shared" si="1"/>
        <v>121</v>
      </c>
      <c r="C23" s="25" t="str">
        <f t="shared" si="2"/>
        <v>MUHAMMED ARAS DEMİR</v>
      </c>
      <c r="D23" s="107" t="str">
        <f t="shared" si="3"/>
        <v>DİYARBAKIR</v>
      </c>
      <c r="E23" s="107" t="str">
        <f t="shared" si="4"/>
        <v>YURDUM GENÇLİK SPOR</v>
      </c>
      <c r="F23" s="107" t="str">
        <f t="shared" si="5"/>
        <v>DİYARBAKIR</v>
      </c>
      <c r="G23" s="118">
        <f t="shared" si="6"/>
        <v>0</v>
      </c>
      <c r="H23" s="118">
        <f t="shared" si="7"/>
        <v>0</v>
      </c>
      <c r="I23" s="144">
        <f t="shared" si="8"/>
        <v>0</v>
      </c>
      <c r="J23" s="124">
        <f>IFERROR(VLOOKUP(C23,'ERKEK PUAN'!$B$2:J$493,8,0),"")</f>
        <v>212</v>
      </c>
      <c r="L23" s="80">
        <v>121</v>
      </c>
      <c r="M23" s="27" t="s">
        <v>741</v>
      </c>
      <c r="N23" s="107" t="s">
        <v>592</v>
      </c>
      <c r="O23" s="107" t="s">
        <v>740</v>
      </c>
      <c r="P23" s="8" t="s">
        <v>592</v>
      </c>
      <c r="Q23" s="256"/>
      <c r="R23" s="103"/>
      <c r="S23" s="83"/>
      <c r="T23" s="90"/>
      <c r="U23" s="94"/>
      <c r="V23" s="93"/>
      <c r="W23" s="103" t="s">
        <v>412</v>
      </c>
      <c r="X23" s="100" t="s">
        <v>859</v>
      </c>
      <c r="Z23" s="10" t="str">
        <f t="shared" si="9"/>
        <v>MUHAMMED ARAS DEMİR</v>
      </c>
      <c r="AB23" s="20">
        <v>22</v>
      </c>
      <c r="AC23" s="279"/>
      <c r="AE23" s="107"/>
      <c r="AF23" s="107"/>
      <c r="AG23" s="107"/>
    </row>
    <row r="24" spans="1:35" ht="12.75" customHeight="1">
      <c r="A24" s="119">
        <v>22</v>
      </c>
      <c r="B24" s="123">
        <f t="shared" si="1"/>
        <v>122</v>
      </c>
      <c r="C24" s="25" t="str">
        <f t="shared" si="2"/>
        <v>KEREM KÖSE</v>
      </c>
      <c r="D24" s="107" t="str">
        <f t="shared" si="3"/>
        <v>İSTANBUL</v>
      </c>
      <c r="E24" s="107" t="str">
        <f t="shared" si="4"/>
        <v>PENDİK BLD. SPOR</v>
      </c>
      <c r="F24" s="107" t="str">
        <f t="shared" si="5"/>
        <v>İSTANBUL</v>
      </c>
      <c r="G24" s="118">
        <f t="shared" si="6"/>
        <v>0</v>
      </c>
      <c r="H24" s="118">
        <f t="shared" si="7"/>
        <v>0</v>
      </c>
      <c r="I24" s="144">
        <f t="shared" si="8"/>
        <v>0</v>
      </c>
      <c r="J24" s="124">
        <f>IFERROR(VLOOKUP(C24,'ERKEK PUAN'!$B$2:J$493,8,0),"")</f>
        <v>211</v>
      </c>
      <c r="L24" s="80">
        <v>122</v>
      </c>
      <c r="M24" s="25" t="s">
        <v>672</v>
      </c>
      <c r="N24" s="107" t="s">
        <v>15</v>
      </c>
      <c r="O24" s="107" t="s">
        <v>606</v>
      </c>
      <c r="P24" s="8" t="s">
        <v>15</v>
      </c>
      <c r="Q24" s="256"/>
      <c r="R24" s="103"/>
      <c r="S24" s="83"/>
      <c r="T24" s="90"/>
      <c r="U24" s="94"/>
      <c r="V24" s="93"/>
      <c r="W24" s="103" t="s">
        <v>412</v>
      </c>
      <c r="X24" s="100" t="s">
        <v>859</v>
      </c>
      <c r="Z24" s="10" t="str">
        <f t="shared" si="9"/>
        <v>KEREM KÖSE</v>
      </c>
      <c r="AB24" s="20">
        <v>23</v>
      </c>
      <c r="AC24" s="279"/>
      <c r="AE24" s="107"/>
      <c r="AF24" s="107"/>
      <c r="AG24" s="107"/>
    </row>
    <row r="25" spans="1:35" ht="12.75" customHeight="1">
      <c r="A25" s="119">
        <v>23</v>
      </c>
      <c r="B25" s="123">
        <f t="shared" si="1"/>
        <v>123</v>
      </c>
      <c r="C25" s="25" t="str">
        <f t="shared" si="2"/>
        <v>ENVER AYHAN</v>
      </c>
      <c r="D25" s="107" t="str">
        <f t="shared" si="3"/>
        <v>TEKİRDAĞ</v>
      </c>
      <c r="E25" s="107" t="str">
        <f t="shared" si="4"/>
        <v>ÇERKEZKÖY BLD. GSK</v>
      </c>
      <c r="F25" s="107" t="str">
        <f t="shared" si="5"/>
        <v>TEKİRDAĞ</v>
      </c>
      <c r="G25" s="118">
        <f t="shared" si="6"/>
        <v>0</v>
      </c>
      <c r="H25" s="118">
        <f t="shared" si="7"/>
        <v>0</v>
      </c>
      <c r="I25" s="144">
        <f t="shared" si="8"/>
        <v>0</v>
      </c>
      <c r="J25" s="124">
        <f>IFERROR(VLOOKUP(C25,'ERKEK PUAN'!$B$2:J$493,8,0),"")</f>
        <v>210</v>
      </c>
      <c r="L25" s="80">
        <v>123</v>
      </c>
      <c r="M25" s="27" t="s">
        <v>563</v>
      </c>
      <c r="N25" s="107" t="s">
        <v>18</v>
      </c>
      <c r="O25" s="107" t="s">
        <v>153</v>
      </c>
      <c r="P25" s="8" t="s">
        <v>18</v>
      </c>
      <c r="Q25" s="256"/>
      <c r="R25" s="103"/>
      <c r="S25" s="83"/>
      <c r="T25" s="90"/>
      <c r="U25" s="94"/>
      <c r="V25" s="93"/>
      <c r="W25" s="103" t="s">
        <v>412</v>
      </c>
      <c r="X25" s="100" t="s">
        <v>859</v>
      </c>
      <c r="Z25" s="10" t="str">
        <f t="shared" si="9"/>
        <v>ENVER AYHAN</v>
      </c>
      <c r="AB25" s="20">
        <v>24</v>
      </c>
      <c r="AC25" s="279"/>
      <c r="AE25" s="107"/>
      <c r="AF25" s="107"/>
      <c r="AG25" s="107"/>
    </row>
    <row r="26" spans="1:35" ht="12.75" customHeight="1">
      <c r="A26" s="119">
        <v>24</v>
      </c>
      <c r="B26" s="123">
        <f t="shared" si="1"/>
        <v>124</v>
      </c>
      <c r="C26" s="25" t="str">
        <f t="shared" si="2"/>
        <v>MİRAÇ TAŞKOPARAN</v>
      </c>
      <c r="D26" s="107" t="str">
        <f t="shared" si="3"/>
        <v>ANKARA</v>
      </c>
      <c r="E26" s="107" t="str">
        <f t="shared" si="4"/>
        <v>GÖLBAŞI BLD. SPOR</v>
      </c>
      <c r="F26" s="107" t="str">
        <f t="shared" si="5"/>
        <v>ANKARA</v>
      </c>
      <c r="G26" s="118">
        <f t="shared" si="6"/>
        <v>0</v>
      </c>
      <c r="H26" s="118">
        <f t="shared" si="7"/>
        <v>0</v>
      </c>
      <c r="I26" s="144">
        <f t="shared" si="8"/>
        <v>0</v>
      </c>
      <c r="J26" s="124">
        <f>IFERROR(VLOOKUP(C26,'ERKEK PUAN'!$B$2:J$493,8,0),"")</f>
        <v>209</v>
      </c>
      <c r="L26" s="80">
        <v>124</v>
      </c>
      <c r="M26" s="27" t="s">
        <v>663</v>
      </c>
      <c r="N26" s="107" t="s">
        <v>12</v>
      </c>
      <c r="O26" s="107" t="s">
        <v>867</v>
      </c>
      <c r="P26" s="8" t="s">
        <v>12</v>
      </c>
      <c r="Q26" s="256"/>
      <c r="R26" s="103"/>
      <c r="S26" s="83"/>
      <c r="T26" s="90"/>
      <c r="U26" s="94"/>
      <c r="V26" s="93"/>
      <c r="W26" s="103" t="s">
        <v>412</v>
      </c>
      <c r="X26" s="100" t="s">
        <v>859</v>
      </c>
      <c r="Z26" s="10" t="str">
        <f t="shared" si="9"/>
        <v>MİRAÇ TAŞKOPARAN</v>
      </c>
      <c r="AB26" s="20">
        <v>25</v>
      </c>
      <c r="AC26" s="279"/>
      <c r="AE26" s="107"/>
      <c r="AF26" s="107"/>
      <c r="AG26" s="107"/>
    </row>
    <row r="27" spans="1:35" ht="12.75" customHeight="1">
      <c r="A27" s="119">
        <v>25</v>
      </c>
      <c r="B27" s="123">
        <f t="shared" si="1"/>
        <v>125</v>
      </c>
      <c r="C27" s="25" t="str">
        <f t="shared" si="2"/>
        <v>KUDRET GÜLMEZLER</v>
      </c>
      <c r="D27" s="107" t="str">
        <f t="shared" si="3"/>
        <v>DENİZLİ</v>
      </c>
      <c r="E27" s="107" t="str">
        <f t="shared" si="4"/>
        <v>DENİZLİ B. ŞEHİR BLD. SPOR</v>
      </c>
      <c r="F27" s="107" t="str">
        <f t="shared" si="5"/>
        <v>DENİZLİ</v>
      </c>
      <c r="G27" s="118">
        <f t="shared" si="6"/>
        <v>0</v>
      </c>
      <c r="H27" s="118">
        <f t="shared" si="7"/>
        <v>0</v>
      </c>
      <c r="I27" s="144">
        <f t="shared" si="8"/>
        <v>0</v>
      </c>
      <c r="J27" s="124">
        <f>IFERROR(VLOOKUP(C27,'ERKEK PUAN'!$B$2:J$493,8,0),"")</f>
        <v>208</v>
      </c>
      <c r="L27" s="80">
        <v>125</v>
      </c>
      <c r="M27" s="25" t="s">
        <v>710</v>
      </c>
      <c r="N27" s="107" t="s">
        <v>56</v>
      </c>
      <c r="O27" s="107" t="s">
        <v>695</v>
      </c>
      <c r="P27" s="8" t="s">
        <v>56</v>
      </c>
      <c r="Q27" s="256"/>
      <c r="R27" s="103"/>
      <c r="S27" s="83"/>
      <c r="T27" s="90"/>
      <c r="U27" s="94"/>
      <c r="V27" s="93"/>
      <c r="W27" s="103" t="s">
        <v>412</v>
      </c>
      <c r="X27" s="100" t="s">
        <v>859</v>
      </c>
      <c r="Z27" s="10" t="str">
        <f t="shared" si="9"/>
        <v>KUDRET GÜLMEZLER</v>
      </c>
      <c r="AB27" s="20">
        <v>26</v>
      </c>
      <c r="AC27" s="279"/>
      <c r="AE27" s="107"/>
      <c r="AF27" s="107"/>
      <c r="AG27" s="107"/>
    </row>
    <row r="28" spans="1:35" ht="12.75" customHeight="1">
      <c r="A28" s="119">
        <v>26</v>
      </c>
      <c r="B28" s="123">
        <f t="shared" si="1"/>
        <v>126</v>
      </c>
      <c r="C28" s="25" t="str">
        <f t="shared" si="2"/>
        <v>AHMET EFE YILMAZ</v>
      </c>
      <c r="D28" s="107" t="str">
        <f t="shared" si="3"/>
        <v>İSTANBUL</v>
      </c>
      <c r="E28" s="107" t="str">
        <f t="shared" si="4"/>
        <v>İBB SPOR</v>
      </c>
      <c r="F28" s="107" t="str">
        <f t="shared" si="5"/>
        <v>İSTANBUL</v>
      </c>
      <c r="G28" s="118">
        <f t="shared" si="6"/>
        <v>0</v>
      </c>
      <c r="H28" s="118">
        <f t="shared" si="7"/>
        <v>0</v>
      </c>
      <c r="I28" s="144">
        <f t="shared" si="8"/>
        <v>0</v>
      </c>
      <c r="J28" s="124">
        <f>IFERROR(VLOOKUP(C28,'ERKEK PUAN'!$B$2:J$493,8,0),"")</f>
        <v>208</v>
      </c>
      <c r="L28" s="80">
        <v>126</v>
      </c>
      <c r="M28" s="255" t="s">
        <v>659</v>
      </c>
      <c r="N28" s="89" t="s">
        <v>15</v>
      </c>
      <c r="O28" s="89" t="s">
        <v>751</v>
      </c>
      <c r="P28" s="10" t="s">
        <v>15</v>
      </c>
      <c r="Q28" s="90"/>
      <c r="R28" s="90"/>
      <c r="S28" s="102"/>
      <c r="T28" s="94"/>
      <c r="U28" s="94"/>
      <c r="V28" s="93"/>
      <c r="W28" s="103" t="s">
        <v>412</v>
      </c>
      <c r="X28" s="100" t="s">
        <v>859</v>
      </c>
      <c r="Z28" s="10" t="str">
        <f t="shared" si="9"/>
        <v>AHMET EFE YILMAZ</v>
      </c>
      <c r="AB28" s="20">
        <v>27</v>
      </c>
      <c r="AC28" s="279"/>
      <c r="AE28" s="107"/>
      <c r="AF28" s="107"/>
      <c r="AG28" s="107"/>
    </row>
    <row r="29" spans="1:35" ht="12.75" customHeight="1">
      <c r="A29" s="119">
        <v>27</v>
      </c>
      <c r="B29" s="123">
        <f t="shared" si="1"/>
        <v>127</v>
      </c>
      <c r="C29" s="25" t="str">
        <f t="shared" si="2"/>
        <v>ALİ SAİD AKDOĞAN</v>
      </c>
      <c r="D29" s="107" t="str">
        <f t="shared" si="3"/>
        <v>ÇORUM</v>
      </c>
      <c r="E29" s="107" t="str">
        <f t="shared" si="4"/>
        <v>ÇORUM BLD. SPOR</v>
      </c>
      <c r="F29" s="107" t="str">
        <f t="shared" si="5"/>
        <v>ÇORUM</v>
      </c>
      <c r="G29" s="118">
        <f t="shared" si="6"/>
        <v>0</v>
      </c>
      <c r="H29" s="118">
        <f t="shared" si="7"/>
        <v>0</v>
      </c>
      <c r="I29" s="144">
        <f t="shared" si="8"/>
        <v>0</v>
      </c>
      <c r="J29" s="124">
        <f>IFERROR(VLOOKUP(C29,'ERKEK PUAN'!$B$2:J$493,8,0),"")</f>
        <v>208</v>
      </c>
      <c r="L29" s="80">
        <v>127</v>
      </c>
      <c r="M29" s="27" t="s">
        <v>539</v>
      </c>
      <c r="N29" s="89" t="s">
        <v>29</v>
      </c>
      <c r="O29" s="89" t="s">
        <v>424</v>
      </c>
      <c r="P29" s="10" t="s">
        <v>29</v>
      </c>
      <c r="Q29" s="90"/>
      <c r="R29" s="90"/>
      <c r="S29" s="102"/>
      <c r="T29" s="94"/>
      <c r="U29" s="94"/>
      <c r="V29" s="93"/>
      <c r="W29" s="103" t="s">
        <v>412</v>
      </c>
      <c r="X29" s="100" t="s">
        <v>859</v>
      </c>
      <c r="Z29" s="10" t="str">
        <f t="shared" si="9"/>
        <v>ALİ SAİD AKDOĞAN</v>
      </c>
      <c r="AB29" s="20">
        <v>28</v>
      </c>
      <c r="AC29" s="279"/>
      <c r="AE29" s="107"/>
      <c r="AF29" s="107"/>
      <c r="AG29" s="107"/>
    </row>
    <row r="30" spans="1:35" ht="12.75" customHeight="1">
      <c r="A30" s="119">
        <v>28</v>
      </c>
      <c r="B30" s="123">
        <f t="shared" si="1"/>
        <v>128</v>
      </c>
      <c r="C30" s="25" t="str">
        <f t="shared" si="2"/>
        <v>MUSTAFA KAYRA TURAN</v>
      </c>
      <c r="D30" s="107" t="str">
        <f t="shared" si="3"/>
        <v>KONYA</v>
      </c>
      <c r="E30" s="107" t="str">
        <f t="shared" si="4"/>
        <v>SELÇUKLU BLD. SPOR</v>
      </c>
      <c r="F30" s="107" t="str">
        <f t="shared" si="5"/>
        <v>KONYA</v>
      </c>
      <c r="G30" s="118">
        <f t="shared" si="6"/>
        <v>0</v>
      </c>
      <c r="H30" s="118">
        <f t="shared" si="7"/>
        <v>0</v>
      </c>
      <c r="I30" s="144">
        <f t="shared" si="8"/>
        <v>0</v>
      </c>
      <c r="J30" s="124">
        <f>IFERROR(VLOOKUP(C30,'ERKEK PUAN'!$B$2:J$493,8,0),"")</f>
        <v>208</v>
      </c>
      <c r="L30" s="80">
        <v>128</v>
      </c>
      <c r="M30" s="25" t="s">
        <v>661</v>
      </c>
      <c r="N30" s="10" t="s">
        <v>38</v>
      </c>
      <c r="O30" s="10" t="s">
        <v>415</v>
      </c>
      <c r="P30" s="12" t="s">
        <v>38</v>
      </c>
      <c r="Q30" s="90"/>
      <c r="R30" s="108"/>
      <c r="S30" s="103"/>
      <c r="T30" s="94"/>
      <c r="U30" s="94"/>
      <c r="V30" s="106"/>
      <c r="W30" s="103" t="s">
        <v>412</v>
      </c>
      <c r="X30" s="100" t="s">
        <v>859</v>
      </c>
      <c r="Z30" s="10" t="str">
        <f t="shared" si="9"/>
        <v>MUSTAFA KAYRA TURAN</v>
      </c>
      <c r="AB30" s="20">
        <v>29</v>
      </c>
      <c r="AC30" s="279"/>
      <c r="AE30" s="107"/>
      <c r="AF30" s="107"/>
      <c r="AG30" s="107"/>
    </row>
    <row r="31" spans="1:35" ht="12.75" customHeight="1">
      <c r="A31" s="119">
        <v>29</v>
      </c>
      <c r="B31" s="123">
        <f t="shared" si="1"/>
        <v>129</v>
      </c>
      <c r="C31" s="25" t="str">
        <f t="shared" si="2"/>
        <v>MEHMET FATİH GEZER</v>
      </c>
      <c r="D31" s="107" t="str">
        <f t="shared" si="3"/>
        <v>İSTANBUL</v>
      </c>
      <c r="E31" s="107" t="str">
        <f t="shared" si="4"/>
        <v>FERDİ</v>
      </c>
      <c r="F31" s="107" t="str">
        <f t="shared" si="5"/>
        <v>İSTANBUL</v>
      </c>
      <c r="G31" s="118">
        <f t="shared" si="6"/>
        <v>0</v>
      </c>
      <c r="H31" s="118">
        <f t="shared" si="7"/>
        <v>0</v>
      </c>
      <c r="I31" s="144">
        <f t="shared" si="8"/>
        <v>0</v>
      </c>
      <c r="J31" s="124">
        <f>IFERROR(VLOOKUP(C31,'ERKEK PUAN'!$B$2:J$493,8,0),"")</f>
        <v>208</v>
      </c>
      <c r="L31" s="80">
        <v>129</v>
      </c>
      <c r="M31" s="25" t="s">
        <v>660</v>
      </c>
      <c r="N31" s="10" t="s">
        <v>15</v>
      </c>
      <c r="O31" s="10" t="s">
        <v>67</v>
      </c>
      <c r="P31" s="107" t="s">
        <v>15</v>
      </c>
      <c r="Q31" s="90"/>
      <c r="R31" s="108"/>
      <c r="S31" s="103"/>
      <c r="T31" s="94"/>
      <c r="U31" s="94"/>
      <c r="V31" s="106"/>
      <c r="W31" s="103" t="s">
        <v>412</v>
      </c>
      <c r="X31" s="100" t="s">
        <v>859</v>
      </c>
      <c r="Z31" s="10" t="str">
        <f t="shared" si="9"/>
        <v>MEHMET FATİH GEZER</v>
      </c>
      <c r="AB31" s="20">
        <v>30</v>
      </c>
      <c r="AC31" s="279"/>
      <c r="AE31" s="107"/>
      <c r="AF31" s="107"/>
      <c r="AG31" s="107"/>
    </row>
    <row r="32" spans="1:35" ht="12.75" customHeight="1">
      <c r="A32" s="119">
        <v>30</v>
      </c>
      <c r="B32" s="123">
        <f t="shared" si="1"/>
        <v>130</v>
      </c>
      <c r="C32" s="25" t="str">
        <f t="shared" si="2"/>
        <v>KEMAL KASHOUSH</v>
      </c>
      <c r="D32" s="107" t="str">
        <f t="shared" si="3"/>
        <v>KAYSERİ</v>
      </c>
      <c r="E32" s="107" t="str">
        <f t="shared" si="4"/>
        <v>KAYSERİ SPOR A.Ş SPOR</v>
      </c>
      <c r="F32" s="107" t="str">
        <f t="shared" si="5"/>
        <v>KAYSERİ</v>
      </c>
      <c r="G32" s="118">
        <f t="shared" si="6"/>
        <v>0</v>
      </c>
      <c r="H32" s="118">
        <f t="shared" si="7"/>
        <v>0</v>
      </c>
      <c r="I32" s="144">
        <f t="shared" si="8"/>
        <v>0</v>
      </c>
      <c r="J32" s="124">
        <f>IFERROR(VLOOKUP(C32,'ERKEK PUAN'!$B$2:J$493,8,0),"")</f>
        <v>208</v>
      </c>
      <c r="L32" s="80">
        <v>130</v>
      </c>
      <c r="M32" s="119" t="s">
        <v>677</v>
      </c>
      <c r="N32" s="10" t="s">
        <v>27</v>
      </c>
      <c r="O32" s="10" t="s">
        <v>706</v>
      </c>
      <c r="P32" s="107" t="s">
        <v>27</v>
      </c>
      <c r="R32" s="102"/>
      <c r="S32" s="102"/>
      <c r="T32" s="94"/>
      <c r="U32" s="94"/>
      <c r="V32" s="106"/>
      <c r="W32" s="103" t="s">
        <v>412</v>
      </c>
      <c r="X32" s="100" t="s">
        <v>859</v>
      </c>
      <c r="Z32" s="10" t="str">
        <f t="shared" si="9"/>
        <v>KEMAL KASHOUSH</v>
      </c>
      <c r="AB32" s="20">
        <v>31</v>
      </c>
      <c r="AC32" s="279"/>
      <c r="AD32" s="25"/>
      <c r="AE32" s="107"/>
      <c r="AF32" s="107"/>
      <c r="AG32" s="107"/>
    </row>
    <row r="33" spans="1:34" ht="12.75" customHeight="1">
      <c r="A33" s="119">
        <v>31</v>
      </c>
      <c r="B33" s="123">
        <f t="shared" si="1"/>
        <v>131</v>
      </c>
      <c r="C33" s="25" t="str">
        <f t="shared" si="2"/>
        <v>MUHAMMED BARIŞ KALKAN</v>
      </c>
      <c r="D33" s="107" t="str">
        <f t="shared" si="3"/>
        <v>GAZİANTEP</v>
      </c>
      <c r="E33" s="107" t="str">
        <f t="shared" si="4"/>
        <v>GAZİANTEP GENÇLİKSPOR</v>
      </c>
      <c r="F33" s="107" t="str">
        <f t="shared" si="5"/>
        <v>GAZİANTEP</v>
      </c>
      <c r="G33" s="118">
        <f t="shared" si="6"/>
        <v>0</v>
      </c>
      <c r="H33" s="118">
        <f t="shared" si="7"/>
        <v>0</v>
      </c>
      <c r="I33" s="144">
        <f t="shared" si="8"/>
        <v>0</v>
      </c>
      <c r="J33" s="124">
        <f>IFERROR(VLOOKUP(C33,'ERKEK PUAN'!$B$2:J$493,8,0),"")</f>
        <v>208</v>
      </c>
      <c r="L33" s="80">
        <v>131</v>
      </c>
      <c r="M33" s="25" t="s">
        <v>646</v>
      </c>
      <c r="N33" s="107" t="s">
        <v>37</v>
      </c>
      <c r="O33" s="107" t="s">
        <v>868</v>
      </c>
      <c r="P33" s="125" t="s">
        <v>37</v>
      </c>
      <c r="Q33" s="90"/>
      <c r="R33" s="90"/>
      <c r="S33" s="103"/>
      <c r="T33" s="94"/>
      <c r="U33" s="94"/>
      <c r="V33" s="106"/>
      <c r="W33" s="103" t="s">
        <v>412</v>
      </c>
      <c r="X33" s="100" t="s">
        <v>859</v>
      </c>
      <c r="Z33" s="10" t="str">
        <f t="shared" si="9"/>
        <v>MUHAMMED BARIŞ KALKAN</v>
      </c>
      <c r="AB33" s="20">
        <v>32</v>
      </c>
      <c r="AC33" s="279"/>
      <c r="AD33" s="25"/>
      <c r="AE33" s="107"/>
      <c r="AF33" s="107"/>
      <c r="AG33" s="107"/>
      <c r="AH33" s="89"/>
    </row>
    <row r="34" spans="1:34" ht="12.75" customHeight="1">
      <c r="A34" s="119">
        <v>32</v>
      </c>
      <c r="B34" s="123">
        <f t="shared" si="1"/>
        <v>132</v>
      </c>
      <c r="C34" s="25" t="str">
        <f t="shared" si="2"/>
        <v>YUSUF DURSUN KOCA</v>
      </c>
      <c r="D34" s="107" t="str">
        <f t="shared" si="3"/>
        <v>AMASYA</v>
      </c>
      <c r="E34" s="107" t="str">
        <f t="shared" si="4"/>
        <v>KUTLUBEY OKULLARI</v>
      </c>
      <c r="F34" s="107" t="str">
        <f t="shared" si="5"/>
        <v>AMASYA</v>
      </c>
      <c r="G34" s="118">
        <f t="shared" si="6"/>
        <v>0</v>
      </c>
      <c r="H34" s="118">
        <f t="shared" si="7"/>
        <v>0</v>
      </c>
      <c r="I34" s="144">
        <f t="shared" si="8"/>
        <v>0</v>
      </c>
      <c r="J34" s="124">
        <f>IFERROR(VLOOKUP(C34,'ERKEK PUAN'!$B$2:J$493,8,0),"")</f>
        <v>208</v>
      </c>
      <c r="L34" s="80">
        <v>132</v>
      </c>
      <c r="M34" s="27" t="s">
        <v>729</v>
      </c>
      <c r="N34" s="10" t="s">
        <v>0</v>
      </c>
      <c r="O34" s="10" t="s">
        <v>552</v>
      </c>
      <c r="P34" s="8" t="s">
        <v>0</v>
      </c>
      <c r="Q34" s="256"/>
      <c r="R34" s="90"/>
      <c r="S34" s="103"/>
      <c r="T34" s="94"/>
      <c r="U34" s="94"/>
      <c r="V34" s="93"/>
      <c r="W34" s="103" t="s">
        <v>412</v>
      </c>
      <c r="X34" s="100" t="s">
        <v>859</v>
      </c>
      <c r="Z34" s="10" t="str">
        <f t="shared" si="9"/>
        <v>YUSUF DURSUN KOCA</v>
      </c>
      <c r="AB34" s="20">
        <v>33</v>
      </c>
      <c r="AC34" s="279"/>
      <c r="AD34" s="25"/>
      <c r="AE34" s="107"/>
      <c r="AF34" s="107"/>
      <c r="AG34" s="107"/>
      <c r="AH34" s="89"/>
    </row>
  </sheetData>
  <sortState xmlns:xlrd2="http://schemas.microsoft.com/office/spreadsheetml/2017/richdata2" ref="L3:X34">
    <sortCondition ref="P3:P34"/>
    <sortCondition ref="O3:O34"/>
  </sortState>
  <mergeCells count="1">
    <mergeCell ref="AD1:AF1"/>
  </mergeCells>
  <phoneticPr fontId="70" type="noConversion"/>
  <conditionalFormatting sqref="M1:M1048576">
    <cfRule type="duplicateValues" dxfId="390" priority="14779"/>
  </conditionalFormatting>
  <dataValidations count="1">
    <dataValidation type="list" allowBlank="1" showInputMessage="1" showErrorMessage="1" sqref="AC1:AC2" xr:uid="{00000000-0002-0000-0000-000002000000}">
      <formula1>"A Takımı,B Takımı"</formula1>
    </dataValidation>
  </dataValidations>
  <printOptions horizontalCentered="1"/>
  <pageMargins left="0.11811023622047245" right="0.11811023622047245" top="0.35433070866141736" bottom="0.15748031496062992" header="0" footer="0"/>
  <pageSetup paperSize="9" scale="1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5">
    <tabColor theme="5" tint="-0.249977111117893"/>
  </sheetPr>
  <dimension ref="A1:AE34"/>
  <sheetViews>
    <sheetView zoomScale="82" zoomScaleNormal="82" workbookViewId="0">
      <selection activeCell="C1" sqref="C1:E1"/>
    </sheetView>
  </sheetViews>
  <sheetFormatPr defaultColWidth="9.1796875" defaultRowHeight="12.75" customHeight="1"/>
  <cols>
    <col min="1" max="1" width="3.81640625" style="1" bestFit="1" customWidth="1"/>
    <col min="2" max="2" width="4.7265625" style="1" bestFit="1" customWidth="1"/>
    <col min="3" max="3" width="20" style="221" customWidth="1"/>
    <col min="4" max="4" width="8.08984375" style="5" bestFit="1" customWidth="1"/>
    <col min="5" max="5" width="25.1796875" style="1" customWidth="1"/>
    <col min="6" max="6" width="10" style="1" customWidth="1"/>
    <col min="7" max="7" width="5" style="100" hidden="1" customWidth="1"/>
    <col min="8" max="8" width="5.1796875" style="4" hidden="1" customWidth="1"/>
    <col min="9" max="9" width="3.26953125" style="4" hidden="1" customWidth="1"/>
    <col min="10" max="10" width="7.54296875" style="312" bestFit="1" customWidth="1"/>
    <col min="11" max="11" width="4.26953125" style="122" customWidth="1"/>
    <col min="12" max="12" width="4.1796875" style="118" bestFit="1" customWidth="1"/>
    <col min="13" max="13" width="22.453125" style="1" bestFit="1" customWidth="1"/>
    <col min="14" max="14" width="8.08984375" style="1" bestFit="1" customWidth="1"/>
    <col min="15" max="15" width="26.7265625" style="1" bestFit="1" customWidth="1"/>
    <col min="16" max="16" width="11.1796875" style="1" bestFit="1" customWidth="1"/>
    <col min="17" max="17" width="11.1796875" style="22" hidden="1" customWidth="1"/>
    <col min="18" max="18" width="12.1796875" style="23" hidden="1" customWidth="1"/>
    <col min="19" max="19" width="11" style="24" hidden="1" customWidth="1"/>
    <col min="20" max="20" width="4.1796875" style="100" hidden="1" customWidth="1"/>
    <col min="21" max="21" width="3.26953125" style="99" hidden="1" customWidth="1"/>
    <col min="22" max="22" width="3.26953125" style="100" hidden="1" customWidth="1"/>
    <col min="23" max="23" width="4.1796875" style="100" customWidth="1"/>
    <col min="24" max="24" width="5.81640625" style="100" bestFit="1" customWidth="1"/>
    <col min="25" max="25" width="2.1796875" style="14" customWidth="1"/>
    <col min="26" max="26" width="21.7265625" style="1" customWidth="1"/>
    <col min="27" max="27" width="7.453125" style="275" customWidth="1"/>
    <col min="28" max="28" width="9.1796875" style="307"/>
    <col min="29" max="16384" width="9.1796875" style="1"/>
  </cols>
  <sheetData>
    <row r="1" spans="1:28" s="20" customFormat="1" ht="12.75" customHeight="1">
      <c r="B1" s="19"/>
      <c r="C1" s="351" t="s">
        <v>888</v>
      </c>
      <c r="D1" s="351"/>
      <c r="E1" s="351"/>
      <c r="F1" s="111"/>
      <c r="G1" s="100"/>
      <c r="H1" s="4"/>
      <c r="I1" s="4"/>
      <c r="J1" s="278" t="s">
        <v>211</v>
      </c>
      <c r="K1" s="122"/>
      <c r="L1" s="143"/>
      <c r="M1" s="260"/>
      <c r="N1" s="260"/>
      <c r="O1" s="260"/>
      <c r="P1" s="260"/>
      <c r="Q1" s="261"/>
      <c r="R1" s="262"/>
      <c r="S1" s="263"/>
      <c r="T1" s="264"/>
      <c r="U1" s="265"/>
      <c r="V1" s="264"/>
      <c r="W1" s="264"/>
      <c r="X1" s="264"/>
      <c r="Y1" s="14"/>
      <c r="Z1" s="185"/>
      <c r="AA1" s="275"/>
    </row>
    <row r="2" spans="1:28" s="20" customFormat="1" ht="12.75" customHeight="1">
      <c r="B2" s="2" t="s">
        <v>4</v>
      </c>
      <c r="C2" s="112" t="s">
        <v>3</v>
      </c>
      <c r="D2" s="3" t="s">
        <v>1</v>
      </c>
      <c r="E2" s="2" t="s">
        <v>2</v>
      </c>
      <c r="F2" s="2" t="s">
        <v>1</v>
      </c>
      <c r="G2" s="113" t="s">
        <v>212</v>
      </c>
      <c r="H2" s="113" t="s">
        <v>475</v>
      </c>
      <c r="I2" s="113" t="s">
        <v>423</v>
      </c>
      <c r="J2" s="81" t="s">
        <v>5</v>
      </c>
      <c r="K2" s="122"/>
      <c r="L2" s="151"/>
      <c r="M2" s="266" t="s">
        <v>47</v>
      </c>
      <c r="N2" s="266" t="s">
        <v>48</v>
      </c>
      <c r="O2" s="266" t="s">
        <v>49</v>
      </c>
      <c r="P2" s="266" t="s">
        <v>48</v>
      </c>
      <c r="Q2" s="267" t="s">
        <v>50</v>
      </c>
      <c r="R2" s="268" t="s">
        <v>51</v>
      </c>
      <c r="S2" s="268" t="s">
        <v>52</v>
      </c>
      <c r="T2" s="269" t="s">
        <v>212</v>
      </c>
      <c r="U2" s="270" t="s">
        <v>475</v>
      </c>
      <c r="V2" s="305" t="s">
        <v>423</v>
      </c>
      <c r="W2" s="269" t="s">
        <v>383</v>
      </c>
      <c r="X2" s="269" t="s">
        <v>642</v>
      </c>
      <c r="Y2" s="13"/>
      <c r="Z2" s="112" t="s">
        <v>47</v>
      </c>
      <c r="AA2" s="276"/>
    </row>
    <row r="3" spans="1:28" s="18" customFormat="1" ht="12.75" customHeight="1">
      <c r="A3" s="18">
        <v>1</v>
      </c>
      <c r="B3" s="21">
        <f>L3</f>
        <v>101</v>
      </c>
      <c r="C3" s="29" t="str">
        <f>M3</f>
        <v>DEFNE ÜZÜMCÜ</v>
      </c>
      <c r="D3" s="13" t="str">
        <f t="shared" ref="D3:F3" si="0">N3</f>
        <v>KONYA</v>
      </c>
      <c r="E3" s="13" t="str">
        <f t="shared" si="0"/>
        <v>KONYA GSIM</v>
      </c>
      <c r="F3" s="13" t="str">
        <f t="shared" si="0"/>
        <v>KONYA</v>
      </c>
      <c r="G3" s="100">
        <f>T3</f>
        <v>0</v>
      </c>
      <c r="H3" s="100">
        <f t="shared" ref="H3:I3" si="1">U3</f>
        <v>0</v>
      </c>
      <c r="I3" s="100">
        <f t="shared" si="1"/>
        <v>0</v>
      </c>
      <c r="J3" s="306">
        <f>IFERROR(VLOOKUP(C3,'KIZ PUAN'!$B$2:J$493,8,0),"")</f>
        <v>263</v>
      </c>
      <c r="K3" s="122"/>
      <c r="L3" s="80">
        <v>101</v>
      </c>
      <c r="M3" s="221" t="s">
        <v>578</v>
      </c>
      <c r="N3" s="1" t="s">
        <v>38</v>
      </c>
      <c r="O3" s="17" t="s">
        <v>871</v>
      </c>
      <c r="P3" s="1" t="s">
        <v>38</v>
      </c>
      <c r="Q3" s="22"/>
      <c r="R3" s="100"/>
      <c r="S3" s="100"/>
      <c r="T3" s="100"/>
      <c r="U3" s="99"/>
      <c r="V3" s="100"/>
      <c r="W3" s="100" t="s">
        <v>641</v>
      </c>
      <c r="X3" s="100" t="s">
        <v>859</v>
      </c>
      <c r="Z3" s="13" t="str">
        <f>UPPER(TRIM(M3))</f>
        <v>DEFNE ÜZÜMCÜ</v>
      </c>
      <c r="AA3" s="277"/>
      <c r="AB3" s="307"/>
    </row>
    <row r="4" spans="1:28" s="20" customFormat="1" ht="12.75" customHeight="1">
      <c r="A4" s="18">
        <v>2</v>
      </c>
      <c r="B4" s="21">
        <f t="shared" ref="B4:B34" si="2">L4</f>
        <v>102</v>
      </c>
      <c r="C4" s="29" t="str">
        <f t="shared" ref="C4:C34" si="3">M4</f>
        <v>DERİN MÜLAZIM</v>
      </c>
      <c r="D4" s="13" t="str">
        <f t="shared" ref="D4:D34" si="4">N4</f>
        <v>İSTANBUL</v>
      </c>
      <c r="E4" s="13" t="str">
        <f t="shared" ref="E4:E34" si="5">O4</f>
        <v>FENERBAHÇE</v>
      </c>
      <c r="F4" s="13" t="str">
        <f t="shared" ref="F4:F34" si="6">P4</f>
        <v>İSTANBUL</v>
      </c>
      <c r="G4" s="100">
        <f t="shared" ref="G4:G34" si="7">T4</f>
        <v>0</v>
      </c>
      <c r="H4" s="100">
        <f t="shared" ref="H4:H34" si="8">U4</f>
        <v>0</v>
      </c>
      <c r="I4" s="100">
        <f t="shared" ref="I4:I34" si="9">V4</f>
        <v>0</v>
      </c>
      <c r="J4" s="306">
        <f>IFERROR(VLOOKUP(C4,'KIZ PUAN'!$B$2:J$493,8,0),"")</f>
        <v>261</v>
      </c>
      <c r="K4" s="122"/>
      <c r="L4" s="80">
        <v>102</v>
      </c>
      <c r="M4" s="221" t="s">
        <v>463</v>
      </c>
      <c r="N4" s="1" t="s">
        <v>15</v>
      </c>
      <c r="O4" s="17" t="s">
        <v>435</v>
      </c>
      <c r="P4" s="1" t="s">
        <v>15</v>
      </c>
      <c r="Q4" s="22"/>
      <c r="R4" s="23"/>
      <c r="S4" s="24"/>
      <c r="T4" s="100"/>
      <c r="U4" s="99"/>
      <c r="V4" s="100"/>
      <c r="W4" s="100" t="s">
        <v>641</v>
      </c>
      <c r="X4" s="100" t="s">
        <v>859</v>
      </c>
      <c r="Z4" s="13" t="str">
        <f t="shared" ref="Z4:Z34" si="10">UPPER(TRIM(M4))</f>
        <v>DERİN MÜLAZIM</v>
      </c>
      <c r="AA4" s="277"/>
      <c r="AB4" s="307"/>
    </row>
    <row r="5" spans="1:28" s="20" customFormat="1" ht="12.75" customHeight="1">
      <c r="A5" s="18">
        <v>3</v>
      </c>
      <c r="B5" s="21">
        <f t="shared" si="2"/>
        <v>103</v>
      </c>
      <c r="C5" s="29" t="str">
        <f t="shared" si="3"/>
        <v>GİZEM ÇİĞİL</v>
      </c>
      <c r="D5" s="13" t="str">
        <f t="shared" si="4"/>
        <v>ADANA</v>
      </c>
      <c r="E5" s="13" t="str">
        <f t="shared" si="5"/>
        <v>ÇİLTAR MTSK</v>
      </c>
      <c r="F5" s="13" t="str">
        <f t="shared" si="6"/>
        <v>ADANA</v>
      </c>
      <c r="G5" s="100">
        <f t="shared" si="7"/>
        <v>0</v>
      </c>
      <c r="H5" s="100">
        <f t="shared" si="8"/>
        <v>0</v>
      </c>
      <c r="I5" s="100">
        <f t="shared" si="9"/>
        <v>0</v>
      </c>
      <c r="J5" s="306">
        <f>IFERROR(VLOOKUP(C5,'KIZ PUAN'!$B$2:J$493,8,0),"")</f>
        <v>259</v>
      </c>
      <c r="K5" s="122"/>
      <c r="L5" s="80">
        <v>103</v>
      </c>
      <c r="M5" s="221" t="s">
        <v>609</v>
      </c>
      <c r="N5" s="1" t="s">
        <v>41</v>
      </c>
      <c r="O5" s="17" t="s">
        <v>725</v>
      </c>
      <c r="P5" s="17" t="s">
        <v>41</v>
      </c>
      <c r="Q5" s="22"/>
      <c r="R5" s="23"/>
      <c r="S5" s="24"/>
      <c r="T5" s="100"/>
      <c r="U5" s="99"/>
      <c r="V5" s="100"/>
      <c r="W5" s="100" t="s">
        <v>641</v>
      </c>
      <c r="X5" s="100" t="s">
        <v>859</v>
      </c>
      <c r="Z5" s="13" t="str">
        <f t="shared" si="10"/>
        <v>GİZEM ÇİĞİL</v>
      </c>
      <c r="AA5" s="277"/>
      <c r="AB5" s="307"/>
    </row>
    <row r="6" spans="1:28" s="20" customFormat="1" ht="12.75" customHeight="1">
      <c r="A6" s="18">
        <v>4</v>
      </c>
      <c r="B6" s="21">
        <f t="shared" si="2"/>
        <v>104</v>
      </c>
      <c r="C6" s="29" t="str">
        <f t="shared" si="3"/>
        <v>CEYDA DÖKMECİ</v>
      </c>
      <c r="D6" s="13" t="str">
        <f t="shared" si="4"/>
        <v>KONYA</v>
      </c>
      <c r="E6" s="13" t="str">
        <f t="shared" si="5"/>
        <v>SELÇUKLU BLD. SPOR</v>
      </c>
      <c r="F6" s="13" t="str">
        <f t="shared" si="6"/>
        <v>KONYA</v>
      </c>
      <c r="G6" s="100">
        <f t="shared" si="7"/>
        <v>0</v>
      </c>
      <c r="H6" s="100">
        <f t="shared" si="8"/>
        <v>0</v>
      </c>
      <c r="I6" s="100">
        <f t="shared" si="9"/>
        <v>0</v>
      </c>
      <c r="J6" s="306">
        <f>IFERROR(VLOOKUP(C6,'KIZ PUAN'!$B$2:J$493,8,0),"")</f>
        <v>256</v>
      </c>
      <c r="K6" s="122"/>
      <c r="L6" s="80">
        <v>104</v>
      </c>
      <c r="M6" s="221" t="s">
        <v>594</v>
      </c>
      <c r="N6" s="1" t="s">
        <v>38</v>
      </c>
      <c r="O6" s="17" t="s">
        <v>415</v>
      </c>
      <c r="P6" s="1" t="s">
        <v>38</v>
      </c>
      <c r="Q6" s="22"/>
      <c r="R6" s="23"/>
      <c r="S6" s="24"/>
      <c r="T6" s="100"/>
      <c r="U6" s="99"/>
      <c r="V6" s="100"/>
      <c r="W6" s="100" t="s">
        <v>641</v>
      </c>
      <c r="X6" s="100" t="s">
        <v>859</v>
      </c>
      <c r="Y6" s="14"/>
      <c r="Z6" s="13" t="str">
        <f t="shared" si="10"/>
        <v>CEYDA DÖKMECİ</v>
      </c>
      <c r="AA6" s="277"/>
      <c r="AB6" s="307"/>
    </row>
    <row r="7" spans="1:28" s="20" customFormat="1" ht="12.75" customHeight="1">
      <c r="A7" s="18">
        <v>5</v>
      </c>
      <c r="B7" s="21">
        <f t="shared" si="2"/>
        <v>105</v>
      </c>
      <c r="C7" s="29" t="str">
        <f t="shared" si="3"/>
        <v>ZEYNEP DURAN</v>
      </c>
      <c r="D7" s="13" t="str">
        <f t="shared" si="4"/>
        <v>İSTANBUL</v>
      </c>
      <c r="E7" s="13" t="str">
        <f t="shared" si="5"/>
        <v>FENERBAHÇE</v>
      </c>
      <c r="F7" s="13" t="str">
        <f t="shared" si="6"/>
        <v>İSTANBUL</v>
      </c>
      <c r="G7" s="100">
        <f t="shared" si="7"/>
        <v>0</v>
      </c>
      <c r="H7" s="100">
        <f t="shared" si="8"/>
        <v>0</v>
      </c>
      <c r="I7" s="100">
        <f t="shared" si="9"/>
        <v>0</v>
      </c>
      <c r="J7" s="306">
        <f>IFERROR(VLOOKUP(C7,'KIZ PUAN'!$B$2:J$493,8,0),"")</f>
        <v>260</v>
      </c>
      <c r="K7" s="122"/>
      <c r="L7" s="80">
        <v>105</v>
      </c>
      <c r="M7" s="221" t="s">
        <v>420</v>
      </c>
      <c r="N7" s="1" t="s">
        <v>15</v>
      </c>
      <c r="O7" s="17" t="s">
        <v>435</v>
      </c>
      <c r="P7" s="1" t="s">
        <v>15</v>
      </c>
      <c r="Q7" s="22"/>
      <c r="R7" s="23"/>
      <c r="S7" s="24"/>
      <c r="T7" s="100"/>
      <c r="U7" s="99"/>
      <c r="V7" s="100"/>
      <c r="W7" s="100" t="s">
        <v>641</v>
      </c>
      <c r="X7" s="100" t="s">
        <v>859</v>
      </c>
      <c r="Y7" s="14"/>
      <c r="Z7" s="13" t="str">
        <f t="shared" si="10"/>
        <v>ZEYNEP DURAN</v>
      </c>
      <c r="AA7" s="277"/>
      <c r="AB7" s="307"/>
    </row>
    <row r="8" spans="1:28" s="20" customFormat="1" ht="12.75" customHeight="1">
      <c r="A8" s="18">
        <v>6</v>
      </c>
      <c r="B8" s="21">
        <f t="shared" si="2"/>
        <v>106</v>
      </c>
      <c r="C8" s="29" t="str">
        <f t="shared" si="3"/>
        <v>ELİF FATIMA DEMİRCİ</v>
      </c>
      <c r="D8" s="13" t="str">
        <f t="shared" si="4"/>
        <v>KAYSERİ</v>
      </c>
      <c r="E8" s="13" t="str">
        <f t="shared" si="5"/>
        <v>KOCASİNAN BLD. SPOR</v>
      </c>
      <c r="F8" s="13" t="str">
        <f t="shared" si="6"/>
        <v>KAYSERİ</v>
      </c>
      <c r="G8" s="100">
        <f t="shared" si="7"/>
        <v>0</v>
      </c>
      <c r="H8" s="100">
        <f t="shared" si="8"/>
        <v>0</v>
      </c>
      <c r="I8" s="100">
        <f t="shared" si="9"/>
        <v>0</v>
      </c>
      <c r="J8" s="306">
        <f>IFERROR(VLOOKUP(C8,'KIZ PUAN'!$B$2:J$493,8,0),"")</f>
        <v>255</v>
      </c>
      <c r="K8" s="122"/>
      <c r="L8" s="80">
        <v>106</v>
      </c>
      <c r="M8" s="221" t="s">
        <v>826</v>
      </c>
      <c r="N8" s="1" t="s">
        <v>27</v>
      </c>
      <c r="O8" s="17" t="s">
        <v>414</v>
      </c>
      <c r="P8" s="1" t="s">
        <v>27</v>
      </c>
      <c r="Q8" s="22"/>
      <c r="R8" s="100"/>
      <c r="S8" s="100"/>
      <c r="T8" s="100"/>
      <c r="U8" s="99"/>
      <c r="V8" s="100"/>
      <c r="W8" s="100" t="s">
        <v>641</v>
      </c>
      <c r="X8" s="100" t="s">
        <v>859</v>
      </c>
      <c r="Y8" s="14"/>
      <c r="Z8" s="13" t="str">
        <f t="shared" si="10"/>
        <v>ELİF FATIMA DEMİRCİ</v>
      </c>
      <c r="AA8" s="277"/>
      <c r="AB8" s="307"/>
    </row>
    <row r="9" spans="1:28" s="20" customFormat="1" ht="12.75" customHeight="1">
      <c r="A9" s="18">
        <v>7</v>
      </c>
      <c r="B9" s="21">
        <f t="shared" si="2"/>
        <v>107</v>
      </c>
      <c r="C9" s="29" t="str">
        <f t="shared" si="3"/>
        <v>CEREN BUDAK</v>
      </c>
      <c r="D9" s="13" t="str">
        <f t="shared" si="4"/>
        <v>ADANA</v>
      </c>
      <c r="E9" s="13" t="str">
        <f t="shared" si="5"/>
        <v>ÇİLTAR MTSK</v>
      </c>
      <c r="F9" s="13" t="str">
        <f t="shared" si="6"/>
        <v>ADANA</v>
      </c>
      <c r="G9" s="100">
        <f t="shared" si="7"/>
        <v>0</v>
      </c>
      <c r="H9" s="100">
        <f t="shared" si="8"/>
        <v>0</v>
      </c>
      <c r="I9" s="100">
        <f t="shared" si="9"/>
        <v>0</v>
      </c>
      <c r="J9" s="306">
        <f>IFERROR(VLOOKUP(C9,'KIZ PUAN'!$B$2:J$493,8,0),"")</f>
        <v>246</v>
      </c>
      <c r="K9" s="122"/>
      <c r="L9" s="80">
        <v>107</v>
      </c>
      <c r="M9" s="221" t="s">
        <v>790</v>
      </c>
      <c r="N9" s="1" t="s">
        <v>41</v>
      </c>
      <c r="O9" s="17" t="s">
        <v>725</v>
      </c>
      <c r="P9" s="1" t="s">
        <v>41</v>
      </c>
      <c r="Q9" s="22"/>
      <c r="R9" s="23"/>
      <c r="S9" s="24"/>
      <c r="T9" s="100"/>
      <c r="U9" s="99"/>
      <c r="V9" s="100"/>
      <c r="W9" s="100" t="s">
        <v>641</v>
      </c>
      <c r="X9" s="100" t="s">
        <v>859</v>
      </c>
      <c r="Y9" s="14"/>
      <c r="Z9" s="13" t="str">
        <f t="shared" si="10"/>
        <v>CEREN BUDAK</v>
      </c>
      <c r="AA9" s="277"/>
      <c r="AB9" s="307"/>
    </row>
    <row r="10" spans="1:28" s="20" customFormat="1" ht="12.75" customHeight="1">
      <c r="A10" s="18">
        <v>8</v>
      </c>
      <c r="B10" s="21">
        <f t="shared" si="2"/>
        <v>108</v>
      </c>
      <c r="C10" s="29" t="str">
        <f t="shared" si="3"/>
        <v>AYBİGE FERİDE ÜSTÜNDAĞ</v>
      </c>
      <c r="D10" s="13" t="str">
        <f t="shared" si="4"/>
        <v>KKTC</v>
      </c>
      <c r="E10" s="13" t="str">
        <f t="shared" si="5"/>
        <v>ARUCAD</v>
      </c>
      <c r="F10" s="13" t="str">
        <f t="shared" si="6"/>
        <v>KKTC</v>
      </c>
      <c r="G10" s="100">
        <f t="shared" si="7"/>
        <v>0</v>
      </c>
      <c r="H10" s="100">
        <f t="shared" si="8"/>
        <v>0</v>
      </c>
      <c r="I10" s="100">
        <f t="shared" si="9"/>
        <v>0</v>
      </c>
      <c r="J10" s="306">
        <f>IFERROR(VLOOKUP(C10,'KIZ PUAN'!$B$2:J$493,8,0),"")</f>
        <v>250</v>
      </c>
      <c r="K10" s="122"/>
      <c r="L10" s="80">
        <v>108</v>
      </c>
      <c r="M10" s="221" t="s">
        <v>447</v>
      </c>
      <c r="N10" s="1" t="s">
        <v>144</v>
      </c>
      <c r="O10" s="1" t="s">
        <v>873</v>
      </c>
      <c r="P10" s="1" t="s">
        <v>144</v>
      </c>
      <c r="Q10" s="22"/>
      <c r="R10" s="23"/>
      <c r="S10" s="24"/>
      <c r="T10" s="100"/>
      <c r="U10" s="99"/>
      <c r="V10" s="100"/>
      <c r="W10" s="100" t="s">
        <v>641</v>
      </c>
      <c r="X10" s="100" t="s">
        <v>859</v>
      </c>
      <c r="Y10" s="14"/>
      <c r="Z10" s="13" t="str">
        <f t="shared" si="10"/>
        <v>AYBİGE FERİDE ÜSTÜNDAĞ</v>
      </c>
      <c r="AA10" s="277"/>
      <c r="AB10" s="307"/>
    </row>
    <row r="11" spans="1:28" s="20" customFormat="1" ht="12.75" customHeight="1">
      <c r="A11" s="18">
        <v>9</v>
      </c>
      <c r="B11" s="21">
        <f t="shared" si="2"/>
        <v>109</v>
      </c>
      <c r="C11" s="29" t="str">
        <f t="shared" si="3"/>
        <v>ECRİN KAHRAMAN</v>
      </c>
      <c r="D11" s="13" t="str">
        <f t="shared" si="4"/>
        <v>KAYSERİ</v>
      </c>
      <c r="E11" s="13" t="str">
        <f t="shared" si="5"/>
        <v>KOCASİNAN BLD. SPOR</v>
      </c>
      <c r="F11" s="13" t="str">
        <f t="shared" si="6"/>
        <v>KAYSERİ</v>
      </c>
      <c r="G11" s="100">
        <f t="shared" si="7"/>
        <v>0</v>
      </c>
      <c r="H11" s="100">
        <f t="shared" si="8"/>
        <v>0</v>
      </c>
      <c r="I11" s="100">
        <f t="shared" si="9"/>
        <v>0</v>
      </c>
      <c r="J11" s="306">
        <f>IFERROR(VLOOKUP(C11,'KIZ PUAN'!$B$2:J$493,8,0),"")</f>
        <v>243</v>
      </c>
      <c r="K11" s="122"/>
      <c r="L11" s="80">
        <v>109</v>
      </c>
      <c r="M11" s="221" t="s">
        <v>816</v>
      </c>
      <c r="N11" s="1" t="s">
        <v>27</v>
      </c>
      <c r="O11" s="1" t="s">
        <v>414</v>
      </c>
      <c r="P11" s="1" t="s">
        <v>27</v>
      </c>
      <c r="Q11" s="22"/>
      <c r="R11" s="23"/>
      <c r="S11" s="24"/>
      <c r="T11" s="100"/>
      <c r="U11" s="99"/>
      <c r="V11" s="100"/>
      <c r="W11" s="100" t="s">
        <v>641</v>
      </c>
      <c r="X11" s="100" t="s">
        <v>859</v>
      </c>
      <c r="Y11" s="14"/>
      <c r="Z11" s="13" t="str">
        <f t="shared" si="10"/>
        <v>ECRİN KAHRAMAN</v>
      </c>
      <c r="AA11" s="277"/>
      <c r="AB11" s="307"/>
    </row>
    <row r="12" spans="1:28" s="20" customFormat="1" ht="12.75" customHeight="1">
      <c r="A12" s="18">
        <v>10</v>
      </c>
      <c r="B12" s="21">
        <f t="shared" si="2"/>
        <v>110</v>
      </c>
      <c r="C12" s="29" t="str">
        <f t="shared" si="3"/>
        <v>MEDİNE İREM TÜRKAN</v>
      </c>
      <c r="D12" s="13" t="str">
        <f t="shared" si="4"/>
        <v>BATMAN</v>
      </c>
      <c r="E12" s="13" t="str">
        <f t="shared" si="5"/>
        <v>1955 BATMAN BLD. SPOR</v>
      </c>
      <c r="F12" s="13" t="str">
        <f t="shared" si="6"/>
        <v>BATMAN</v>
      </c>
      <c r="G12" s="100">
        <f t="shared" si="7"/>
        <v>0</v>
      </c>
      <c r="H12" s="100">
        <f t="shared" si="8"/>
        <v>0</v>
      </c>
      <c r="I12" s="100">
        <f t="shared" si="9"/>
        <v>0</v>
      </c>
      <c r="J12" s="306">
        <f>IFERROR(VLOOKUP(C12,'KIZ PUAN'!$B$2:J$493,8,0),"")</f>
        <v>244</v>
      </c>
      <c r="K12" s="122"/>
      <c r="L12" s="80">
        <v>110</v>
      </c>
      <c r="M12" s="221" t="s">
        <v>565</v>
      </c>
      <c r="N12" s="1" t="s">
        <v>34</v>
      </c>
      <c r="O12" s="1" t="s">
        <v>72</v>
      </c>
      <c r="P12" s="1" t="s">
        <v>34</v>
      </c>
      <c r="Q12" s="22"/>
      <c r="R12" s="23"/>
      <c r="S12" s="24"/>
      <c r="T12" s="100"/>
      <c r="U12" s="99"/>
      <c r="V12" s="100"/>
      <c r="W12" s="100" t="s">
        <v>641</v>
      </c>
      <c r="X12" s="100" t="s">
        <v>859</v>
      </c>
      <c r="Y12" s="14"/>
      <c r="Z12" s="13" t="str">
        <f t="shared" si="10"/>
        <v>MEDİNE İREM TÜRKAN</v>
      </c>
      <c r="AA12" s="277"/>
      <c r="AB12" s="307"/>
    </row>
    <row r="13" spans="1:28" s="20" customFormat="1" ht="12.75" customHeight="1">
      <c r="A13" s="18">
        <v>11</v>
      </c>
      <c r="B13" s="21">
        <f t="shared" si="2"/>
        <v>111</v>
      </c>
      <c r="C13" s="29" t="str">
        <f t="shared" si="3"/>
        <v>HAFSA TORBALI</v>
      </c>
      <c r="D13" s="13" t="str">
        <f t="shared" si="4"/>
        <v>KONYA</v>
      </c>
      <c r="E13" s="13" t="str">
        <f t="shared" si="5"/>
        <v>SELÇUKLU BLD. SPOR</v>
      </c>
      <c r="F13" s="13" t="str">
        <f t="shared" si="6"/>
        <v>KONYA</v>
      </c>
      <c r="G13" s="100">
        <f t="shared" si="7"/>
        <v>0</v>
      </c>
      <c r="H13" s="100">
        <f t="shared" si="8"/>
        <v>0</v>
      </c>
      <c r="I13" s="100">
        <f t="shared" si="9"/>
        <v>0</v>
      </c>
      <c r="J13" s="306">
        <f>IFERROR(VLOOKUP(C13,'KIZ PUAN'!$B$2:J$493,8,0),"")</f>
        <v>248</v>
      </c>
      <c r="K13" s="122"/>
      <c r="L13" s="80">
        <v>111</v>
      </c>
      <c r="M13" s="221" t="s">
        <v>696</v>
      </c>
      <c r="N13" s="1" t="s">
        <v>38</v>
      </c>
      <c r="O13" s="1" t="s">
        <v>415</v>
      </c>
      <c r="P13" s="1" t="s">
        <v>38</v>
      </c>
      <c r="Q13" s="22"/>
      <c r="R13" s="23"/>
      <c r="S13" s="24"/>
      <c r="T13" s="100"/>
      <c r="U13" s="99"/>
      <c r="V13" s="100"/>
      <c r="W13" s="100" t="s">
        <v>641</v>
      </c>
      <c r="X13" s="100" t="s">
        <v>859</v>
      </c>
      <c r="Y13" s="14"/>
      <c r="Z13" s="13" t="str">
        <f t="shared" si="10"/>
        <v>HAFSA TORBALI</v>
      </c>
      <c r="AA13" s="277"/>
      <c r="AB13" s="307"/>
    </row>
    <row r="14" spans="1:28" s="20" customFormat="1" ht="12.75" customHeight="1">
      <c r="A14" s="18">
        <v>12</v>
      </c>
      <c r="B14" s="21">
        <f t="shared" si="2"/>
        <v>112</v>
      </c>
      <c r="C14" s="29" t="str">
        <f t="shared" si="3"/>
        <v>FERİDE MELİKE HAMAL</v>
      </c>
      <c r="D14" s="13" t="str">
        <f t="shared" si="4"/>
        <v>DENİZLİ</v>
      </c>
      <c r="E14" s="13" t="str">
        <f t="shared" si="5"/>
        <v>DENİZLİ B. ŞEHİR BLD. SPOR</v>
      </c>
      <c r="F14" s="13" t="str">
        <f t="shared" si="6"/>
        <v>DENİZLİ</v>
      </c>
      <c r="G14" s="100">
        <f t="shared" si="7"/>
        <v>0</v>
      </c>
      <c r="H14" s="100">
        <f t="shared" si="8"/>
        <v>0</v>
      </c>
      <c r="I14" s="100">
        <f t="shared" si="9"/>
        <v>0</v>
      </c>
      <c r="J14" s="306">
        <f>IFERROR(VLOOKUP(C14,'KIZ PUAN'!$B$2:J$493,8,0),"")</f>
        <v>245</v>
      </c>
      <c r="K14" s="122"/>
      <c r="L14" s="80">
        <v>112</v>
      </c>
      <c r="M14" s="221" t="s">
        <v>694</v>
      </c>
      <c r="N14" s="1" t="s">
        <v>56</v>
      </c>
      <c r="O14" s="1" t="s">
        <v>695</v>
      </c>
      <c r="P14" s="1" t="s">
        <v>56</v>
      </c>
      <c r="Q14" s="22"/>
      <c r="R14" s="23"/>
      <c r="S14" s="24"/>
      <c r="T14" s="100"/>
      <c r="U14" s="99"/>
      <c r="V14" s="100"/>
      <c r="W14" s="100" t="s">
        <v>641</v>
      </c>
      <c r="X14" s="100" t="s">
        <v>859</v>
      </c>
      <c r="Y14" s="14"/>
      <c r="Z14" s="13" t="str">
        <f t="shared" si="10"/>
        <v>FERİDE MELİKE HAMAL</v>
      </c>
      <c r="AA14" s="277"/>
      <c r="AB14" s="307"/>
    </row>
    <row r="15" spans="1:28" ht="12.75" customHeight="1">
      <c r="A15" s="18">
        <v>13</v>
      </c>
      <c r="B15" s="21">
        <f t="shared" si="2"/>
        <v>113</v>
      </c>
      <c r="C15" s="29" t="str">
        <f t="shared" si="3"/>
        <v>DURU YAVAŞCAOĞLU</v>
      </c>
      <c r="D15" s="13" t="str">
        <f t="shared" si="4"/>
        <v>YALOVA</v>
      </c>
      <c r="E15" s="13" t="str">
        <f t="shared" si="5"/>
        <v>YALOVA BLD. SPOR</v>
      </c>
      <c r="F15" s="13" t="str">
        <f t="shared" si="6"/>
        <v>YALOVA</v>
      </c>
      <c r="G15" s="100">
        <f t="shared" si="7"/>
        <v>0</v>
      </c>
      <c r="H15" s="100">
        <f t="shared" si="8"/>
        <v>0</v>
      </c>
      <c r="I15" s="100">
        <f t="shared" si="9"/>
        <v>0</v>
      </c>
      <c r="J15" s="306">
        <f>IFERROR(VLOOKUP(C15,'KIZ PUAN'!$B$2:J$493,8,0),"")</f>
        <v>243</v>
      </c>
      <c r="L15" s="80">
        <v>113</v>
      </c>
      <c r="M15" s="221" t="s">
        <v>564</v>
      </c>
      <c r="N15" s="1" t="s">
        <v>7</v>
      </c>
      <c r="O15" s="1" t="s">
        <v>863</v>
      </c>
      <c r="P15" s="1" t="s">
        <v>7</v>
      </c>
      <c r="W15" s="100" t="s">
        <v>641</v>
      </c>
      <c r="X15" s="100" t="s">
        <v>859</v>
      </c>
      <c r="Z15" s="13" t="str">
        <f t="shared" si="10"/>
        <v>DURU YAVAŞCAOĞLU</v>
      </c>
      <c r="AA15" s="277"/>
    </row>
    <row r="16" spans="1:28" ht="12.75" customHeight="1">
      <c r="A16" s="18">
        <v>14</v>
      </c>
      <c r="B16" s="21">
        <f t="shared" si="2"/>
        <v>114</v>
      </c>
      <c r="C16" s="29" t="str">
        <f t="shared" si="3"/>
        <v>AYŞE NAR ALPTEKİN</v>
      </c>
      <c r="D16" s="13" t="str">
        <f t="shared" si="4"/>
        <v>İSTANBUL</v>
      </c>
      <c r="E16" s="13" t="str">
        <f t="shared" si="5"/>
        <v>İTÜ GVO SK</v>
      </c>
      <c r="F16" s="13" t="str">
        <f t="shared" si="6"/>
        <v>İSTANBUL</v>
      </c>
      <c r="G16" s="100">
        <f t="shared" si="7"/>
        <v>0</v>
      </c>
      <c r="H16" s="100">
        <f t="shared" si="8"/>
        <v>0</v>
      </c>
      <c r="I16" s="100">
        <f t="shared" si="9"/>
        <v>0</v>
      </c>
      <c r="J16" s="306">
        <f>IFERROR(VLOOKUP(C16,'KIZ PUAN'!$B$2:J$493,8,0),"")</f>
        <v>241</v>
      </c>
      <c r="L16" s="80">
        <v>114</v>
      </c>
      <c r="M16" s="221" t="s">
        <v>607</v>
      </c>
      <c r="N16" s="1" t="s">
        <v>15</v>
      </c>
      <c r="O16" s="1" t="s">
        <v>813</v>
      </c>
      <c r="P16" s="1" t="s">
        <v>15</v>
      </c>
      <c r="W16" s="100" t="s">
        <v>641</v>
      </c>
      <c r="X16" s="100" t="s">
        <v>859</v>
      </c>
      <c r="Z16" s="13" t="str">
        <f t="shared" si="10"/>
        <v>AYŞE NAR ALPTEKİN</v>
      </c>
      <c r="AA16" s="277"/>
    </row>
    <row r="17" spans="1:31" ht="12.75" customHeight="1">
      <c r="A17" s="18">
        <v>15</v>
      </c>
      <c r="B17" s="21">
        <f t="shared" si="2"/>
        <v>115</v>
      </c>
      <c r="C17" s="29" t="str">
        <f t="shared" si="3"/>
        <v>BÜŞRA NAZAR</v>
      </c>
      <c r="D17" s="13" t="str">
        <f t="shared" si="4"/>
        <v>TEKİRDAĞ</v>
      </c>
      <c r="E17" s="13" t="str">
        <f t="shared" si="5"/>
        <v>ÇERKEZKÖY BLD. GSK</v>
      </c>
      <c r="F17" s="13" t="str">
        <f t="shared" si="6"/>
        <v>TEKİRDAĞ</v>
      </c>
      <c r="G17" s="100">
        <f t="shared" si="7"/>
        <v>0</v>
      </c>
      <c r="H17" s="100">
        <f t="shared" si="8"/>
        <v>0</v>
      </c>
      <c r="I17" s="100">
        <f t="shared" si="9"/>
        <v>0</v>
      </c>
      <c r="J17" s="306">
        <f>IFERROR(VLOOKUP(C17,'KIZ PUAN'!$B$2:J$493,8,0),"")</f>
        <v>236</v>
      </c>
      <c r="L17" s="80">
        <v>115</v>
      </c>
      <c r="M17" s="221" t="s">
        <v>836</v>
      </c>
      <c r="N17" s="1" t="s">
        <v>18</v>
      </c>
      <c r="O17" s="1" t="s">
        <v>153</v>
      </c>
      <c r="P17" s="1" t="s">
        <v>18</v>
      </c>
      <c r="W17" s="100" t="s">
        <v>641</v>
      </c>
      <c r="X17" s="100" t="s">
        <v>859</v>
      </c>
      <c r="Z17" s="13" t="str">
        <f t="shared" si="10"/>
        <v>BÜŞRA NAZAR</v>
      </c>
      <c r="AA17" s="277"/>
    </row>
    <row r="18" spans="1:31" ht="12.75" customHeight="1">
      <c r="A18" s="18">
        <v>16</v>
      </c>
      <c r="B18" s="21">
        <f t="shared" si="2"/>
        <v>116</v>
      </c>
      <c r="C18" s="29" t="str">
        <f t="shared" si="3"/>
        <v>AZRA USTA</v>
      </c>
      <c r="D18" s="13" t="str">
        <f t="shared" si="4"/>
        <v>YALOVA</v>
      </c>
      <c r="E18" s="13" t="str">
        <f t="shared" si="5"/>
        <v>YALOVA BLD. SPOR</v>
      </c>
      <c r="F18" s="13" t="str">
        <f t="shared" si="6"/>
        <v>YALOVA</v>
      </c>
      <c r="G18" s="100">
        <f t="shared" si="7"/>
        <v>0</v>
      </c>
      <c r="H18" s="100">
        <f t="shared" si="8"/>
        <v>0</v>
      </c>
      <c r="I18" s="100">
        <f t="shared" si="9"/>
        <v>0</v>
      </c>
      <c r="J18" s="306">
        <f>IFERROR(VLOOKUP(C18,'KIZ PUAN'!$B$2:J$493,8,0),"")</f>
        <v>234</v>
      </c>
      <c r="L18" s="80">
        <v>116</v>
      </c>
      <c r="M18" s="221" t="s">
        <v>838</v>
      </c>
      <c r="N18" s="1" t="s">
        <v>7</v>
      </c>
      <c r="O18" s="1" t="s">
        <v>863</v>
      </c>
      <c r="P18" s="1" t="s">
        <v>7</v>
      </c>
      <c r="Q18" s="104"/>
      <c r="R18" s="104"/>
      <c r="S18" s="105"/>
      <c r="U18" s="28"/>
      <c r="V18" s="99"/>
      <c r="W18" s="100" t="s">
        <v>641</v>
      </c>
      <c r="X18" s="100" t="s">
        <v>859</v>
      </c>
      <c r="Z18" s="13" t="str">
        <f t="shared" si="10"/>
        <v>AZRA USTA</v>
      </c>
      <c r="AA18" s="277"/>
    </row>
    <row r="19" spans="1:31" ht="12.75" customHeight="1">
      <c r="A19" s="18">
        <v>17</v>
      </c>
      <c r="B19" s="21">
        <f t="shared" si="2"/>
        <v>117</v>
      </c>
      <c r="C19" s="29" t="str">
        <f t="shared" si="3"/>
        <v>ZEHRA HİLAL ÖLMEZ</v>
      </c>
      <c r="D19" s="13" t="str">
        <f t="shared" si="4"/>
        <v>KONYA</v>
      </c>
      <c r="E19" s="13" t="str">
        <f t="shared" si="5"/>
        <v>KONYA GSIM</v>
      </c>
      <c r="F19" s="13" t="str">
        <f t="shared" si="6"/>
        <v>KONYA</v>
      </c>
      <c r="G19" s="100">
        <f t="shared" si="7"/>
        <v>0</v>
      </c>
      <c r="H19" s="100">
        <f t="shared" si="8"/>
        <v>0</v>
      </c>
      <c r="I19" s="100">
        <f t="shared" si="9"/>
        <v>0</v>
      </c>
      <c r="J19" s="306">
        <f>IFERROR(VLOOKUP(C19,'KIZ PUAN'!$B$2:J$493,8,0),"")</f>
        <v>216</v>
      </c>
      <c r="L19" s="80">
        <v>117</v>
      </c>
      <c r="M19" s="221" t="s">
        <v>595</v>
      </c>
      <c r="N19" s="20" t="s">
        <v>38</v>
      </c>
      <c r="O19" s="1" t="s">
        <v>871</v>
      </c>
      <c r="P19" s="1" t="s">
        <v>38</v>
      </c>
      <c r="T19" s="99"/>
      <c r="V19" s="99"/>
      <c r="W19" s="100" t="s">
        <v>641</v>
      </c>
      <c r="X19" s="100" t="s">
        <v>859</v>
      </c>
      <c r="Z19" s="13" t="str">
        <f t="shared" si="10"/>
        <v>ZEHRA HİLAL ÖLMEZ</v>
      </c>
      <c r="AA19" s="277"/>
    </row>
    <row r="20" spans="1:31" ht="12.75" customHeight="1">
      <c r="A20" s="18">
        <v>18</v>
      </c>
      <c r="B20" s="21">
        <f t="shared" si="2"/>
        <v>118</v>
      </c>
      <c r="C20" s="29" t="str">
        <f t="shared" si="3"/>
        <v>ZEYNEP KALKAN</v>
      </c>
      <c r="D20" s="13" t="str">
        <f t="shared" si="4"/>
        <v>HATAY</v>
      </c>
      <c r="E20" s="13" t="str">
        <f t="shared" si="5"/>
        <v>HATAY SPOR</v>
      </c>
      <c r="F20" s="13" t="str">
        <f t="shared" si="6"/>
        <v>HATAY</v>
      </c>
      <c r="G20" s="100">
        <f t="shared" si="7"/>
        <v>0</v>
      </c>
      <c r="H20" s="100">
        <f t="shared" si="8"/>
        <v>0</v>
      </c>
      <c r="I20" s="100">
        <f t="shared" si="9"/>
        <v>0</v>
      </c>
      <c r="J20" s="306">
        <f>IFERROR(VLOOKUP(C20,'KIZ PUAN'!$B$2:J$493,8,0),"")</f>
        <v>215</v>
      </c>
      <c r="L20" s="80">
        <v>118</v>
      </c>
      <c r="M20" s="221" t="s">
        <v>611</v>
      </c>
      <c r="N20" s="1" t="s">
        <v>33</v>
      </c>
      <c r="O20" s="1" t="s">
        <v>652</v>
      </c>
      <c r="P20" s="1" t="s">
        <v>33</v>
      </c>
      <c r="W20" s="100" t="s">
        <v>641</v>
      </c>
      <c r="X20" s="100" t="s">
        <v>859</v>
      </c>
      <c r="Z20" s="13" t="str">
        <f t="shared" si="10"/>
        <v>ZEYNEP KALKAN</v>
      </c>
      <c r="AA20" s="277"/>
    </row>
    <row r="21" spans="1:31" ht="12.75" customHeight="1">
      <c r="A21" s="18">
        <v>19</v>
      </c>
      <c r="B21" s="21">
        <f t="shared" si="2"/>
        <v>119</v>
      </c>
      <c r="C21" s="29" t="str">
        <f t="shared" si="3"/>
        <v>HAYRİYE EDA KOCADAŞ</v>
      </c>
      <c r="D21" s="13" t="str">
        <f t="shared" si="4"/>
        <v>İSTANBUL</v>
      </c>
      <c r="E21" s="13" t="str">
        <f t="shared" si="5"/>
        <v>PENDİK BLD. SPOR</v>
      </c>
      <c r="F21" s="13" t="str">
        <f t="shared" si="6"/>
        <v>İSTANBUL</v>
      </c>
      <c r="G21" s="100">
        <f t="shared" si="7"/>
        <v>0</v>
      </c>
      <c r="H21" s="100">
        <f t="shared" si="8"/>
        <v>0</v>
      </c>
      <c r="I21" s="100">
        <f t="shared" si="9"/>
        <v>0</v>
      </c>
      <c r="J21" s="306">
        <f>IFERROR(VLOOKUP(C21,'KIZ PUAN'!$B$2:J$493,8,0),"")</f>
        <v>214</v>
      </c>
      <c r="L21" s="80">
        <v>119</v>
      </c>
      <c r="M21" s="18" t="s">
        <v>814</v>
      </c>
      <c r="N21" s="20" t="s">
        <v>15</v>
      </c>
      <c r="O21" s="20" t="s">
        <v>606</v>
      </c>
      <c r="P21" s="20" t="s">
        <v>15</v>
      </c>
      <c r="Q21" s="223"/>
      <c r="R21" s="99"/>
      <c r="S21" s="99"/>
      <c r="W21" s="100" t="s">
        <v>641</v>
      </c>
      <c r="X21" s="100" t="s">
        <v>859</v>
      </c>
      <c r="Z21" s="13" t="str">
        <f t="shared" si="10"/>
        <v>HAYRİYE EDA KOCADAŞ</v>
      </c>
      <c r="AA21" s="277"/>
    </row>
    <row r="22" spans="1:31" ht="12.75" customHeight="1">
      <c r="A22" s="18">
        <v>20</v>
      </c>
      <c r="B22" s="21">
        <f t="shared" si="2"/>
        <v>120</v>
      </c>
      <c r="C22" s="29" t="str">
        <f t="shared" si="3"/>
        <v>SEDEF YILDIRIM</v>
      </c>
      <c r="D22" s="13" t="str">
        <f t="shared" si="4"/>
        <v>YALOVA</v>
      </c>
      <c r="E22" s="13" t="str">
        <f t="shared" si="5"/>
        <v>YALOVA BLD. SPOR</v>
      </c>
      <c r="F22" s="13" t="str">
        <f t="shared" si="6"/>
        <v>YALOVA</v>
      </c>
      <c r="G22" s="100">
        <f t="shared" si="7"/>
        <v>0</v>
      </c>
      <c r="H22" s="100">
        <f t="shared" si="8"/>
        <v>0</v>
      </c>
      <c r="I22" s="100">
        <f t="shared" si="9"/>
        <v>0</v>
      </c>
      <c r="J22" s="306">
        <f>IFERROR(VLOOKUP(C22,'KIZ PUAN'!$B$2:J$493,8,0),"")</f>
        <v>213</v>
      </c>
      <c r="L22" s="80">
        <v>120</v>
      </c>
      <c r="M22" s="221" t="s">
        <v>566</v>
      </c>
      <c r="N22" s="1" t="s">
        <v>7</v>
      </c>
      <c r="O22" s="1" t="s">
        <v>863</v>
      </c>
      <c r="P22" s="1" t="s">
        <v>7</v>
      </c>
      <c r="W22" s="100" t="s">
        <v>641</v>
      </c>
      <c r="X22" s="100" t="s">
        <v>859</v>
      </c>
      <c r="Z22" s="13" t="str">
        <f t="shared" si="10"/>
        <v>SEDEF YILDIRIM</v>
      </c>
      <c r="AA22" s="277"/>
    </row>
    <row r="23" spans="1:31" ht="12.75" customHeight="1">
      <c r="A23" s="18">
        <v>21</v>
      </c>
      <c r="B23" s="21">
        <f t="shared" si="2"/>
        <v>121</v>
      </c>
      <c r="C23" s="29" t="str">
        <f t="shared" si="3"/>
        <v>HAFSA YURTERİ</v>
      </c>
      <c r="D23" s="13" t="str">
        <f t="shared" si="4"/>
        <v>İZMİR</v>
      </c>
      <c r="E23" s="13" t="str">
        <f t="shared" si="5"/>
        <v>MAVİ EGE SPOR</v>
      </c>
      <c r="F23" s="13" t="str">
        <f t="shared" si="6"/>
        <v>İZMİR</v>
      </c>
      <c r="G23" s="100">
        <f t="shared" si="7"/>
        <v>0</v>
      </c>
      <c r="H23" s="100">
        <f t="shared" si="8"/>
        <v>0</v>
      </c>
      <c r="I23" s="100">
        <f t="shared" si="9"/>
        <v>0</v>
      </c>
      <c r="J23" s="306">
        <f>IFERROR(VLOOKUP(C23,'KIZ PUAN'!$B$2:J$493,8,0),"")</f>
        <v>212</v>
      </c>
      <c r="L23" s="80">
        <v>121</v>
      </c>
      <c r="M23" s="221" t="s">
        <v>459</v>
      </c>
      <c r="N23" s="1" t="s">
        <v>30</v>
      </c>
      <c r="O23" s="1" t="s">
        <v>653</v>
      </c>
      <c r="P23" s="1" t="s">
        <v>30</v>
      </c>
      <c r="W23" s="100" t="s">
        <v>641</v>
      </c>
      <c r="X23" s="100" t="s">
        <v>859</v>
      </c>
      <c r="Z23" s="13" t="str">
        <f t="shared" si="10"/>
        <v>HAFSA YURTERİ</v>
      </c>
      <c r="AA23" s="277"/>
    </row>
    <row r="24" spans="1:31" ht="12.75" customHeight="1">
      <c r="A24" s="18">
        <v>22</v>
      </c>
      <c r="B24" s="21">
        <f t="shared" si="2"/>
        <v>122</v>
      </c>
      <c r="C24" s="29" t="str">
        <f t="shared" si="3"/>
        <v>ELİF NUR KOÇ</v>
      </c>
      <c r="D24" s="13" t="str">
        <f t="shared" si="4"/>
        <v>ÇORUM</v>
      </c>
      <c r="E24" s="13" t="str">
        <f t="shared" si="5"/>
        <v>ÇORUM BLD. SPOR</v>
      </c>
      <c r="F24" s="13" t="str">
        <f t="shared" si="6"/>
        <v>ÇORUM</v>
      </c>
      <c r="G24" s="100">
        <f t="shared" si="7"/>
        <v>0</v>
      </c>
      <c r="H24" s="100">
        <f t="shared" si="8"/>
        <v>0</v>
      </c>
      <c r="I24" s="100">
        <f t="shared" si="9"/>
        <v>0</v>
      </c>
      <c r="J24" s="306">
        <f>IFERROR(VLOOKUP(C24,'KIZ PUAN'!$B$2:J$493,8,0),"")</f>
        <v>211</v>
      </c>
      <c r="L24" s="80">
        <v>122</v>
      </c>
      <c r="M24" s="221" t="s">
        <v>462</v>
      </c>
      <c r="N24" s="1" t="s">
        <v>29</v>
      </c>
      <c r="O24" s="1" t="s">
        <v>424</v>
      </c>
      <c r="P24" s="1" t="s">
        <v>29</v>
      </c>
      <c r="W24" s="100" t="s">
        <v>641</v>
      </c>
      <c r="X24" s="100" t="s">
        <v>859</v>
      </c>
      <c r="Z24" s="13" t="str">
        <f t="shared" si="10"/>
        <v>ELİF NUR KOÇ</v>
      </c>
      <c r="AA24" s="277"/>
    </row>
    <row r="25" spans="1:31" ht="12.75" customHeight="1">
      <c r="A25" s="18">
        <v>23</v>
      </c>
      <c r="B25" s="21">
        <f t="shared" si="2"/>
        <v>123</v>
      </c>
      <c r="C25" s="29" t="str">
        <f t="shared" si="3"/>
        <v>BURCU ASEL TUNCER</v>
      </c>
      <c r="D25" s="13" t="str">
        <f t="shared" si="4"/>
        <v>NİĞDE</v>
      </c>
      <c r="E25" s="13" t="str">
        <f t="shared" si="5"/>
        <v>NİĞDE GENÇLİKSPOR</v>
      </c>
      <c r="F25" s="13" t="str">
        <f t="shared" si="6"/>
        <v>NİĞDE</v>
      </c>
      <c r="G25" s="100">
        <f t="shared" si="7"/>
        <v>0</v>
      </c>
      <c r="H25" s="100">
        <f t="shared" si="8"/>
        <v>0</v>
      </c>
      <c r="I25" s="100">
        <f t="shared" si="9"/>
        <v>0</v>
      </c>
      <c r="J25" s="306">
        <f>IFERROR(VLOOKUP(C25,'KIZ PUAN'!$B$2:J$493,8,0),"")</f>
        <v>210</v>
      </c>
      <c r="L25" s="80">
        <v>123</v>
      </c>
      <c r="M25" s="221" t="s">
        <v>461</v>
      </c>
      <c r="N25" s="1" t="s">
        <v>827</v>
      </c>
      <c r="O25" s="1" t="s">
        <v>874</v>
      </c>
      <c r="P25" s="1" t="s">
        <v>827</v>
      </c>
      <c r="W25" s="100" t="s">
        <v>641</v>
      </c>
      <c r="X25" s="100" t="s">
        <v>859</v>
      </c>
      <c r="Z25" s="13" t="str">
        <f t="shared" si="10"/>
        <v>BURCU ASEL TUNCER</v>
      </c>
      <c r="AA25" s="277"/>
    </row>
    <row r="26" spans="1:31" ht="12.75" customHeight="1">
      <c r="A26" s="18">
        <v>24</v>
      </c>
      <c r="B26" s="21">
        <f t="shared" si="2"/>
        <v>124</v>
      </c>
      <c r="C26" s="29" t="str">
        <f t="shared" si="3"/>
        <v>ESLEM ÇAVŞAK</v>
      </c>
      <c r="D26" s="13" t="str">
        <f t="shared" si="4"/>
        <v>AMASYA</v>
      </c>
      <c r="E26" s="13" t="str">
        <f t="shared" si="5"/>
        <v>KUTLUBEY OKULLARI</v>
      </c>
      <c r="F26" s="13" t="str">
        <f t="shared" si="6"/>
        <v>AMASYA</v>
      </c>
      <c r="G26" s="100">
        <f t="shared" si="7"/>
        <v>0</v>
      </c>
      <c r="H26" s="100">
        <f t="shared" si="8"/>
        <v>0</v>
      </c>
      <c r="I26" s="100">
        <f t="shared" si="9"/>
        <v>0</v>
      </c>
      <c r="J26" s="306">
        <f>IFERROR(VLOOKUP(C26,'KIZ PUAN'!$B$2:J$493,8,0),"")</f>
        <v>209</v>
      </c>
      <c r="L26" s="80">
        <v>124</v>
      </c>
      <c r="M26" s="221" t="s">
        <v>444</v>
      </c>
      <c r="N26" s="1" t="s">
        <v>0</v>
      </c>
      <c r="O26" s="1" t="s">
        <v>552</v>
      </c>
      <c r="P26" s="1" t="s">
        <v>0</v>
      </c>
      <c r="W26" s="100" t="s">
        <v>641</v>
      </c>
      <c r="X26" s="100" t="s">
        <v>859</v>
      </c>
      <c r="Z26" s="13" t="str">
        <f t="shared" si="10"/>
        <v>ESLEM ÇAVŞAK</v>
      </c>
      <c r="AA26" s="277"/>
    </row>
    <row r="27" spans="1:31" ht="12.75" customHeight="1">
      <c r="A27" s="18">
        <v>25</v>
      </c>
      <c r="B27" s="21">
        <f t="shared" si="2"/>
        <v>125</v>
      </c>
      <c r="C27" s="29" t="str">
        <f t="shared" si="3"/>
        <v>BEREN GÜNER</v>
      </c>
      <c r="D27" s="13" t="str">
        <f t="shared" si="4"/>
        <v>İSTANBUL</v>
      </c>
      <c r="E27" s="13" t="str">
        <f t="shared" si="5"/>
        <v>YILDIZ RAKETLER SPOR</v>
      </c>
      <c r="F27" s="13" t="str">
        <f t="shared" si="6"/>
        <v>İSTANBUL</v>
      </c>
      <c r="G27" s="100">
        <f t="shared" si="7"/>
        <v>0</v>
      </c>
      <c r="H27" s="100">
        <f t="shared" si="8"/>
        <v>0</v>
      </c>
      <c r="I27" s="100">
        <f t="shared" si="9"/>
        <v>0</v>
      </c>
      <c r="J27" s="306">
        <f>IFERROR(VLOOKUP(C27,'KIZ PUAN'!$B$2:J$493,8,0),"")</f>
        <v>208</v>
      </c>
      <c r="L27" s="80">
        <v>125</v>
      </c>
      <c r="M27" s="221" t="s">
        <v>701</v>
      </c>
      <c r="N27" s="1" t="s">
        <v>15</v>
      </c>
      <c r="O27" s="1" t="s">
        <v>425</v>
      </c>
      <c r="P27" s="1" t="s">
        <v>15</v>
      </c>
      <c r="W27" s="100" t="s">
        <v>641</v>
      </c>
      <c r="X27" s="100" t="s">
        <v>859</v>
      </c>
      <c r="Z27" s="13" t="str">
        <f t="shared" si="10"/>
        <v>BEREN GÜNER</v>
      </c>
      <c r="AA27" s="277"/>
    </row>
    <row r="28" spans="1:31" ht="12.75" customHeight="1">
      <c r="A28" s="18">
        <v>26</v>
      </c>
      <c r="B28" s="21">
        <f t="shared" si="2"/>
        <v>126</v>
      </c>
      <c r="C28" s="29" t="str">
        <f t="shared" si="3"/>
        <v>ASİYE TUĞÇE KENAR</v>
      </c>
      <c r="D28" s="13" t="str">
        <f t="shared" si="4"/>
        <v>KONYA</v>
      </c>
      <c r="E28" s="13" t="str">
        <f t="shared" si="5"/>
        <v>SELÇUKLU BLD. SPOR</v>
      </c>
      <c r="F28" s="13" t="str">
        <f t="shared" si="6"/>
        <v>KONYA</v>
      </c>
      <c r="G28" s="100">
        <f t="shared" si="7"/>
        <v>0</v>
      </c>
      <c r="H28" s="100">
        <f t="shared" si="8"/>
        <v>0</v>
      </c>
      <c r="I28" s="100">
        <f t="shared" si="9"/>
        <v>0</v>
      </c>
      <c r="J28" s="306">
        <f>IFERROR(VLOOKUP(C28,'KIZ PUAN'!$B$2:J$493,8,0),"")</f>
        <v>208</v>
      </c>
      <c r="L28" s="80">
        <v>126</v>
      </c>
      <c r="M28" s="29" t="s">
        <v>593</v>
      </c>
      <c r="N28" s="1" t="s">
        <v>38</v>
      </c>
      <c r="O28" s="15" t="s">
        <v>415</v>
      </c>
      <c r="P28" s="15" t="s">
        <v>38</v>
      </c>
      <c r="Q28" s="308"/>
      <c r="R28" s="309"/>
      <c r="S28" s="310"/>
      <c r="T28" s="28"/>
      <c r="U28" s="28"/>
      <c r="V28" s="99"/>
      <c r="W28" s="100" t="s">
        <v>641</v>
      </c>
      <c r="X28" s="100" t="s">
        <v>859</v>
      </c>
      <c r="Z28" s="13" t="str">
        <f t="shared" si="10"/>
        <v>ASİYE TUĞÇE KENAR</v>
      </c>
      <c r="AA28" s="277"/>
    </row>
    <row r="29" spans="1:31" ht="12.75" customHeight="1">
      <c r="A29" s="18">
        <v>27</v>
      </c>
      <c r="B29" s="21">
        <f t="shared" si="2"/>
        <v>127</v>
      </c>
      <c r="C29" s="29" t="str">
        <f t="shared" si="3"/>
        <v>ASYA NAZ EROL</v>
      </c>
      <c r="D29" s="13" t="str">
        <f t="shared" si="4"/>
        <v>ESKİŞEHİR</v>
      </c>
      <c r="E29" s="13" t="str">
        <f t="shared" si="5"/>
        <v>ESKİŞEHİR YURDUM SPOR</v>
      </c>
      <c r="F29" s="13" t="str">
        <f t="shared" si="6"/>
        <v>ESKİŞEHİR</v>
      </c>
      <c r="G29" s="100">
        <f t="shared" si="7"/>
        <v>0</v>
      </c>
      <c r="H29" s="100">
        <f t="shared" si="8"/>
        <v>0</v>
      </c>
      <c r="I29" s="100">
        <f t="shared" si="9"/>
        <v>0</v>
      </c>
      <c r="J29" s="306">
        <f>IFERROR(VLOOKUP(C29,'KIZ PUAN'!$B$2:J$493,8,0),"")</f>
        <v>208</v>
      </c>
      <c r="L29" s="80">
        <v>127</v>
      </c>
      <c r="M29" s="29" t="s">
        <v>688</v>
      </c>
      <c r="N29" s="1" t="s">
        <v>213</v>
      </c>
      <c r="O29" s="15" t="s">
        <v>689</v>
      </c>
      <c r="P29" s="15" t="s">
        <v>213</v>
      </c>
      <c r="Q29" s="311"/>
      <c r="R29" s="309"/>
      <c r="S29" s="309"/>
      <c r="T29" s="28"/>
      <c r="U29" s="28"/>
      <c r="V29" s="99"/>
      <c r="W29" s="100" t="s">
        <v>641</v>
      </c>
      <c r="X29" s="100" t="s">
        <v>859</v>
      </c>
      <c r="Z29" s="13" t="str">
        <f t="shared" si="10"/>
        <v>ASYA NAZ EROL</v>
      </c>
      <c r="AA29" s="277"/>
    </row>
    <row r="30" spans="1:31" ht="12.75" customHeight="1">
      <c r="A30" s="18">
        <v>28</v>
      </c>
      <c r="B30" s="21">
        <f t="shared" si="2"/>
        <v>128</v>
      </c>
      <c r="C30" s="29" t="str">
        <f t="shared" si="3"/>
        <v>BEREN BOZKURT</v>
      </c>
      <c r="D30" s="13" t="str">
        <f t="shared" si="4"/>
        <v>ADANA</v>
      </c>
      <c r="E30" s="13" t="str">
        <f t="shared" si="5"/>
        <v>ÇİLTAR MTSK</v>
      </c>
      <c r="F30" s="13" t="str">
        <f t="shared" si="6"/>
        <v>ADANA</v>
      </c>
      <c r="G30" s="100">
        <f t="shared" si="7"/>
        <v>0</v>
      </c>
      <c r="H30" s="100">
        <f t="shared" si="8"/>
        <v>0</v>
      </c>
      <c r="I30" s="100">
        <f t="shared" si="9"/>
        <v>0</v>
      </c>
      <c r="J30" s="306">
        <f>IFERROR(VLOOKUP(C30,'KIZ PUAN'!$B$2:J$493,8,0),"")</f>
        <v>208</v>
      </c>
      <c r="L30" s="80">
        <v>128</v>
      </c>
      <c r="M30" s="221" t="s">
        <v>692</v>
      </c>
      <c r="N30" s="1" t="s">
        <v>41</v>
      </c>
      <c r="O30" s="1" t="s">
        <v>725</v>
      </c>
      <c r="P30" s="1" t="s">
        <v>41</v>
      </c>
      <c r="T30" s="99"/>
      <c r="U30" s="28"/>
      <c r="V30" s="99"/>
      <c r="W30" s="100" t="s">
        <v>641</v>
      </c>
      <c r="X30" s="100" t="s">
        <v>859</v>
      </c>
      <c r="Z30" s="13" t="str">
        <f t="shared" si="10"/>
        <v>BEREN BOZKURT</v>
      </c>
      <c r="AA30" s="277"/>
    </row>
    <row r="31" spans="1:31" ht="12.75" customHeight="1">
      <c r="A31" s="18">
        <v>29</v>
      </c>
      <c r="B31" s="21">
        <f t="shared" si="2"/>
        <v>129</v>
      </c>
      <c r="C31" s="29" t="str">
        <f t="shared" si="3"/>
        <v>ATİYE ÖZER</v>
      </c>
      <c r="D31" s="13" t="str">
        <f t="shared" si="4"/>
        <v>ADANA</v>
      </c>
      <c r="E31" s="13" t="str">
        <f t="shared" si="5"/>
        <v>ÇİLTAR MTSK</v>
      </c>
      <c r="F31" s="13" t="str">
        <f t="shared" si="6"/>
        <v>ADANA</v>
      </c>
      <c r="G31" s="100">
        <f t="shared" si="7"/>
        <v>0</v>
      </c>
      <c r="H31" s="100">
        <f t="shared" si="8"/>
        <v>0</v>
      </c>
      <c r="I31" s="100">
        <f t="shared" si="9"/>
        <v>0</v>
      </c>
      <c r="J31" s="306">
        <f>IFERROR(VLOOKUP(C31,'KIZ PUAN'!$B$2:J$493,8,0),"")</f>
        <v>208</v>
      </c>
      <c r="L31" s="80">
        <v>129</v>
      </c>
      <c r="M31" s="221" t="s">
        <v>698</v>
      </c>
      <c r="N31" s="1" t="s">
        <v>41</v>
      </c>
      <c r="O31" s="1" t="s">
        <v>725</v>
      </c>
      <c r="P31" s="1" t="s">
        <v>41</v>
      </c>
      <c r="Q31" s="104"/>
      <c r="R31" s="104"/>
      <c r="S31" s="105"/>
      <c r="T31" s="99"/>
      <c r="U31" s="28"/>
      <c r="V31" s="99"/>
      <c r="W31" s="100" t="s">
        <v>641</v>
      </c>
      <c r="X31" s="100" t="s">
        <v>859</v>
      </c>
      <c r="Z31" s="13" t="str">
        <f t="shared" si="10"/>
        <v>ATİYE ÖZER</v>
      </c>
      <c r="AA31" s="277"/>
    </row>
    <row r="32" spans="1:31" ht="12.75" customHeight="1">
      <c r="A32" s="18">
        <v>30</v>
      </c>
      <c r="B32" s="21">
        <f t="shared" si="2"/>
        <v>130</v>
      </c>
      <c r="C32" s="29" t="str">
        <f t="shared" si="3"/>
        <v>ECRİN ATASEVER</v>
      </c>
      <c r="D32" s="13" t="str">
        <f t="shared" si="4"/>
        <v>MARDİN</v>
      </c>
      <c r="E32" s="13" t="str">
        <f t="shared" si="5"/>
        <v>MERİT GRUP REAL MARDİN</v>
      </c>
      <c r="F32" s="13" t="str">
        <f t="shared" si="6"/>
        <v>MARDİN</v>
      </c>
      <c r="G32" s="100">
        <f t="shared" si="7"/>
        <v>0</v>
      </c>
      <c r="H32" s="100">
        <f t="shared" si="8"/>
        <v>0</v>
      </c>
      <c r="I32" s="100">
        <f t="shared" si="9"/>
        <v>0</v>
      </c>
      <c r="J32" s="306">
        <f>IFERROR(VLOOKUP(C32,'KIZ PUAN'!$B$2:J$493,8,0),"")</f>
        <v>208</v>
      </c>
      <c r="L32" s="80">
        <v>130</v>
      </c>
      <c r="M32" s="221" t="s">
        <v>474</v>
      </c>
      <c r="N32" s="1" t="s">
        <v>54</v>
      </c>
      <c r="O32" s="1" t="s">
        <v>608</v>
      </c>
      <c r="P32" s="1" t="s">
        <v>54</v>
      </c>
      <c r="Q32" s="104"/>
      <c r="R32" s="104"/>
      <c r="S32" s="105"/>
      <c r="T32" s="99"/>
      <c r="U32" s="28"/>
      <c r="V32" s="99"/>
      <c r="W32" s="100" t="s">
        <v>641</v>
      </c>
      <c r="X32" s="100" t="s">
        <v>859</v>
      </c>
      <c r="Z32" s="13" t="str">
        <f t="shared" si="10"/>
        <v>ECRİN ATASEVER</v>
      </c>
      <c r="AA32" s="13" t="str">
        <f t="shared" ref="AA32" si="11">UPPER(TRIM(N32))</f>
        <v>MARDİN</v>
      </c>
      <c r="AB32" s="13" t="str">
        <f t="shared" ref="AB32" si="12">UPPER(TRIM(O32))</f>
        <v>MERİT GRUP REAL MARDİN</v>
      </c>
      <c r="AC32" s="13" t="str">
        <f t="shared" ref="AC32" si="13">UPPER(TRIM(P32))</f>
        <v>MARDİN</v>
      </c>
      <c r="AD32" s="13" t="str">
        <f t="shared" ref="AD32" si="14">UPPER(TRIM(Q32))</f>
        <v/>
      </c>
      <c r="AE32" s="13" t="str">
        <f t="shared" ref="AE32" si="15">UPPER(TRIM(R32))</f>
        <v/>
      </c>
    </row>
    <row r="33" spans="1:31" ht="12.75" customHeight="1">
      <c r="A33" s="18">
        <v>31</v>
      </c>
      <c r="B33" s="21">
        <f t="shared" si="2"/>
        <v>131</v>
      </c>
      <c r="C33" s="29" t="str">
        <f t="shared" si="3"/>
        <v>HAVİN MUTLU</v>
      </c>
      <c r="D33" s="13" t="str">
        <f t="shared" si="4"/>
        <v>VAN</v>
      </c>
      <c r="E33" s="13" t="str">
        <f t="shared" si="5"/>
        <v>VAN GENÇLİK SPOR</v>
      </c>
      <c r="F33" s="13" t="str">
        <f t="shared" si="6"/>
        <v>VAN</v>
      </c>
      <c r="G33" s="100">
        <f t="shared" si="7"/>
        <v>0</v>
      </c>
      <c r="H33" s="100">
        <f t="shared" si="8"/>
        <v>0</v>
      </c>
      <c r="I33" s="100">
        <f t="shared" si="9"/>
        <v>0</v>
      </c>
      <c r="J33" s="306">
        <f>IFERROR(VLOOKUP(C33,'KIZ PUAN'!$B$2:J$493,8,0),"")</f>
        <v>208</v>
      </c>
      <c r="L33" s="80">
        <v>131</v>
      </c>
      <c r="M33" s="18" t="s">
        <v>686</v>
      </c>
      <c r="N33" s="20" t="s">
        <v>55</v>
      </c>
      <c r="O33" s="20" t="s">
        <v>837</v>
      </c>
      <c r="P33" s="20" t="s">
        <v>55</v>
      </c>
      <c r="Q33" s="92"/>
      <c r="R33" s="222"/>
      <c r="S33" s="222"/>
      <c r="W33" s="100" t="s">
        <v>641</v>
      </c>
      <c r="X33" s="100" t="s">
        <v>859</v>
      </c>
      <c r="Z33" s="13" t="str">
        <f t="shared" si="10"/>
        <v>HAVİN MUTLU</v>
      </c>
      <c r="AA33" s="13" t="str">
        <f t="shared" ref="AA33:AA34" si="16">UPPER(TRIM(N33))</f>
        <v>VAN</v>
      </c>
      <c r="AB33" s="13" t="str">
        <f t="shared" ref="AB33:AB34" si="17">UPPER(TRIM(O33))</f>
        <v>VAN GENÇLİK SPOR</v>
      </c>
      <c r="AC33" s="13" t="str">
        <f t="shared" ref="AC33:AC34" si="18">UPPER(TRIM(P33))</f>
        <v>VAN</v>
      </c>
      <c r="AD33" s="13" t="str">
        <f t="shared" ref="AD33:AD34" si="19">UPPER(TRIM(Q33))</f>
        <v/>
      </c>
      <c r="AE33" s="13" t="str">
        <f t="shared" ref="AE33:AE34" si="20">UPPER(TRIM(R33))</f>
        <v/>
      </c>
    </row>
    <row r="34" spans="1:31" ht="12.75" customHeight="1">
      <c r="A34" s="18">
        <v>32</v>
      </c>
      <c r="B34" s="21">
        <f t="shared" si="2"/>
        <v>132</v>
      </c>
      <c r="C34" s="29" t="str">
        <f t="shared" si="3"/>
        <v>ELA AKDOĞAN</v>
      </c>
      <c r="D34" s="13" t="str">
        <f t="shared" si="4"/>
        <v>ANKARA</v>
      </c>
      <c r="E34" s="13" t="str">
        <f t="shared" si="5"/>
        <v>FERDİ</v>
      </c>
      <c r="F34" s="13" t="str">
        <f t="shared" si="6"/>
        <v>ANKARA</v>
      </c>
      <c r="G34" s="100">
        <f t="shared" si="7"/>
        <v>0</v>
      </c>
      <c r="H34" s="100">
        <f t="shared" si="8"/>
        <v>0</v>
      </c>
      <c r="I34" s="100">
        <f t="shared" si="9"/>
        <v>0</v>
      </c>
      <c r="J34" s="306">
        <f>IFERROR(VLOOKUP(C34,'KIZ PUAN'!$B$2:J$493,8,0),"")</f>
        <v>208</v>
      </c>
      <c r="L34" s="80">
        <v>132</v>
      </c>
      <c r="M34" s="29" t="s">
        <v>875</v>
      </c>
      <c r="N34" s="13" t="s">
        <v>12</v>
      </c>
      <c r="O34" s="13" t="s">
        <v>67</v>
      </c>
      <c r="P34" s="13" t="s">
        <v>12</v>
      </c>
      <c r="Q34" s="104"/>
      <c r="R34" s="104"/>
      <c r="S34" s="105"/>
      <c r="W34" s="100" t="s">
        <v>641</v>
      </c>
      <c r="X34" s="100" t="s">
        <v>859</v>
      </c>
      <c r="Z34" s="13" t="str">
        <f t="shared" si="10"/>
        <v>ELA AKDOĞAN</v>
      </c>
      <c r="AA34" s="13" t="str">
        <f t="shared" si="16"/>
        <v>ANKARA</v>
      </c>
      <c r="AB34" s="13" t="str">
        <f t="shared" si="17"/>
        <v>FERDİ</v>
      </c>
      <c r="AC34" s="13" t="str">
        <f t="shared" si="18"/>
        <v>ANKARA</v>
      </c>
      <c r="AD34" s="13" t="str">
        <f t="shared" si="19"/>
        <v/>
      </c>
      <c r="AE34" s="13" t="str">
        <f t="shared" si="20"/>
        <v/>
      </c>
    </row>
  </sheetData>
  <sortState xmlns:xlrd2="http://schemas.microsoft.com/office/spreadsheetml/2017/richdata2" ref="L3:X34">
    <sortCondition ref="P3:P34"/>
    <sortCondition ref="O3:O34"/>
  </sortState>
  <mergeCells count="1">
    <mergeCell ref="C1:E1"/>
  </mergeCells>
  <phoneticPr fontId="70" type="noConversion"/>
  <conditionalFormatting sqref="C1:C1048576">
    <cfRule type="duplicateValues" dxfId="389" priority="14786"/>
    <cfRule type="duplicateValues" dxfId="388" priority="14793"/>
    <cfRule type="duplicateValues" dxfId="387" priority="14792"/>
    <cfRule type="duplicateValues" dxfId="386" priority="14791"/>
    <cfRule type="duplicateValues" dxfId="385" priority="14790"/>
    <cfRule type="duplicateValues" dxfId="384" priority="14789"/>
    <cfRule type="duplicateValues" dxfId="383" priority="1459"/>
    <cfRule type="duplicateValues" dxfId="382" priority="1420"/>
  </conditionalFormatting>
  <conditionalFormatting sqref="M1:M4 M26:M1048576">
    <cfRule type="duplicateValues" dxfId="381" priority="14804"/>
  </conditionalFormatting>
  <conditionalFormatting sqref="M1:M1048576">
    <cfRule type="duplicateValues" dxfId="380" priority="14808"/>
  </conditionalFormatting>
  <conditionalFormatting sqref="M2">
    <cfRule type="duplicateValues" dxfId="379" priority="359"/>
    <cfRule type="duplicateValues" dxfId="378" priority="367"/>
    <cfRule type="duplicateValues" dxfId="377" priority="366"/>
    <cfRule type="duplicateValues" dxfId="376" priority="365"/>
    <cfRule type="duplicateValues" dxfId="375" priority="364"/>
    <cfRule type="duplicateValues" dxfId="374" priority="344"/>
    <cfRule type="duplicateValues" dxfId="373" priority="363"/>
    <cfRule type="duplicateValues" dxfId="372" priority="362"/>
    <cfRule type="duplicateValues" dxfId="371" priority="361"/>
    <cfRule type="duplicateValues" dxfId="370" priority="360"/>
    <cfRule type="duplicateValues" dxfId="369" priority="358"/>
    <cfRule type="duplicateValues" dxfId="368" priority="357"/>
    <cfRule type="duplicateValues" dxfId="367" priority="356"/>
    <cfRule type="duplicateValues" dxfId="366" priority="355"/>
    <cfRule type="duplicateValues" dxfId="365" priority="354"/>
    <cfRule type="duplicateValues" dxfId="364" priority="353"/>
    <cfRule type="duplicateValues" dxfId="363" priority="352"/>
    <cfRule type="duplicateValues" dxfId="362" priority="351"/>
    <cfRule type="duplicateValues" dxfId="361" priority="350"/>
    <cfRule type="duplicateValues" dxfId="360" priority="347"/>
    <cfRule type="duplicateValues" dxfId="359" priority="345"/>
    <cfRule type="duplicateValues" dxfId="358" priority="343"/>
  </conditionalFormatting>
  <conditionalFormatting sqref="M5:M25">
    <cfRule type="duplicateValues" dxfId="357" priority="3"/>
  </conditionalFormatting>
  <conditionalFormatting sqref="M26:M29">
    <cfRule type="duplicateValues" dxfId="356" priority="170"/>
    <cfRule type="duplicateValues" dxfId="355" priority="172"/>
    <cfRule type="duplicateValues" dxfId="354" priority="173"/>
    <cfRule type="duplicateValues" dxfId="353" priority="174"/>
    <cfRule type="duplicateValues" dxfId="352" priority="175"/>
    <cfRule type="duplicateValues" dxfId="351" priority="176"/>
    <cfRule type="duplicateValues" dxfId="350" priority="177"/>
    <cfRule type="duplicateValues" dxfId="349" priority="178"/>
    <cfRule type="duplicateValues" dxfId="348" priority="179"/>
    <cfRule type="duplicateValues" dxfId="347" priority="180"/>
    <cfRule type="duplicateValues" dxfId="346" priority="181"/>
    <cfRule type="duplicateValues" dxfId="345" priority="182"/>
    <cfRule type="duplicateValues" dxfId="344" priority="183"/>
    <cfRule type="duplicateValues" dxfId="343" priority="184"/>
    <cfRule type="duplicateValues" dxfId="342" priority="185"/>
    <cfRule type="duplicateValues" dxfId="341" priority="186"/>
    <cfRule type="duplicateValues" dxfId="340" priority="166"/>
    <cfRule type="duplicateValues" dxfId="339" priority="188"/>
    <cfRule type="duplicateValues" dxfId="338" priority="189"/>
    <cfRule type="duplicateValues" dxfId="337" priority="190"/>
    <cfRule type="duplicateValues" dxfId="336" priority="191"/>
    <cfRule type="duplicateValues" dxfId="335" priority="168"/>
    <cfRule type="duplicateValues" dxfId="334" priority="169"/>
    <cfRule type="duplicateValues" dxfId="333" priority="187"/>
  </conditionalFormatting>
  <conditionalFormatting sqref="M35:M1048576">
    <cfRule type="duplicateValues" dxfId="332" priority="14828"/>
    <cfRule type="duplicateValues" dxfId="331" priority="14811"/>
    <cfRule type="duplicateValues" dxfId="330" priority="14813"/>
    <cfRule type="duplicateValues" dxfId="329" priority="14815"/>
    <cfRule type="duplicateValues" dxfId="328" priority="14817"/>
    <cfRule type="duplicateValues" dxfId="327" priority="14821"/>
    <cfRule type="duplicateValues" dxfId="326" priority="14822"/>
    <cfRule type="duplicateValues" dxfId="325" priority="14823"/>
    <cfRule type="duplicateValues" dxfId="324" priority="14827"/>
    <cfRule type="duplicateValues" dxfId="323" priority="14829"/>
    <cfRule type="duplicateValues" dxfId="322" priority="14830"/>
    <cfRule type="duplicateValues" dxfId="321" priority="14835"/>
    <cfRule type="duplicateValues" dxfId="320" priority="14836"/>
    <cfRule type="duplicateValues" dxfId="319" priority="14837"/>
  </conditionalFormatting>
  <conditionalFormatting sqref="Q1:S2 Q35:S1048576">
    <cfRule type="duplicateValues" dxfId="318" priority="14841"/>
  </conditionalFormatting>
  <conditionalFormatting sqref="Q26:S30">
    <cfRule type="duplicateValues" dxfId="317" priority="162"/>
  </conditionalFormatting>
  <conditionalFormatting sqref="Q31:S34">
    <cfRule type="duplicateValues" dxfId="316" priority="155"/>
  </conditionalFormatting>
  <conditionalFormatting sqref="R2">
    <cfRule type="duplicateValues" dxfId="315" priority="349"/>
    <cfRule type="duplicateValues" dxfId="314" priority="348"/>
  </conditionalFormatting>
  <conditionalFormatting sqref="R26:R30">
    <cfRule type="duplicateValues" dxfId="313" priority="164"/>
  </conditionalFormatting>
  <conditionalFormatting sqref="R31:R34">
    <cfRule type="duplicateValues" dxfId="312" priority="157"/>
  </conditionalFormatting>
  <conditionalFormatting sqref="R35:R1048576">
    <cfRule type="duplicateValues" dxfId="311" priority="14844"/>
  </conditionalFormatting>
  <conditionalFormatting sqref="S2">
    <cfRule type="duplicateValues" dxfId="310" priority="346"/>
  </conditionalFormatting>
  <conditionalFormatting sqref="S26:S30">
    <cfRule type="duplicateValues" dxfId="309" priority="163"/>
  </conditionalFormatting>
  <conditionalFormatting sqref="S31:S34">
    <cfRule type="duplicateValues" dxfId="308" priority="156"/>
  </conditionalFormatting>
  <conditionalFormatting sqref="S35:S1048576">
    <cfRule type="duplicateValues" dxfId="307" priority="14846"/>
  </conditionalFormatting>
  <conditionalFormatting sqref="Z1:AA2">
    <cfRule type="duplicateValues" dxfId="306" priority="40"/>
  </conditionalFormatting>
  <conditionalFormatting sqref="Z1:AA3 AA32:AE34 Z35:AA1048576 AA4:AA31 Z4:Z34">
    <cfRule type="duplicateValues" dxfId="305" priority="14848"/>
  </conditionalFormatting>
  <conditionalFormatting sqref="Z2:AA2">
    <cfRule type="duplicateValues" dxfId="304" priority="46"/>
    <cfRule type="duplicateValues" dxfId="303" priority="45"/>
    <cfRule type="duplicateValues" dxfId="302" priority="44"/>
    <cfRule type="duplicateValues" dxfId="301" priority="43"/>
    <cfRule type="duplicateValues" dxfId="300" priority="42"/>
    <cfRule type="duplicateValues" dxfId="299" priority="41"/>
    <cfRule type="duplicateValues" dxfId="298" priority="57"/>
    <cfRule type="duplicateValues" dxfId="297" priority="53"/>
    <cfRule type="duplicateValues" dxfId="296" priority="56"/>
    <cfRule type="duplicateValues" dxfId="295" priority="55"/>
    <cfRule type="duplicateValues" dxfId="294" priority="54"/>
    <cfRule type="duplicateValues" dxfId="293" priority="52"/>
    <cfRule type="duplicateValues" dxfId="292" priority="51"/>
    <cfRule type="duplicateValues" dxfId="291" priority="62"/>
    <cfRule type="duplicateValues" dxfId="290" priority="61"/>
    <cfRule type="duplicateValues" dxfId="289" priority="60"/>
    <cfRule type="duplicateValues" dxfId="288" priority="59"/>
    <cfRule type="duplicateValues" dxfId="287" priority="58"/>
    <cfRule type="duplicateValues" dxfId="286" priority="50"/>
    <cfRule type="duplicateValues" dxfId="285" priority="49"/>
    <cfRule type="duplicateValues" dxfId="284" priority="48"/>
    <cfRule type="duplicateValues" dxfId="283" priority="47"/>
  </conditionalFormatting>
  <conditionalFormatting sqref="Z3:AA3 AA32:AE34 Z35:AA1048576 AA4:AA31 Z4:Z34">
    <cfRule type="duplicateValues" dxfId="282" priority="14854"/>
    <cfRule type="duplicateValues" dxfId="281" priority="14855"/>
    <cfRule type="duplicateValues" dxfId="280" priority="14856"/>
    <cfRule type="duplicateValues" dxfId="279" priority="14857"/>
    <cfRule type="duplicateValues" dxfId="278" priority="14858"/>
  </conditionalFormatting>
  <printOptions horizontalCentered="1"/>
  <pageMargins left="0" right="0.11811023622047245" top="0.31496062992125984" bottom="0.15748031496062992" header="0.31496062992125984" footer="0.31496062992125984"/>
  <pageSetup paperSize="9" scale="11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8">
    <tabColor rgb="FFFF0000"/>
  </sheetPr>
  <dimension ref="A1:T216"/>
  <sheetViews>
    <sheetView zoomScaleNormal="100" workbookViewId="0">
      <selection activeCell="B1" sqref="B1:E1"/>
    </sheetView>
  </sheetViews>
  <sheetFormatPr defaultColWidth="9.1796875" defaultRowHeight="12"/>
  <cols>
    <col min="1" max="1" width="3" style="271" bestFit="1" customWidth="1"/>
    <col min="2" max="2" width="4.1796875" style="86" bestFit="1" customWidth="1"/>
    <col min="3" max="3" width="4" style="86" bestFit="1" customWidth="1"/>
    <col min="4" max="4" width="23.1796875" style="11" bestFit="1" customWidth="1"/>
    <col min="5" max="5" width="23.7265625" style="11" bestFit="1" customWidth="1"/>
    <col min="6" max="7" width="4.54296875" style="7" bestFit="1" customWidth="1"/>
    <col min="8" max="8" width="6.7265625" style="176" bestFit="1" customWidth="1"/>
    <col min="9" max="9" width="6.7265625" style="182" bestFit="1" customWidth="1"/>
    <col min="10" max="10" width="7.7265625" style="26" bestFit="1" customWidth="1"/>
    <col min="11" max="11" width="3.54296875" style="7" customWidth="1"/>
    <col min="12" max="12" width="4.1796875" style="86" bestFit="1" customWidth="1"/>
    <col min="13" max="13" width="7" style="86" bestFit="1" customWidth="1"/>
    <col min="14" max="14" width="17" style="7" bestFit="1" customWidth="1"/>
    <col min="15" max="15" width="23" style="7" bestFit="1" customWidth="1"/>
    <col min="16" max="16" width="8" style="7" bestFit="1" customWidth="1"/>
    <col min="17" max="17" width="4.54296875" style="7" bestFit="1" customWidth="1"/>
    <col min="18" max="18" width="6.7265625" style="176" bestFit="1" customWidth="1"/>
    <col min="19" max="19" width="6.7265625" style="182" bestFit="1" customWidth="1"/>
    <col min="20" max="20" width="7.7265625" style="26" bestFit="1" customWidth="1"/>
    <col min="21" max="16384" width="9.1796875" style="7"/>
  </cols>
  <sheetData>
    <row r="1" spans="1:20">
      <c r="B1" s="352" t="s">
        <v>889</v>
      </c>
      <c r="C1" s="352"/>
      <c r="D1" s="352"/>
      <c r="E1" s="352"/>
      <c r="F1" s="49"/>
      <c r="G1" s="49"/>
      <c r="H1" s="177"/>
      <c r="I1" s="180"/>
      <c r="J1" s="49"/>
      <c r="L1" s="352" t="s">
        <v>617</v>
      </c>
      <c r="M1" s="352"/>
      <c r="N1" s="352"/>
      <c r="O1" s="352"/>
      <c r="P1" s="352"/>
      <c r="Q1" s="49"/>
      <c r="R1" s="177"/>
      <c r="S1" s="180"/>
      <c r="T1" s="49"/>
    </row>
    <row r="2" spans="1:20" s="11" customFormat="1">
      <c r="A2" s="271"/>
      <c r="B2" s="178"/>
      <c r="C2" s="178"/>
      <c r="D2" s="179" t="s">
        <v>58</v>
      </c>
      <c r="E2" s="181" t="s">
        <v>59</v>
      </c>
      <c r="F2" s="179" t="s">
        <v>576</v>
      </c>
      <c r="G2" s="181" t="s">
        <v>577</v>
      </c>
      <c r="H2" s="179" t="s">
        <v>60</v>
      </c>
      <c r="I2" s="179" t="s">
        <v>61</v>
      </c>
      <c r="J2" s="183" t="s">
        <v>5</v>
      </c>
      <c r="L2" s="178" t="s">
        <v>4</v>
      </c>
      <c r="M2" s="183" t="s">
        <v>5</v>
      </c>
      <c r="N2" s="179" t="s">
        <v>58</v>
      </c>
      <c r="O2" s="179"/>
      <c r="P2" s="181" t="s">
        <v>59</v>
      </c>
      <c r="Q2" s="181"/>
      <c r="R2" s="179" t="s">
        <v>60</v>
      </c>
      <c r="S2" s="179" t="s">
        <v>61</v>
      </c>
    </row>
    <row r="3" spans="1:20">
      <c r="A3" s="271">
        <v>1</v>
      </c>
      <c r="B3" s="175"/>
      <c r="C3" s="175"/>
      <c r="D3" s="27" t="str">
        <f>IF(ISBLANK(B3),"",VLOOKUP(B3,ERK!$B$2:$C$34,2,FALSE))</f>
        <v/>
      </c>
      <c r="E3" s="27" t="str">
        <f>IF(ISBLANK(C3),"",VLOOKUP(C3,ERK!$B$2:$C$34,2,FALSE))</f>
        <v/>
      </c>
      <c r="F3" s="8" t="str">
        <f>IF(ISBLANK(B3),"",VLOOKUP(B3,ERK!$B$2:$D$34,3,FALSE))</f>
        <v/>
      </c>
      <c r="G3" s="8" t="str">
        <f>IF(ISBLANK(C3),"",VLOOKUP(C3,ERK!$B$2:$D$34,3,FALSE))</f>
        <v/>
      </c>
      <c r="H3" s="94" t="str">
        <f>IFERROR(VLOOKUP(D3,ERK!$C$2:J34,8,0),"")</f>
        <v/>
      </c>
      <c r="I3" s="148" t="str">
        <f>IFERROR(VLOOKUP(E3,ERK!$C$2:K34,8,0),"")</f>
        <v/>
      </c>
      <c r="J3" s="184" t="str">
        <f t="shared" ref="J3:J34" si="0">IF(SUM(H3:I3)&lt;=0,"",IFERROR(SUM(H3:I3,0),""))</f>
        <v/>
      </c>
      <c r="L3" s="175">
        <v>1</v>
      </c>
      <c r="M3" s="184">
        <v>553</v>
      </c>
      <c r="N3" s="8" t="s">
        <v>433</v>
      </c>
      <c r="O3" s="8" t="s">
        <v>417</v>
      </c>
      <c r="P3" s="8" t="s">
        <v>98</v>
      </c>
      <c r="Q3" s="8" t="s">
        <v>280</v>
      </c>
      <c r="R3" s="94">
        <v>274</v>
      </c>
      <c r="S3" s="148">
        <v>279</v>
      </c>
    </row>
    <row r="4" spans="1:20">
      <c r="A4" s="272">
        <v>2</v>
      </c>
      <c r="B4" s="175"/>
      <c r="C4" s="175"/>
      <c r="D4" s="27" t="str">
        <f>IF(ISBLANK(B4),"",VLOOKUP(B4,ERK!$B$2:$C$34,2,FALSE))</f>
        <v/>
      </c>
      <c r="E4" s="27" t="str">
        <f>IF(ISBLANK(C4),"",VLOOKUP(C4,ERK!$B$2:$C$34,2,FALSE))</f>
        <v/>
      </c>
      <c r="F4" s="8" t="str">
        <f>IF(ISBLANK(B4),"",VLOOKUP(B4,ERK!$B$2:$D$34,3,FALSE))</f>
        <v/>
      </c>
      <c r="G4" s="8" t="str">
        <f>IF(ISBLANK(C4),"",VLOOKUP(C4,ERK!$B$2:$D$34,3,FALSE))</f>
        <v/>
      </c>
      <c r="H4" s="94" t="str">
        <f>IFERROR(VLOOKUP(D4,ERK!$C$2:J34,8,0),"")</f>
        <v/>
      </c>
      <c r="I4" s="148" t="str">
        <f>IFERROR(VLOOKUP(E4,ERK!$C$2:K34,8,0),"")</f>
        <v/>
      </c>
      <c r="J4" s="184" t="str">
        <f t="shared" si="0"/>
        <v/>
      </c>
      <c r="L4" s="175">
        <v>2</v>
      </c>
      <c r="M4" s="184">
        <v>507</v>
      </c>
      <c r="N4" s="8" t="s">
        <v>556</v>
      </c>
      <c r="O4" s="8" t="s">
        <v>605</v>
      </c>
      <c r="P4" s="8" t="s">
        <v>70</v>
      </c>
      <c r="Q4" s="8" t="s">
        <v>98</v>
      </c>
      <c r="R4" s="94">
        <v>266</v>
      </c>
      <c r="S4" s="148">
        <v>241</v>
      </c>
    </row>
    <row r="5" spans="1:20">
      <c r="A5" s="271">
        <v>3</v>
      </c>
      <c r="B5" s="175"/>
      <c r="C5" s="175"/>
      <c r="D5" s="27" t="str">
        <f>IF(ISBLANK(B5),"",VLOOKUP(B5,ERK!$B$2:$C$34,2,FALSE))</f>
        <v/>
      </c>
      <c r="E5" s="27" t="str">
        <f>IF(ISBLANK(C5),"",VLOOKUP(C5,ERK!$B$2:$C$34,2,FALSE))</f>
        <v/>
      </c>
      <c r="F5" s="8" t="str">
        <f>IF(ISBLANK(B5),"",VLOOKUP(B5,ERK!$B$2:$D$34,3,FALSE))</f>
        <v/>
      </c>
      <c r="G5" s="8" t="str">
        <f>IF(ISBLANK(C5),"",VLOOKUP(C5,ERK!$B$2:$D$34,3,FALSE))</f>
        <v/>
      </c>
      <c r="H5" s="94" t="str">
        <f>IFERROR(VLOOKUP(D5,ERK!$C$2:J34,8,0),"")</f>
        <v/>
      </c>
      <c r="I5" s="148" t="str">
        <f>IFERROR(VLOOKUP(E5,ERK!$C$2:K34,8,0),"")</f>
        <v/>
      </c>
      <c r="J5" s="184" t="str">
        <f t="shared" si="0"/>
        <v/>
      </c>
      <c r="L5" s="175">
        <v>3</v>
      </c>
      <c r="M5" s="184">
        <v>382</v>
      </c>
      <c r="N5" s="8" t="s">
        <v>539</v>
      </c>
      <c r="O5" s="8" t="s">
        <v>661</v>
      </c>
      <c r="P5" s="8" t="s">
        <v>98</v>
      </c>
      <c r="Q5" s="8" t="s">
        <v>280</v>
      </c>
      <c r="R5" s="94">
        <v>216</v>
      </c>
      <c r="S5" s="148">
        <v>166</v>
      </c>
    </row>
    <row r="6" spans="1:20">
      <c r="A6" s="271">
        <v>4</v>
      </c>
      <c r="B6" s="175"/>
      <c r="C6" s="175"/>
      <c r="D6" s="27" t="str">
        <f>IF(ISBLANK(B6),"",VLOOKUP(B6,ERK!$B$2:$C$34,2,FALSE))</f>
        <v/>
      </c>
      <c r="E6" s="27" t="str">
        <f>IF(ISBLANK(C6),"",VLOOKUP(C6,ERK!$B$2:$C$34,2,FALSE))</f>
        <v/>
      </c>
      <c r="F6" s="8" t="str">
        <f>IF(ISBLANK(B6),"",VLOOKUP(B6,ERK!$B$2:$D$34,3,FALSE))</f>
        <v/>
      </c>
      <c r="G6" s="8" t="str">
        <f>IF(ISBLANK(C6),"",VLOOKUP(C6,ERK!$B$2:$D$34,3,FALSE))</f>
        <v/>
      </c>
      <c r="H6" s="94" t="str">
        <f>IFERROR(VLOOKUP(D6,ERK!$C$2:J34,8,0),"")</f>
        <v/>
      </c>
      <c r="I6" s="148" t="str">
        <f>IFERROR(VLOOKUP(E6,ERK!$C$2:K34,8,0),"")</f>
        <v/>
      </c>
      <c r="J6" s="184" t="str">
        <f t="shared" si="0"/>
        <v/>
      </c>
      <c r="L6" s="175">
        <v>4</v>
      </c>
      <c r="M6" s="184">
        <v>217</v>
      </c>
      <c r="N6" s="8" t="s">
        <v>561</v>
      </c>
      <c r="O6" s="8" t="s">
        <v>777</v>
      </c>
      <c r="P6" s="8" t="s">
        <v>107</v>
      </c>
      <c r="Q6" s="8" t="s">
        <v>107</v>
      </c>
      <c r="R6" s="94">
        <v>217</v>
      </c>
      <c r="S6" s="148" t="s">
        <v>386</v>
      </c>
    </row>
    <row r="7" spans="1:20">
      <c r="A7" s="271">
        <v>5</v>
      </c>
      <c r="B7" s="175"/>
      <c r="C7" s="175"/>
      <c r="D7" s="27" t="str">
        <f>IF(ISBLANK(B7),"",VLOOKUP(B7,ERK!$B$2:$C$34,2,FALSE))</f>
        <v/>
      </c>
      <c r="E7" s="27" t="str">
        <f>IF(ISBLANK(C7),"",VLOOKUP(C7,ERK!$B$2:$C$34,2,FALSE))</f>
        <v/>
      </c>
      <c r="F7" s="8" t="str">
        <f>IF(ISBLANK(B7),"",VLOOKUP(B7,ERK!$B$2:$D$34,3,FALSE))</f>
        <v/>
      </c>
      <c r="G7" s="8" t="str">
        <f>IF(ISBLANK(C7),"",VLOOKUP(C7,ERK!$B$2:$D$34,3,FALSE))</f>
        <v/>
      </c>
      <c r="H7" s="94" t="str">
        <f>IFERROR(VLOOKUP(D7,ERK!$C$2:J34,8,0),"")</f>
        <v/>
      </c>
      <c r="I7" s="148" t="str">
        <f>IFERROR(VLOOKUP(E7,ERK!$C$2:K34,8,0),"")</f>
        <v/>
      </c>
      <c r="J7" s="184" t="str">
        <f t="shared" si="0"/>
        <v/>
      </c>
      <c r="L7" s="175">
        <v>5</v>
      </c>
      <c r="M7" s="184">
        <v>208</v>
      </c>
      <c r="N7" s="8" t="s">
        <v>557</v>
      </c>
      <c r="O7" s="8" t="s">
        <v>708</v>
      </c>
      <c r="P7" s="8" t="s">
        <v>70</v>
      </c>
      <c r="Q7" s="8" t="s">
        <v>70</v>
      </c>
      <c r="R7" s="94">
        <v>208</v>
      </c>
      <c r="S7" s="148" t="s">
        <v>386</v>
      </c>
    </row>
    <row r="8" spans="1:20">
      <c r="A8" s="271">
        <v>6</v>
      </c>
      <c r="B8" s="175"/>
      <c r="C8" s="175"/>
      <c r="D8" s="27" t="str">
        <f>IF(ISBLANK(B8),"",VLOOKUP(B8,ERK!$B$2:$C$34,2,FALSE))</f>
        <v/>
      </c>
      <c r="E8" s="317" t="str">
        <f>IF(ISBLANK(C8),"",VLOOKUP(C8,ERK!$B$2:$C$34,2,FALSE))</f>
        <v/>
      </c>
      <c r="F8" s="8" t="str">
        <f>IF(ISBLANK(B8),"",VLOOKUP(B8,ERK!$B$2:$D$34,3,FALSE))</f>
        <v/>
      </c>
      <c r="G8" s="8" t="str">
        <f>IF(ISBLANK(C8),"",VLOOKUP(C8,ERK!$B$2:$D$34,3,FALSE))</f>
        <v/>
      </c>
      <c r="H8" s="94" t="str">
        <f>IFERROR(VLOOKUP(D8,ERK!$C$2:J34,8,0),"")</f>
        <v/>
      </c>
      <c r="I8" s="148" t="str">
        <f>IFERROR(VLOOKUP(E8,ERK!$C$2:K34,8,0),"")</f>
        <v/>
      </c>
      <c r="J8" s="184" t="str">
        <f t="shared" si="0"/>
        <v/>
      </c>
      <c r="L8" s="175">
        <v>6</v>
      </c>
      <c r="M8" s="184">
        <v>208</v>
      </c>
      <c r="N8" s="8" t="s">
        <v>759</v>
      </c>
      <c r="O8" s="8" t="s">
        <v>568</v>
      </c>
      <c r="P8" s="8" t="s">
        <v>758</v>
      </c>
      <c r="Q8" s="8" t="s">
        <v>758</v>
      </c>
      <c r="R8" s="94" t="s">
        <v>386</v>
      </c>
      <c r="S8" s="148">
        <v>208</v>
      </c>
    </row>
    <row r="9" spans="1:20">
      <c r="A9" s="271">
        <v>7</v>
      </c>
      <c r="B9" s="175"/>
      <c r="C9" s="175"/>
      <c r="D9" s="27" t="str">
        <f>IF(ISBLANK(B9),"",VLOOKUP(B9,ERK!$B$2:$C$34,2,FALSE))</f>
        <v/>
      </c>
      <c r="E9" s="27" t="str">
        <f>IF(ISBLANK(C9),"",VLOOKUP(C9,ERK!$B$2:$C$34,2,FALSE))</f>
        <v/>
      </c>
      <c r="F9" s="8" t="str">
        <f>IF(ISBLANK(B9),"",VLOOKUP(B9,ERK!$B$2:$D$34,3,FALSE))</f>
        <v/>
      </c>
      <c r="G9" s="8" t="str">
        <f>IF(ISBLANK(C9),"",VLOOKUP(C9,ERK!$B$2:$D$34,3,FALSE))</f>
        <v/>
      </c>
      <c r="H9" s="94" t="str">
        <f>IFERROR(VLOOKUP(D9,ERK!$C$2:J34,8,0),"")</f>
        <v/>
      </c>
      <c r="I9" s="148" t="str">
        <f>IFERROR(VLOOKUP(E9,ERK!$C$2:K34,8,0),"")</f>
        <v/>
      </c>
      <c r="J9" s="184" t="str">
        <f t="shared" si="0"/>
        <v/>
      </c>
      <c r="L9" s="175">
        <v>7</v>
      </c>
      <c r="M9" s="184">
        <v>135</v>
      </c>
      <c r="N9" s="8" t="s">
        <v>778</v>
      </c>
      <c r="O9" s="8" t="s">
        <v>664</v>
      </c>
      <c r="P9" s="8" t="s">
        <v>107</v>
      </c>
      <c r="Q9" s="8" t="s">
        <v>107</v>
      </c>
      <c r="R9" s="94" t="s">
        <v>386</v>
      </c>
      <c r="S9" s="148">
        <v>135</v>
      </c>
    </row>
    <row r="10" spans="1:20">
      <c r="A10" s="271">
        <v>8</v>
      </c>
      <c r="B10" s="175"/>
      <c r="C10" s="175"/>
      <c r="D10" s="27" t="str">
        <f>IF(ISBLANK(B10),"",VLOOKUP(B10,ERK!$B$2:$C$34,2,FALSE))</f>
        <v/>
      </c>
      <c r="E10" s="27" t="str">
        <f>IF(ISBLANK(C10),"",VLOOKUP(C10,ERK!$B$2:$C$34,2,FALSE))</f>
        <v/>
      </c>
      <c r="F10" s="8" t="str">
        <f>IF(ISBLANK(B10),"",VLOOKUP(B10,ERK!$B$2:$D$34,3,FALSE))</f>
        <v/>
      </c>
      <c r="G10" s="8" t="str">
        <f>IF(ISBLANK(C10),"",VLOOKUP(C10,ERK!$B$2:$D$34,3,FALSE))</f>
        <v/>
      </c>
      <c r="H10" s="94" t="str">
        <f>IFERROR(VLOOKUP(D10,ERK!$C$2:J34,8,0),"")</f>
        <v/>
      </c>
      <c r="I10" s="148" t="str">
        <f>IFERROR(VLOOKUP(E10,ERK!$C$2:K34,8,0),"")</f>
        <v/>
      </c>
      <c r="J10" s="184" t="str">
        <f t="shared" si="0"/>
        <v/>
      </c>
      <c r="L10" s="175">
        <v>8</v>
      </c>
      <c r="M10" s="184">
        <v>124</v>
      </c>
      <c r="N10" s="8" t="s">
        <v>674</v>
      </c>
      <c r="O10" s="8" t="s">
        <v>683</v>
      </c>
      <c r="P10" s="8" t="s">
        <v>98</v>
      </c>
      <c r="Q10" s="8" t="s">
        <v>98</v>
      </c>
      <c r="R10" s="94">
        <v>108</v>
      </c>
      <c r="S10" s="148">
        <v>16</v>
      </c>
    </row>
    <row r="11" spans="1:20">
      <c r="A11" s="271">
        <v>9</v>
      </c>
      <c r="B11" s="175"/>
      <c r="C11" s="175"/>
      <c r="D11" s="27" t="str">
        <f>IF(ISBLANK(B11),"",VLOOKUP(B11,ERK!$B$2:$C$34,2,FALSE))</f>
        <v/>
      </c>
      <c r="E11" s="27" t="str">
        <f>IF(ISBLANK(C11),"",VLOOKUP(C11,ERK!$B$2:$C$34,2,FALSE))</f>
        <v/>
      </c>
      <c r="F11" s="8" t="str">
        <f>IF(ISBLANK(B11),"",VLOOKUP(B11,ERK!$B$2:$D$34,3,FALSE))</f>
        <v/>
      </c>
      <c r="G11" s="8" t="str">
        <f>IF(ISBLANK(C11),"",VLOOKUP(C11,ERK!$B$2:$D$34,3,FALSE))</f>
        <v/>
      </c>
      <c r="H11" s="94" t="str">
        <f>IFERROR(VLOOKUP(D11,ERK!$C$2:J34,8,0),"")</f>
        <v/>
      </c>
      <c r="I11" s="148" t="str">
        <f>IFERROR(VLOOKUP(E11,ERK!$C$2:K34,8,0),"")</f>
        <v/>
      </c>
      <c r="J11" s="184" t="str">
        <f t="shared" si="0"/>
        <v/>
      </c>
      <c r="L11" s="175">
        <v>9</v>
      </c>
      <c r="M11" s="184">
        <v>23</v>
      </c>
      <c r="N11" s="8" t="s">
        <v>678</v>
      </c>
      <c r="O11" s="8" t="s">
        <v>840</v>
      </c>
      <c r="P11" s="8" t="s">
        <v>98</v>
      </c>
      <c r="Q11" s="8" t="s">
        <v>98</v>
      </c>
      <c r="R11" s="94">
        <v>23</v>
      </c>
      <c r="S11" s="148" t="s">
        <v>386</v>
      </c>
    </row>
    <row r="12" spans="1:20">
      <c r="A12" s="271">
        <v>10</v>
      </c>
      <c r="B12" s="175"/>
      <c r="C12" s="175"/>
      <c r="D12" s="27" t="str">
        <f>IF(ISBLANK(B12),"",VLOOKUP(B12,ERK!$B$2:$C$34,2,FALSE))</f>
        <v/>
      </c>
      <c r="E12" s="27" t="str">
        <f>IF(ISBLANK(C12),"",VLOOKUP(C12,ERK!$B$2:$C$34,2,FALSE))</f>
        <v/>
      </c>
      <c r="F12" s="8" t="str">
        <f>IF(ISBLANK(B12),"",VLOOKUP(B12,ERK!$B$2:$D$34,3,FALSE))</f>
        <v/>
      </c>
      <c r="G12" s="8" t="str">
        <f>IF(ISBLANK(C12),"",VLOOKUP(C12,ERK!$B$2:$D$34,3,FALSE))</f>
        <v/>
      </c>
      <c r="H12" s="94" t="str">
        <f>IFERROR(VLOOKUP(D12,ERK!$C$2:J34,8,0),"")</f>
        <v/>
      </c>
      <c r="I12" s="148" t="str">
        <f>IFERROR(VLOOKUP(E12,ERK!$C$2:K34,8,0),"")</f>
        <v/>
      </c>
      <c r="J12" s="184" t="str">
        <f t="shared" si="0"/>
        <v/>
      </c>
      <c r="L12" s="175">
        <v>10</v>
      </c>
      <c r="M12" s="184">
        <v>8</v>
      </c>
      <c r="N12" s="8" t="s">
        <v>684</v>
      </c>
      <c r="O12" s="8" t="s">
        <v>739</v>
      </c>
      <c r="P12" s="8" t="s">
        <v>98</v>
      </c>
      <c r="Q12" s="8" t="s">
        <v>98</v>
      </c>
      <c r="R12" s="94">
        <v>8</v>
      </c>
      <c r="S12" s="148" t="s">
        <v>386</v>
      </c>
    </row>
    <row r="13" spans="1:20">
      <c r="A13" s="271">
        <v>11</v>
      </c>
      <c r="B13" s="175"/>
      <c r="C13" s="175"/>
      <c r="D13" s="27" t="str">
        <f>IF(ISBLANK(B13),"",VLOOKUP(B13,ERK!$B$2:$C$34,2,FALSE))</f>
        <v/>
      </c>
      <c r="E13" s="27" t="str">
        <f>IF(ISBLANK(C13),"",VLOOKUP(C13,ERK!$B$2:$C$34,2,FALSE))</f>
        <v/>
      </c>
      <c r="F13" s="8" t="str">
        <f>IF(ISBLANK(B13),"",VLOOKUP(B13,ERK!$B$2:$D$34,3,FALSE))</f>
        <v/>
      </c>
      <c r="G13" s="8" t="str">
        <f>IF(ISBLANK(C13),"",VLOOKUP(C13,ERK!$B$2:$D$34,3,FALSE))</f>
        <v/>
      </c>
      <c r="H13" s="94" t="str">
        <f>IFERROR(VLOOKUP(D13,ERK!$C$2:J34,8,0),"")</f>
        <v/>
      </c>
      <c r="I13" s="148" t="str">
        <f>IFERROR(VLOOKUP(E13,ERK!$C$2:K34,8,0),"")</f>
        <v/>
      </c>
      <c r="J13" s="184" t="str">
        <f t="shared" si="0"/>
        <v/>
      </c>
      <c r="L13" s="175">
        <v>11</v>
      </c>
      <c r="M13" s="184" t="s">
        <v>386</v>
      </c>
      <c r="N13" s="8" t="s">
        <v>712</v>
      </c>
      <c r="O13" s="8" t="s">
        <v>713</v>
      </c>
      <c r="P13" s="8" t="s">
        <v>716</v>
      </c>
      <c r="Q13" s="8" t="s">
        <v>716</v>
      </c>
      <c r="R13" s="94" t="s">
        <v>386</v>
      </c>
      <c r="S13" s="148" t="s">
        <v>386</v>
      </c>
    </row>
    <row r="14" spans="1:20">
      <c r="A14" s="271">
        <v>12</v>
      </c>
      <c r="B14" s="175"/>
      <c r="C14" s="175"/>
      <c r="D14" s="27" t="str">
        <f>IF(ISBLANK(B14),"",VLOOKUP(B14,ERK!$B$2:$C$34,2,FALSE))</f>
        <v/>
      </c>
      <c r="E14" s="27" t="str">
        <f>IF(ISBLANK(C14),"",VLOOKUP(C14,ERK!$B$2:$C$34,2,FALSE))</f>
        <v/>
      </c>
      <c r="F14" s="8" t="str">
        <f>IF(ISBLANK(B14),"",VLOOKUP(B14,ERK!$B$2:$D$34,3,FALSE))</f>
        <v/>
      </c>
      <c r="G14" s="8" t="str">
        <f>IF(ISBLANK(C14),"",VLOOKUP(C14,ERK!$B$2:$D$34,3,FALSE))</f>
        <v/>
      </c>
      <c r="H14" s="94" t="str">
        <f>IFERROR(VLOOKUP(D14,ERK!$C$2:J34,8,0),"")</f>
        <v/>
      </c>
      <c r="I14" s="148" t="str">
        <f>IFERROR(VLOOKUP(E14,ERK!$C$2:K34,8,0),"")</f>
        <v/>
      </c>
      <c r="J14" s="184" t="str">
        <f t="shared" si="0"/>
        <v/>
      </c>
      <c r="L14" s="175">
        <v>12</v>
      </c>
      <c r="M14" s="184" t="s">
        <v>386</v>
      </c>
      <c r="N14" s="8" t="s">
        <v>715</v>
      </c>
      <c r="O14" s="8" t="s">
        <v>714</v>
      </c>
      <c r="P14" s="8" t="s">
        <v>716</v>
      </c>
      <c r="Q14" s="8" t="s">
        <v>716</v>
      </c>
      <c r="R14" s="94" t="s">
        <v>386</v>
      </c>
      <c r="S14" s="148" t="s">
        <v>386</v>
      </c>
    </row>
    <row r="15" spans="1:20">
      <c r="A15" s="271">
        <v>13</v>
      </c>
      <c r="B15" s="175"/>
      <c r="C15" s="175"/>
      <c r="D15" s="27" t="str">
        <f>IF(ISBLANK(B15),"",VLOOKUP(B15,ERK!$B$2:$C$34,2,FALSE))</f>
        <v/>
      </c>
      <c r="E15" s="27" t="str">
        <f>IF(ISBLANK(C15),"",VLOOKUP(C15,ERK!$B$2:$C$34,2,FALSE))</f>
        <v/>
      </c>
      <c r="F15" s="8" t="str">
        <f>IF(ISBLANK(B15),"",VLOOKUP(B15,ERK!$B$2:$D$34,3,FALSE))</f>
        <v/>
      </c>
      <c r="G15" s="8" t="str">
        <f>IF(ISBLANK(C15),"",VLOOKUP(C15,ERK!$B$2:$D$34,3,FALSE))</f>
        <v/>
      </c>
      <c r="H15" s="94" t="str">
        <f>IFERROR(VLOOKUP(D15,ERK!$C$2:J34,8,0),"")</f>
        <v/>
      </c>
      <c r="I15" s="148" t="str">
        <f>IFERROR(VLOOKUP(E15,ERK!$C$2:K34,8,0),"")</f>
        <v/>
      </c>
      <c r="J15" s="184" t="str">
        <f t="shared" si="0"/>
        <v/>
      </c>
      <c r="L15" s="175">
        <v>13</v>
      </c>
      <c r="M15" s="184" t="s">
        <v>386</v>
      </c>
      <c r="N15" s="8" t="s">
        <v>719</v>
      </c>
      <c r="O15" s="8" t="s">
        <v>721</v>
      </c>
      <c r="P15" s="8" t="s">
        <v>567</v>
      </c>
      <c r="Q15" s="8" t="s">
        <v>567</v>
      </c>
      <c r="R15" s="94" t="s">
        <v>386</v>
      </c>
      <c r="S15" s="148" t="s">
        <v>386</v>
      </c>
    </row>
    <row r="16" spans="1:20">
      <c r="A16" s="271">
        <v>14</v>
      </c>
      <c r="B16" s="175"/>
      <c r="C16" s="175"/>
      <c r="D16" s="27" t="str">
        <f>IF(ISBLANK(B16),"",VLOOKUP(B16,ERK!$B$2:$C$34,2,FALSE))</f>
        <v/>
      </c>
      <c r="E16" s="27" t="str">
        <f>IF(ISBLANK(C16),"",VLOOKUP(C16,ERK!$B$2:$C$34,2,FALSE))</f>
        <v/>
      </c>
      <c r="F16" s="8" t="str">
        <f>IF(ISBLANK(B16),"",VLOOKUP(B16,ERK!$B$2:$D$34,3,FALSE))</f>
        <v/>
      </c>
      <c r="G16" s="8" t="str">
        <f>IF(ISBLANK(C16),"",VLOOKUP(C16,ERK!$B$2:$D$34,3,FALSE))</f>
        <v/>
      </c>
      <c r="H16" s="94" t="str">
        <f>IFERROR(VLOOKUP(D16,ERK!$C$2:J34,8,0),"")</f>
        <v/>
      </c>
      <c r="I16" s="148" t="str">
        <f>IFERROR(VLOOKUP(E16,ERK!$C$2:K34,8,0),"")</f>
        <v/>
      </c>
      <c r="J16" s="184" t="str">
        <f t="shared" si="0"/>
        <v/>
      </c>
      <c r="L16" s="175">
        <v>14</v>
      </c>
      <c r="M16" s="184" t="s">
        <v>386</v>
      </c>
      <c r="N16" s="8" t="s">
        <v>710</v>
      </c>
      <c r="O16" s="8" t="s">
        <v>720</v>
      </c>
      <c r="P16" s="8" t="s">
        <v>567</v>
      </c>
      <c r="Q16" s="8" t="s">
        <v>567</v>
      </c>
      <c r="R16" s="94" t="s">
        <v>386</v>
      </c>
      <c r="S16" s="148" t="s">
        <v>386</v>
      </c>
    </row>
    <row r="17" spans="1:19" s="7" customFormat="1">
      <c r="A17" s="271">
        <v>15</v>
      </c>
      <c r="B17" s="175"/>
      <c r="C17" s="175"/>
      <c r="D17" s="27" t="str">
        <f>IF(ISBLANK(B17),"",VLOOKUP(B17,ERK!$B$2:$C$34,2,FALSE))</f>
        <v/>
      </c>
      <c r="E17" s="27" t="str">
        <f>IF(ISBLANK(C17),"",VLOOKUP(C17,ERK!$B$2:$C$34,2,FALSE))</f>
        <v/>
      </c>
      <c r="F17" s="8" t="str">
        <f>IF(ISBLANK(B17),"",VLOOKUP(B17,ERK!$B$2:$D$34,3,FALSE))</f>
        <v/>
      </c>
      <c r="G17" s="8" t="str">
        <f>IF(ISBLANK(C17),"",VLOOKUP(C17,ERK!$B$2:$D$34,3,FALSE))</f>
        <v/>
      </c>
      <c r="H17" s="94" t="str">
        <f>IFERROR(VLOOKUP(D17,ERK!$C$2:J34,8,0),"")</f>
        <v/>
      </c>
      <c r="I17" s="148" t="str">
        <f>IFERROR(VLOOKUP(E17,ERK!$C$2:K34,8,0),"")</f>
        <v/>
      </c>
      <c r="J17" s="184" t="str">
        <f t="shared" si="0"/>
        <v/>
      </c>
      <c r="L17" s="175">
        <v>15</v>
      </c>
      <c r="M17" s="184" t="s">
        <v>386</v>
      </c>
      <c r="N17" s="8" t="s">
        <v>722</v>
      </c>
      <c r="O17" s="8" t="s">
        <v>723</v>
      </c>
      <c r="P17" s="8" t="s">
        <v>567</v>
      </c>
      <c r="Q17" s="8" t="s">
        <v>567</v>
      </c>
      <c r="R17" s="94" t="s">
        <v>386</v>
      </c>
      <c r="S17" s="148" t="s">
        <v>386</v>
      </c>
    </row>
    <row r="18" spans="1:19" s="7" customFormat="1">
      <c r="A18" s="271">
        <v>16</v>
      </c>
      <c r="B18" s="175"/>
      <c r="C18" s="175"/>
      <c r="D18" s="27" t="str">
        <f>IF(ISBLANK(B18),"",VLOOKUP(B18,ERK!$B$2:$C$34,2,FALSE))</f>
        <v/>
      </c>
      <c r="E18" s="27" t="str">
        <f>IF(ISBLANK(C18),"",VLOOKUP(C18,ERK!$B$2:$C$34,2,FALSE))</f>
        <v/>
      </c>
      <c r="F18" s="8" t="str">
        <f>IF(ISBLANK(B18),"",VLOOKUP(B18,ERK!$B$2:$D$34,3,FALSE))</f>
        <v/>
      </c>
      <c r="G18" s="8" t="str">
        <f>IF(ISBLANK(C18),"",VLOOKUP(C18,ERK!$B$2:$D$34,3,FALSE))</f>
        <v/>
      </c>
      <c r="H18" s="94" t="str">
        <f>IFERROR(VLOOKUP(D18,ERK!$C$2:J34,8,0),"")</f>
        <v/>
      </c>
      <c r="I18" s="148" t="str">
        <f>IFERROR(VLOOKUP(E18,ERK!$C$2:K34,8,0),"")</f>
        <v/>
      </c>
      <c r="J18" s="184" t="str">
        <f t="shared" si="0"/>
        <v/>
      </c>
      <c r="L18" s="175">
        <v>16</v>
      </c>
      <c r="M18" s="184" t="s">
        <v>386</v>
      </c>
      <c r="N18" s="8" t="s">
        <v>762</v>
      </c>
      <c r="O18" s="8" t="s">
        <v>760</v>
      </c>
      <c r="P18" s="8" t="s">
        <v>758</v>
      </c>
      <c r="Q18" s="8" t="s">
        <v>758</v>
      </c>
      <c r="R18" s="94" t="s">
        <v>386</v>
      </c>
      <c r="S18" s="148" t="s">
        <v>386</v>
      </c>
    </row>
    <row r="19" spans="1:19" s="7" customFormat="1">
      <c r="A19" s="271">
        <v>17</v>
      </c>
      <c r="B19" s="175"/>
      <c r="C19" s="175"/>
      <c r="D19" s="27" t="str">
        <f>IF(ISBLANK(B19),"",VLOOKUP(B19,ERK!$B$2:$C$34,2,FALSE))</f>
        <v/>
      </c>
      <c r="E19" s="27" t="str">
        <f>IF(ISBLANK(C19),"",VLOOKUP(C19,ERK!$B$2:$C$34,2,FALSE))</f>
        <v/>
      </c>
      <c r="F19" s="8" t="str">
        <f>IF(ISBLANK(B19),"",VLOOKUP(B19,ERK!$B$2:$D$34,3,FALSE))</f>
        <v/>
      </c>
      <c r="G19" s="8" t="str">
        <f>IF(ISBLANK(C19),"",VLOOKUP(C19,ERK!$B$2:$D$34,3,FALSE))</f>
        <v/>
      </c>
      <c r="H19" s="94" t="str">
        <f>IFERROR(VLOOKUP(D19,ERK!$C$2:J34,8,0),"")</f>
        <v/>
      </c>
      <c r="I19" s="148" t="str">
        <f>IFERROR(VLOOKUP(E19,ERK!$C$2:K34,8,0),"")</f>
        <v/>
      </c>
      <c r="J19" s="184" t="str">
        <f t="shared" si="0"/>
        <v/>
      </c>
      <c r="L19" s="175">
        <v>17</v>
      </c>
      <c r="M19" s="184"/>
      <c r="N19" s="8"/>
      <c r="O19" s="8"/>
      <c r="P19" s="8"/>
      <c r="Q19" s="8"/>
      <c r="R19" s="94"/>
      <c r="S19" s="148"/>
    </row>
    <row r="20" spans="1:19" s="7" customFormat="1">
      <c r="A20" s="271">
        <v>18</v>
      </c>
      <c r="B20" s="175"/>
      <c r="C20" s="175"/>
      <c r="D20" s="27" t="str">
        <f>IF(ISBLANK(B20),"",VLOOKUP(B20,ERK!$B$2:$C$34,2,FALSE))</f>
        <v/>
      </c>
      <c r="E20" s="27" t="str">
        <f>IF(ISBLANK(C20),"",VLOOKUP(C20,ERK!$B$2:$C$34,2,FALSE))</f>
        <v/>
      </c>
      <c r="F20" s="8" t="str">
        <f>IF(ISBLANK(B20),"",VLOOKUP(B20,ERK!$B$2:$D$34,3,FALSE))</f>
        <v/>
      </c>
      <c r="G20" s="8" t="str">
        <f>IF(ISBLANK(C20),"",VLOOKUP(C20,ERK!$B$2:$D$34,3,FALSE))</f>
        <v/>
      </c>
      <c r="H20" s="94" t="str">
        <f>IFERROR(VLOOKUP(D20,ERK!$C$2:J34,8,0),"")</f>
        <v/>
      </c>
      <c r="I20" s="148" t="str">
        <f>IFERROR(VLOOKUP(E20,ERK!$C$2:K34,8,0),"")</f>
        <v/>
      </c>
      <c r="J20" s="184" t="str">
        <f t="shared" si="0"/>
        <v/>
      </c>
      <c r="L20" s="175">
        <v>18</v>
      </c>
      <c r="M20" s="184"/>
      <c r="N20" s="8"/>
      <c r="O20" s="8"/>
      <c r="P20" s="8"/>
      <c r="Q20" s="8"/>
      <c r="R20" s="94"/>
      <c r="S20" s="148"/>
    </row>
    <row r="21" spans="1:19" s="7" customFormat="1">
      <c r="A21" s="271">
        <v>19</v>
      </c>
      <c r="B21" s="175"/>
      <c r="C21" s="175"/>
      <c r="D21" s="27" t="str">
        <f>IF(ISBLANK(B21),"",VLOOKUP(B21,ERK!$B$2:$C$34,2,FALSE))</f>
        <v/>
      </c>
      <c r="E21" s="27" t="str">
        <f>IF(ISBLANK(C21),"",VLOOKUP(C21,ERK!$B$2:$C$34,2,FALSE))</f>
        <v/>
      </c>
      <c r="F21" s="8" t="str">
        <f>IF(ISBLANK(B21),"",VLOOKUP(B21,ERK!$B$2:$D$34,3,FALSE))</f>
        <v/>
      </c>
      <c r="G21" s="8" t="str">
        <f>IF(ISBLANK(C21),"",VLOOKUP(C21,ERK!$B$2:$D$34,3,FALSE))</f>
        <v/>
      </c>
      <c r="H21" s="94" t="str">
        <f>IFERROR(VLOOKUP(D21,ERK!$C$2:J34,8,0),"")</f>
        <v/>
      </c>
      <c r="I21" s="148" t="str">
        <f>IFERROR(VLOOKUP(E21,ERK!$C$2:K34,8,0),"")</f>
        <v/>
      </c>
      <c r="J21" s="184" t="str">
        <f t="shared" si="0"/>
        <v/>
      </c>
      <c r="L21" s="175">
        <v>19</v>
      </c>
      <c r="M21" s="184"/>
      <c r="N21" s="8"/>
      <c r="O21" s="8"/>
      <c r="P21" s="8"/>
      <c r="Q21" s="8"/>
      <c r="R21" s="94"/>
      <c r="S21" s="148"/>
    </row>
    <row r="22" spans="1:19" s="7" customFormat="1">
      <c r="A22" s="271">
        <v>20</v>
      </c>
      <c r="B22" s="175"/>
      <c r="C22" s="175"/>
      <c r="D22" s="27" t="str">
        <f>IF(ISBLANK(B22),"",VLOOKUP(B22,ERK!$B$2:$C$34,2,FALSE))</f>
        <v/>
      </c>
      <c r="E22" s="318" t="str">
        <f>IF(ISBLANK(C22),"",VLOOKUP(C22,ERK!$B$2:$C$34,2,FALSE))</f>
        <v/>
      </c>
      <c r="F22" s="8" t="str">
        <f>IF(ISBLANK(B22),"",VLOOKUP(B22,ERK!$B$2:$D$34,3,FALSE))</f>
        <v/>
      </c>
      <c r="G22" s="8" t="str">
        <f>IF(ISBLANK(C22),"",VLOOKUP(C22,ERK!$B$2:$D$34,3,FALSE))</f>
        <v/>
      </c>
      <c r="H22" s="94" t="str">
        <f>IFERROR(VLOOKUP(D22,ERK!$C$2:J34,8,0),"")</f>
        <v/>
      </c>
      <c r="I22" s="148" t="str">
        <f>IFERROR(VLOOKUP(E22,ERK!$C$2:K34,8,0),"")</f>
        <v/>
      </c>
      <c r="J22" s="184" t="str">
        <f t="shared" si="0"/>
        <v/>
      </c>
      <c r="L22" s="175">
        <v>20</v>
      </c>
      <c r="M22" s="184"/>
      <c r="N22" s="8"/>
      <c r="O22" s="8"/>
      <c r="P22" s="8"/>
      <c r="Q22" s="8"/>
      <c r="R22" s="94"/>
      <c r="S22" s="148"/>
    </row>
    <row r="23" spans="1:19" s="7" customFormat="1">
      <c r="A23" s="271">
        <v>21</v>
      </c>
      <c r="B23" s="175"/>
      <c r="C23" s="175"/>
      <c r="D23" s="27" t="str">
        <f>IF(ISBLANK(B23),"",VLOOKUP(B23,ERK!$B$2:$C$34,2,FALSE))</f>
        <v/>
      </c>
      <c r="E23" s="318" t="str">
        <f>IF(ISBLANK(C23),"",VLOOKUP(C23,ERK!$B$2:$C$34,2,FALSE))</f>
        <v/>
      </c>
      <c r="F23" s="8" t="str">
        <f>IF(ISBLANK(B23),"",VLOOKUP(B23,ERK!$B$2:$D$34,3,FALSE))</f>
        <v/>
      </c>
      <c r="G23" s="8" t="str">
        <f>IF(ISBLANK(C23),"",VLOOKUP(C23,ERK!$B$2:$D$34,3,FALSE))</f>
        <v/>
      </c>
      <c r="H23" s="94" t="str">
        <f>IFERROR(VLOOKUP(D23,ERK!$C$2:J34,8,0),"")</f>
        <v/>
      </c>
      <c r="I23" s="148" t="str">
        <f>IFERROR(VLOOKUP(E23,ERK!$C$2:K34,8,0),"")</f>
        <v/>
      </c>
      <c r="J23" s="184" t="str">
        <f t="shared" si="0"/>
        <v/>
      </c>
      <c r="L23" s="175">
        <v>21</v>
      </c>
      <c r="M23" s="184"/>
      <c r="N23" s="8"/>
      <c r="O23" s="8"/>
      <c r="P23" s="8"/>
      <c r="Q23" s="8"/>
      <c r="R23" s="94"/>
      <c r="S23" s="148"/>
    </row>
    <row r="24" spans="1:19" s="7" customFormat="1">
      <c r="A24" s="271">
        <v>22</v>
      </c>
      <c r="B24" s="175"/>
      <c r="C24" s="175"/>
      <c r="D24" s="27" t="str">
        <f>IF(ISBLANK(B24),"",VLOOKUP(B24,ERK!$B$2:$C$34,2,FALSE))</f>
        <v/>
      </c>
      <c r="E24" s="27" t="str">
        <f>IF(ISBLANK(C24),"",VLOOKUP(C24,ERK!$B$2:$C$34,2,FALSE))</f>
        <v/>
      </c>
      <c r="F24" s="8" t="str">
        <f>IF(ISBLANK(B24),"",VLOOKUP(B24,ERK!$B$2:$D$34,3,FALSE))</f>
        <v/>
      </c>
      <c r="G24" s="8" t="str">
        <f>IF(ISBLANK(C24),"",VLOOKUP(C24,ERK!$B$2:$D$34,3,FALSE))</f>
        <v/>
      </c>
      <c r="H24" s="94" t="str">
        <f>IFERROR(VLOOKUP(D24,ERK!$C$2:J34,8,0),"")</f>
        <v/>
      </c>
      <c r="I24" s="148" t="str">
        <f>IFERROR(VLOOKUP(E24,ERK!$C$2:K34,8,0),"")</f>
        <v/>
      </c>
      <c r="J24" s="184" t="str">
        <f t="shared" si="0"/>
        <v/>
      </c>
      <c r="L24" s="175">
        <v>22</v>
      </c>
      <c r="M24" s="184"/>
      <c r="N24" s="8"/>
      <c r="O24" s="8"/>
      <c r="P24" s="8"/>
      <c r="Q24" s="8"/>
      <c r="R24" s="94"/>
      <c r="S24" s="148"/>
    </row>
    <row r="25" spans="1:19" s="7" customFormat="1">
      <c r="A25" s="271">
        <v>23</v>
      </c>
      <c r="B25" s="175"/>
      <c r="C25" s="175"/>
      <c r="D25" s="27" t="str">
        <f>IF(ISBLANK(B25),"",VLOOKUP(B25,ERK!$B$2:$C$34,2,FALSE))</f>
        <v/>
      </c>
      <c r="E25" s="27" t="str">
        <f>IF(ISBLANK(C25),"",VLOOKUP(C25,ERK!$B$2:$C$34,2,FALSE))</f>
        <v/>
      </c>
      <c r="F25" s="8" t="str">
        <f>IF(ISBLANK(B25),"",VLOOKUP(B25,ERK!$B$2:$D$34,3,FALSE))</f>
        <v/>
      </c>
      <c r="G25" s="8" t="str">
        <f>IF(ISBLANK(C25),"",VLOOKUP(C25,ERK!$B$2:$D$34,3,FALSE))</f>
        <v/>
      </c>
      <c r="H25" s="94" t="str">
        <f>IFERROR(VLOOKUP(D25,ERK!$C$2:J34,8,0),"")</f>
        <v/>
      </c>
      <c r="I25" s="148" t="str">
        <f>IFERROR(VLOOKUP(E25,ERK!$C$2:K34,8,0),"")</f>
        <v/>
      </c>
      <c r="J25" s="184" t="str">
        <f t="shared" si="0"/>
        <v/>
      </c>
      <c r="L25" s="175">
        <v>23</v>
      </c>
      <c r="M25" s="184"/>
      <c r="N25" s="8"/>
      <c r="O25" s="8"/>
      <c r="P25" s="8"/>
      <c r="Q25" s="8"/>
      <c r="R25" s="94"/>
      <c r="S25" s="148"/>
    </row>
    <row r="26" spans="1:19" s="7" customFormat="1">
      <c r="A26" s="271">
        <v>24</v>
      </c>
      <c r="B26" s="175"/>
      <c r="C26" s="175"/>
      <c r="D26" s="27" t="str">
        <f>IF(ISBLANK(B26),"",VLOOKUP(B26,ERK!$B$2:$C$34,2,FALSE))</f>
        <v/>
      </c>
      <c r="E26" s="27" t="str">
        <f>IF(ISBLANK(C26),"",VLOOKUP(C26,ERK!$B$2:$C$34,2,FALSE))</f>
        <v/>
      </c>
      <c r="F26" s="8" t="str">
        <f>IF(ISBLANK(B26),"",VLOOKUP(B26,ERK!$B$2:$D$34,3,FALSE))</f>
        <v/>
      </c>
      <c r="G26" s="8" t="str">
        <f>IF(ISBLANK(C26),"",VLOOKUP(C26,ERK!$B$2:$D$34,3,FALSE))</f>
        <v/>
      </c>
      <c r="H26" s="94" t="str">
        <f>IFERROR(VLOOKUP(D26,ERK!$C$2:J34,8,0),"")</f>
        <v/>
      </c>
      <c r="I26" s="148" t="str">
        <f>IFERROR(VLOOKUP(E26,ERK!$C$2:K34,8,0),"")</f>
        <v/>
      </c>
      <c r="J26" s="184" t="str">
        <f t="shared" si="0"/>
        <v/>
      </c>
      <c r="L26" s="175">
        <v>24</v>
      </c>
      <c r="M26" s="184"/>
      <c r="N26" s="8"/>
      <c r="O26" s="8"/>
      <c r="P26" s="8"/>
      <c r="Q26" s="8"/>
      <c r="R26" s="94"/>
      <c r="S26" s="148"/>
    </row>
    <row r="27" spans="1:19" s="7" customFormat="1">
      <c r="A27" s="271">
        <v>25</v>
      </c>
      <c r="B27" s="175"/>
      <c r="C27" s="175"/>
      <c r="D27" s="27" t="str">
        <f>IF(ISBLANK(B27),"",VLOOKUP(B27,ERK!$B$2:$C$34,2,FALSE))</f>
        <v/>
      </c>
      <c r="E27" s="27" t="str">
        <f>IF(ISBLANK(C27),"",VLOOKUP(C27,ERK!$B$2:$C$34,2,FALSE))</f>
        <v/>
      </c>
      <c r="F27" s="8" t="str">
        <f>IF(ISBLANK(B27),"",VLOOKUP(B27,ERK!$B$2:$D$34,3,FALSE))</f>
        <v/>
      </c>
      <c r="G27" s="8" t="str">
        <f>IF(ISBLANK(C27),"",VLOOKUP(C27,ERK!$B$2:$D$34,3,FALSE))</f>
        <v/>
      </c>
      <c r="H27" s="94" t="str">
        <f>IFERROR(VLOOKUP(D27,ERK!$C$2:J34,8,0),"")</f>
        <v/>
      </c>
      <c r="I27" s="148" t="str">
        <f>IFERROR(VLOOKUP(E27,ERK!$C$2:K34,8,0),"")</f>
        <v/>
      </c>
      <c r="J27" s="184" t="str">
        <f t="shared" si="0"/>
        <v/>
      </c>
      <c r="L27" s="175">
        <v>25</v>
      </c>
      <c r="M27" s="184"/>
      <c r="N27" s="8"/>
      <c r="O27" s="8"/>
      <c r="P27" s="8"/>
      <c r="Q27" s="8"/>
      <c r="R27" s="94"/>
      <c r="S27" s="148"/>
    </row>
    <row r="28" spans="1:19" s="7" customFormat="1">
      <c r="A28" s="271">
        <v>26</v>
      </c>
      <c r="B28" s="175"/>
      <c r="C28" s="175"/>
      <c r="D28" s="27" t="str">
        <f>IF(ISBLANK(B28),"",VLOOKUP(B28,ERK!$B$2:$C$34,2,FALSE))</f>
        <v/>
      </c>
      <c r="E28" s="27" t="str">
        <f>IF(ISBLANK(C28),"",VLOOKUP(C28,ERK!$B$2:$C$34,2,FALSE))</f>
        <v/>
      </c>
      <c r="F28" s="8" t="str">
        <f>IF(ISBLANK(B28),"",VLOOKUP(B28,ERK!$B$2:$D$34,3,FALSE))</f>
        <v/>
      </c>
      <c r="G28" s="8" t="str">
        <f>IF(ISBLANK(C28),"",VLOOKUP(C28,ERK!$B$2:$D$34,3,FALSE))</f>
        <v/>
      </c>
      <c r="H28" s="94" t="str">
        <f>IFERROR(VLOOKUP(D28,ERK!$C$2:J34,8,0),"")</f>
        <v/>
      </c>
      <c r="I28" s="148" t="str">
        <f>IFERROR(VLOOKUP(E28,ERK!$C$2:K34,8,0),"")</f>
        <v/>
      </c>
      <c r="J28" s="184" t="str">
        <f t="shared" si="0"/>
        <v/>
      </c>
      <c r="L28" s="175">
        <v>26</v>
      </c>
      <c r="M28" s="184"/>
      <c r="N28" s="8"/>
      <c r="O28" s="8"/>
      <c r="P28" s="8"/>
      <c r="Q28" s="8"/>
      <c r="R28" s="94"/>
      <c r="S28" s="148"/>
    </row>
    <row r="29" spans="1:19" s="7" customFormat="1">
      <c r="A29" s="271">
        <v>27</v>
      </c>
      <c r="B29" s="175"/>
      <c r="C29" s="175"/>
      <c r="D29" s="27" t="str">
        <f>IF(ISBLANK(B29),"",VLOOKUP(B29,ERK!$B$2:$C$34,2,FALSE))</f>
        <v/>
      </c>
      <c r="E29" s="27" t="str">
        <f>IF(ISBLANK(C29),"",VLOOKUP(C29,ERK!$B$2:$C$34,2,FALSE))</f>
        <v/>
      </c>
      <c r="F29" s="8" t="str">
        <f>IF(ISBLANK(B29),"",VLOOKUP(B29,ERK!$B$2:$D$34,3,FALSE))</f>
        <v/>
      </c>
      <c r="G29" s="8" t="str">
        <f>IF(ISBLANK(C29),"",VLOOKUP(C29,ERK!$B$2:$D$34,3,FALSE))</f>
        <v/>
      </c>
      <c r="H29" s="94" t="str">
        <f>IFERROR(VLOOKUP(D29,ERK!$C$2:J40,8,0),"")</f>
        <v/>
      </c>
      <c r="I29" s="148" t="str">
        <f>IFERROR(VLOOKUP(E29,ERK!$C$2:K40,8,0),"")</f>
        <v/>
      </c>
      <c r="J29" s="184" t="str">
        <f t="shared" si="0"/>
        <v/>
      </c>
      <c r="L29" s="175">
        <v>27</v>
      </c>
      <c r="M29" s="184"/>
      <c r="N29" s="8"/>
      <c r="O29" s="8"/>
      <c r="P29" s="8"/>
      <c r="Q29" s="8"/>
      <c r="R29" s="94"/>
      <c r="S29" s="148"/>
    </row>
    <row r="30" spans="1:19" s="7" customFormat="1">
      <c r="A30" s="271">
        <v>28</v>
      </c>
      <c r="B30" s="175"/>
      <c r="C30" s="175"/>
      <c r="D30" s="27" t="str">
        <f>IF(ISBLANK(B30),"",VLOOKUP(B30,ERK!$B$2:$C$34,2,FALSE))</f>
        <v/>
      </c>
      <c r="E30" s="27" t="str">
        <f>IF(ISBLANK(C30),"",VLOOKUP(C30,ERK!$B$2:$C$34,2,FALSE))</f>
        <v/>
      </c>
      <c r="F30" s="8" t="str">
        <f>IF(ISBLANK(B30),"",VLOOKUP(B30,ERK!$B$2:$D$34,3,FALSE))</f>
        <v/>
      </c>
      <c r="G30" s="8" t="str">
        <f>IF(ISBLANK(C30),"",VLOOKUP(C30,ERK!$B$2:$D$34,3,FALSE))</f>
        <v/>
      </c>
      <c r="H30" s="94" t="str">
        <f>IFERROR(VLOOKUP(D30,ERK!$C$2:J34,8,0),"")</f>
        <v/>
      </c>
      <c r="I30" s="148" t="str">
        <f>IFERROR(VLOOKUP(E30,ERK!$C$2:K34,8,0),"")</f>
        <v/>
      </c>
      <c r="J30" s="184" t="str">
        <f t="shared" si="0"/>
        <v/>
      </c>
      <c r="L30" s="175">
        <v>28</v>
      </c>
      <c r="M30" s="184"/>
      <c r="N30" s="8"/>
      <c r="O30" s="8"/>
      <c r="P30" s="8"/>
      <c r="Q30" s="8"/>
      <c r="R30" s="94"/>
      <c r="S30" s="148"/>
    </row>
    <row r="31" spans="1:19" s="7" customFormat="1">
      <c r="A31" s="271">
        <v>29</v>
      </c>
      <c r="B31" s="175"/>
      <c r="C31" s="175"/>
      <c r="D31" s="27" t="str">
        <f>IF(ISBLANK(B31),"",VLOOKUP(B31,ERK!$B$2:$C$34,2,FALSE))</f>
        <v/>
      </c>
      <c r="E31" s="318" t="str">
        <f>IF(ISBLANK(C31),"",VLOOKUP(C31,ERK!$B$2:$C$34,2,FALSE))</f>
        <v/>
      </c>
      <c r="F31" s="8" t="str">
        <f>IF(ISBLANK(B31),"",VLOOKUP(B31,ERK!$B$2:$D$34,3,FALSE))</f>
        <v/>
      </c>
      <c r="G31" s="8" t="str">
        <f>IF(ISBLANK(C31),"",VLOOKUP(C31,ERK!$B$2:$D$34,3,FALSE))</f>
        <v/>
      </c>
      <c r="H31" s="94" t="str">
        <f>IFERROR(VLOOKUP(D31,ERK!$C$2:J34,8,0),"")</f>
        <v/>
      </c>
      <c r="I31" s="148" t="str">
        <f>IFERROR(VLOOKUP(E31,ERK!$C$2:K34,8,0),"")</f>
        <v/>
      </c>
      <c r="J31" s="184" t="str">
        <f t="shared" si="0"/>
        <v/>
      </c>
      <c r="L31" s="175">
        <v>29</v>
      </c>
      <c r="M31" s="184"/>
      <c r="N31" s="8"/>
      <c r="O31" s="8"/>
      <c r="P31" s="8"/>
      <c r="Q31" s="8"/>
      <c r="R31" s="94"/>
      <c r="S31" s="148"/>
    </row>
    <row r="32" spans="1:19" s="7" customFormat="1">
      <c r="A32" s="271">
        <v>30</v>
      </c>
      <c r="B32" s="175"/>
      <c r="C32" s="175"/>
      <c r="D32" s="27" t="str">
        <f>IF(ISBLANK(B32),"",VLOOKUP(B32,ERK!$B$2:$C$34,2,FALSE))</f>
        <v/>
      </c>
      <c r="E32" s="27" t="str">
        <f>IF(ISBLANK(C32),"",VLOOKUP(C32,ERK!$B$2:$C$34,2,FALSE))</f>
        <v/>
      </c>
      <c r="F32" s="8" t="str">
        <f>IF(ISBLANK(B32),"",VLOOKUP(B32,ERK!$B$2:$D$34,3,FALSE))</f>
        <v/>
      </c>
      <c r="G32" s="8" t="str">
        <f>IF(ISBLANK(C32),"",VLOOKUP(C32,ERK!$B$2:$D$34,3,FALSE))</f>
        <v/>
      </c>
      <c r="H32" s="94" t="str">
        <f>IFERROR(VLOOKUP(D32,ERK!$C$2:J34,8,0),"")</f>
        <v/>
      </c>
      <c r="I32" s="148" t="str">
        <f>IFERROR(VLOOKUP(E32,ERK!$C$2:K34,8,0),"")</f>
        <v/>
      </c>
      <c r="J32" s="184" t="str">
        <f t="shared" si="0"/>
        <v/>
      </c>
      <c r="L32" s="175">
        <v>30</v>
      </c>
      <c r="M32" s="184"/>
      <c r="N32" s="8"/>
      <c r="O32" s="8"/>
      <c r="P32" s="8"/>
      <c r="Q32" s="8"/>
      <c r="R32" s="94"/>
      <c r="S32" s="148"/>
    </row>
    <row r="33" spans="1:19" s="7" customFormat="1">
      <c r="A33" s="271">
        <v>31</v>
      </c>
      <c r="B33" s="175"/>
      <c r="C33" s="175"/>
      <c r="D33" s="27" t="str">
        <f>IF(ISBLANK(B33),"",VLOOKUP(B33,ERK!$B$2:$C$34,2,FALSE))</f>
        <v/>
      </c>
      <c r="E33" s="27" t="str">
        <f>IF(ISBLANK(C33),"",VLOOKUP(C33,ERK!$B$2:$C$34,2,FALSE))</f>
        <v/>
      </c>
      <c r="F33" s="8" t="str">
        <f>IF(ISBLANK(B33),"",VLOOKUP(B33,ERK!$B$2:$D$34,3,FALSE))</f>
        <v/>
      </c>
      <c r="G33" s="8" t="str">
        <f>IF(ISBLANK(C33),"",VLOOKUP(C33,ERK!$B$2:$D$34,3,FALSE))</f>
        <v/>
      </c>
      <c r="H33" s="94" t="str">
        <f>IFERROR(VLOOKUP(D33,ERK!$C$2:J34,8,0),"")</f>
        <v/>
      </c>
      <c r="I33" s="148" t="str">
        <f>IFERROR(VLOOKUP(E33,ERK!$C$2:K34,8,0),"")</f>
        <v/>
      </c>
      <c r="J33" s="184" t="str">
        <f t="shared" si="0"/>
        <v/>
      </c>
      <c r="L33" s="175">
        <v>31</v>
      </c>
      <c r="M33" s="184"/>
      <c r="N33" s="8"/>
      <c r="O33" s="8"/>
      <c r="P33" s="8"/>
      <c r="Q33" s="8"/>
      <c r="R33" s="94"/>
      <c r="S33" s="148"/>
    </row>
    <row r="34" spans="1:19" s="7" customFormat="1">
      <c r="A34" s="271">
        <v>32</v>
      </c>
      <c r="B34" s="175"/>
      <c r="C34" s="175"/>
      <c r="D34" s="27" t="str">
        <f>IF(ISBLANK(B34),"",VLOOKUP(B34,ERK!$B$2:$C$34,2,FALSE))</f>
        <v/>
      </c>
      <c r="E34" s="27" t="str">
        <f>IF(ISBLANK(C34),"",VLOOKUP(C34,ERK!$B$2:$C$34,2,FALSE))</f>
        <v/>
      </c>
      <c r="F34" s="8" t="str">
        <f>IF(ISBLANK(B34),"",VLOOKUP(B34,ERK!$B$2:$D$34,3,FALSE))</f>
        <v/>
      </c>
      <c r="G34" s="8" t="str">
        <f>IF(ISBLANK(C34),"",VLOOKUP(C34,ERK!$B$2:$D$34,3,FALSE))</f>
        <v/>
      </c>
      <c r="H34" s="94" t="str">
        <f>IFERROR(VLOOKUP(D34,ERK!$C$2:J34,8,0),"")</f>
        <v/>
      </c>
      <c r="I34" s="148" t="str">
        <f>IFERROR(VLOOKUP(E34,ERK!$C$2:K34,8,0),"")</f>
        <v/>
      </c>
      <c r="J34" s="184" t="str">
        <f t="shared" si="0"/>
        <v/>
      </c>
      <c r="L34" s="175">
        <v>32</v>
      </c>
      <c r="M34" s="184"/>
      <c r="N34" s="8"/>
      <c r="O34" s="8"/>
      <c r="P34" s="8"/>
      <c r="Q34" s="8"/>
      <c r="R34" s="94"/>
      <c r="S34" s="148"/>
    </row>
    <row r="35" spans="1:19" s="7" customFormat="1">
      <c r="A35" s="271">
        <v>33</v>
      </c>
      <c r="B35" s="175"/>
      <c r="C35" s="175"/>
      <c r="D35" s="27" t="str">
        <f>IF(ISBLANK(B35),"",VLOOKUP(B35,ERK!$B$2:$C$34,2,FALSE))</f>
        <v/>
      </c>
      <c r="E35" s="27" t="str">
        <f>IF(ISBLANK(C35),"",VLOOKUP(C35,ERK!$B$2:$C$34,2,FALSE))</f>
        <v/>
      </c>
      <c r="F35" s="8" t="str">
        <f>IF(ISBLANK(B35),"",VLOOKUP(B35,ERK!$B$2:$D$34,3,FALSE))</f>
        <v/>
      </c>
      <c r="G35" s="8" t="str">
        <f>IF(ISBLANK(C35),"",VLOOKUP(C35,ERK!$B$2:$D$34,3,FALSE))</f>
        <v/>
      </c>
      <c r="H35" s="94" t="str">
        <f>IFERROR(VLOOKUP(D35,ERK!$C$2:J34,8,0),"")</f>
        <v/>
      </c>
      <c r="I35" s="148" t="str">
        <f>IFERROR(VLOOKUP(E35,ERK!$C$2:K34,8,0),"")</f>
        <v/>
      </c>
      <c r="J35" s="184" t="str">
        <f t="shared" ref="J35:J63" si="1">IF(SUM(H35:I35)&lt;=0,"",IFERROR(SUM(H35:I35,0),""))</f>
        <v/>
      </c>
      <c r="L35" s="175">
        <v>33</v>
      </c>
      <c r="M35" s="184"/>
      <c r="N35" s="8"/>
      <c r="O35" s="8"/>
      <c r="P35" s="8"/>
      <c r="Q35" s="8"/>
      <c r="R35" s="94"/>
      <c r="S35" s="148"/>
    </row>
    <row r="36" spans="1:19" s="7" customFormat="1">
      <c r="A36" s="272">
        <v>34</v>
      </c>
      <c r="B36" s="175"/>
      <c r="C36" s="175"/>
      <c r="D36" s="27" t="str">
        <f>IF(ISBLANK(B36),"",VLOOKUP(B36,ERK!$B$2:$C$34,2,FALSE))</f>
        <v/>
      </c>
      <c r="E36" s="27" t="str">
        <f>IF(ISBLANK(C36),"",VLOOKUP(C36,ERK!$B$2:$C$34,2,FALSE))</f>
        <v/>
      </c>
      <c r="F36" s="8" t="str">
        <f>IF(ISBLANK(B36),"",VLOOKUP(B36,ERK!$B$2:$D$34,3,FALSE))</f>
        <v/>
      </c>
      <c r="G36" s="8" t="str">
        <f>IF(ISBLANK(C36),"",VLOOKUP(C36,ERK!$B$2:$D$34,3,FALSE))</f>
        <v/>
      </c>
      <c r="H36" s="94" t="str">
        <f>IFERROR(VLOOKUP(D36,ERK!$C$2:J37,8,0),"")</f>
        <v/>
      </c>
      <c r="I36" s="148" t="str">
        <f>IFERROR(VLOOKUP(E36,ERK!$C$2:K37,8,0),"")</f>
        <v/>
      </c>
      <c r="J36" s="184" t="str">
        <f t="shared" si="1"/>
        <v/>
      </c>
      <c r="L36" s="175">
        <v>34</v>
      </c>
      <c r="M36" s="184"/>
      <c r="N36" s="8"/>
      <c r="O36" s="8"/>
      <c r="P36" s="8"/>
      <c r="Q36" s="8"/>
      <c r="R36" s="94"/>
      <c r="S36" s="148"/>
    </row>
    <row r="37" spans="1:19" s="7" customFormat="1">
      <c r="A37" s="271">
        <v>35</v>
      </c>
      <c r="B37" s="175"/>
      <c r="C37" s="175"/>
      <c r="D37" s="27" t="str">
        <f>IF(ISBLANK(B37),"",VLOOKUP(B37,ERK!$B$2:$C$34,2,FALSE))</f>
        <v/>
      </c>
      <c r="E37" s="27" t="str">
        <f>IF(ISBLANK(C37),"",VLOOKUP(C37,ERK!$B$2:$C$34,2,FALSE))</f>
        <v/>
      </c>
      <c r="F37" s="8" t="str">
        <f>IF(ISBLANK(B37),"",VLOOKUP(B37,ERK!$B$2:$D$34,3,FALSE))</f>
        <v/>
      </c>
      <c r="G37" s="8" t="str">
        <f>IF(ISBLANK(C37),"",VLOOKUP(C37,ERK!$B$2:$D$34,3,FALSE))</f>
        <v/>
      </c>
      <c r="H37" s="94" t="str">
        <f>IFERROR(VLOOKUP(D37,ERK!$C$2:J38,8,0),"")</f>
        <v/>
      </c>
      <c r="I37" s="148" t="str">
        <f>IFERROR(VLOOKUP(E37,ERK!$C$2:K38,8,0),"")</f>
        <v/>
      </c>
      <c r="J37" s="184" t="str">
        <f t="shared" si="1"/>
        <v/>
      </c>
      <c r="L37" s="175">
        <v>35</v>
      </c>
      <c r="M37" s="184"/>
      <c r="N37" s="8"/>
      <c r="O37" s="8"/>
      <c r="P37" s="8"/>
      <c r="Q37" s="8"/>
      <c r="R37" s="94"/>
      <c r="S37" s="148"/>
    </row>
    <row r="38" spans="1:19" s="7" customFormat="1">
      <c r="A38" s="271">
        <v>36</v>
      </c>
      <c r="B38" s="175"/>
      <c r="C38" s="175"/>
      <c r="D38" s="27" t="str">
        <f>IF(ISBLANK(B38),"",VLOOKUP(B38,ERK!$B$2:$C$34,2,FALSE))</f>
        <v/>
      </c>
      <c r="E38" s="27" t="str">
        <f>IF(ISBLANK(C38),"",VLOOKUP(C38,ERK!$B$2:$C$34,2,FALSE))</f>
        <v/>
      </c>
      <c r="F38" s="8" t="str">
        <f>IF(ISBLANK(B38),"",VLOOKUP(B38,ERK!$B$2:$D$34,3,FALSE))</f>
        <v/>
      </c>
      <c r="G38" s="8" t="str">
        <f>IF(ISBLANK(C38),"",VLOOKUP(C38,ERK!$B$2:$D$34,3,FALSE))</f>
        <v/>
      </c>
      <c r="H38" s="94" t="str">
        <f>IFERROR(VLOOKUP(D38,ERK!$C$2:J39,8,0),"")</f>
        <v/>
      </c>
      <c r="I38" s="148" t="str">
        <f>IFERROR(VLOOKUP(E38,ERK!$C$2:K39,8,0),"")</f>
        <v/>
      </c>
      <c r="J38" s="184" t="str">
        <f t="shared" si="1"/>
        <v/>
      </c>
      <c r="L38" s="175">
        <v>36</v>
      </c>
      <c r="M38" s="184"/>
      <c r="N38" s="8"/>
      <c r="O38" s="8"/>
      <c r="P38" s="8"/>
      <c r="Q38" s="8"/>
      <c r="R38" s="94"/>
      <c r="S38" s="148"/>
    </row>
    <row r="39" spans="1:19" s="7" customFormat="1">
      <c r="A39" s="271">
        <v>37</v>
      </c>
      <c r="B39" s="175"/>
      <c r="C39" s="175"/>
      <c r="D39" s="27" t="str">
        <f>IF(ISBLANK(B39),"",VLOOKUP(B39,ERK!$B$2:$C$34,2,FALSE))</f>
        <v/>
      </c>
      <c r="E39" s="27" t="str">
        <f>IF(ISBLANK(C39),"",VLOOKUP(C39,ERK!$B$2:$C$34,2,FALSE))</f>
        <v/>
      </c>
      <c r="F39" s="8" t="str">
        <f>IF(ISBLANK(B39),"",VLOOKUP(B39,ERK!$B$2:$D$34,3,FALSE))</f>
        <v/>
      </c>
      <c r="G39" s="8" t="str">
        <f>IF(ISBLANK(C39),"",VLOOKUP(C39,ERK!$B$2:$D$34,3,FALSE))</f>
        <v/>
      </c>
      <c r="H39" s="94" t="str">
        <f>IFERROR(VLOOKUP(D39,ERK!$C$2:J34,8,0),"")</f>
        <v/>
      </c>
      <c r="I39" s="148" t="str">
        <f>IFERROR(VLOOKUP(E39,ERK!$C$2:K34,8,0),"")</f>
        <v/>
      </c>
      <c r="J39" s="184" t="str">
        <f t="shared" si="1"/>
        <v/>
      </c>
      <c r="L39" s="175">
        <v>37</v>
      </c>
      <c r="M39" s="184"/>
      <c r="N39" s="8"/>
      <c r="O39" s="8"/>
      <c r="P39" s="8"/>
      <c r="Q39" s="8"/>
      <c r="R39" s="94"/>
      <c r="S39" s="148"/>
    </row>
    <row r="40" spans="1:19" s="7" customFormat="1">
      <c r="A40" s="271">
        <v>38</v>
      </c>
      <c r="B40" s="175"/>
      <c r="C40" s="175"/>
      <c r="D40" s="27" t="str">
        <f>IF(ISBLANK(B40),"",VLOOKUP(B40,ERK!$B$2:$C$34,2,FALSE))</f>
        <v/>
      </c>
      <c r="E40" s="27" t="str">
        <f>IF(ISBLANK(C40),"",VLOOKUP(C40,ERK!$B$2:$C$34,2,FALSE))</f>
        <v/>
      </c>
      <c r="F40" s="8" t="str">
        <f>IF(ISBLANK(B40),"",VLOOKUP(B40,ERK!$B$2:$D$34,3,FALSE))</f>
        <v/>
      </c>
      <c r="G40" s="8" t="str">
        <f>IF(ISBLANK(C40),"",VLOOKUP(C40,ERK!$B$2:$D$34,3,FALSE))</f>
        <v/>
      </c>
      <c r="H40" s="94" t="str">
        <f>IFERROR(VLOOKUP(D40,ERK!$C$2:J34,8,0),"")</f>
        <v/>
      </c>
      <c r="I40" s="148" t="str">
        <f>IFERROR(VLOOKUP(E40,ERK!$C$2:K34,8,0),"")</f>
        <v/>
      </c>
      <c r="J40" s="184" t="str">
        <f t="shared" si="1"/>
        <v/>
      </c>
      <c r="L40" s="175">
        <v>38</v>
      </c>
      <c r="M40" s="184"/>
      <c r="N40" s="8"/>
      <c r="O40" s="8"/>
      <c r="P40" s="8"/>
      <c r="Q40" s="8"/>
      <c r="R40" s="94"/>
      <c r="S40" s="148"/>
    </row>
    <row r="41" spans="1:19" s="7" customFormat="1">
      <c r="A41" s="271">
        <v>39</v>
      </c>
      <c r="B41" s="175"/>
      <c r="C41" s="175"/>
      <c r="D41" s="27" t="str">
        <f>IF(ISBLANK(B41),"",VLOOKUP(B41,ERK!$B$2:$C$34,2,FALSE))</f>
        <v/>
      </c>
      <c r="E41" s="318" t="str">
        <f>IF(ISBLANK(C41),"",VLOOKUP(C41,ERK!$B$2:$C$34,2,FALSE))</f>
        <v/>
      </c>
      <c r="F41" s="8" t="str">
        <f>IF(ISBLANK(B41),"",VLOOKUP(B41,ERK!$B$2:$D$34,3,FALSE))</f>
        <v/>
      </c>
      <c r="G41" s="8" t="str">
        <f>IF(ISBLANK(C41),"",VLOOKUP(C41,ERK!$B$2:$D$34,3,FALSE))</f>
        <v/>
      </c>
      <c r="H41" s="94" t="str">
        <f>IFERROR(VLOOKUP(D41,ERK!$C$2:J34,8,0),"")</f>
        <v/>
      </c>
      <c r="I41" s="148" t="str">
        <f>IFERROR(VLOOKUP(E41,ERK!$C$2:K34,8,0),"")</f>
        <v/>
      </c>
      <c r="J41" s="184" t="str">
        <f t="shared" si="1"/>
        <v/>
      </c>
      <c r="L41" s="175">
        <v>39</v>
      </c>
      <c r="M41" s="184"/>
      <c r="N41" s="8"/>
      <c r="O41" s="8"/>
      <c r="P41" s="8"/>
      <c r="Q41" s="8"/>
      <c r="R41" s="94"/>
      <c r="S41" s="148"/>
    </row>
    <row r="42" spans="1:19" s="7" customFormat="1">
      <c r="A42" s="271">
        <v>40</v>
      </c>
      <c r="B42" s="175"/>
      <c r="C42" s="175"/>
      <c r="D42" s="27" t="str">
        <f>IF(ISBLANK(B42),"",VLOOKUP(B42,ERK!$B$2:$C$34,2,FALSE))</f>
        <v/>
      </c>
      <c r="E42" s="27" t="str">
        <f>IF(ISBLANK(C42),"",VLOOKUP(C42,ERK!$B$2:$C$34,2,FALSE))</f>
        <v/>
      </c>
      <c r="F42" s="8" t="str">
        <f>IF(ISBLANK(B42),"",VLOOKUP(B42,ERK!$B$2:$D$34,3,FALSE))</f>
        <v/>
      </c>
      <c r="G42" s="8" t="str">
        <f>IF(ISBLANK(C42),"",VLOOKUP(C42,ERK!$B$2:$D$34,3,FALSE))</f>
        <v/>
      </c>
      <c r="H42" s="94" t="str">
        <f>IFERROR(VLOOKUP(D42,ERK!$C$2:J36,8,0),"")</f>
        <v/>
      </c>
      <c r="I42" s="148" t="str">
        <f>IFERROR(VLOOKUP(E42,ERK!$C$2:K36,8,0),"")</f>
        <v/>
      </c>
      <c r="J42" s="184" t="str">
        <f t="shared" si="1"/>
        <v/>
      </c>
      <c r="L42" s="175">
        <v>40</v>
      </c>
      <c r="M42" s="86"/>
      <c r="R42" s="176"/>
      <c r="S42" s="148"/>
    </row>
    <row r="43" spans="1:19" s="7" customFormat="1">
      <c r="A43" s="271">
        <v>41</v>
      </c>
      <c r="B43" s="175"/>
      <c r="C43" s="175"/>
      <c r="D43" s="27" t="str">
        <f>IF(ISBLANK(B43),"",VLOOKUP(B43,ERK!$B$2:$C$34,2,FALSE))</f>
        <v/>
      </c>
      <c r="E43" s="27" t="str">
        <f>IF(ISBLANK(C43),"",VLOOKUP(C43,ERK!$B$2:$C$34,2,FALSE))</f>
        <v/>
      </c>
      <c r="F43" s="8" t="str">
        <f>IF(ISBLANK(B43),"",VLOOKUP(B43,ERK!$B$2:$D$34,3,FALSE))</f>
        <v/>
      </c>
      <c r="G43" s="8" t="str">
        <f>IF(ISBLANK(C43),"",VLOOKUP(C43,ERK!$B$2:$D$34,3,FALSE))</f>
        <v/>
      </c>
      <c r="H43" s="94" t="str">
        <f>IFERROR(VLOOKUP(D43,ERK!$C$2:J34,8,0),"")</f>
        <v/>
      </c>
      <c r="I43" s="148" t="str">
        <f>IFERROR(VLOOKUP(E43,ERK!$C$2:K34,8,0),"")</f>
        <v/>
      </c>
      <c r="J43" s="184" t="str">
        <f t="shared" si="1"/>
        <v/>
      </c>
      <c r="L43" s="175">
        <v>41</v>
      </c>
      <c r="M43" s="86"/>
      <c r="R43" s="176"/>
      <c r="S43" s="148"/>
    </row>
    <row r="44" spans="1:19" s="7" customFormat="1">
      <c r="A44" s="271">
        <v>42</v>
      </c>
      <c r="B44" s="175"/>
      <c r="C44" s="175"/>
      <c r="D44" s="27" t="str">
        <f>IF(ISBLANK(B44),"",VLOOKUP(B44,ERK!$B$2:$C$34,2,FALSE))</f>
        <v/>
      </c>
      <c r="E44" s="27" t="str">
        <f>IF(ISBLANK(C44),"",VLOOKUP(C44,ERK!$B$2:$C$34,2,FALSE))</f>
        <v/>
      </c>
      <c r="F44" s="8" t="str">
        <f>IF(ISBLANK(B44),"",VLOOKUP(B44,ERK!$B$2:$D$34,3,FALSE))</f>
        <v/>
      </c>
      <c r="G44" s="8" t="str">
        <f>IF(ISBLANK(C44),"",VLOOKUP(C44,ERK!$B$2:$D$34,3,FALSE))</f>
        <v/>
      </c>
      <c r="H44" s="94" t="str">
        <f>IFERROR(VLOOKUP(D44,ERK!$C$2:J34,8,0),"")</f>
        <v/>
      </c>
      <c r="I44" s="148" t="str">
        <f>IFERROR(VLOOKUP(E44,ERK!$C$2:K34,8,0),"")</f>
        <v/>
      </c>
      <c r="J44" s="184" t="str">
        <f t="shared" si="1"/>
        <v/>
      </c>
      <c r="L44" s="175">
        <v>42</v>
      </c>
      <c r="M44" s="86"/>
      <c r="R44" s="176"/>
      <c r="S44" s="148"/>
    </row>
    <row r="45" spans="1:19" s="7" customFormat="1">
      <c r="A45" s="271">
        <v>43</v>
      </c>
      <c r="B45" s="175"/>
      <c r="C45" s="175"/>
      <c r="D45" s="27" t="str">
        <f>IF(ISBLANK(B45),"",VLOOKUP(B45,ERK!$B$2:$C$34,2,FALSE))</f>
        <v/>
      </c>
      <c r="E45" s="27" t="str">
        <f>IF(ISBLANK(C45),"",VLOOKUP(C45,ERK!$B$2:$C$34,2,FALSE))</f>
        <v/>
      </c>
      <c r="F45" s="8" t="str">
        <f>IF(ISBLANK(B45),"",VLOOKUP(B45,ERK!$B$2:$D$34,3,FALSE))</f>
        <v/>
      </c>
      <c r="G45" s="8" t="str">
        <f>IF(ISBLANK(C45),"",VLOOKUP(C45,ERK!$B$2:$D$34,3,FALSE))</f>
        <v/>
      </c>
      <c r="H45" s="94" t="str">
        <f>IFERROR(VLOOKUP(D45,ERK!$C$2:J34,8,0),"")</f>
        <v/>
      </c>
      <c r="I45" s="148" t="str">
        <f>IFERROR(VLOOKUP(E45,ERK!$C$2:K34,8,0),"")</f>
        <v/>
      </c>
      <c r="J45" s="184" t="str">
        <f t="shared" si="1"/>
        <v/>
      </c>
      <c r="L45" s="175">
        <v>43</v>
      </c>
      <c r="M45" s="86"/>
      <c r="R45" s="176"/>
      <c r="S45" s="148"/>
    </row>
    <row r="46" spans="1:19" s="7" customFormat="1">
      <c r="A46" s="271">
        <v>44</v>
      </c>
      <c r="B46" s="175"/>
      <c r="C46" s="175"/>
      <c r="D46" s="27" t="str">
        <f>IF(ISBLANK(B46),"",VLOOKUP(B46,ERK!$B$2:$C$34,2,FALSE))</f>
        <v/>
      </c>
      <c r="E46" s="27" t="str">
        <f>IF(ISBLANK(C46),"",VLOOKUP(C46,ERK!$B$2:$C$34,2,FALSE))</f>
        <v/>
      </c>
      <c r="F46" s="8" t="str">
        <f>IF(ISBLANK(B46),"",VLOOKUP(B46,ERK!$B$2:$D$34,3,FALSE))</f>
        <v/>
      </c>
      <c r="G46" s="8" t="str">
        <f>IF(ISBLANK(C46),"",VLOOKUP(C46,ERK!$B$2:$D$34,3,FALSE))</f>
        <v/>
      </c>
      <c r="H46" s="94" t="str">
        <f>IFERROR(VLOOKUP(D46,ERK!$C$2:J34,8,0),"")</f>
        <v/>
      </c>
      <c r="I46" s="148" t="str">
        <f>IFERROR(VLOOKUP(E46,ERK!$C$2:K34,8,0),"")</f>
        <v/>
      </c>
      <c r="J46" s="184" t="str">
        <f t="shared" si="1"/>
        <v/>
      </c>
      <c r="L46" s="175">
        <v>44</v>
      </c>
      <c r="M46" s="86"/>
      <c r="R46" s="176"/>
      <c r="S46" s="148"/>
    </row>
    <row r="47" spans="1:19" s="7" customFormat="1">
      <c r="A47" s="271">
        <v>45</v>
      </c>
      <c r="B47" s="175"/>
      <c r="C47" s="175"/>
      <c r="D47" s="27" t="str">
        <f>IF(ISBLANK(B47),"",VLOOKUP(B47,ERK!$B$2:$C$34,2,FALSE))</f>
        <v/>
      </c>
      <c r="E47" s="27" t="str">
        <f>IF(ISBLANK(C47),"",VLOOKUP(C47,ERK!$B$2:$C$34,2,FALSE))</f>
        <v/>
      </c>
      <c r="F47" s="8" t="str">
        <f>IF(ISBLANK(B47),"",VLOOKUP(B47,ERK!$B$2:$D$34,3,FALSE))</f>
        <v/>
      </c>
      <c r="G47" s="8" t="str">
        <f>IF(ISBLANK(C47),"",VLOOKUP(C47,ERK!$B$2:$D$34,3,FALSE))</f>
        <v/>
      </c>
      <c r="H47" s="94" t="str">
        <f>IFERROR(VLOOKUP(D47,ERK!$C$2:J34,8,0),"")</f>
        <v/>
      </c>
      <c r="I47" s="148" t="str">
        <f>IFERROR(VLOOKUP(E47,ERK!$C$2:K34,8,0),"")</f>
        <v/>
      </c>
      <c r="J47" s="184" t="str">
        <f t="shared" si="1"/>
        <v/>
      </c>
      <c r="L47" s="175">
        <v>45</v>
      </c>
      <c r="M47" s="86"/>
      <c r="R47" s="176"/>
      <c r="S47" s="148"/>
    </row>
    <row r="48" spans="1:19" s="7" customFormat="1">
      <c r="A48" s="271">
        <v>46</v>
      </c>
      <c r="B48" s="175"/>
      <c r="C48" s="175"/>
      <c r="D48" s="27" t="str">
        <f>IF(ISBLANK(B48),"",VLOOKUP(B48,ERK!$B$2:$C$34,2,FALSE))</f>
        <v/>
      </c>
      <c r="E48" s="27" t="str">
        <f>IF(ISBLANK(C48),"",VLOOKUP(C48,ERK!$B$2:$C$34,2,FALSE))</f>
        <v/>
      </c>
      <c r="F48" s="8" t="str">
        <f>IF(ISBLANK(B48),"",VLOOKUP(B48,ERK!$B$2:$D$34,3,FALSE))</f>
        <v/>
      </c>
      <c r="G48" s="8" t="str">
        <f>IF(ISBLANK(C48),"",VLOOKUP(C48,ERK!$B$2:$D$34,3,FALSE))</f>
        <v/>
      </c>
      <c r="H48" s="94" t="str">
        <f>IFERROR(VLOOKUP(D48,ERK!$C$2:J34,8,0),"")</f>
        <v/>
      </c>
      <c r="I48" s="148" t="str">
        <f>IFERROR(VLOOKUP(E48,ERK!$C$2:K34,8,0),"")</f>
        <v/>
      </c>
      <c r="J48" s="184" t="str">
        <f t="shared" si="1"/>
        <v/>
      </c>
      <c r="L48" s="175">
        <v>46</v>
      </c>
      <c r="M48" s="86"/>
      <c r="R48" s="176"/>
      <c r="S48" s="148"/>
    </row>
    <row r="49" spans="1:20">
      <c r="A49" s="271">
        <v>47</v>
      </c>
      <c r="B49" s="175"/>
      <c r="C49" s="175"/>
      <c r="D49" s="27" t="str">
        <f>IF(ISBLANK(B49),"",VLOOKUP(B49,ERK!$B$2:$C$34,2,FALSE))</f>
        <v/>
      </c>
      <c r="E49" s="27" t="str">
        <f>IF(ISBLANK(C49),"",VLOOKUP(C49,ERK!$B$2:$C$34,2,FALSE))</f>
        <v/>
      </c>
      <c r="F49" s="8" t="str">
        <f>IF(ISBLANK(B49),"",VLOOKUP(B49,ERK!$B$2:$D$34,3,FALSE))</f>
        <v/>
      </c>
      <c r="G49" s="8" t="str">
        <f>IF(ISBLANK(C49),"",VLOOKUP(C49,ERK!$B$2:$D$34,3,FALSE))</f>
        <v/>
      </c>
      <c r="H49" s="94" t="str">
        <f>IFERROR(VLOOKUP(D49,ERK!$C$2:J34,8,0),"")</f>
        <v/>
      </c>
      <c r="I49" s="148" t="str">
        <f>IFERROR(VLOOKUP(E49,ERK!$C$2:K34,8,0),"")</f>
        <v/>
      </c>
      <c r="J49" s="184" t="str">
        <f t="shared" si="1"/>
        <v/>
      </c>
      <c r="L49" s="175">
        <v>47</v>
      </c>
      <c r="S49" s="148"/>
    </row>
    <row r="50" spans="1:20">
      <c r="A50" s="271">
        <v>48</v>
      </c>
      <c r="B50" s="175"/>
      <c r="C50" s="175"/>
      <c r="D50" s="27" t="str">
        <f>IF(ISBLANK(B50),"",VLOOKUP(B50,ERK!$B$2:$C$34,2,FALSE))</f>
        <v/>
      </c>
      <c r="E50" s="27" t="str">
        <f>IF(ISBLANK(C50),"",VLOOKUP(C50,ERK!$B$2:$C$34,2,FALSE))</f>
        <v/>
      </c>
      <c r="F50" s="8" t="str">
        <f>IF(ISBLANK(B50),"",VLOOKUP(B50,ERK!$B$2:$D$34,3,FALSE))</f>
        <v/>
      </c>
      <c r="G50" s="8" t="str">
        <f>IF(ISBLANK(C50),"",VLOOKUP(C50,ERK!$B$2:$D$34,3,FALSE))</f>
        <v/>
      </c>
      <c r="H50" s="94" t="str">
        <f>IFERROR(VLOOKUP(D50,ERK!$C$2:J34,8,0),"")</f>
        <v/>
      </c>
      <c r="I50" s="148" t="str">
        <f>IFERROR(VLOOKUP(E50,ERK!$C$2:K34,8,0),"")</f>
        <v/>
      </c>
      <c r="J50" s="184" t="str">
        <f t="shared" si="1"/>
        <v/>
      </c>
      <c r="S50" s="148"/>
    </row>
    <row r="51" spans="1:20">
      <c r="A51" s="271">
        <v>49</v>
      </c>
      <c r="B51" s="175"/>
      <c r="C51" s="175"/>
      <c r="D51" s="27" t="str">
        <f>IF(ISBLANK(B51),"",VLOOKUP(B51,ERK!$B$2:$C$34,2,FALSE))</f>
        <v/>
      </c>
      <c r="E51" s="27" t="str">
        <f>IF(ISBLANK(C51),"",VLOOKUP(C51,ERK!$B$2:$C$34,2,FALSE))</f>
        <v/>
      </c>
      <c r="F51" s="8" t="str">
        <f>IF(ISBLANK(B51),"",VLOOKUP(B51,ERK!$B$2:$D$34,3,FALSE))</f>
        <v/>
      </c>
      <c r="G51" s="8" t="str">
        <f>IF(ISBLANK(C51),"",VLOOKUP(C51,ERK!$B$2:$D$34,3,FALSE))</f>
        <v/>
      </c>
      <c r="H51" s="94" t="str">
        <f>IFERROR(VLOOKUP(D51,ERK!$C$2:J34,8,0),"")</f>
        <v/>
      </c>
      <c r="I51" s="148" t="str">
        <f>IFERROR(VLOOKUP(E51,ERK!$C$2:K34,8,0),"")</f>
        <v/>
      </c>
      <c r="J51" s="184" t="str">
        <f t="shared" si="1"/>
        <v/>
      </c>
      <c r="S51" s="148"/>
      <c r="T51" s="7"/>
    </row>
    <row r="52" spans="1:20">
      <c r="A52" s="271">
        <v>50</v>
      </c>
      <c r="B52" s="175"/>
      <c r="C52" s="175"/>
      <c r="D52" s="27" t="str">
        <f>IF(ISBLANK(B52),"",VLOOKUP(B52,ERK!$B$2:$C$34,2,FALSE))</f>
        <v/>
      </c>
      <c r="E52" s="27" t="str">
        <f>IF(ISBLANK(C52),"",VLOOKUP(C52,ERK!$B$2:$C$34,2,FALSE))</f>
        <v/>
      </c>
      <c r="F52" s="8" t="str">
        <f>IF(ISBLANK(B52),"",VLOOKUP(B52,ERK!$B$2:$D$34,3,FALSE))</f>
        <v/>
      </c>
      <c r="G52" s="8" t="str">
        <f>IF(ISBLANK(C52),"",VLOOKUP(C52,ERK!$B$2:$D$34,3,FALSE))</f>
        <v/>
      </c>
      <c r="H52" s="94" t="str">
        <f>IFERROR(VLOOKUP(D52,ERK!$C$2:J34,8,0),"")</f>
        <v/>
      </c>
      <c r="I52" s="148" t="str">
        <f>IFERROR(VLOOKUP(E52,ERK!$C$2:K34,8,0),"")</f>
        <v/>
      </c>
      <c r="J52" s="184" t="str">
        <f t="shared" si="1"/>
        <v/>
      </c>
      <c r="S52" s="148"/>
      <c r="T52" s="7"/>
    </row>
    <row r="53" spans="1:20">
      <c r="A53" s="271">
        <v>51</v>
      </c>
      <c r="B53" s="175"/>
      <c r="C53" s="175"/>
      <c r="D53" s="27" t="str">
        <f>IF(ISBLANK(B53),"",VLOOKUP(B53,ERK!$B$2:$C$34,2,FALSE))</f>
        <v/>
      </c>
      <c r="E53" s="27" t="str">
        <f>IF(ISBLANK(C53),"",VLOOKUP(C53,ERK!$B$2:$C$34,2,FALSE))</f>
        <v/>
      </c>
      <c r="F53" s="8" t="str">
        <f>IF(ISBLANK(B53),"",VLOOKUP(B53,ERK!$B$2:$D$34,3,FALSE))</f>
        <v/>
      </c>
      <c r="G53" s="8" t="str">
        <f>IF(ISBLANK(C53),"",VLOOKUP(C53,ERK!$B$2:$D$34,3,FALSE))</f>
        <v/>
      </c>
      <c r="H53" s="94" t="str">
        <f>IFERROR(VLOOKUP(D53,ERK!$C$2:J34,8,0),"")</f>
        <v/>
      </c>
      <c r="I53" s="148" t="str">
        <f>IFERROR(VLOOKUP(E53,ERK!$C$2:K34,8,0),"")</f>
        <v/>
      </c>
      <c r="J53" s="184" t="str">
        <f t="shared" si="1"/>
        <v/>
      </c>
      <c r="S53" s="148"/>
      <c r="T53" s="7"/>
    </row>
    <row r="54" spans="1:20">
      <c r="A54" s="271">
        <v>52</v>
      </c>
      <c r="B54" s="175"/>
      <c r="C54" s="175"/>
      <c r="D54" s="27" t="str">
        <f>IF(ISBLANK(B54),"",VLOOKUP(B54,ERK!$B$2:$C$34,2,FALSE))</f>
        <v/>
      </c>
      <c r="E54" s="27" t="str">
        <f>IF(ISBLANK(C54),"",VLOOKUP(C54,ERK!$B$2:$C$34,2,FALSE))</f>
        <v/>
      </c>
      <c r="F54" s="8" t="str">
        <f>IF(ISBLANK(B54),"",VLOOKUP(B54,ERK!$B$2:$D$34,3,FALSE))</f>
        <v/>
      </c>
      <c r="G54" s="8" t="str">
        <f>IF(ISBLANK(C54),"",VLOOKUP(C54,ERK!$B$2:$D$34,3,FALSE))</f>
        <v/>
      </c>
      <c r="H54" s="94" t="str">
        <f>IFERROR(VLOOKUP(D54,ERK!$C$2:J34,8,0),"")</f>
        <v/>
      </c>
      <c r="I54" s="148" t="str">
        <f>IFERROR(VLOOKUP(E54,ERK!$C$2:K34,8,0),"")</f>
        <v/>
      </c>
      <c r="J54" s="184" t="str">
        <f t="shared" si="1"/>
        <v/>
      </c>
      <c r="S54" s="148"/>
      <c r="T54" s="7"/>
    </row>
    <row r="55" spans="1:20">
      <c r="A55" s="271">
        <v>53</v>
      </c>
      <c r="B55" s="175"/>
      <c r="C55" s="175"/>
      <c r="D55" s="27" t="str">
        <f>IF(ISBLANK(B55),"",VLOOKUP(B55,ERK!$B$2:$C$34,2,FALSE))</f>
        <v/>
      </c>
      <c r="E55" s="27" t="str">
        <f>IF(ISBLANK(C55),"",VLOOKUP(C55,ERK!$B$2:$C$34,2,FALSE))</f>
        <v/>
      </c>
      <c r="F55" s="8" t="str">
        <f>IF(ISBLANK(B55),"",VLOOKUP(B55,ERK!$B$2:$D$34,3,FALSE))</f>
        <v/>
      </c>
      <c r="G55" s="8" t="str">
        <f>IF(ISBLANK(C55),"",VLOOKUP(C55,ERK!$B$2:$D$34,3,FALSE))</f>
        <v/>
      </c>
      <c r="H55" s="94" t="str">
        <f>IFERROR(VLOOKUP(D55,ERK!$C$2:J34,8,0),"")</f>
        <v/>
      </c>
      <c r="I55" s="148" t="str">
        <f>IFERROR(VLOOKUP(E55,ERK!$C$2:K34,8,0),"")</f>
        <v/>
      </c>
      <c r="J55" s="184" t="str">
        <f t="shared" si="1"/>
        <v/>
      </c>
      <c r="S55" s="148"/>
      <c r="T55" s="7"/>
    </row>
    <row r="56" spans="1:20">
      <c r="A56" s="271">
        <v>54</v>
      </c>
      <c r="B56" s="175"/>
      <c r="C56" s="175"/>
      <c r="D56" s="27" t="str">
        <f>IF(ISBLANK(B56),"",VLOOKUP(B56,ERK!$B$2:$C$34,2,FALSE))</f>
        <v/>
      </c>
      <c r="E56" s="27" t="str">
        <f>IF(ISBLANK(C56),"",VLOOKUP(C56,ERK!$B$2:$C$34,2,FALSE))</f>
        <v/>
      </c>
      <c r="F56" s="8" t="str">
        <f>IF(ISBLANK(B56),"",VLOOKUP(B56,ERK!$B$2:$D$34,3,FALSE))</f>
        <v/>
      </c>
      <c r="G56" s="8" t="str">
        <f>IF(ISBLANK(C56),"",VLOOKUP(C56,ERK!$B$2:$D$34,3,FALSE))</f>
        <v/>
      </c>
      <c r="H56" s="94" t="str">
        <f>IFERROR(VLOOKUP(D56,ERK!$C$2:J34,8,0),"")</f>
        <v/>
      </c>
      <c r="I56" s="148" t="str">
        <f>IFERROR(VLOOKUP(E56,ERK!$C$2:K34,8,0),"")</f>
        <v/>
      </c>
      <c r="J56" s="184" t="str">
        <f t="shared" si="1"/>
        <v/>
      </c>
      <c r="S56" s="148"/>
      <c r="T56" s="7"/>
    </row>
    <row r="57" spans="1:20">
      <c r="A57" s="271">
        <v>55</v>
      </c>
      <c r="B57" s="175"/>
      <c r="C57" s="175"/>
      <c r="D57" s="27" t="str">
        <f>IF(ISBLANK(B57),"",VLOOKUP(B57,ERK!$B$2:$C$34,2,FALSE))</f>
        <v/>
      </c>
      <c r="E57" s="27" t="str">
        <f>IF(ISBLANK(C57),"",VLOOKUP(C57,ERK!$B$2:$C$34,2,FALSE))</f>
        <v/>
      </c>
      <c r="F57" s="8" t="str">
        <f>IF(ISBLANK(B57),"",VLOOKUP(B57,ERK!$B$2:$D$34,3,FALSE))</f>
        <v/>
      </c>
      <c r="G57" s="8" t="str">
        <f>IF(ISBLANK(C57),"",VLOOKUP(C57,ERK!$B$2:$D$34,3,FALSE))</f>
        <v/>
      </c>
      <c r="H57" s="94" t="str">
        <f>IFERROR(VLOOKUP(D57,ERK!$C$2:J34,8,0),"")</f>
        <v/>
      </c>
      <c r="I57" s="148" t="str">
        <f>IFERROR(VLOOKUP(E57,ERK!$C$2:K34,8,0),"")</f>
        <v/>
      </c>
      <c r="J57" s="184" t="str">
        <f t="shared" si="1"/>
        <v/>
      </c>
      <c r="S57" s="148"/>
      <c r="T57" s="7"/>
    </row>
    <row r="58" spans="1:20">
      <c r="A58" s="271">
        <v>56</v>
      </c>
      <c r="B58" s="175"/>
      <c r="C58" s="175"/>
      <c r="D58" s="27" t="str">
        <f>IF(ISBLANK(B58),"",VLOOKUP(B58,ERK!$B$2:$C$34,2,FALSE))</f>
        <v/>
      </c>
      <c r="E58" s="27" t="str">
        <f>IF(ISBLANK(C58),"",VLOOKUP(C58,ERK!$B$2:$C$34,2,FALSE))</f>
        <v/>
      </c>
      <c r="F58" s="8" t="str">
        <f>IF(ISBLANK(B58),"",VLOOKUP(B58,ERK!$B$2:$D$34,3,FALSE))</f>
        <v/>
      </c>
      <c r="G58" s="8" t="str">
        <f>IF(ISBLANK(C58),"",VLOOKUP(C58,ERK!$B$2:$D$34,3,FALSE))</f>
        <v/>
      </c>
      <c r="H58" s="94" t="str">
        <f>IFERROR(VLOOKUP(D58,ERK!$C$2:J34,8,0),"")</f>
        <v/>
      </c>
      <c r="I58" s="148" t="str">
        <f>IFERROR(VLOOKUP(E58,ERK!$C$2:K34,8,0),"")</f>
        <v/>
      </c>
      <c r="J58" s="184" t="str">
        <f t="shared" si="1"/>
        <v/>
      </c>
      <c r="S58" s="148"/>
      <c r="T58" s="7"/>
    </row>
    <row r="59" spans="1:20">
      <c r="A59" s="271">
        <v>57</v>
      </c>
      <c r="B59" s="175"/>
      <c r="C59" s="175"/>
      <c r="D59" s="27" t="str">
        <f>IF(ISBLANK(B59),"",VLOOKUP(B59,ERK!$B$2:$C$34,2,FALSE))</f>
        <v/>
      </c>
      <c r="E59" s="27" t="str">
        <f>IF(ISBLANK(C59),"",VLOOKUP(C59,ERK!$B$2:$C$34,2,FALSE))</f>
        <v/>
      </c>
      <c r="F59" s="8" t="str">
        <f>IF(ISBLANK(B59),"",VLOOKUP(B59,ERK!$B$2:$D$34,3,FALSE))</f>
        <v/>
      </c>
      <c r="G59" s="8" t="str">
        <f>IF(ISBLANK(C59),"",VLOOKUP(C59,ERK!$B$2:$D$34,3,FALSE))</f>
        <v/>
      </c>
      <c r="H59" s="94" t="str">
        <f>IFERROR(VLOOKUP(D59,ERK!$C$2:J34,8,0),"")</f>
        <v/>
      </c>
      <c r="I59" s="148" t="str">
        <f>IFERROR(VLOOKUP(E59,ERK!$C$2:K34,8,0),"")</f>
        <v/>
      </c>
      <c r="J59" s="184" t="str">
        <f t="shared" si="1"/>
        <v/>
      </c>
      <c r="S59" s="148"/>
      <c r="T59" s="7"/>
    </row>
    <row r="60" spans="1:20">
      <c r="A60" s="271">
        <v>58</v>
      </c>
      <c r="B60" s="175"/>
      <c r="C60" s="175"/>
      <c r="D60" s="27" t="str">
        <f>IF(ISBLANK(B60),"",VLOOKUP(B60,ERK!$B$2:$C$34,2,FALSE))</f>
        <v/>
      </c>
      <c r="E60" s="27" t="str">
        <f>IF(ISBLANK(C60),"",VLOOKUP(C60,ERK!$B$2:$C$34,2,FALSE))</f>
        <v/>
      </c>
      <c r="F60" s="8" t="str">
        <f>IF(ISBLANK(B60),"",VLOOKUP(B60,ERK!$B$2:$D$34,3,FALSE))</f>
        <v/>
      </c>
      <c r="G60" s="8" t="str">
        <f>IF(ISBLANK(C60),"",VLOOKUP(C60,ERK!$B$2:$D$34,3,FALSE))</f>
        <v/>
      </c>
      <c r="H60" s="94" t="str">
        <f>IFERROR(VLOOKUP(D60,ERK!$C$2:J34,8,0),"")</f>
        <v/>
      </c>
      <c r="I60" s="148" t="str">
        <f>IFERROR(VLOOKUP(E60,ERK!$C$2:K34,8,0),"")</f>
        <v/>
      </c>
      <c r="J60" s="184" t="str">
        <f t="shared" si="1"/>
        <v/>
      </c>
      <c r="S60" s="148"/>
      <c r="T60" s="7"/>
    </row>
    <row r="61" spans="1:20">
      <c r="A61" s="271">
        <v>59</v>
      </c>
      <c r="B61" s="175"/>
      <c r="C61" s="175"/>
      <c r="D61" s="27" t="str">
        <f>IF(ISBLANK(B61),"",VLOOKUP(B61,ERK!$B$2:$C$34,2,FALSE))</f>
        <v/>
      </c>
      <c r="E61" s="27" t="str">
        <f>IF(ISBLANK(C61),"",VLOOKUP(C61,ERK!$B$2:$C$34,2,FALSE))</f>
        <v/>
      </c>
      <c r="F61" s="8" t="str">
        <f>IF(ISBLANK(B61),"",VLOOKUP(B61,ERK!$B$2:$D$34,3,FALSE))</f>
        <v/>
      </c>
      <c r="G61" s="8" t="str">
        <f>IF(ISBLANK(C61),"",VLOOKUP(C61,ERK!$B$2:$D$34,3,FALSE))</f>
        <v/>
      </c>
      <c r="H61" s="94" t="str">
        <f>IFERROR(VLOOKUP(D61,ERK!$C$2:J35,8,0),"")</f>
        <v/>
      </c>
      <c r="I61" s="148" t="str">
        <f>IFERROR(VLOOKUP(E61,ERK!$C$2:K35,8,0),"")</f>
        <v/>
      </c>
      <c r="J61" s="184" t="str">
        <f t="shared" si="1"/>
        <v/>
      </c>
      <c r="S61" s="148"/>
      <c r="T61" s="7"/>
    </row>
    <row r="62" spans="1:20">
      <c r="A62" s="271">
        <v>60</v>
      </c>
      <c r="B62" s="175"/>
      <c r="C62" s="175"/>
      <c r="D62" s="27" t="str">
        <f>IF(ISBLANK(B62),"",VLOOKUP(B62,ERK!$B$2:$C$34,2,FALSE))</f>
        <v/>
      </c>
      <c r="E62" s="27" t="str">
        <f>IF(ISBLANK(C62),"",VLOOKUP(C62,ERK!$B$2:$C$34,2,FALSE))</f>
        <v/>
      </c>
      <c r="F62" s="8" t="str">
        <f>IF(ISBLANK(B62),"",VLOOKUP(B62,ERK!$B$2:$D$34,3,FALSE))</f>
        <v/>
      </c>
      <c r="G62" s="8" t="str">
        <f>IF(ISBLANK(C62),"",VLOOKUP(C62,ERK!$B$2:$D$34,3,FALSE))</f>
        <v/>
      </c>
      <c r="H62" s="94" t="str">
        <f>IFERROR(VLOOKUP(D62,ERK!$C$2:J41,8,0),"")</f>
        <v/>
      </c>
      <c r="I62" s="148" t="str">
        <f>IFERROR(VLOOKUP(E62,ERK!$C$2:K41,8,0),"")</f>
        <v/>
      </c>
      <c r="J62" s="184" t="str">
        <f t="shared" si="1"/>
        <v/>
      </c>
      <c r="S62" s="148"/>
      <c r="T62" s="7"/>
    </row>
    <row r="63" spans="1:20">
      <c r="A63" s="271">
        <v>61</v>
      </c>
      <c r="B63" s="175"/>
      <c r="C63" s="175"/>
      <c r="D63" s="27" t="str">
        <f>IF(ISBLANK(B63),"",VLOOKUP(B63,ERK!$B$2:$C$34,2,FALSE))</f>
        <v/>
      </c>
      <c r="E63" s="27" t="str">
        <f>IF(ISBLANK(C63),"",VLOOKUP(C63,ERK!$B$2:$C$34,2,FALSE))</f>
        <v/>
      </c>
      <c r="F63" s="8" t="str">
        <f>IF(ISBLANK(B63),"",VLOOKUP(B63,ERK!$B$2:$D$34,3,FALSE))</f>
        <v/>
      </c>
      <c r="G63" s="8" t="str">
        <f>IF(ISBLANK(C63),"",VLOOKUP(C63,ERK!$B$2:$D$34,3,FALSE))</f>
        <v/>
      </c>
      <c r="H63" s="94" t="str">
        <f>IFERROR(VLOOKUP(D63,ERK!$C$2:J42,8,0),"")</f>
        <v/>
      </c>
      <c r="I63" s="148" t="str">
        <f>IFERROR(VLOOKUP(E63,ERK!$C$2:K42,8,0),"")</f>
        <v/>
      </c>
      <c r="J63" s="184" t="str">
        <f t="shared" si="1"/>
        <v/>
      </c>
      <c r="S63" s="148"/>
      <c r="T63" s="7"/>
    </row>
    <row r="64" spans="1:20">
      <c r="A64" s="271">
        <v>62</v>
      </c>
      <c r="B64" s="175"/>
      <c r="C64" s="175"/>
      <c r="D64" s="27" t="str">
        <f>IF(ISBLANK(B64),"",VLOOKUP(B64,ERK!$B$2:$C$34,2,FALSE))</f>
        <v/>
      </c>
      <c r="E64" s="27" t="str">
        <f>IF(ISBLANK(C64),"",VLOOKUP(C64,ERK!$B$2:$C$34,2,FALSE))</f>
        <v/>
      </c>
      <c r="F64" s="8" t="str">
        <f>IF(ISBLANK(B64),"",VLOOKUP(B64,ERK!$B$2:$D$34,3,FALSE))</f>
        <v/>
      </c>
      <c r="G64" s="8" t="str">
        <f>IF(ISBLANK(C64),"",VLOOKUP(C64,ERK!$B$2:$D$34,3,FALSE))</f>
        <v/>
      </c>
      <c r="H64" s="94" t="str">
        <f>IFERROR(VLOOKUP(D64,ERK!$C$2:J43,8,0),"")</f>
        <v/>
      </c>
      <c r="I64" s="148" t="str">
        <f>IFERROR(VLOOKUP(E64,ERK!$C$2:K43,8,0),"")</f>
        <v/>
      </c>
      <c r="J64" s="184" t="str">
        <f t="shared" ref="J64:J72" si="2">IF(SUM(H64:I64)&lt;=0,"",IFERROR(SUM(H64:I64,0),""))</f>
        <v/>
      </c>
      <c r="S64" s="148"/>
    </row>
    <row r="65" spans="1:19" s="7" customFormat="1">
      <c r="A65" s="271">
        <v>63</v>
      </c>
      <c r="B65" s="175"/>
      <c r="C65" s="175"/>
      <c r="D65" s="27" t="str">
        <f>IF(ISBLANK(B65),"",VLOOKUP(B65,ERK!$B$2:$C$34,2,FALSE))</f>
        <v/>
      </c>
      <c r="E65" s="27" t="str">
        <f>IF(ISBLANK(C65),"",VLOOKUP(C65,ERK!$B$2:$C$34,2,FALSE))</f>
        <v/>
      </c>
      <c r="F65" s="8" t="str">
        <f>IF(ISBLANK(B65),"",VLOOKUP(B65,ERK!$B$2:$D$34,3,FALSE))</f>
        <v/>
      </c>
      <c r="G65" s="8" t="str">
        <f>IF(ISBLANK(C65),"",VLOOKUP(C65,ERK!$B$2:$D$34,3,FALSE))</f>
        <v/>
      </c>
      <c r="H65" s="94" t="str">
        <f>IFERROR(VLOOKUP(D65,ERK!$C$2:J44,8,0),"")</f>
        <v/>
      </c>
      <c r="I65" s="148" t="str">
        <f>IFERROR(VLOOKUP(E65,ERK!$C$2:K44,8,0),"")</f>
        <v/>
      </c>
      <c r="J65" s="184" t="str">
        <f t="shared" si="2"/>
        <v/>
      </c>
      <c r="L65" s="86"/>
      <c r="M65" s="86"/>
      <c r="R65" s="176"/>
      <c r="S65" s="148"/>
    </row>
    <row r="66" spans="1:19" s="7" customFormat="1">
      <c r="A66" s="271">
        <v>64</v>
      </c>
      <c r="B66" s="175"/>
      <c r="C66" s="175"/>
      <c r="D66" s="27" t="str">
        <f>IF(ISBLANK(B66),"",VLOOKUP(B66,ERK!$B$2:$C$34,2,FALSE))</f>
        <v/>
      </c>
      <c r="E66" s="27" t="str">
        <f>IF(ISBLANK(C66),"",VLOOKUP(C66,ERK!$B$2:$C$34,2,FALSE))</f>
        <v/>
      </c>
      <c r="F66" s="8" t="str">
        <f>IF(ISBLANK(B66),"",VLOOKUP(B66,ERK!$B$2:$D$34,3,FALSE))</f>
        <v/>
      </c>
      <c r="G66" s="8" t="str">
        <f>IF(ISBLANK(C66),"",VLOOKUP(C66,ERK!$B$2:$D$34,3,FALSE))</f>
        <v/>
      </c>
      <c r="H66" s="94" t="str">
        <f>IFERROR(VLOOKUP(D66,ERK!$C$2:J45,8,0),"")</f>
        <v/>
      </c>
      <c r="I66" s="148" t="str">
        <f>IFERROR(VLOOKUP(E66,ERK!$C$2:K45,8,0),"")</f>
        <v/>
      </c>
      <c r="J66" s="184" t="str">
        <f t="shared" si="2"/>
        <v/>
      </c>
      <c r="L66" s="86"/>
      <c r="M66" s="86"/>
      <c r="R66" s="176"/>
      <c r="S66" s="148"/>
    </row>
    <row r="67" spans="1:19" s="7" customFormat="1">
      <c r="A67" s="271">
        <v>65</v>
      </c>
      <c r="B67" s="175"/>
      <c r="C67" s="175"/>
      <c r="D67" s="27" t="str">
        <f>IF(ISBLANK(B67),"",VLOOKUP(B67,ERK!$B$2:$C$34,2,FALSE))</f>
        <v/>
      </c>
      <c r="E67" s="27" t="str">
        <f>IF(ISBLANK(C67),"",VLOOKUP(C67,ERK!$B$2:$C$34,2,FALSE))</f>
        <v/>
      </c>
      <c r="F67" s="8" t="str">
        <f>IF(ISBLANK(B67),"",VLOOKUP(B67,ERK!$B$2:$D$34,3,FALSE))</f>
        <v/>
      </c>
      <c r="G67" s="8" t="str">
        <f>IF(ISBLANK(C67),"",VLOOKUP(C67,ERK!$B$2:$D$34,3,FALSE))</f>
        <v/>
      </c>
      <c r="H67" s="94" t="str">
        <f>IFERROR(VLOOKUP(D67,ERK!$C$2:J46,8,0),"")</f>
        <v/>
      </c>
      <c r="I67" s="148" t="str">
        <f>IFERROR(VLOOKUP(E67,ERK!$C$2:K46,8,0),"")</f>
        <v/>
      </c>
      <c r="J67" s="184" t="str">
        <f t="shared" si="2"/>
        <v/>
      </c>
      <c r="L67" s="86"/>
      <c r="M67" s="86"/>
      <c r="R67" s="176"/>
      <c r="S67" s="148"/>
    </row>
    <row r="68" spans="1:19" s="7" customFormat="1">
      <c r="A68" s="271">
        <v>66</v>
      </c>
      <c r="B68" s="175"/>
      <c r="C68" s="175"/>
      <c r="D68" s="27" t="str">
        <f>IF(ISBLANK(B68),"",VLOOKUP(B68,ERK!$B$2:$C$34,2,FALSE))</f>
        <v/>
      </c>
      <c r="E68" s="27" t="str">
        <f>IF(ISBLANK(C68),"",VLOOKUP(C68,ERK!$B$2:$C$34,2,FALSE))</f>
        <v/>
      </c>
      <c r="F68" s="8" t="str">
        <f>IF(ISBLANK(B68),"",VLOOKUP(B68,ERK!$B$2:$D$34,3,FALSE))</f>
        <v/>
      </c>
      <c r="G68" s="8" t="str">
        <f>IF(ISBLANK(C68),"",VLOOKUP(C68,ERK!$B$2:$D$34,3,FALSE))</f>
        <v/>
      </c>
      <c r="H68" s="94" t="str">
        <f>IFERROR(VLOOKUP(D68,ERK!$C$2:J47,8,0),"")</f>
        <v/>
      </c>
      <c r="I68" s="148" t="str">
        <f>IFERROR(VLOOKUP(E68,ERK!$C$2:K47,8,0),"")</f>
        <v/>
      </c>
      <c r="J68" s="184" t="str">
        <f t="shared" si="2"/>
        <v/>
      </c>
      <c r="L68" s="86"/>
      <c r="M68" s="86"/>
      <c r="R68" s="176"/>
      <c r="S68" s="148"/>
    </row>
    <row r="69" spans="1:19" s="7" customFormat="1">
      <c r="A69" s="271">
        <v>67</v>
      </c>
      <c r="B69" s="175"/>
      <c r="C69" s="175"/>
      <c r="D69" s="27" t="str">
        <f>IF(ISBLANK(B69),"",VLOOKUP(B69,ERK!$B$2:$C$34,2,FALSE))</f>
        <v/>
      </c>
      <c r="E69" s="27" t="str">
        <f>IF(ISBLANK(C69),"",VLOOKUP(C69,ERK!$B$2:$C$34,2,FALSE))</f>
        <v/>
      </c>
      <c r="F69" s="8" t="str">
        <f>IF(ISBLANK(B69),"",VLOOKUP(B69,ERK!$B$2:$D$34,3,FALSE))</f>
        <v/>
      </c>
      <c r="G69" s="8" t="str">
        <f>IF(ISBLANK(C69),"",VLOOKUP(C69,ERK!$B$2:$D$34,3,FALSE))</f>
        <v/>
      </c>
      <c r="H69" s="94" t="str">
        <f>IFERROR(VLOOKUP(D69,ERK!$C$2:J48,8,0),"")</f>
        <v/>
      </c>
      <c r="I69" s="148" t="str">
        <f>IFERROR(VLOOKUP(E69,ERK!$C$2:K48,8,0),"")</f>
        <v/>
      </c>
      <c r="J69" s="184" t="str">
        <f t="shared" si="2"/>
        <v/>
      </c>
      <c r="L69" s="86"/>
      <c r="M69" s="86"/>
      <c r="R69" s="176"/>
      <c r="S69" s="148"/>
    </row>
    <row r="70" spans="1:19" s="7" customFormat="1">
      <c r="A70" s="271">
        <v>68</v>
      </c>
      <c r="B70" s="322"/>
      <c r="C70" s="322"/>
      <c r="D70" s="317" t="str">
        <f>IF(ISBLANK(B70),"",VLOOKUP(B70,ERK!$B$2:$C$34,2,FALSE))</f>
        <v/>
      </c>
      <c r="E70" s="317" t="str">
        <f>IF(ISBLANK(C70),"",VLOOKUP(C70,ERK!$B$2:$C$34,2,FALSE))</f>
        <v/>
      </c>
      <c r="F70" s="300" t="str">
        <f>IF(ISBLANK(B70),"",VLOOKUP(B70,ERK!$B$2:$D$34,3,FALSE))</f>
        <v/>
      </c>
      <c r="G70" s="300" t="str">
        <f>IF(ISBLANK(C70),"",VLOOKUP(C70,ERK!$B$2:$D$34,3,FALSE))</f>
        <v/>
      </c>
      <c r="H70" s="298" t="str">
        <f>IFERROR(VLOOKUP(D70,ERK!$C$2:J49,8,0),"")</f>
        <v/>
      </c>
      <c r="I70" s="298" t="str">
        <f>IFERROR(VLOOKUP(E70,ERK!$C$2:K49,8,0),"")</f>
        <v/>
      </c>
      <c r="J70" s="323" t="str">
        <f t="shared" si="2"/>
        <v/>
      </c>
      <c r="L70" s="86"/>
      <c r="M70" s="86"/>
      <c r="R70" s="176"/>
      <c r="S70" s="148"/>
    </row>
    <row r="71" spans="1:19" s="7" customFormat="1">
      <c r="A71" s="271">
        <v>69</v>
      </c>
      <c r="B71" s="322"/>
      <c r="C71" s="322"/>
      <c r="D71" s="317" t="str">
        <f>IF(ISBLANK(B71),"",VLOOKUP(B71,ERK!$B$2:$C$34,2,FALSE))</f>
        <v/>
      </c>
      <c r="E71" s="317" t="str">
        <f>IF(ISBLANK(C71),"",VLOOKUP(C71,ERK!$B$2:$C$34,2,FALSE))</f>
        <v/>
      </c>
      <c r="F71" s="300" t="str">
        <f>IF(ISBLANK(B71),"",VLOOKUP(B71,ERK!$B$2:$D$34,3,FALSE))</f>
        <v/>
      </c>
      <c r="G71" s="300" t="str">
        <f>IF(ISBLANK(C71),"",VLOOKUP(C71,ERK!$B$2:$D$34,3,FALSE))</f>
        <v/>
      </c>
      <c r="H71" s="298" t="str">
        <f>IFERROR(VLOOKUP(D71,ERK!$C$2:J50,8,0),"")</f>
        <v/>
      </c>
      <c r="I71" s="298" t="str">
        <f>IFERROR(VLOOKUP(E71,ERK!$C$2:K50,8,0),"")</f>
        <v/>
      </c>
      <c r="J71" s="323" t="str">
        <f t="shared" si="2"/>
        <v/>
      </c>
      <c r="L71" s="86"/>
      <c r="M71" s="86"/>
      <c r="R71" s="176"/>
      <c r="S71" s="148"/>
    </row>
    <row r="72" spans="1:19" s="7" customFormat="1">
      <c r="A72" s="271">
        <v>70</v>
      </c>
      <c r="B72" s="322"/>
      <c r="C72" s="322"/>
      <c r="D72" s="317" t="str">
        <f>IF(ISBLANK(B72),"",VLOOKUP(B72,ERK!$B$2:$C$34,2,FALSE))</f>
        <v/>
      </c>
      <c r="E72" s="317" t="str">
        <f>IF(ISBLANK(C72),"",VLOOKUP(C72,ERK!$B$2:$C$34,2,FALSE))</f>
        <v/>
      </c>
      <c r="F72" s="300" t="str">
        <f>IF(ISBLANK(B72),"",VLOOKUP(B72,ERK!$B$2:$D$34,3,FALSE))</f>
        <v/>
      </c>
      <c r="G72" s="300" t="str">
        <f>IF(ISBLANK(C72),"",VLOOKUP(C72,ERK!$B$2:$D$34,3,FALSE))</f>
        <v/>
      </c>
      <c r="H72" s="298" t="str">
        <f>IFERROR(VLOOKUP(D72,ERK!$C$2:J51,8,0),"")</f>
        <v/>
      </c>
      <c r="I72" s="298" t="str">
        <f>IFERROR(VLOOKUP(E72,ERK!$C$2:K51,8,0),"")</f>
        <v/>
      </c>
      <c r="J72" s="323" t="str">
        <f t="shared" si="2"/>
        <v/>
      </c>
      <c r="L72" s="86"/>
      <c r="M72" s="86"/>
      <c r="R72" s="176"/>
      <c r="S72" s="148"/>
    </row>
    <row r="73" spans="1:19" s="7" customFormat="1">
      <c r="A73" s="271">
        <v>71</v>
      </c>
      <c r="B73" s="322"/>
      <c r="C73" s="322"/>
      <c r="D73" s="317"/>
      <c r="E73" s="317"/>
      <c r="F73" s="324"/>
      <c r="G73" s="324"/>
      <c r="H73" s="271"/>
      <c r="I73" s="298"/>
      <c r="J73" s="301"/>
      <c r="L73" s="86"/>
      <c r="M73" s="86"/>
      <c r="R73" s="176"/>
      <c r="S73" s="148"/>
    </row>
    <row r="74" spans="1:19" s="7" customFormat="1">
      <c r="A74" s="271">
        <v>72</v>
      </c>
      <c r="B74" s="322"/>
      <c r="C74" s="322"/>
      <c r="D74" s="317"/>
      <c r="E74" s="317"/>
      <c r="F74" s="324"/>
      <c r="G74" s="324"/>
      <c r="H74" s="271"/>
      <c r="I74" s="298"/>
      <c r="J74" s="301"/>
      <c r="L74" s="86"/>
      <c r="M74" s="86"/>
      <c r="R74" s="176"/>
      <c r="S74" s="148"/>
    </row>
    <row r="75" spans="1:19" s="7" customFormat="1">
      <c r="A75" s="271">
        <v>73</v>
      </c>
      <c r="B75" s="322"/>
      <c r="C75" s="322"/>
      <c r="D75" s="317"/>
      <c r="E75" s="317"/>
      <c r="F75" s="324"/>
      <c r="G75" s="324"/>
      <c r="H75" s="271"/>
      <c r="I75" s="298"/>
      <c r="J75" s="301"/>
      <c r="L75" s="86"/>
      <c r="M75" s="86"/>
      <c r="R75" s="176"/>
      <c r="S75" s="148"/>
    </row>
    <row r="76" spans="1:19" s="7" customFormat="1">
      <c r="A76" s="271">
        <v>74</v>
      </c>
      <c r="B76" s="322"/>
      <c r="C76" s="322"/>
      <c r="D76" s="317"/>
      <c r="E76" s="317"/>
      <c r="F76" s="324"/>
      <c r="G76" s="324"/>
      <c r="H76" s="271"/>
      <c r="I76" s="298"/>
      <c r="J76" s="301"/>
      <c r="L76" s="86"/>
      <c r="M76" s="86"/>
      <c r="R76" s="176"/>
      <c r="S76" s="148"/>
    </row>
    <row r="77" spans="1:19" s="7" customFormat="1">
      <c r="A77" s="271">
        <v>75</v>
      </c>
      <c r="B77" s="322"/>
      <c r="C77" s="322"/>
      <c r="D77" s="317"/>
      <c r="E77" s="317"/>
      <c r="F77" s="324"/>
      <c r="G77" s="324"/>
      <c r="H77" s="271"/>
      <c r="I77" s="298"/>
      <c r="J77" s="301"/>
      <c r="L77" s="86"/>
      <c r="M77" s="86"/>
      <c r="R77" s="176"/>
      <c r="S77" s="148"/>
    </row>
    <row r="78" spans="1:19" s="7" customFormat="1">
      <c r="A78" s="271">
        <v>76</v>
      </c>
      <c r="B78" s="322"/>
      <c r="C78" s="322"/>
      <c r="D78" s="116"/>
      <c r="E78" s="116"/>
      <c r="F78" s="324"/>
      <c r="G78" s="324"/>
      <c r="H78" s="271"/>
      <c r="I78" s="298"/>
      <c r="J78" s="301"/>
      <c r="L78" s="86"/>
      <c r="M78" s="86"/>
      <c r="R78" s="176"/>
      <c r="S78" s="148"/>
    </row>
    <row r="79" spans="1:19" s="7" customFormat="1">
      <c r="A79" s="271">
        <v>77</v>
      </c>
      <c r="B79" s="322"/>
      <c r="C79" s="322"/>
      <c r="D79" s="116"/>
      <c r="E79" s="116"/>
      <c r="F79" s="324"/>
      <c r="G79" s="324"/>
      <c r="H79" s="271"/>
      <c r="I79" s="298"/>
      <c r="J79" s="301"/>
      <c r="L79" s="86"/>
      <c r="M79" s="86"/>
      <c r="R79" s="176"/>
      <c r="S79" s="148"/>
    </row>
    <row r="80" spans="1:19" s="7" customFormat="1">
      <c r="A80" s="271">
        <v>78</v>
      </c>
      <c r="B80" s="322"/>
      <c r="C80" s="322"/>
      <c r="D80" s="116"/>
      <c r="E80" s="116"/>
      <c r="F80" s="324"/>
      <c r="G80" s="324"/>
      <c r="H80" s="271"/>
      <c r="I80" s="298"/>
      <c r="J80" s="301"/>
      <c r="L80" s="86"/>
      <c r="M80" s="86"/>
      <c r="R80" s="176"/>
      <c r="S80" s="148"/>
    </row>
    <row r="81" spans="1:19" s="7" customFormat="1">
      <c r="A81" s="271">
        <v>79</v>
      </c>
      <c r="B81" s="322"/>
      <c r="C81" s="322"/>
      <c r="D81" s="116"/>
      <c r="E81" s="116"/>
      <c r="F81" s="324"/>
      <c r="G81" s="324"/>
      <c r="H81" s="271"/>
      <c r="I81" s="298"/>
      <c r="J81" s="301"/>
      <c r="L81" s="86"/>
      <c r="M81" s="86"/>
      <c r="R81" s="176"/>
      <c r="S81" s="148"/>
    </row>
    <row r="82" spans="1:19" s="7" customFormat="1">
      <c r="A82" s="271">
        <v>80</v>
      </c>
      <c r="B82" s="322"/>
      <c r="C82" s="322"/>
      <c r="D82" s="116"/>
      <c r="E82" s="116"/>
      <c r="F82" s="324"/>
      <c r="G82" s="324"/>
      <c r="H82" s="271"/>
      <c r="I82" s="298"/>
      <c r="J82" s="301"/>
      <c r="L82" s="86"/>
      <c r="M82" s="86"/>
      <c r="R82" s="176"/>
      <c r="S82" s="148"/>
    </row>
    <row r="83" spans="1:19" s="7" customFormat="1">
      <c r="A83" s="271">
        <v>81</v>
      </c>
      <c r="B83" s="322"/>
      <c r="C83" s="322"/>
      <c r="D83" s="116"/>
      <c r="E83" s="116"/>
      <c r="F83" s="324"/>
      <c r="G83" s="324"/>
      <c r="H83" s="271"/>
      <c r="I83" s="298"/>
      <c r="J83" s="301"/>
      <c r="L83" s="86"/>
      <c r="M83" s="86"/>
      <c r="R83" s="176"/>
      <c r="S83" s="148"/>
    </row>
    <row r="84" spans="1:19" s="7" customFormat="1">
      <c r="A84" s="271">
        <v>82</v>
      </c>
      <c r="B84" s="322"/>
      <c r="C84" s="322"/>
      <c r="D84" s="116"/>
      <c r="E84" s="116"/>
      <c r="F84" s="324"/>
      <c r="G84" s="324"/>
      <c r="H84" s="271"/>
      <c r="I84" s="298"/>
      <c r="J84" s="301"/>
      <c r="L84" s="86"/>
      <c r="M84" s="86"/>
      <c r="R84" s="176"/>
      <c r="S84" s="148"/>
    </row>
    <row r="85" spans="1:19" s="7" customFormat="1">
      <c r="A85" s="271">
        <v>83</v>
      </c>
      <c r="B85" s="322"/>
      <c r="C85" s="322"/>
      <c r="D85" s="116"/>
      <c r="E85" s="116"/>
      <c r="F85" s="324"/>
      <c r="G85" s="324"/>
      <c r="H85" s="271"/>
      <c r="I85" s="298"/>
      <c r="J85" s="301"/>
      <c r="L85" s="86"/>
      <c r="M85" s="86"/>
      <c r="R85" s="176"/>
      <c r="S85" s="148"/>
    </row>
    <row r="86" spans="1:19" s="7" customFormat="1">
      <c r="A86" s="271">
        <v>84</v>
      </c>
      <c r="B86" s="322"/>
      <c r="C86" s="322"/>
      <c r="D86" s="116"/>
      <c r="E86" s="116"/>
      <c r="F86" s="324"/>
      <c r="G86" s="324"/>
      <c r="H86" s="271"/>
      <c r="I86" s="298"/>
      <c r="J86" s="301"/>
      <c r="L86" s="86"/>
      <c r="M86" s="86"/>
      <c r="R86" s="176"/>
      <c r="S86" s="148"/>
    </row>
    <row r="87" spans="1:19" s="7" customFormat="1">
      <c r="A87" s="271">
        <v>85</v>
      </c>
      <c r="B87" s="322"/>
      <c r="C87" s="322"/>
      <c r="D87" s="116"/>
      <c r="E87" s="116"/>
      <c r="F87" s="324"/>
      <c r="G87" s="324"/>
      <c r="H87" s="271"/>
      <c r="I87" s="298"/>
      <c r="J87" s="301"/>
      <c r="L87" s="86"/>
      <c r="M87" s="86"/>
      <c r="R87" s="176"/>
      <c r="S87" s="148"/>
    </row>
    <row r="88" spans="1:19" s="7" customFormat="1">
      <c r="A88" s="271">
        <v>86</v>
      </c>
      <c r="B88" s="322"/>
      <c r="C88" s="322"/>
      <c r="D88" s="116"/>
      <c r="E88" s="116"/>
      <c r="F88" s="324"/>
      <c r="G88" s="324"/>
      <c r="H88" s="271"/>
      <c r="I88" s="298"/>
      <c r="J88" s="301"/>
      <c r="L88" s="86"/>
      <c r="M88" s="86"/>
      <c r="R88" s="176"/>
      <c r="S88" s="148"/>
    </row>
    <row r="89" spans="1:19" s="7" customFormat="1">
      <c r="A89" s="271">
        <v>87</v>
      </c>
      <c r="B89" s="322"/>
      <c r="C89" s="322"/>
      <c r="D89" s="116"/>
      <c r="E89" s="116"/>
      <c r="F89" s="324"/>
      <c r="G89" s="324"/>
      <c r="H89" s="271"/>
      <c r="I89" s="298"/>
      <c r="J89" s="301"/>
      <c r="L89" s="86"/>
      <c r="M89" s="86"/>
      <c r="R89" s="176"/>
      <c r="S89" s="148"/>
    </row>
    <row r="90" spans="1:19" s="7" customFormat="1">
      <c r="A90" s="271">
        <v>88</v>
      </c>
      <c r="B90" s="322"/>
      <c r="C90" s="322"/>
      <c r="D90" s="116"/>
      <c r="E90" s="116"/>
      <c r="F90" s="324"/>
      <c r="G90" s="324"/>
      <c r="H90" s="271"/>
      <c r="I90" s="298"/>
      <c r="J90" s="301"/>
      <c r="L90" s="86"/>
      <c r="M90" s="86"/>
      <c r="R90" s="176"/>
      <c r="S90" s="148"/>
    </row>
    <row r="91" spans="1:19" s="7" customFormat="1">
      <c r="A91" s="271">
        <v>89</v>
      </c>
      <c r="B91" s="322"/>
      <c r="C91" s="322"/>
      <c r="D91" s="116"/>
      <c r="E91" s="116"/>
      <c r="F91" s="324"/>
      <c r="G91" s="324"/>
      <c r="H91" s="271"/>
      <c r="I91" s="298"/>
      <c r="J91" s="301"/>
      <c r="L91" s="86"/>
      <c r="M91" s="86"/>
      <c r="R91" s="176"/>
      <c r="S91" s="148"/>
    </row>
    <row r="92" spans="1:19" s="7" customFormat="1">
      <c r="A92" s="271"/>
      <c r="B92" s="322"/>
      <c r="C92" s="322"/>
      <c r="D92" s="116"/>
      <c r="E92" s="116"/>
      <c r="F92" s="324"/>
      <c r="G92" s="324"/>
      <c r="H92" s="271"/>
      <c r="I92" s="298"/>
      <c r="J92" s="301"/>
      <c r="L92" s="86"/>
      <c r="M92" s="86"/>
      <c r="R92" s="176"/>
      <c r="S92" s="148"/>
    </row>
    <row r="93" spans="1:19" s="7" customFormat="1">
      <c r="A93" s="271"/>
      <c r="B93" s="322"/>
      <c r="C93" s="322"/>
      <c r="D93" s="116"/>
      <c r="E93" s="116"/>
      <c r="F93" s="324"/>
      <c r="G93" s="324"/>
      <c r="H93" s="271"/>
      <c r="I93" s="298"/>
      <c r="J93" s="301"/>
      <c r="L93" s="86"/>
      <c r="M93" s="86"/>
      <c r="R93" s="176"/>
      <c r="S93" s="148"/>
    </row>
    <row r="94" spans="1:19" s="7" customFormat="1">
      <c r="A94" s="271"/>
      <c r="B94" s="322"/>
      <c r="C94" s="322"/>
      <c r="D94" s="116"/>
      <c r="E94" s="116"/>
      <c r="F94" s="324"/>
      <c r="G94" s="324"/>
      <c r="H94" s="271"/>
      <c r="I94" s="298"/>
      <c r="J94" s="301"/>
      <c r="L94" s="86"/>
      <c r="M94" s="86"/>
      <c r="R94" s="176"/>
      <c r="S94" s="148"/>
    </row>
    <row r="95" spans="1:19" s="7" customFormat="1">
      <c r="A95" s="271"/>
      <c r="B95" s="324"/>
      <c r="C95" s="324"/>
      <c r="D95" s="116"/>
      <c r="E95" s="116"/>
      <c r="F95" s="324"/>
      <c r="G95" s="324"/>
      <c r="H95" s="324"/>
      <c r="I95" s="298"/>
      <c r="J95" s="301"/>
      <c r="L95" s="86"/>
      <c r="M95" s="86"/>
      <c r="R95" s="176"/>
      <c r="S95" s="148"/>
    </row>
    <row r="96" spans="1:19" s="7" customFormat="1">
      <c r="A96" s="271"/>
      <c r="B96" s="324"/>
      <c r="C96" s="324"/>
      <c r="D96" s="116"/>
      <c r="E96" s="116"/>
      <c r="F96" s="324"/>
      <c r="G96" s="324"/>
      <c r="H96" s="324"/>
      <c r="I96" s="298"/>
      <c r="J96" s="301"/>
      <c r="L96" s="86"/>
      <c r="M96" s="86"/>
      <c r="R96" s="176"/>
      <c r="S96" s="148"/>
    </row>
    <row r="97" spans="2:19" s="7" customFormat="1">
      <c r="B97" s="324"/>
      <c r="C97" s="324"/>
      <c r="D97" s="116"/>
      <c r="E97" s="116"/>
      <c r="F97" s="324"/>
      <c r="G97" s="324"/>
      <c r="H97" s="324"/>
      <c r="I97" s="298"/>
      <c r="J97" s="301"/>
      <c r="L97" s="86"/>
      <c r="M97" s="86"/>
      <c r="R97" s="176"/>
      <c r="S97" s="148"/>
    </row>
    <row r="98" spans="2:19" s="7" customFormat="1">
      <c r="B98" s="324"/>
      <c r="C98" s="324"/>
      <c r="D98" s="116"/>
      <c r="E98" s="116"/>
      <c r="F98" s="324"/>
      <c r="G98" s="324"/>
      <c r="H98" s="324"/>
      <c r="I98" s="298"/>
      <c r="J98" s="301"/>
      <c r="L98" s="86"/>
      <c r="M98" s="86"/>
      <c r="R98" s="176"/>
      <c r="S98" s="148"/>
    </row>
    <row r="99" spans="2:19" s="7" customFormat="1">
      <c r="B99" s="324"/>
      <c r="C99" s="324"/>
      <c r="D99" s="116"/>
      <c r="E99" s="116"/>
      <c r="F99" s="324"/>
      <c r="G99" s="324"/>
      <c r="H99" s="324"/>
      <c r="I99" s="298"/>
      <c r="J99" s="301"/>
      <c r="L99" s="86"/>
      <c r="M99" s="86"/>
      <c r="R99" s="176"/>
      <c r="S99" s="148"/>
    </row>
    <row r="100" spans="2:19" s="7" customFormat="1">
      <c r="B100" s="324"/>
      <c r="C100" s="324"/>
      <c r="D100" s="116"/>
      <c r="E100" s="116"/>
      <c r="F100" s="324"/>
      <c r="G100" s="324"/>
      <c r="H100" s="324"/>
      <c r="I100" s="298"/>
      <c r="J100" s="301"/>
      <c r="L100" s="86"/>
      <c r="M100" s="86"/>
      <c r="R100" s="176"/>
      <c r="S100" s="148"/>
    </row>
    <row r="101" spans="2:19" s="7" customFormat="1">
      <c r="B101" s="324"/>
      <c r="C101" s="324"/>
      <c r="D101" s="116"/>
      <c r="E101" s="116"/>
      <c r="F101" s="324"/>
      <c r="G101" s="324"/>
      <c r="H101" s="324"/>
      <c r="I101" s="298"/>
      <c r="J101" s="301"/>
      <c r="L101" s="86"/>
      <c r="M101" s="86"/>
      <c r="R101" s="176"/>
      <c r="S101" s="148"/>
    </row>
    <row r="102" spans="2:19" s="7" customFormat="1">
      <c r="B102" s="324"/>
      <c r="C102" s="324"/>
      <c r="D102" s="116"/>
      <c r="E102" s="116"/>
      <c r="F102" s="324"/>
      <c r="G102" s="324"/>
      <c r="H102" s="324"/>
      <c r="I102" s="298"/>
      <c r="J102" s="301"/>
      <c r="L102" s="86"/>
      <c r="M102" s="86"/>
      <c r="R102" s="176"/>
      <c r="S102" s="148"/>
    </row>
    <row r="103" spans="2:19" s="7" customFormat="1">
      <c r="B103" s="324"/>
      <c r="C103" s="324"/>
      <c r="D103" s="116"/>
      <c r="E103" s="116"/>
      <c r="F103" s="324"/>
      <c r="G103" s="324"/>
      <c r="H103" s="324"/>
      <c r="I103" s="298"/>
      <c r="J103" s="301"/>
      <c r="L103" s="86"/>
      <c r="M103" s="86"/>
      <c r="R103" s="176"/>
      <c r="S103" s="148"/>
    </row>
    <row r="104" spans="2:19" s="7" customFormat="1">
      <c r="B104" s="324"/>
      <c r="C104" s="324"/>
      <c r="D104" s="116"/>
      <c r="E104" s="116"/>
      <c r="F104" s="324"/>
      <c r="G104" s="324"/>
      <c r="H104" s="324"/>
      <c r="I104" s="298"/>
      <c r="J104" s="301"/>
      <c r="L104" s="86"/>
      <c r="M104" s="86"/>
      <c r="R104" s="176"/>
      <c r="S104" s="148"/>
    </row>
    <row r="105" spans="2:19" s="7" customFormat="1">
      <c r="B105" s="324"/>
      <c r="C105" s="324"/>
      <c r="D105" s="116"/>
      <c r="E105" s="116"/>
      <c r="F105" s="324"/>
      <c r="G105" s="324"/>
      <c r="H105" s="324"/>
      <c r="I105" s="298"/>
      <c r="J105" s="301"/>
      <c r="L105" s="86"/>
      <c r="M105" s="86"/>
      <c r="R105" s="176"/>
      <c r="S105" s="148"/>
    </row>
    <row r="106" spans="2:19" s="7" customFormat="1">
      <c r="B106" s="324"/>
      <c r="C106" s="324"/>
      <c r="D106" s="116"/>
      <c r="E106" s="116"/>
      <c r="F106" s="324"/>
      <c r="G106" s="324"/>
      <c r="H106" s="324"/>
      <c r="I106" s="298"/>
      <c r="J106" s="301"/>
      <c r="L106" s="86"/>
      <c r="M106" s="86"/>
      <c r="R106" s="176"/>
      <c r="S106" s="148"/>
    </row>
    <row r="107" spans="2:19" s="7" customFormat="1">
      <c r="B107" s="324"/>
      <c r="C107" s="324"/>
      <c r="D107" s="116"/>
      <c r="E107" s="116"/>
      <c r="F107" s="324"/>
      <c r="G107" s="324"/>
      <c r="H107" s="324"/>
      <c r="I107" s="298"/>
      <c r="J107" s="301"/>
      <c r="L107" s="86"/>
      <c r="M107" s="86"/>
      <c r="R107" s="176"/>
      <c r="S107" s="148"/>
    </row>
    <row r="108" spans="2:19" s="7" customFormat="1">
      <c r="B108" s="324"/>
      <c r="C108" s="324"/>
      <c r="D108" s="116"/>
      <c r="E108" s="116"/>
      <c r="F108" s="324"/>
      <c r="G108" s="324"/>
      <c r="H108" s="324"/>
      <c r="I108" s="298"/>
      <c r="J108" s="301"/>
      <c r="L108" s="86"/>
      <c r="M108" s="86"/>
      <c r="R108" s="176"/>
      <c r="S108" s="148"/>
    </row>
    <row r="109" spans="2:19" s="7" customFormat="1">
      <c r="B109" s="324"/>
      <c r="C109" s="324"/>
      <c r="D109" s="116"/>
      <c r="E109" s="116"/>
      <c r="F109" s="324"/>
      <c r="G109" s="324"/>
      <c r="H109" s="324"/>
      <c r="I109" s="298"/>
      <c r="J109" s="301"/>
      <c r="L109" s="86"/>
      <c r="M109" s="86"/>
      <c r="R109" s="176"/>
      <c r="S109" s="148"/>
    </row>
    <row r="110" spans="2:19" s="7" customFormat="1">
      <c r="B110" s="324"/>
      <c r="C110" s="324"/>
      <c r="D110" s="116"/>
      <c r="E110" s="116"/>
      <c r="F110" s="324"/>
      <c r="G110" s="324"/>
      <c r="H110" s="324"/>
      <c r="I110" s="298"/>
      <c r="J110" s="301"/>
      <c r="L110" s="86"/>
      <c r="M110" s="86"/>
      <c r="R110" s="176"/>
      <c r="S110" s="148"/>
    </row>
    <row r="111" spans="2:19" s="7" customFormat="1">
      <c r="B111" s="324"/>
      <c r="C111" s="324"/>
      <c r="D111" s="116"/>
      <c r="E111" s="116"/>
      <c r="F111" s="324"/>
      <c r="G111" s="324"/>
      <c r="H111" s="324"/>
      <c r="I111" s="298"/>
      <c r="J111" s="301"/>
      <c r="L111" s="86"/>
      <c r="M111" s="86"/>
      <c r="R111" s="176"/>
      <c r="S111" s="148"/>
    </row>
    <row r="112" spans="2:19" s="7" customFormat="1">
      <c r="B112" s="324"/>
      <c r="C112" s="324"/>
      <c r="D112" s="116"/>
      <c r="E112" s="116"/>
      <c r="F112" s="324"/>
      <c r="G112" s="324"/>
      <c r="H112" s="324"/>
      <c r="I112" s="298"/>
      <c r="J112" s="301"/>
      <c r="L112" s="86"/>
      <c r="M112" s="86"/>
      <c r="R112" s="176"/>
      <c r="S112" s="148"/>
    </row>
    <row r="113" spans="2:19" s="7" customFormat="1">
      <c r="B113" s="324"/>
      <c r="C113" s="324"/>
      <c r="D113" s="116"/>
      <c r="E113" s="116"/>
      <c r="F113" s="324"/>
      <c r="G113" s="324"/>
      <c r="H113" s="324"/>
      <c r="I113" s="298"/>
      <c r="J113" s="301"/>
      <c r="L113" s="86"/>
      <c r="M113" s="86"/>
      <c r="R113" s="176"/>
      <c r="S113" s="148"/>
    </row>
    <row r="114" spans="2:19" s="7" customFormat="1">
      <c r="B114" s="324"/>
      <c r="C114" s="324"/>
      <c r="D114" s="116"/>
      <c r="E114" s="116"/>
      <c r="F114" s="324"/>
      <c r="G114" s="324"/>
      <c r="H114" s="324"/>
      <c r="I114" s="298"/>
      <c r="J114" s="301"/>
      <c r="L114" s="86"/>
      <c r="M114" s="86"/>
      <c r="R114" s="176"/>
      <c r="S114" s="148"/>
    </row>
    <row r="115" spans="2:19" s="7" customFormat="1">
      <c r="B115" s="324"/>
      <c r="C115" s="324"/>
      <c r="D115" s="116"/>
      <c r="E115" s="116"/>
      <c r="F115" s="324"/>
      <c r="G115" s="324"/>
      <c r="H115" s="324"/>
      <c r="I115" s="298"/>
      <c r="J115" s="301"/>
      <c r="L115" s="86"/>
      <c r="M115" s="86"/>
      <c r="R115" s="176"/>
      <c r="S115" s="148"/>
    </row>
    <row r="116" spans="2:19" s="7" customFormat="1">
      <c r="B116" s="324"/>
      <c r="C116" s="324"/>
      <c r="D116" s="116"/>
      <c r="E116" s="116"/>
      <c r="F116" s="324"/>
      <c r="G116" s="324"/>
      <c r="H116" s="324"/>
      <c r="I116" s="298"/>
      <c r="J116" s="301"/>
      <c r="L116" s="86"/>
      <c r="M116" s="86"/>
      <c r="R116" s="176"/>
      <c r="S116" s="148"/>
    </row>
    <row r="117" spans="2:19" s="7" customFormat="1">
      <c r="B117" s="324"/>
      <c r="C117" s="324"/>
      <c r="D117" s="116"/>
      <c r="E117" s="116"/>
      <c r="F117" s="324"/>
      <c r="G117" s="324"/>
      <c r="H117" s="324"/>
      <c r="I117" s="298"/>
      <c r="J117" s="301"/>
      <c r="L117" s="86"/>
      <c r="M117" s="86"/>
      <c r="R117" s="176"/>
      <c r="S117" s="148"/>
    </row>
    <row r="118" spans="2:19" s="7" customFormat="1">
      <c r="B118" s="324"/>
      <c r="C118" s="324"/>
      <c r="D118" s="116"/>
      <c r="E118" s="116"/>
      <c r="F118" s="324"/>
      <c r="G118" s="324"/>
      <c r="H118" s="324"/>
      <c r="I118" s="298"/>
      <c r="J118" s="301"/>
      <c r="L118" s="86"/>
      <c r="M118" s="86"/>
      <c r="R118" s="176"/>
      <c r="S118" s="148"/>
    </row>
    <row r="119" spans="2:19" s="7" customFormat="1">
      <c r="B119" s="324"/>
      <c r="C119" s="324"/>
      <c r="D119" s="116"/>
      <c r="E119" s="116"/>
      <c r="F119" s="324"/>
      <c r="G119" s="324"/>
      <c r="H119" s="324"/>
      <c r="I119" s="298"/>
      <c r="J119" s="301"/>
      <c r="L119" s="86"/>
      <c r="M119" s="86"/>
      <c r="R119" s="176"/>
      <c r="S119" s="148"/>
    </row>
    <row r="120" spans="2:19" s="7" customFormat="1">
      <c r="B120" s="324"/>
      <c r="C120" s="324"/>
      <c r="D120" s="116"/>
      <c r="E120" s="116"/>
      <c r="F120" s="324"/>
      <c r="G120" s="324"/>
      <c r="H120" s="324"/>
      <c r="I120" s="298"/>
      <c r="J120" s="301"/>
      <c r="L120" s="86"/>
      <c r="M120" s="86"/>
      <c r="R120" s="176"/>
      <c r="S120" s="148"/>
    </row>
    <row r="121" spans="2:19" s="7" customFormat="1">
      <c r="B121" s="324"/>
      <c r="C121" s="324"/>
      <c r="D121" s="116"/>
      <c r="E121" s="116"/>
      <c r="F121" s="324"/>
      <c r="G121" s="324"/>
      <c r="H121" s="324"/>
      <c r="I121" s="298"/>
      <c r="J121" s="301"/>
      <c r="L121" s="86"/>
      <c r="M121" s="86"/>
      <c r="R121" s="176"/>
      <c r="S121" s="148"/>
    </row>
    <row r="122" spans="2:19" s="7" customFormat="1">
      <c r="B122" s="324"/>
      <c r="C122" s="324"/>
      <c r="D122" s="116"/>
      <c r="E122" s="116"/>
      <c r="F122" s="324"/>
      <c r="G122" s="324"/>
      <c r="H122" s="324"/>
      <c r="I122" s="298"/>
      <c r="J122" s="301"/>
      <c r="L122" s="86"/>
      <c r="M122" s="86"/>
      <c r="R122" s="176"/>
      <c r="S122" s="148"/>
    </row>
    <row r="123" spans="2:19" s="7" customFormat="1">
      <c r="B123" s="324"/>
      <c r="C123" s="324"/>
      <c r="D123" s="116"/>
      <c r="E123" s="116"/>
      <c r="F123" s="324"/>
      <c r="G123" s="324"/>
      <c r="H123" s="324"/>
      <c r="I123" s="298"/>
      <c r="J123" s="301"/>
      <c r="L123" s="86"/>
      <c r="M123" s="86"/>
      <c r="R123" s="176"/>
      <c r="S123" s="148"/>
    </row>
    <row r="124" spans="2:19" s="7" customFormat="1">
      <c r="B124" s="324"/>
      <c r="C124" s="324"/>
      <c r="D124" s="116"/>
      <c r="E124" s="116"/>
      <c r="F124" s="324"/>
      <c r="G124" s="324"/>
      <c r="H124" s="324"/>
      <c r="I124" s="298"/>
      <c r="J124" s="301"/>
      <c r="L124" s="86"/>
      <c r="M124" s="86"/>
      <c r="R124" s="176"/>
      <c r="S124" s="182"/>
    </row>
    <row r="125" spans="2:19" s="7" customFormat="1">
      <c r="B125" s="324"/>
      <c r="C125" s="324"/>
      <c r="D125" s="116"/>
      <c r="E125" s="116"/>
      <c r="F125" s="324"/>
      <c r="G125" s="324"/>
      <c r="H125" s="324"/>
      <c r="I125" s="298"/>
      <c r="J125" s="301"/>
      <c r="L125" s="86"/>
      <c r="M125" s="86"/>
      <c r="R125" s="176"/>
      <c r="S125" s="182"/>
    </row>
    <row r="126" spans="2:19" s="7" customFormat="1">
      <c r="B126" s="324"/>
      <c r="C126" s="324"/>
      <c r="D126" s="116"/>
      <c r="E126" s="116"/>
      <c r="F126" s="324"/>
      <c r="G126" s="324"/>
      <c r="H126" s="324"/>
      <c r="I126" s="298"/>
      <c r="J126" s="301"/>
      <c r="L126" s="86"/>
      <c r="M126" s="86"/>
      <c r="R126" s="176"/>
      <c r="S126" s="182"/>
    </row>
    <row r="127" spans="2:19" s="7" customFormat="1">
      <c r="B127" s="324"/>
      <c r="C127" s="324"/>
      <c r="D127" s="116"/>
      <c r="E127" s="116"/>
      <c r="F127" s="324"/>
      <c r="G127" s="324"/>
      <c r="H127" s="324"/>
      <c r="I127" s="298"/>
      <c r="J127" s="324"/>
      <c r="L127" s="86"/>
      <c r="M127" s="86"/>
      <c r="R127" s="176"/>
      <c r="S127" s="182"/>
    </row>
    <row r="128" spans="2:19" s="7" customFormat="1">
      <c r="B128" s="324"/>
      <c r="C128" s="324"/>
      <c r="D128" s="116"/>
      <c r="E128" s="116"/>
      <c r="F128" s="324"/>
      <c r="G128" s="324"/>
      <c r="H128" s="324"/>
      <c r="I128" s="298"/>
      <c r="J128" s="324"/>
      <c r="L128" s="86"/>
      <c r="M128" s="86"/>
      <c r="R128" s="176"/>
      <c r="S128" s="182"/>
    </row>
    <row r="129" spans="2:10" s="7" customFormat="1">
      <c r="B129" s="324"/>
      <c r="C129" s="324"/>
      <c r="D129" s="116"/>
      <c r="E129" s="116"/>
      <c r="F129" s="324"/>
      <c r="G129" s="324"/>
      <c r="H129" s="324"/>
      <c r="I129" s="298"/>
      <c r="J129" s="324"/>
    </row>
    <row r="130" spans="2:10" s="7" customFormat="1">
      <c r="B130" s="324"/>
      <c r="C130" s="324"/>
      <c r="D130" s="116"/>
      <c r="E130" s="116"/>
      <c r="F130" s="324"/>
      <c r="G130" s="324"/>
      <c r="H130" s="324"/>
      <c r="I130" s="298"/>
      <c r="J130" s="324"/>
    </row>
    <row r="131" spans="2:10" s="7" customFormat="1">
      <c r="B131" s="324"/>
      <c r="C131" s="324"/>
      <c r="D131" s="116"/>
      <c r="E131" s="116"/>
      <c r="F131" s="324"/>
      <c r="G131" s="324"/>
      <c r="H131" s="324"/>
      <c r="I131" s="298"/>
      <c r="J131" s="324"/>
    </row>
    <row r="132" spans="2:10" s="7" customFormat="1">
      <c r="B132" s="324"/>
      <c r="C132" s="324"/>
      <c r="D132" s="116"/>
      <c r="E132" s="116"/>
      <c r="F132" s="324"/>
      <c r="G132" s="324"/>
      <c r="H132" s="324"/>
      <c r="I132" s="298"/>
      <c r="J132" s="324"/>
    </row>
    <row r="133" spans="2:10" s="7" customFormat="1">
      <c r="B133" s="324"/>
      <c r="C133" s="324"/>
      <c r="D133" s="116"/>
      <c r="E133" s="116"/>
      <c r="F133" s="324"/>
      <c r="G133" s="324"/>
      <c r="H133" s="324"/>
      <c r="I133" s="298"/>
      <c r="J133" s="324"/>
    </row>
    <row r="134" spans="2:10" s="7" customFormat="1">
      <c r="B134" s="324"/>
      <c r="C134" s="324"/>
      <c r="D134" s="116"/>
      <c r="E134" s="116"/>
      <c r="F134" s="324"/>
      <c r="G134" s="324"/>
      <c r="H134" s="324"/>
      <c r="I134" s="298"/>
      <c r="J134" s="324"/>
    </row>
    <row r="135" spans="2:10" s="7" customFormat="1">
      <c r="B135" s="324"/>
      <c r="C135" s="324"/>
      <c r="D135" s="116"/>
      <c r="E135" s="116"/>
      <c r="F135" s="324"/>
      <c r="G135" s="324"/>
      <c r="H135" s="324"/>
      <c r="I135" s="298"/>
      <c r="J135" s="324"/>
    </row>
    <row r="136" spans="2:10" s="7" customFormat="1">
      <c r="B136" s="324"/>
      <c r="C136" s="324"/>
      <c r="D136" s="116"/>
      <c r="E136" s="116"/>
      <c r="F136" s="324"/>
      <c r="G136" s="324"/>
      <c r="H136" s="324"/>
      <c r="I136" s="298"/>
      <c r="J136" s="324"/>
    </row>
    <row r="137" spans="2:10" s="7" customFormat="1">
      <c r="B137" s="324"/>
      <c r="C137" s="324"/>
      <c r="D137" s="116"/>
      <c r="E137" s="116"/>
      <c r="F137" s="324"/>
      <c r="G137" s="324"/>
      <c r="H137" s="324"/>
      <c r="I137" s="298"/>
      <c r="J137" s="324"/>
    </row>
    <row r="138" spans="2:10" s="7" customFormat="1">
      <c r="B138" s="324"/>
      <c r="C138" s="324"/>
      <c r="D138" s="116"/>
      <c r="E138" s="116"/>
      <c r="F138" s="324"/>
      <c r="G138" s="324"/>
      <c r="H138" s="324"/>
      <c r="I138" s="298"/>
      <c r="J138" s="324"/>
    </row>
    <row r="139" spans="2:10" s="7" customFormat="1">
      <c r="B139" s="324"/>
      <c r="C139" s="324"/>
      <c r="D139" s="116"/>
      <c r="E139" s="116"/>
      <c r="F139" s="324"/>
      <c r="G139" s="324"/>
      <c r="H139" s="324"/>
      <c r="I139" s="298"/>
      <c r="J139" s="324"/>
    </row>
    <row r="140" spans="2:10" s="7" customFormat="1">
      <c r="B140" s="324"/>
      <c r="C140" s="324"/>
      <c r="D140" s="116"/>
      <c r="E140" s="116"/>
      <c r="F140" s="324"/>
      <c r="G140" s="324"/>
      <c r="H140" s="324"/>
      <c r="I140" s="298"/>
      <c r="J140" s="324"/>
    </row>
    <row r="141" spans="2:10" s="7" customFormat="1">
      <c r="B141" s="324"/>
      <c r="C141" s="324"/>
      <c r="D141" s="116"/>
      <c r="E141" s="116"/>
      <c r="F141" s="324"/>
      <c r="G141" s="324"/>
      <c r="H141" s="324"/>
      <c r="I141" s="298"/>
      <c r="J141" s="324"/>
    </row>
    <row r="142" spans="2:10" s="7" customFormat="1">
      <c r="B142" s="324"/>
      <c r="C142" s="324"/>
      <c r="D142" s="116"/>
      <c r="E142" s="116"/>
      <c r="F142" s="324"/>
      <c r="G142" s="324"/>
      <c r="H142" s="324"/>
      <c r="I142" s="298"/>
      <c r="J142" s="324"/>
    </row>
    <row r="143" spans="2:10" s="7" customFormat="1">
      <c r="B143" s="324"/>
      <c r="C143" s="324"/>
      <c r="D143" s="116"/>
      <c r="E143" s="116"/>
      <c r="F143" s="324"/>
      <c r="G143" s="324"/>
      <c r="H143" s="324"/>
      <c r="I143" s="298"/>
      <c r="J143" s="324"/>
    </row>
    <row r="144" spans="2:10" s="7" customFormat="1">
      <c r="B144" s="324"/>
      <c r="C144" s="324"/>
      <c r="D144" s="116"/>
      <c r="E144" s="116"/>
      <c r="F144" s="324"/>
      <c r="G144" s="324"/>
      <c r="H144" s="324"/>
      <c r="I144" s="298"/>
      <c r="J144" s="324"/>
    </row>
    <row r="145" spans="2:10" s="7" customFormat="1">
      <c r="B145" s="324"/>
      <c r="C145" s="324"/>
      <c r="D145" s="116"/>
      <c r="E145" s="116"/>
      <c r="F145" s="324"/>
      <c r="G145" s="324"/>
      <c r="H145" s="324"/>
      <c r="I145" s="298"/>
      <c r="J145" s="324"/>
    </row>
    <row r="146" spans="2:10" s="7" customFormat="1">
      <c r="B146" s="324"/>
      <c r="C146" s="324"/>
      <c r="D146" s="116"/>
      <c r="E146" s="116"/>
      <c r="F146" s="324"/>
      <c r="G146" s="324"/>
      <c r="H146" s="324"/>
      <c r="I146" s="298"/>
      <c r="J146" s="324"/>
    </row>
    <row r="147" spans="2:10" s="7" customFormat="1">
      <c r="B147" s="324"/>
      <c r="C147" s="324"/>
      <c r="D147" s="116"/>
      <c r="E147" s="116"/>
      <c r="F147" s="324"/>
      <c r="G147" s="324"/>
      <c r="H147" s="324"/>
      <c r="I147" s="298"/>
      <c r="J147" s="324"/>
    </row>
    <row r="148" spans="2:10" s="7" customFormat="1">
      <c r="B148" s="324"/>
      <c r="C148" s="324"/>
      <c r="D148" s="116"/>
      <c r="E148" s="116"/>
      <c r="F148" s="324"/>
      <c r="G148" s="324"/>
      <c r="H148" s="324"/>
      <c r="I148" s="298"/>
      <c r="J148" s="324"/>
    </row>
    <row r="149" spans="2:10" s="7" customFormat="1">
      <c r="B149" s="324"/>
      <c r="C149" s="324"/>
      <c r="D149" s="116"/>
      <c r="E149" s="116"/>
      <c r="F149" s="324"/>
      <c r="G149" s="324"/>
      <c r="H149" s="324"/>
      <c r="I149" s="298"/>
      <c r="J149" s="324"/>
    </row>
    <row r="150" spans="2:10" s="7" customFormat="1">
      <c r="B150" s="324"/>
      <c r="C150" s="324"/>
      <c r="D150" s="116"/>
      <c r="E150" s="116"/>
      <c r="F150" s="324"/>
      <c r="G150" s="324"/>
      <c r="H150" s="324"/>
      <c r="I150" s="298"/>
      <c r="J150" s="324"/>
    </row>
    <row r="151" spans="2:10" s="7" customFormat="1">
      <c r="B151" s="324"/>
      <c r="C151" s="324"/>
      <c r="D151" s="116"/>
      <c r="E151" s="116"/>
      <c r="F151" s="324"/>
      <c r="G151" s="324"/>
      <c r="H151" s="324"/>
      <c r="I151" s="298"/>
      <c r="J151" s="324"/>
    </row>
    <row r="152" spans="2:10" s="7" customFormat="1">
      <c r="B152" s="324"/>
      <c r="C152" s="324"/>
      <c r="D152" s="116"/>
      <c r="E152" s="116"/>
      <c r="F152" s="324"/>
      <c r="G152" s="324"/>
      <c r="H152" s="324"/>
      <c r="I152" s="298"/>
      <c r="J152" s="324"/>
    </row>
    <row r="153" spans="2:10" s="7" customFormat="1">
      <c r="B153" s="324"/>
      <c r="C153" s="324"/>
      <c r="D153" s="116"/>
      <c r="E153" s="116"/>
      <c r="F153" s="324"/>
      <c r="G153" s="324"/>
      <c r="H153" s="324"/>
      <c r="I153" s="298"/>
      <c r="J153" s="324"/>
    </row>
    <row r="154" spans="2:10" s="7" customFormat="1">
      <c r="B154" s="324"/>
      <c r="C154" s="324"/>
      <c r="D154" s="116"/>
      <c r="E154" s="116"/>
      <c r="F154" s="324"/>
      <c r="G154" s="324"/>
      <c r="H154" s="324"/>
      <c r="I154" s="298"/>
      <c r="J154" s="324"/>
    </row>
    <row r="155" spans="2:10" s="7" customFormat="1">
      <c r="B155" s="324"/>
      <c r="C155" s="324"/>
      <c r="D155" s="116"/>
      <c r="E155" s="116"/>
      <c r="F155" s="324"/>
      <c r="G155" s="324"/>
      <c r="H155" s="324"/>
      <c r="I155" s="298"/>
      <c r="J155" s="324"/>
    </row>
    <row r="156" spans="2:10" s="7" customFormat="1">
      <c r="B156" s="324"/>
      <c r="C156" s="324"/>
      <c r="D156" s="116"/>
      <c r="E156" s="116"/>
      <c r="F156" s="324"/>
      <c r="G156" s="324"/>
      <c r="H156" s="324"/>
      <c r="I156" s="298"/>
      <c r="J156" s="324"/>
    </row>
    <row r="157" spans="2:10" s="7" customFormat="1">
      <c r="B157" s="324"/>
      <c r="C157" s="324"/>
      <c r="D157" s="116"/>
      <c r="E157" s="116"/>
      <c r="F157" s="324"/>
      <c r="G157" s="324"/>
      <c r="H157" s="324"/>
      <c r="I157" s="298"/>
      <c r="J157" s="324"/>
    </row>
    <row r="158" spans="2:10" s="7" customFormat="1">
      <c r="B158" s="324"/>
      <c r="C158" s="324"/>
      <c r="D158" s="116"/>
      <c r="E158" s="116"/>
      <c r="F158" s="324"/>
      <c r="G158" s="324"/>
      <c r="H158" s="324"/>
      <c r="I158" s="298"/>
      <c r="J158" s="324"/>
    </row>
    <row r="159" spans="2:10" s="7" customFormat="1">
      <c r="B159" s="324"/>
      <c r="C159" s="324"/>
      <c r="D159" s="116"/>
      <c r="E159" s="116"/>
      <c r="F159" s="324"/>
      <c r="G159" s="324"/>
      <c r="H159" s="324"/>
      <c r="I159" s="298"/>
      <c r="J159" s="324"/>
    </row>
    <row r="160" spans="2:10" s="7" customFormat="1">
      <c r="B160" s="324"/>
      <c r="C160" s="324"/>
      <c r="D160" s="116"/>
      <c r="E160" s="116"/>
      <c r="F160" s="324"/>
      <c r="G160" s="324"/>
      <c r="H160" s="324"/>
      <c r="I160" s="298"/>
      <c r="J160" s="324"/>
    </row>
    <row r="161" spans="2:10" s="7" customFormat="1">
      <c r="B161" s="324"/>
      <c r="C161" s="324"/>
      <c r="D161" s="116"/>
      <c r="E161" s="116"/>
      <c r="F161" s="324"/>
      <c r="G161" s="324"/>
      <c r="H161" s="324"/>
      <c r="I161" s="298"/>
      <c r="J161" s="324"/>
    </row>
    <row r="162" spans="2:10" s="7" customFormat="1">
      <c r="B162" s="324"/>
      <c r="C162" s="324"/>
      <c r="D162" s="116"/>
      <c r="E162" s="116"/>
      <c r="F162" s="324"/>
      <c r="G162" s="324"/>
      <c r="H162" s="324"/>
      <c r="I162" s="298"/>
      <c r="J162" s="324"/>
    </row>
    <row r="163" spans="2:10" s="7" customFormat="1">
      <c r="B163" s="324"/>
      <c r="C163" s="324"/>
      <c r="D163" s="116"/>
      <c r="E163" s="116"/>
      <c r="F163" s="324"/>
      <c r="G163" s="324"/>
      <c r="H163" s="324"/>
      <c r="I163" s="298"/>
      <c r="J163" s="324"/>
    </row>
    <row r="164" spans="2:10" s="7" customFormat="1">
      <c r="B164" s="324"/>
      <c r="C164" s="324"/>
      <c r="D164" s="116"/>
      <c r="E164" s="116"/>
      <c r="F164" s="324"/>
      <c r="G164" s="324"/>
      <c r="H164" s="324"/>
      <c r="I164" s="298"/>
      <c r="J164" s="324"/>
    </row>
    <row r="165" spans="2:10" s="7" customFormat="1">
      <c r="B165" s="324"/>
      <c r="C165" s="324"/>
      <c r="D165" s="116"/>
      <c r="E165" s="116"/>
      <c r="F165" s="324"/>
      <c r="G165" s="324"/>
      <c r="H165" s="324"/>
      <c r="I165" s="298"/>
      <c r="J165" s="324"/>
    </row>
    <row r="166" spans="2:10" s="7" customFormat="1">
      <c r="B166" s="324"/>
      <c r="C166" s="324"/>
      <c r="D166" s="116"/>
      <c r="E166" s="116"/>
      <c r="F166" s="324"/>
      <c r="G166" s="324"/>
      <c r="H166" s="324"/>
      <c r="I166" s="298"/>
      <c r="J166" s="324"/>
    </row>
    <row r="167" spans="2:10" s="7" customFormat="1">
      <c r="B167" s="324"/>
      <c r="C167" s="324"/>
      <c r="D167" s="116"/>
      <c r="E167" s="116"/>
      <c r="F167" s="324"/>
      <c r="G167" s="324"/>
      <c r="H167" s="324"/>
      <c r="I167" s="298"/>
      <c r="J167" s="324"/>
    </row>
    <row r="168" spans="2:10" s="7" customFormat="1">
      <c r="B168" s="324"/>
      <c r="C168" s="324"/>
      <c r="D168" s="116"/>
      <c r="E168" s="116"/>
      <c r="F168" s="324"/>
      <c r="G168" s="324"/>
      <c r="H168" s="324"/>
      <c r="I168" s="298"/>
      <c r="J168" s="324"/>
    </row>
    <row r="169" spans="2:10" s="7" customFormat="1">
      <c r="B169" s="324"/>
      <c r="C169" s="324"/>
      <c r="D169" s="116"/>
      <c r="E169" s="116"/>
      <c r="F169" s="324"/>
      <c r="G169" s="324"/>
      <c r="H169" s="324"/>
      <c r="I169" s="298"/>
      <c r="J169" s="324"/>
    </row>
    <row r="170" spans="2:10" s="7" customFormat="1">
      <c r="B170" s="324"/>
      <c r="C170" s="324"/>
      <c r="D170" s="116"/>
      <c r="E170" s="116"/>
      <c r="F170" s="324"/>
      <c r="G170" s="324"/>
      <c r="H170" s="324"/>
      <c r="I170" s="298"/>
      <c r="J170" s="324"/>
    </row>
    <row r="171" spans="2:10" s="7" customFormat="1">
      <c r="B171" s="324"/>
      <c r="C171" s="324"/>
      <c r="D171" s="116"/>
      <c r="E171" s="116"/>
      <c r="F171" s="324"/>
      <c r="G171" s="324"/>
      <c r="H171" s="324"/>
      <c r="I171" s="298"/>
      <c r="J171" s="324"/>
    </row>
    <row r="172" spans="2:10" s="7" customFormat="1">
      <c r="B172" s="324"/>
      <c r="C172" s="324"/>
      <c r="D172" s="116"/>
      <c r="E172" s="116"/>
      <c r="F172" s="324"/>
      <c r="G172" s="324"/>
      <c r="H172" s="324"/>
      <c r="I172" s="298"/>
      <c r="J172" s="324"/>
    </row>
    <row r="173" spans="2:10" s="7" customFormat="1">
      <c r="B173" s="324"/>
      <c r="C173" s="324"/>
      <c r="D173" s="116"/>
      <c r="E173" s="116"/>
      <c r="F173" s="324"/>
      <c r="G173" s="324"/>
      <c r="H173" s="324"/>
      <c r="I173" s="298"/>
      <c r="J173" s="324"/>
    </row>
    <row r="174" spans="2:10" s="7" customFormat="1">
      <c r="B174" s="324"/>
      <c r="C174" s="324"/>
      <c r="D174" s="116"/>
      <c r="E174" s="116"/>
      <c r="F174" s="324"/>
      <c r="G174" s="324"/>
      <c r="H174" s="324"/>
      <c r="I174" s="298"/>
      <c r="J174" s="324"/>
    </row>
    <row r="175" spans="2:10" s="7" customFormat="1">
      <c r="B175" s="324"/>
      <c r="C175" s="324"/>
      <c r="D175" s="116"/>
      <c r="E175" s="116"/>
      <c r="F175" s="324"/>
      <c r="G175" s="324"/>
      <c r="H175" s="324"/>
      <c r="I175" s="298"/>
      <c r="J175" s="324"/>
    </row>
    <row r="176" spans="2:10" s="7" customFormat="1">
      <c r="B176" s="324"/>
      <c r="C176" s="324"/>
      <c r="D176" s="116"/>
      <c r="E176" s="116"/>
      <c r="F176" s="324"/>
      <c r="G176" s="324"/>
      <c r="H176" s="324"/>
      <c r="I176" s="298"/>
      <c r="J176" s="324"/>
    </row>
    <row r="177" spans="2:10" s="7" customFormat="1">
      <c r="B177" s="324"/>
      <c r="C177" s="324"/>
      <c r="D177" s="116"/>
      <c r="E177" s="116"/>
      <c r="F177" s="324"/>
      <c r="G177" s="324"/>
      <c r="H177" s="324"/>
      <c r="I177" s="298"/>
      <c r="J177" s="324"/>
    </row>
    <row r="178" spans="2:10" s="7" customFormat="1">
      <c r="B178" s="324"/>
      <c r="C178" s="324"/>
      <c r="D178" s="116"/>
      <c r="E178" s="116"/>
      <c r="F178" s="324"/>
      <c r="G178" s="324"/>
      <c r="H178" s="324"/>
      <c r="I178" s="298"/>
      <c r="J178" s="324"/>
    </row>
    <row r="179" spans="2:10" s="7" customFormat="1">
      <c r="B179" s="324"/>
      <c r="C179" s="324"/>
      <c r="D179" s="116"/>
      <c r="E179" s="116"/>
      <c r="F179" s="324"/>
      <c r="G179" s="324"/>
      <c r="H179" s="324"/>
      <c r="I179" s="298"/>
      <c r="J179" s="324"/>
    </row>
    <row r="180" spans="2:10" s="7" customFormat="1">
      <c r="B180" s="324"/>
      <c r="C180" s="324"/>
      <c r="D180" s="116"/>
      <c r="E180" s="116"/>
      <c r="F180" s="324"/>
      <c r="G180" s="324"/>
      <c r="H180" s="324"/>
      <c r="I180" s="298"/>
      <c r="J180" s="324"/>
    </row>
    <row r="181" spans="2:10" s="7" customFormat="1">
      <c r="B181" s="324"/>
      <c r="C181" s="324"/>
      <c r="D181" s="116"/>
      <c r="E181" s="116"/>
      <c r="F181" s="324"/>
      <c r="G181" s="324"/>
      <c r="H181" s="324"/>
      <c r="I181" s="298"/>
      <c r="J181" s="324"/>
    </row>
    <row r="182" spans="2:10" s="7" customFormat="1">
      <c r="B182" s="324"/>
      <c r="C182" s="324"/>
      <c r="D182" s="116"/>
      <c r="E182" s="116"/>
      <c r="F182" s="324"/>
      <c r="G182" s="324"/>
      <c r="H182" s="324"/>
      <c r="I182" s="298"/>
      <c r="J182" s="324"/>
    </row>
    <row r="183" spans="2:10" s="7" customFormat="1">
      <c r="B183" s="324"/>
      <c r="C183" s="324"/>
      <c r="D183" s="116"/>
      <c r="E183" s="116"/>
      <c r="F183" s="324"/>
      <c r="G183" s="324"/>
      <c r="H183" s="324"/>
      <c r="I183" s="298"/>
      <c r="J183" s="324"/>
    </row>
    <row r="184" spans="2:10" s="7" customFormat="1">
      <c r="B184" s="324"/>
      <c r="C184" s="324"/>
      <c r="D184" s="116"/>
      <c r="E184" s="116"/>
      <c r="F184" s="324"/>
      <c r="G184" s="324"/>
      <c r="H184" s="324"/>
      <c r="I184" s="298"/>
      <c r="J184" s="324"/>
    </row>
    <row r="185" spans="2:10" s="7" customFormat="1">
      <c r="B185" s="324"/>
      <c r="C185" s="324"/>
      <c r="D185" s="116"/>
      <c r="E185" s="116"/>
      <c r="F185" s="324"/>
      <c r="G185" s="324"/>
      <c r="H185" s="324"/>
      <c r="I185" s="298"/>
      <c r="J185" s="324"/>
    </row>
    <row r="186" spans="2:10" s="7" customFormat="1">
      <c r="B186" s="324"/>
      <c r="C186" s="324"/>
      <c r="D186" s="116"/>
      <c r="E186" s="116"/>
      <c r="F186" s="324"/>
      <c r="G186" s="324"/>
      <c r="H186" s="324"/>
      <c r="I186" s="298"/>
      <c r="J186" s="324"/>
    </row>
    <row r="187" spans="2:10" s="7" customFormat="1">
      <c r="B187" s="324"/>
      <c r="C187" s="324"/>
      <c r="D187" s="116"/>
      <c r="E187" s="116"/>
      <c r="F187" s="324"/>
      <c r="G187" s="324"/>
      <c r="H187" s="324"/>
      <c r="I187" s="298"/>
      <c r="J187" s="324"/>
    </row>
    <row r="188" spans="2:10" s="7" customFormat="1">
      <c r="B188" s="324"/>
      <c r="C188" s="324"/>
      <c r="D188" s="116"/>
      <c r="E188" s="116"/>
      <c r="F188" s="324"/>
      <c r="G188" s="324"/>
      <c r="H188" s="324"/>
      <c r="I188" s="298"/>
      <c r="J188" s="324"/>
    </row>
    <row r="189" spans="2:10" s="7" customFormat="1">
      <c r="B189" s="324"/>
      <c r="C189" s="324"/>
      <c r="D189" s="116"/>
      <c r="E189" s="116"/>
      <c r="F189" s="324"/>
      <c r="G189" s="324"/>
      <c r="H189" s="324"/>
      <c r="I189" s="298"/>
      <c r="J189" s="324"/>
    </row>
    <row r="190" spans="2:10" s="7" customFormat="1">
      <c r="B190" s="324"/>
      <c r="C190" s="324"/>
      <c r="D190" s="116"/>
      <c r="E190" s="116"/>
      <c r="F190" s="324"/>
      <c r="G190" s="324"/>
      <c r="H190" s="324"/>
      <c r="I190" s="298"/>
      <c r="J190" s="324"/>
    </row>
    <row r="191" spans="2:10" s="7" customFormat="1">
      <c r="B191" s="324"/>
      <c r="C191" s="324"/>
      <c r="D191" s="116"/>
      <c r="E191" s="116"/>
      <c r="F191" s="324"/>
      <c r="G191" s="324"/>
      <c r="H191" s="324"/>
      <c r="I191" s="298"/>
      <c r="J191" s="324"/>
    </row>
    <row r="192" spans="2:10" s="7" customFormat="1">
      <c r="B192" s="324"/>
      <c r="C192" s="324"/>
      <c r="D192" s="116"/>
      <c r="E192" s="116"/>
      <c r="F192" s="324"/>
      <c r="G192" s="324"/>
      <c r="H192" s="324"/>
      <c r="I192" s="298"/>
      <c r="J192" s="324"/>
    </row>
    <row r="193" spans="2:10" s="7" customFormat="1">
      <c r="B193" s="324"/>
      <c r="C193" s="324"/>
      <c r="D193" s="116"/>
      <c r="E193" s="116"/>
      <c r="F193" s="324"/>
      <c r="G193" s="324"/>
      <c r="H193" s="324"/>
      <c r="I193" s="298"/>
      <c r="J193" s="324"/>
    </row>
    <row r="194" spans="2:10" s="7" customFormat="1">
      <c r="B194" s="324"/>
      <c r="C194" s="324"/>
      <c r="D194" s="116"/>
      <c r="E194" s="116"/>
      <c r="F194" s="324"/>
      <c r="G194" s="324"/>
      <c r="H194" s="324"/>
      <c r="I194" s="298"/>
      <c r="J194" s="324"/>
    </row>
    <row r="195" spans="2:10" s="7" customFormat="1">
      <c r="B195" s="324"/>
      <c r="C195" s="324"/>
      <c r="D195" s="116"/>
      <c r="E195" s="116"/>
      <c r="F195" s="324"/>
      <c r="G195" s="324"/>
      <c r="H195" s="324"/>
      <c r="I195" s="298"/>
      <c r="J195" s="324"/>
    </row>
    <row r="196" spans="2:10" s="7" customFormat="1">
      <c r="B196" s="324"/>
      <c r="C196" s="324"/>
      <c r="D196" s="116"/>
      <c r="E196" s="116"/>
      <c r="F196" s="324"/>
      <c r="G196" s="324"/>
      <c r="H196" s="324"/>
      <c r="I196" s="298"/>
      <c r="J196" s="324"/>
    </row>
    <row r="197" spans="2:10" s="7" customFormat="1">
      <c r="B197" s="324"/>
      <c r="C197" s="324"/>
      <c r="D197" s="116"/>
      <c r="E197" s="116"/>
      <c r="F197" s="324"/>
      <c r="G197" s="324"/>
      <c r="H197" s="324"/>
      <c r="I197" s="298"/>
      <c r="J197" s="324"/>
    </row>
    <row r="198" spans="2:10" s="7" customFormat="1">
      <c r="B198" s="324"/>
      <c r="C198" s="324"/>
      <c r="D198" s="116"/>
      <c r="E198" s="116"/>
      <c r="F198" s="324"/>
      <c r="G198" s="324"/>
      <c r="H198" s="324"/>
      <c r="I198" s="298"/>
      <c r="J198" s="324"/>
    </row>
    <row r="199" spans="2:10" s="7" customFormat="1">
      <c r="B199" s="324"/>
      <c r="C199" s="324"/>
      <c r="D199" s="116"/>
      <c r="E199" s="116"/>
      <c r="F199" s="324"/>
      <c r="G199" s="324"/>
      <c r="H199" s="324"/>
      <c r="I199" s="298"/>
      <c r="J199" s="324"/>
    </row>
    <row r="200" spans="2:10" s="7" customFormat="1">
      <c r="B200" s="324"/>
      <c r="C200" s="324"/>
      <c r="D200" s="116"/>
      <c r="E200" s="116"/>
      <c r="F200" s="324"/>
      <c r="G200" s="324"/>
      <c r="H200" s="324"/>
      <c r="I200" s="298"/>
      <c r="J200" s="324"/>
    </row>
    <row r="201" spans="2:10" s="7" customFormat="1">
      <c r="B201" s="324"/>
      <c r="C201" s="324"/>
      <c r="D201" s="116"/>
      <c r="E201" s="116"/>
      <c r="F201" s="324"/>
      <c r="G201" s="324"/>
      <c r="H201" s="324"/>
      <c r="I201" s="298"/>
      <c r="J201" s="324"/>
    </row>
    <row r="202" spans="2:10" s="7" customFormat="1">
      <c r="B202" s="324"/>
      <c r="C202" s="324"/>
      <c r="D202" s="116"/>
      <c r="E202" s="116"/>
      <c r="F202" s="324"/>
      <c r="G202" s="324"/>
      <c r="H202" s="324"/>
      <c r="I202" s="298"/>
      <c r="J202" s="324"/>
    </row>
    <row r="203" spans="2:10" s="7" customFormat="1">
      <c r="B203" s="324"/>
      <c r="C203" s="324"/>
      <c r="D203" s="116"/>
      <c r="E203" s="116"/>
      <c r="F203" s="324"/>
      <c r="G203" s="324"/>
      <c r="H203" s="324"/>
      <c r="I203" s="298"/>
      <c r="J203" s="324"/>
    </row>
    <row r="204" spans="2:10" s="7" customFormat="1">
      <c r="B204" s="324"/>
      <c r="C204" s="324"/>
      <c r="D204" s="116"/>
      <c r="E204" s="116"/>
      <c r="F204" s="324"/>
      <c r="G204" s="324"/>
      <c r="H204" s="324"/>
      <c r="I204" s="298"/>
      <c r="J204" s="324"/>
    </row>
    <row r="205" spans="2:10" s="7" customFormat="1">
      <c r="B205" s="324"/>
      <c r="C205" s="324"/>
      <c r="D205" s="116"/>
      <c r="E205" s="116"/>
      <c r="F205" s="324"/>
      <c r="G205" s="324"/>
      <c r="H205" s="324"/>
      <c r="I205" s="298"/>
      <c r="J205" s="324"/>
    </row>
    <row r="206" spans="2:10" s="7" customFormat="1">
      <c r="B206" s="324"/>
      <c r="C206" s="324"/>
      <c r="D206" s="116"/>
      <c r="E206" s="116"/>
      <c r="F206" s="324"/>
      <c r="G206" s="324"/>
      <c r="H206" s="324"/>
      <c r="I206" s="298"/>
      <c r="J206" s="324"/>
    </row>
    <row r="207" spans="2:10" s="7" customFormat="1">
      <c r="B207" s="324"/>
      <c r="C207" s="324"/>
      <c r="D207" s="116"/>
      <c r="E207" s="116"/>
      <c r="F207" s="324"/>
      <c r="G207" s="324"/>
      <c r="H207" s="324"/>
      <c r="I207" s="298"/>
      <c r="J207" s="324"/>
    </row>
    <row r="208" spans="2:10" s="7" customFormat="1">
      <c r="B208" s="324"/>
      <c r="C208" s="324"/>
      <c r="D208" s="116"/>
      <c r="E208" s="116"/>
      <c r="F208" s="324"/>
      <c r="G208" s="324"/>
      <c r="H208" s="324"/>
      <c r="I208" s="298"/>
      <c r="J208" s="324"/>
    </row>
    <row r="209" spans="2:10" s="7" customFormat="1">
      <c r="B209" s="324"/>
      <c r="C209" s="324"/>
      <c r="D209" s="116"/>
      <c r="E209" s="116"/>
      <c r="F209" s="324"/>
      <c r="G209" s="324"/>
      <c r="H209" s="324"/>
      <c r="I209" s="298"/>
      <c r="J209" s="324"/>
    </row>
    <row r="210" spans="2:10" s="7" customFormat="1">
      <c r="B210" s="324"/>
      <c r="C210" s="324"/>
      <c r="D210" s="116"/>
      <c r="E210" s="116"/>
      <c r="F210" s="324"/>
      <c r="G210" s="324"/>
      <c r="H210" s="324"/>
      <c r="I210" s="298"/>
      <c r="J210" s="324"/>
    </row>
    <row r="211" spans="2:10" s="7" customFormat="1">
      <c r="B211" s="324"/>
      <c r="C211" s="324"/>
      <c r="D211" s="116"/>
      <c r="E211" s="116"/>
      <c r="F211" s="324"/>
      <c r="G211" s="324"/>
      <c r="H211" s="324"/>
      <c r="I211" s="298"/>
      <c r="J211" s="324"/>
    </row>
    <row r="212" spans="2:10" s="7" customFormat="1">
      <c r="B212" s="324"/>
      <c r="C212" s="324"/>
      <c r="D212" s="116"/>
      <c r="E212" s="116"/>
      <c r="F212" s="324"/>
      <c r="G212" s="324"/>
      <c r="H212" s="324"/>
      <c r="I212" s="298"/>
      <c r="J212" s="324"/>
    </row>
    <row r="213" spans="2:10" s="7" customFormat="1">
      <c r="B213" s="324"/>
      <c r="C213" s="324"/>
      <c r="D213" s="116"/>
      <c r="E213" s="116"/>
      <c r="F213" s="324"/>
      <c r="G213" s="324"/>
      <c r="H213" s="324"/>
      <c r="I213" s="298"/>
      <c r="J213" s="324"/>
    </row>
    <row r="214" spans="2:10" s="7" customFormat="1">
      <c r="B214" s="324"/>
      <c r="C214" s="324"/>
      <c r="D214" s="116"/>
      <c r="E214" s="116"/>
      <c r="F214" s="324"/>
      <c r="G214" s="324"/>
      <c r="H214" s="324"/>
      <c r="I214" s="298"/>
      <c r="J214" s="324"/>
    </row>
    <row r="215" spans="2:10" s="7" customFormat="1">
      <c r="B215" s="322"/>
      <c r="C215" s="322"/>
      <c r="D215" s="116"/>
      <c r="E215" s="116"/>
      <c r="F215" s="324"/>
      <c r="G215" s="324"/>
      <c r="H215" s="271"/>
      <c r="I215" s="325"/>
      <c r="J215" s="301"/>
    </row>
    <row r="216" spans="2:10" s="7" customFormat="1">
      <c r="B216" s="322"/>
      <c r="C216" s="322"/>
      <c r="D216" s="116"/>
      <c r="E216" s="116"/>
      <c r="F216" s="324"/>
      <c r="G216" s="324"/>
      <c r="H216" s="271"/>
      <c r="I216" s="325"/>
      <c r="J216" s="301"/>
    </row>
  </sheetData>
  <sortState xmlns:xlrd2="http://schemas.microsoft.com/office/spreadsheetml/2017/richdata2" ref="B3:J63">
    <sortCondition ref="B3:B63"/>
  </sortState>
  <mergeCells count="2">
    <mergeCell ref="B1:E1"/>
    <mergeCell ref="L1:P1"/>
  </mergeCells>
  <conditionalFormatting sqref="A4">
    <cfRule type="duplicateValues" dxfId="277" priority="68"/>
  </conditionalFormatting>
  <conditionalFormatting sqref="A36">
    <cfRule type="duplicateValues" dxfId="276" priority="63"/>
  </conditionalFormatting>
  <conditionalFormatting sqref="B3:B5">
    <cfRule type="duplicateValues" dxfId="275" priority="5"/>
  </conditionalFormatting>
  <conditionalFormatting sqref="B1:C1048576">
    <cfRule type="duplicateValues" dxfId="274" priority="4"/>
  </conditionalFormatting>
  <conditionalFormatting sqref="B39:C46">
    <cfRule type="duplicateValues" dxfId="273" priority="6"/>
    <cfRule type="duplicateValues" dxfId="272" priority="7"/>
    <cfRule type="duplicateValues" dxfId="271" priority="14"/>
    <cfRule type="duplicateValues" dxfId="270" priority="15"/>
    <cfRule type="duplicateValues" dxfId="269" priority="16"/>
  </conditionalFormatting>
  <conditionalFormatting sqref="B47:C69 B3:C38">
    <cfRule type="duplicateValues" dxfId="268" priority="13210"/>
    <cfRule type="duplicateValues" dxfId="267" priority="13207"/>
    <cfRule type="duplicateValues" dxfId="266" priority="13206"/>
  </conditionalFormatting>
  <conditionalFormatting sqref="B47:C1048576 B1:C38">
    <cfRule type="duplicateValues" dxfId="265" priority="23"/>
    <cfRule type="duplicateValues" dxfId="264" priority="24"/>
  </conditionalFormatting>
  <conditionalFormatting sqref="B70:C1048576 B1:C2 C3">
    <cfRule type="duplicateValues" dxfId="263" priority="36"/>
    <cfRule type="duplicateValues" dxfId="262" priority="61"/>
    <cfRule type="duplicateValues" dxfId="261" priority="71"/>
  </conditionalFormatting>
  <conditionalFormatting sqref="D3:E3">
    <cfRule type="duplicateValues" dxfId="260" priority="6295"/>
  </conditionalFormatting>
  <conditionalFormatting sqref="D4:E58">
    <cfRule type="duplicateValues" dxfId="259" priority="14489"/>
    <cfRule type="duplicateValues" dxfId="258" priority="14490"/>
    <cfRule type="duplicateValues" dxfId="257" priority="14493"/>
  </conditionalFormatting>
  <conditionalFormatting sqref="D59:E77">
    <cfRule type="duplicateValues" dxfId="256" priority="2"/>
    <cfRule type="duplicateValues" dxfId="255" priority="3"/>
    <cfRule type="duplicateValues" dxfId="254" priority="1"/>
  </conditionalFormatting>
  <conditionalFormatting sqref="D78:E1048576 D1:E3">
    <cfRule type="duplicateValues" dxfId="253" priority="72"/>
    <cfRule type="duplicateValues" dxfId="252" priority="78"/>
  </conditionalFormatting>
  <conditionalFormatting sqref="L1:M1 L2">
    <cfRule type="duplicateValues" dxfId="251" priority="27"/>
    <cfRule type="duplicateValues" dxfId="250" priority="26"/>
    <cfRule type="duplicateValues" dxfId="249" priority="25"/>
  </conditionalFormatting>
  <conditionalFormatting sqref="M42:M1048576 L3:L1048576">
    <cfRule type="duplicateValues" dxfId="248" priority="45"/>
    <cfRule type="duplicateValues" dxfId="247" priority="37"/>
    <cfRule type="duplicateValues" dxfId="246" priority="38"/>
  </conditionalFormatting>
  <conditionalFormatting sqref="N1:N2">
    <cfRule type="duplicateValues" dxfId="245" priority="29"/>
    <cfRule type="duplicateValues" dxfId="244" priority="28"/>
  </conditionalFormatting>
  <conditionalFormatting sqref="N19:N21">
    <cfRule type="duplicateValues" dxfId="243" priority="13"/>
    <cfRule type="duplicateValues" dxfId="242" priority="12"/>
    <cfRule type="duplicateValues" dxfId="241" priority="11"/>
  </conditionalFormatting>
  <conditionalFormatting sqref="N22:N41 N3:N18">
    <cfRule type="duplicateValues" dxfId="240" priority="7846"/>
  </conditionalFormatting>
  <conditionalFormatting sqref="N22:N1048576 N3:N18">
    <cfRule type="duplicateValues" dxfId="239" priority="46"/>
    <cfRule type="duplicateValues" dxfId="238" priority="47"/>
  </conditionalFormatting>
  <printOptions horizontalCentered="1"/>
  <pageMargins left="0.11811023622047245" right="0" top="0.55118110236220474" bottom="0" header="0.31496062992125984" footer="0"/>
  <pageSetup paperSize="9" scale="11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7">
    <tabColor rgb="FFFF0000"/>
  </sheetPr>
  <dimension ref="A1:T219"/>
  <sheetViews>
    <sheetView zoomScale="98" zoomScaleNormal="98" workbookViewId="0">
      <selection activeCell="H9" sqref="H9:I9"/>
    </sheetView>
  </sheetViews>
  <sheetFormatPr defaultColWidth="9.1796875" defaultRowHeight="12" customHeight="1"/>
  <cols>
    <col min="1" max="1" width="3.54296875" style="273" bestFit="1" customWidth="1"/>
    <col min="2" max="2" width="4.7265625" style="171" customWidth="1"/>
    <col min="3" max="3" width="4.54296875" style="171" bestFit="1" customWidth="1"/>
    <col min="4" max="4" width="21.1796875" style="14" customWidth="1"/>
    <col min="5" max="5" width="21.7265625" style="14" bestFit="1" customWidth="1"/>
    <col min="6" max="6" width="4.81640625" style="14" bestFit="1" customWidth="1"/>
    <col min="7" max="7" width="5" style="14" customWidth="1"/>
    <col min="8" max="8" width="5.81640625" style="172" customWidth="1"/>
    <col min="9" max="9" width="6.1796875" style="174" customWidth="1"/>
    <col min="10" max="10" width="7.54296875" style="173" bestFit="1" customWidth="1"/>
    <col min="11" max="11" width="2.54296875" style="14" customWidth="1"/>
    <col min="12" max="12" width="4.7265625" style="171" customWidth="1"/>
    <col min="13" max="13" width="7.54296875" style="173" bestFit="1" customWidth="1"/>
    <col min="14" max="14" width="22.26953125" style="14" bestFit="1" customWidth="1"/>
    <col min="15" max="15" width="20.54296875" style="14" bestFit="1" customWidth="1"/>
    <col min="16" max="17" width="4.81640625" style="14" bestFit="1" customWidth="1"/>
    <col min="18" max="18" width="6.7265625" style="172" bestFit="1" customWidth="1"/>
    <col min="19" max="19" width="6.7265625" style="174" bestFit="1" customWidth="1"/>
    <col min="20" max="20" width="8.7265625" customWidth="1"/>
    <col min="21" max="16384" width="9.1796875" style="14"/>
  </cols>
  <sheetData>
    <row r="1" spans="1:20" ht="12" customHeight="1">
      <c r="B1" s="353" t="s">
        <v>891</v>
      </c>
      <c r="C1" s="353"/>
      <c r="D1" s="353"/>
      <c r="E1" s="353"/>
      <c r="F1" s="165"/>
      <c r="G1" s="165"/>
      <c r="H1" s="162"/>
      <c r="I1" s="166"/>
      <c r="J1" s="165"/>
      <c r="L1" s="353" t="s">
        <v>891</v>
      </c>
      <c r="M1" s="353"/>
      <c r="N1" s="353"/>
      <c r="O1" s="353"/>
      <c r="P1" s="353"/>
      <c r="Q1" s="353"/>
      <c r="R1" s="353"/>
      <c r="S1" s="353"/>
      <c r="T1" s="14"/>
    </row>
    <row r="2" spans="1:20" s="16" customFormat="1" ht="12" customHeight="1">
      <c r="A2" s="251"/>
      <c r="B2" s="167"/>
      <c r="C2" s="167"/>
      <c r="D2" s="168" t="s">
        <v>58</v>
      </c>
      <c r="E2" s="169" t="s">
        <v>59</v>
      </c>
      <c r="F2" s="169" t="s">
        <v>576</v>
      </c>
      <c r="G2" s="169" t="s">
        <v>577</v>
      </c>
      <c r="H2" s="170" t="s">
        <v>60</v>
      </c>
      <c r="I2" s="168" t="s">
        <v>61</v>
      </c>
      <c r="J2" s="170" t="s">
        <v>5</v>
      </c>
      <c r="L2" s="167"/>
      <c r="M2" s="170" t="s">
        <v>5</v>
      </c>
      <c r="N2" s="168" t="s">
        <v>58</v>
      </c>
      <c r="O2" s="168" t="s">
        <v>59</v>
      </c>
      <c r="P2" s="169" t="s">
        <v>576</v>
      </c>
      <c r="Q2" s="169" t="s">
        <v>577</v>
      </c>
      <c r="R2" s="170" t="s">
        <v>60</v>
      </c>
      <c r="S2" s="168" t="s">
        <v>61</v>
      </c>
    </row>
    <row r="3" spans="1:20" ht="12" customHeight="1">
      <c r="A3" s="273">
        <v>1</v>
      </c>
      <c r="B3" s="161"/>
      <c r="C3" s="161"/>
      <c r="D3" s="15" t="str">
        <f>IF(ISBLANK(B3),"",VLOOKUP(B3,KIZ!$B$2:$C$34,2,FALSE))</f>
        <v/>
      </c>
      <c r="E3" s="164" t="str">
        <f>IF(ISBLANK(C3),"",VLOOKUP(C3,KIZ!$B$2:$C$34,2,FALSE))</f>
        <v/>
      </c>
      <c r="F3" s="15" t="str">
        <f>IF(ISBLANK(B3),"",VLOOKUP(B3,KIZ!$B$2:$D$34,3,FALSE))</f>
        <v/>
      </c>
      <c r="G3" s="15" t="str">
        <f>IF(ISBLANK(C3),"",VLOOKUP(C3,KIZ!$B$2:$D$34,3,FALSE))</f>
        <v/>
      </c>
      <c r="H3" s="28" t="str">
        <f>IFERROR(VLOOKUP(D3,KIZ!$C$2:J34,8,0),"")</f>
        <v/>
      </c>
      <c r="I3" s="162" t="str">
        <f>IFERROR(VLOOKUP(E3,KIZ!$C$2:K34,8,0),"")</f>
        <v/>
      </c>
      <c r="J3" s="163" t="str">
        <f t="shared" ref="J3:J34" si="0">IF(SUM(H3:I3)&lt;=0,"",IFERROR(SUM(H3:I3,0),""))</f>
        <v/>
      </c>
      <c r="L3" s="161">
        <v>1</v>
      </c>
      <c r="M3" s="163"/>
      <c r="N3" s="15"/>
      <c r="O3" s="15"/>
      <c r="P3" s="15"/>
      <c r="Q3" s="15"/>
      <c r="R3" s="28"/>
      <c r="S3" s="162"/>
      <c r="T3" s="14"/>
    </row>
    <row r="4" spans="1:20" ht="12" customHeight="1">
      <c r="A4" s="273">
        <v>2</v>
      </c>
      <c r="B4" s="161"/>
      <c r="C4" s="161"/>
      <c r="D4" s="15" t="str">
        <f>IF(ISBLANK(B4),"",VLOOKUP(B4,KIZ!$B$2:$C$34,2,FALSE))</f>
        <v/>
      </c>
      <c r="E4" s="164" t="str">
        <f>IF(ISBLANK(C4),"",VLOOKUP(C4,KIZ!$B$2:$C$34,2,FALSE))</f>
        <v/>
      </c>
      <c r="F4" s="15" t="str">
        <f>IF(ISBLANK(B4),"",VLOOKUP(B4,KIZ!$B$2:$D$34,3,FALSE))</f>
        <v/>
      </c>
      <c r="G4" s="15" t="str">
        <f>IF(ISBLANK(C4),"",VLOOKUP(C4,KIZ!$B$2:$D$34,3,FALSE))</f>
        <v/>
      </c>
      <c r="H4" s="28" t="str">
        <f>IFERROR(VLOOKUP(D4,KIZ!$C$2:J34,8,0),"")</f>
        <v/>
      </c>
      <c r="I4" s="162" t="str">
        <f>IFERROR(VLOOKUP(E4,KIZ!$C$2:K34,8,0),"")</f>
        <v/>
      </c>
      <c r="J4" s="163" t="str">
        <f t="shared" si="0"/>
        <v/>
      </c>
      <c r="L4" s="161">
        <v>2</v>
      </c>
      <c r="M4" s="163"/>
      <c r="N4" s="15"/>
      <c r="O4" s="15"/>
      <c r="P4" s="15"/>
      <c r="Q4" s="15"/>
      <c r="R4" s="28"/>
      <c r="S4" s="162"/>
      <c r="T4" s="14"/>
    </row>
    <row r="5" spans="1:20" ht="12" customHeight="1">
      <c r="A5" s="273">
        <v>3</v>
      </c>
      <c r="B5" s="161"/>
      <c r="C5" s="161"/>
      <c r="D5" s="15" t="str">
        <f>IF(ISBLANK(B5),"",VLOOKUP(B5,KIZ!$B$2:$C$34,2,FALSE))</f>
        <v/>
      </c>
      <c r="E5" s="164" t="str">
        <f>IF(ISBLANK(C5),"",VLOOKUP(C5,KIZ!$B$2:$C$34,2,FALSE))</f>
        <v/>
      </c>
      <c r="F5" s="15" t="str">
        <f>IF(ISBLANK(B5),"",VLOOKUP(B5,KIZ!$B$2:$D$34,3,FALSE))</f>
        <v/>
      </c>
      <c r="G5" s="15" t="str">
        <f>IF(ISBLANK(C5),"",VLOOKUP(C5,KIZ!$B$2:$D$34,3,FALSE))</f>
        <v/>
      </c>
      <c r="H5" s="28" t="str">
        <f>IFERROR(VLOOKUP(D5,KIZ!$C$2:J34,8,0),"")</f>
        <v/>
      </c>
      <c r="I5" s="162" t="str">
        <f>IFERROR(VLOOKUP(E5,KIZ!$C$2:K34,8,0),"")</f>
        <v/>
      </c>
      <c r="J5" s="163" t="str">
        <f t="shared" si="0"/>
        <v/>
      </c>
      <c r="L5" s="161">
        <v>3</v>
      </c>
      <c r="M5" s="163"/>
      <c r="N5" s="15"/>
      <c r="O5" s="15"/>
      <c r="P5" s="15"/>
      <c r="Q5" s="15"/>
      <c r="R5" s="28"/>
      <c r="S5" s="162"/>
      <c r="T5" s="14"/>
    </row>
    <row r="6" spans="1:20" ht="12" customHeight="1">
      <c r="A6" s="273">
        <v>4</v>
      </c>
      <c r="B6" s="161"/>
      <c r="C6" s="161"/>
      <c r="D6" s="15" t="str">
        <f>IF(ISBLANK(B6),"",VLOOKUP(B6,KIZ!$B$2:$C$34,2,FALSE))</f>
        <v/>
      </c>
      <c r="E6" s="164" t="str">
        <f>IF(ISBLANK(C6),"",VLOOKUP(C6,KIZ!$B$2:$C$34,2,FALSE))</f>
        <v/>
      </c>
      <c r="F6" s="15" t="str">
        <f>IF(ISBLANK(B6),"",VLOOKUP(B6,KIZ!$B$2:$D$34,3,FALSE))</f>
        <v/>
      </c>
      <c r="G6" s="15" t="str">
        <f>IF(ISBLANK(C6),"",VLOOKUP(C6,KIZ!$B$2:$D$34,3,FALSE))</f>
        <v/>
      </c>
      <c r="H6" s="28" t="str">
        <f>IFERROR(VLOOKUP(D6,KIZ!$C$2:J34,8,0),"")</f>
        <v/>
      </c>
      <c r="I6" s="162" t="str">
        <f>IFERROR(VLOOKUP(E6,KIZ!$C$2:K34,8,0),"")</f>
        <v/>
      </c>
      <c r="J6" s="163" t="str">
        <f t="shared" si="0"/>
        <v/>
      </c>
      <c r="L6" s="161">
        <v>4</v>
      </c>
      <c r="M6" s="163"/>
      <c r="N6" s="15"/>
      <c r="O6" s="15"/>
      <c r="P6" s="15"/>
      <c r="Q6" s="15"/>
      <c r="R6" s="28"/>
      <c r="S6" s="162"/>
      <c r="T6" s="14"/>
    </row>
    <row r="7" spans="1:20" ht="12" customHeight="1">
      <c r="A7" s="273">
        <v>5</v>
      </c>
      <c r="B7" s="161"/>
      <c r="C7" s="161"/>
      <c r="D7" s="15" t="str">
        <f>IF(ISBLANK(B7),"",VLOOKUP(B7,KIZ!$B$2:$C$34,2,FALSE))</f>
        <v/>
      </c>
      <c r="E7" s="164" t="str">
        <f>IF(ISBLANK(C7),"",VLOOKUP(C7,KIZ!$B$2:$C$34,2,FALSE))</f>
        <v/>
      </c>
      <c r="F7" s="15" t="str">
        <f>IF(ISBLANK(B7),"",VLOOKUP(B7,KIZ!$B$2:$D$34,3,FALSE))</f>
        <v/>
      </c>
      <c r="G7" s="15" t="str">
        <f>IF(ISBLANK(C7),"",VLOOKUP(C7,KIZ!$B$2:$D$34,3,FALSE))</f>
        <v/>
      </c>
      <c r="H7" s="28" t="str">
        <f>IFERROR(VLOOKUP(D7,KIZ!$C$2:J34,8,0),"")</f>
        <v/>
      </c>
      <c r="I7" s="162" t="str">
        <f>IFERROR(VLOOKUP(E7,KIZ!$C$2:K34,8,0),"")</f>
        <v/>
      </c>
      <c r="J7" s="163" t="str">
        <f t="shared" si="0"/>
        <v/>
      </c>
      <c r="L7" s="161">
        <v>5</v>
      </c>
      <c r="M7" s="163"/>
      <c r="N7" s="15"/>
      <c r="O7" s="15"/>
      <c r="P7" s="15"/>
      <c r="Q7" s="15"/>
      <c r="R7" s="28"/>
      <c r="S7" s="162"/>
      <c r="T7" s="14"/>
    </row>
    <row r="8" spans="1:20" ht="12" customHeight="1">
      <c r="A8" s="273">
        <v>6</v>
      </c>
      <c r="B8" s="161"/>
      <c r="C8" s="161"/>
      <c r="D8" s="15" t="str">
        <f>IF(ISBLANK(B8),"",VLOOKUP(B8,KIZ!$B$2:$C$34,2,FALSE))</f>
        <v/>
      </c>
      <c r="E8" s="164" t="str">
        <f>IF(ISBLANK(C8),"",VLOOKUP(C8,KIZ!$B$2:$C$34,2,FALSE))</f>
        <v/>
      </c>
      <c r="F8" s="15" t="str">
        <f>IF(ISBLANK(B8),"",VLOOKUP(B8,KIZ!$B$2:$D$34,3,FALSE))</f>
        <v/>
      </c>
      <c r="G8" s="15" t="str">
        <f>IF(ISBLANK(C8),"",VLOOKUP(C8,KIZ!$B$2:$D$34,3,FALSE))</f>
        <v/>
      </c>
      <c r="H8" s="28" t="str">
        <f>IFERROR(VLOOKUP(D8,KIZ!$C$2:J34,8,0),"")</f>
        <v/>
      </c>
      <c r="I8" s="162" t="str">
        <f>IFERROR(VLOOKUP(E8,KIZ!$C$2:K34,8,0),"")</f>
        <v/>
      </c>
      <c r="J8" s="163" t="str">
        <f t="shared" si="0"/>
        <v/>
      </c>
      <c r="L8" s="161">
        <v>6</v>
      </c>
      <c r="M8" s="163"/>
      <c r="N8" s="15"/>
      <c r="O8" s="15"/>
      <c r="P8" s="15"/>
      <c r="Q8" s="15"/>
      <c r="R8" s="28"/>
      <c r="S8" s="162"/>
      <c r="T8" s="14"/>
    </row>
    <row r="9" spans="1:20" ht="12" customHeight="1">
      <c r="A9" s="273">
        <v>7</v>
      </c>
      <c r="B9" s="161"/>
      <c r="C9" s="161"/>
      <c r="D9" s="15" t="str">
        <f>IF(ISBLANK(B9),"",VLOOKUP(B9,KIZ!$B$2:$C$34,2,FALSE))</f>
        <v/>
      </c>
      <c r="E9" s="164" t="str">
        <f>IF(ISBLANK(C9),"",VLOOKUP(C9,KIZ!$B$2:$C$34,2,FALSE))</f>
        <v/>
      </c>
      <c r="F9" s="15" t="str">
        <f>IF(ISBLANK(B9),"",VLOOKUP(B9,KIZ!$B$2:$D$34,3,FALSE))</f>
        <v/>
      </c>
      <c r="G9" s="15" t="str">
        <f>IF(ISBLANK(C9),"",VLOOKUP(C9,KIZ!$B$2:$D$34,3,FALSE))</f>
        <v/>
      </c>
      <c r="H9" s="28" t="str">
        <f>IFERROR(VLOOKUP(D9,KIZ!$C$2:J50,8,0),"")</f>
        <v/>
      </c>
      <c r="I9" s="162" t="str">
        <f>IFERROR(VLOOKUP(E9,KIZ!$C$2:K50,8,0),"")</f>
        <v/>
      </c>
      <c r="J9" s="163" t="str">
        <f t="shared" si="0"/>
        <v/>
      </c>
      <c r="L9" s="161">
        <v>7</v>
      </c>
      <c r="M9" s="163"/>
      <c r="N9" s="15"/>
      <c r="O9" s="15"/>
      <c r="P9" s="15"/>
      <c r="Q9" s="15"/>
      <c r="R9" s="28"/>
      <c r="S9" s="162"/>
      <c r="T9" s="14"/>
    </row>
    <row r="10" spans="1:20" ht="12" customHeight="1">
      <c r="A10" s="273">
        <v>8</v>
      </c>
      <c r="B10" s="161"/>
      <c r="C10" s="161"/>
      <c r="D10" s="15" t="str">
        <f>IF(ISBLANK(B10),"",VLOOKUP(B10,KIZ!$B$2:$C$34,2,FALSE))</f>
        <v/>
      </c>
      <c r="E10" s="164" t="str">
        <f>IF(ISBLANK(C10),"",VLOOKUP(C10,KIZ!$B$2:$C$34,2,FALSE))</f>
        <v/>
      </c>
      <c r="F10" s="15" t="str">
        <f>IF(ISBLANK(B10),"",VLOOKUP(B10,KIZ!$B$2:$D$34,3,FALSE))</f>
        <v/>
      </c>
      <c r="G10" s="15" t="str">
        <f>IF(ISBLANK(C10),"",VLOOKUP(C10,KIZ!$B$2:$D$34,3,FALSE))</f>
        <v/>
      </c>
      <c r="H10" s="28" t="str">
        <f>IFERROR(VLOOKUP(D10,KIZ!$C$2:J34,8,0),"")</f>
        <v/>
      </c>
      <c r="I10" s="162" t="str">
        <f>IFERROR(VLOOKUP(E10,KIZ!$C$2:K34,8,0),"")</f>
        <v/>
      </c>
      <c r="J10" s="163" t="str">
        <f t="shared" si="0"/>
        <v/>
      </c>
      <c r="L10" s="161">
        <v>8</v>
      </c>
      <c r="M10" s="163"/>
      <c r="N10" s="15"/>
      <c r="O10" s="15"/>
      <c r="P10" s="15"/>
      <c r="Q10" s="15"/>
      <c r="R10" s="28"/>
      <c r="S10" s="162"/>
      <c r="T10" s="14"/>
    </row>
    <row r="11" spans="1:20" ht="12" customHeight="1">
      <c r="A11" s="273">
        <v>9</v>
      </c>
      <c r="B11" s="161"/>
      <c r="C11" s="161"/>
      <c r="D11" s="15" t="str">
        <f>IF(ISBLANK(B11),"",VLOOKUP(B11,KIZ!$B$2:$C$34,2,FALSE))</f>
        <v/>
      </c>
      <c r="E11" s="164" t="str">
        <f>IF(ISBLANK(C11),"",VLOOKUP(C11,KIZ!$B$2:$C$34,2,FALSE))</f>
        <v/>
      </c>
      <c r="F11" s="15" t="str">
        <f>IF(ISBLANK(B11),"",VLOOKUP(B11,KIZ!$B$2:$D$34,3,FALSE))</f>
        <v/>
      </c>
      <c r="G11" s="15" t="str">
        <f>IF(ISBLANK(C11),"",VLOOKUP(C11,KIZ!$B$2:$D$34,3,FALSE))</f>
        <v/>
      </c>
      <c r="H11" s="28" t="str">
        <f>IFERROR(VLOOKUP(D11,KIZ!$C$2:J34,8,0),"")</f>
        <v/>
      </c>
      <c r="I11" s="162" t="str">
        <f>IFERROR(VLOOKUP(E11,KIZ!$C$2:K34,8,0),"")</f>
        <v/>
      </c>
      <c r="J11" s="163" t="str">
        <f t="shared" si="0"/>
        <v/>
      </c>
      <c r="L11" s="161">
        <v>9</v>
      </c>
      <c r="M11" s="163"/>
      <c r="N11" s="15"/>
      <c r="O11" s="15"/>
      <c r="P11" s="15"/>
      <c r="Q11" s="15"/>
      <c r="R11" s="28"/>
      <c r="S11" s="162"/>
      <c r="T11" s="14"/>
    </row>
    <row r="12" spans="1:20" ht="12" customHeight="1">
      <c r="A12" s="273">
        <v>10</v>
      </c>
      <c r="B12" s="161"/>
      <c r="C12" s="161"/>
      <c r="D12" s="15" t="str">
        <f>IF(ISBLANK(B12),"",VLOOKUP(B12,KIZ!$B$2:$C$34,2,FALSE))</f>
        <v/>
      </c>
      <c r="E12" s="164" t="str">
        <f>IF(ISBLANK(C12),"",VLOOKUP(C12,KIZ!$B$2:$C$34,2,FALSE))</f>
        <v/>
      </c>
      <c r="F12" s="15" t="str">
        <f>IF(ISBLANK(B12),"",VLOOKUP(B12,KIZ!$B$2:$D$34,3,FALSE))</f>
        <v/>
      </c>
      <c r="G12" s="15" t="str">
        <f>IF(ISBLANK(C12),"",VLOOKUP(C12,KIZ!$B$2:$D$34,3,FALSE))</f>
        <v/>
      </c>
      <c r="H12" s="28" t="str">
        <f>IFERROR(VLOOKUP(D12,KIZ!$C$2:J34,8,0),"")</f>
        <v/>
      </c>
      <c r="I12" s="162" t="str">
        <f>IFERROR(VLOOKUP(E12,KIZ!$C$2:K34,8,0),"")</f>
        <v/>
      </c>
      <c r="J12" s="163" t="str">
        <f t="shared" si="0"/>
        <v/>
      </c>
      <c r="L12" s="161">
        <v>10</v>
      </c>
      <c r="M12" s="163"/>
      <c r="N12" s="15"/>
      <c r="O12" s="15"/>
      <c r="P12" s="15"/>
      <c r="Q12" s="15"/>
      <c r="R12" s="28"/>
      <c r="S12" s="162"/>
      <c r="T12" s="14"/>
    </row>
    <row r="13" spans="1:20" ht="12" customHeight="1">
      <c r="A13" s="273">
        <v>11</v>
      </c>
      <c r="B13" s="161"/>
      <c r="C13" s="161"/>
      <c r="D13" s="15" t="str">
        <f>IF(ISBLANK(B13),"",VLOOKUP(B13,KIZ!$B$2:$C$34,2,FALSE))</f>
        <v/>
      </c>
      <c r="E13" s="164" t="str">
        <f>IF(ISBLANK(C13),"",VLOOKUP(C13,KIZ!$B$2:$C$34,2,FALSE))</f>
        <v/>
      </c>
      <c r="F13" s="15" t="str">
        <f>IF(ISBLANK(B13),"",VLOOKUP(B13,KIZ!$B$2:$D$34,3,FALSE))</f>
        <v/>
      </c>
      <c r="G13" s="15" t="str">
        <f>IF(ISBLANK(C13),"",VLOOKUP(C13,KIZ!$B$2:$D$34,3,FALSE))</f>
        <v/>
      </c>
      <c r="H13" s="28" t="str">
        <f>IFERROR(VLOOKUP(D13,KIZ!$C$2:J34,8,0),"")</f>
        <v/>
      </c>
      <c r="I13" s="162" t="str">
        <f>IFERROR(VLOOKUP(E13,KIZ!$C$2:K34,8,0),"")</f>
        <v/>
      </c>
      <c r="J13" s="163" t="str">
        <f t="shared" si="0"/>
        <v/>
      </c>
      <c r="L13" s="161">
        <v>11</v>
      </c>
      <c r="M13" s="163"/>
      <c r="N13" s="15"/>
      <c r="O13" s="15"/>
      <c r="P13" s="15"/>
      <c r="Q13" s="15"/>
      <c r="R13" s="28"/>
      <c r="S13" s="162"/>
      <c r="T13" s="14"/>
    </row>
    <row r="14" spans="1:20" ht="12" customHeight="1">
      <c r="A14" s="273">
        <v>12</v>
      </c>
      <c r="B14" s="161"/>
      <c r="C14" s="161"/>
      <c r="D14" s="15" t="str">
        <f>IF(ISBLANK(B14),"",VLOOKUP(B14,KIZ!$B$2:$C$34,2,FALSE))</f>
        <v/>
      </c>
      <c r="E14" s="164" t="str">
        <f>IF(ISBLANK(C14),"",VLOOKUP(C14,KIZ!$B$2:$C$34,2,FALSE))</f>
        <v/>
      </c>
      <c r="F14" s="15" t="str">
        <f>IF(ISBLANK(B14),"",VLOOKUP(B14,KIZ!$B$2:$D$34,3,FALSE))</f>
        <v/>
      </c>
      <c r="G14" s="15" t="str">
        <f>IF(ISBLANK(C14),"",VLOOKUP(C14,KIZ!$B$2:$D$34,3,FALSE))</f>
        <v/>
      </c>
      <c r="H14" s="28" t="str">
        <f>IFERROR(VLOOKUP(D14,KIZ!$C$2:J34,8,0),"")</f>
        <v/>
      </c>
      <c r="I14" s="162" t="str">
        <f>IFERROR(VLOOKUP(E14,KIZ!$C$2:K34,8,0),"")</f>
        <v/>
      </c>
      <c r="J14" s="163" t="str">
        <f t="shared" si="0"/>
        <v/>
      </c>
      <c r="L14" s="161">
        <v>12</v>
      </c>
      <c r="M14" s="163"/>
      <c r="N14" s="15"/>
      <c r="O14" s="15"/>
      <c r="P14" s="15"/>
      <c r="Q14" s="15"/>
      <c r="R14" s="28"/>
      <c r="S14" s="162"/>
      <c r="T14" s="14"/>
    </row>
    <row r="15" spans="1:20" ht="12" customHeight="1">
      <c r="A15" s="273">
        <v>13</v>
      </c>
      <c r="B15" s="161"/>
      <c r="C15" s="161"/>
      <c r="D15" s="15" t="str">
        <f>IF(ISBLANK(B15),"",VLOOKUP(B15,KIZ!$B$2:$C$34,2,FALSE))</f>
        <v/>
      </c>
      <c r="E15" s="164" t="str">
        <f>IF(ISBLANK(C15),"",VLOOKUP(C15,KIZ!$B$2:$C$34,2,FALSE))</f>
        <v/>
      </c>
      <c r="F15" s="15" t="str">
        <f>IF(ISBLANK(B15),"",VLOOKUP(B15,KIZ!$B$2:$D$34,3,FALSE))</f>
        <v/>
      </c>
      <c r="G15" s="15" t="str">
        <f>IF(ISBLANK(C15),"",VLOOKUP(C15,KIZ!$B$2:$D$34,3,FALSE))</f>
        <v/>
      </c>
      <c r="H15" s="28" t="str">
        <f>IFERROR(VLOOKUP(D15,KIZ!$C$2:J34,8,0),"")</f>
        <v/>
      </c>
      <c r="I15" s="162" t="str">
        <f>IFERROR(VLOOKUP(E15,KIZ!$C$2:K34,8,0),"")</f>
        <v/>
      </c>
      <c r="J15" s="163" t="str">
        <f t="shared" si="0"/>
        <v/>
      </c>
      <c r="L15" s="161">
        <v>13</v>
      </c>
      <c r="M15" s="163"/>
      <c r="N15" s="15"/>
      <c r="O15" s="15"/>
      <c r="P15" s="15"/>
      <c r="Q15" s="15"/>
      <c r="R15" s="28"/>
      <c r="S15" s="162"/>
      <c r="T15" s="14"/>
    </row>
    <row r="16" spans="1:20" ht="12" customHeight="1">
      <c r="A16" s="273">
        <v>14</v>
      </c>
      <c r="B16" s="161"/>
      <c r="C16" s="161"/>
      <c r="D16" s="15" t="str">
        <f>IF(ISBLANK(B16),"",VLOOKUP(B16,KIZ!$B$2:$C$34,2,FALSE))</f>
        <v/>
      </c>
      <c r="E16" s="164" t="str">
        <f>IF(ISBLANK(C16),"",VLOOKUP(C16,KIZ!$B$2:$C$34,2,FALSE))</f>
        <v/>
      </c>
      <c r="F16" s="15" t="str">
        <f>IF(ISBLANK(B16),"",VLOOKUP(B16,KIZ!$B$2:$D$34,3,FALSE))</f>
        <v/>
      </c>
      <c r="G16" s="15" t="str">
        <f>IF(ISBLANK(C16),"",VLOOKUP(C16,KIZ!$B$2:$D$34,3,FALSE))</f>
        <v/>
      </c>
      <c r="H16" s="28" t="str">
        <f>IFERROR(VLOOKUP(D16,KIZ!$C$2:J34,8,0),"")</f>
        <v/>
      </c>
      <c r="I16" s="162" t="str">
        <f>IFERROR(VLOOKUP(E16,KIZ!$C$2:K34,8,0),"")</f>
        <v/>
      </c>
      <c r="J16" s="163" t="str">
        <f t="shared" si="0"/>
        <v/>
      </c>
      <c r="L16" s="161">
        <v>14</v>
      </c>
      <c r="M16" s="163"/>
      <c r="N16" s="15"/>
      <c r="O16" s="15"/>
      <c r="P16" s="15"/>
      <c r="Q16" s="15"/>
      <c r="R16" s="28"/>
      <c r="S16" s="162"/>
      <c r="T16" s="14"/>
    </row>
    <row r="17" spans="1:20" ht="12" customHeight="1">
      <c r="A17" s="273">
        <v>15</v>
      </c>
      <c r="B17" s="161"/>
      <c r="C17" s="161"/>
      <c r="D17" s="15" t="str">
        <f>IF(ISBLANK(B17),"",VLOOKUP(B17,KIZ!$B$2:$C$34,2,FALSE))</f>
        <v/>
      </c>
      <c r="E17" s="164" t="str">
        <f>IF(ISBLANK(C17),"",VLOOKUP(C17,KIZ!$B$2:$C$34,2,FALSE))</f>
        <v/>
      </c>
      <c r="F17" s="15" t="str">
        <f>IF(ISBLANK(B17),"",VLOOKUP(B17,KIZ!$B$2:$D$34,3,FALSE))</f>
        <v/>
      </c>
      <c r="G17" s="15" t="str">
        <f>IF(ISBLANK(C17),"",VLOOKUP(C17,KIZ!$B$2:$D$34,3,FALSE))</f>
        <v/>
      </c>
      <c r="H17" s="28" t="str">
        <f>IFERROR(VLOOKUP(D17,KIZ!$C$2:J34,8,0),"")</f>
        <v/>
      </c>
      <c r="I17" s="162" t="str">
        <f>IFERROR(VLOOKUP(E17,KIZ!$C$2:K34,8,0),"")</f>
        <v/>
      </c>
      <c r="J17" s="163" t="str">
        <f t="shared" si="0"/>
        <v/>
      </c>
      <c r="L17" s="161">
        <v>15</v>
      </c>
      <c r="M17" s="163"/>
      <c r="N17" s="15"/>
      <c r="O17" s="15"/>
      <c r="P17" s="15"/>
      <c r="Q17" s="15"/>
      <c r="R17" s="28"/>
      <c r="S17" s="162"/>
      <c r="T17" s="14"/>
    </row>
    <row r="18" spans="1:20" ht="12" customHeight="1">
      <c r="A18" s="273">
        <v>16</v>
      </c>
      <c r="B18" s="161"/>
      <c r="C18" s="161"/>
      <c r="D18" s="15" t="str">
        <f>IF(ISBLANK(B18),"",VLOOKUP(B18,KIZ!$B$2:$C$34,2,FALSE))</f>
        <v/>
      </c>
      <c r="E18" s="164" t="str">
        <f>IF(ISBLANK(C18),"",VLOOKUP(C18,KIZ!$B$2:$C$34,2,FALSE))</f>
        <v/>
      </c>
      <c r="F18" s="15" t="str">
        <f>IF(ISBLANK(B18),"",VLOOKUP(B18,KIZ!$B$2:$D$34,3,FALSE))</f>
        <v/>
      </c>
      <c r="G18" s="15" t="str">
        <f>IF(ISBLANK(C18),"",VLOOKUP(C18,KIZ!$B$2:$D$34,3,FALSE))</f>
        <v/>
      </c>
      <c r="H18" s="28" t="str">
        <f>IFERROR(VLOOKUP(D18,KIZ!$C$2:J34,8,0),"")</f>
        <v/>
      </c>
      <c r="I18" s="162" t="str">
        <f>IFERROR(VLOOKUP(E18,KIZ!$C$2:K34,8,0),"")</f>
        <v/>
      </c>
      <c r="J18" s="163" t="str">
        <f t="shared" si="0"/>
        <v/>
      </c>
      <c r="L18" s="161">
        <v>16</v>
      </c>
      <c r="M18" s="163"/>
      <c r="N18" s="15"/>
      <c r="O18" s="15"/>
      <c r="P18" s="15"/>
      <c r="Q18" s="15"/>
      <c r="R18" s="28"/>
      <c r="S18" s="162"/>
      <c r="T18" s="14"/>
    </row>
    <row r="19" spans="1:20" ht="12" customHeight="1">
      <c r="A19" s="273">
        <v>17</v>
      </c>
      <c r="B19" s="161"/>
      <c r="C19" s="161"/>
      <c r="D19" s="15" t="str">
        <f>IF(ISBLANK(B19),"",VLOOKUP(B19,KIZ!$B$2:$C$34,2,FALSE))</f>
        <v/>
      </c>
      <c r="E19" s="164" t="str">
        <f>IF(ISBLANK(C19),"",VLOOKUP(C19,KIZ!$B$2:$C$34,2,FALSE))</f>
        <v/>
      </c>
      <c r="F19" s="15" t="str">
        <f>IF(ISBLANK(B19),"",VLOOKUP(B19,KIZ!$B$2:$D$34,3,FALSE))</f>
        <v/>
      </c>
      <c r="G19" s="15" t="str">
        <f>IF(ISBLANK(C19),"",VLOOKUP(C19,KIZ!$B$2:$D$34,3,FALSE))</f>
        <v/>
      </c>
      <c r="H19" s="28" t="str">
        <f>IFERROR(VLOOKUP(D19,KIZ!$C$2:J34,8,0),"")</f>
        <v/>
      </c>
      <c r="I19" s="162" t="str">
        <f>IFERROR(VLOOKUP(E19,KIZ!$C$2:K34,8,0),"")</f>
        <v/>
      </c>
      <c r="J19" s="163" t="str">
        <f t="shared" si="0"/>
        <v/>
      </c>
      <c r="L19" s="161">
        <v>17</v>
      </c>
      <c r="M19" s="163"/>
      <c r="N19" s="15"/>
      <c r="O19" s="15"/>
      <c r="P19" s="15"/>
      <c r="Q19" s="15"/>
      <c r="R19" s="28"/>
      <c r="S19" s="162"/>
      <c r="T19" s="14"/>
    </row>
    <row r="20" spans="1:20" ht="12" customHeight="1">
      <c r="A20" s="273">
        <v>18</v>
      </c>
      <c r="B20" s="161"/>
      <c r="C20" s="161"/>
      <c r="D20" s="15" t="str">
        <f>IF(ISBLANK(B20),"",VLOOKUP(B20,KIZ!$B$2:$C$34,2,FALSE))</f>
        <v/>
      </c>
      <c r="E20" s="164" t="str">
        <f>IF(ISBLANK(C20),"",VLOOKUP(C20,KIZ!$B$2:$C$34,2,FALSE))</f>
        <v/>
      </c>
      <c r="F20" s="15" t="str">
        <f>IF(ISBLANK(B20),"",VLOOKUP(B20,KIZ!$B$2:$D$34,3,FALSE))</f>
        <v/>
      </c>
      <c r="G20" s="15" t="str">
        <f>IF(ISBLANK(C20),"",VLOOKUP(C20,KIZ!$B$2:$D$34,3,FALSE))</f>
        <v/>
      </c>
      <c r="H20" s="28" t="str">
        <f>IFERROR(VLOOKUP(D20,KIZ!$C$2:J34,8,0),"")</f>
        <v/>
      </c>
      <c r="I20" s="162" t="str">
        <f>IFERROR(VLOOKUP(E20,KIZ!$C$2:K34,8,0),"")</f>
        <v/>
      </c>
      <c r="J20" s="163" t="str">
        <f t="shared" si="0"/>
        <v/>
      </c>
      <c r="L20" s="161">
        <v>18</v>
      </c>
      <c r="M20" s="163"/>
      <c r="N20" s="15"/>
      <c r="O20" s="15"/>
      <c r="P20" s="15"/>
      <c r="Q20" s="15"/>
      <c r="R20" s="28"/>
      <c r="S20" s="162"/>
      <c r="T20" s="14"/>
    </row>
    <row r="21" spans="1:20" ht="12" customHeight="1">
      <c r="A21" s="273">
        <v>19</v>
      </c>
      <c r="B21" s="161"/>
      <c r="C21" s="161"/>
      <c r="D21" s="15" t="str">
        <f>IF(ISBLANK(B21),"",VLOOKUP(B21,KIZ!$B$2:$C$34,2,FALSE))</f>
        <v/>
      </c>
      <c r="E21" s="164" t="str">
        <f>IF(ISBLANK(C21),"",VLOOKUP(C21,KIZ!$B$2:$C$34,2,FALSE))</f>
        <v/>
      </c>
      <c r="F21" s="15" t="str">
        <f>IF(ISBLANK(B21),"",VLOOKUP(B21,KIZ!$B$2:$D$34,3,FALSE))</f>
        <v/>
      </c>
      <c r="G21" s="15" t="str">
        <f>IF(ISBLANK(C21),"",VLOOKUP(C21,KIZ!$B$2:$D$34,3,FALSE))</f>
        <v/>
      </c>
      <c r="H21" s="28" t="str">
        <f>IFERROR(VLOOKUP(D21,KIZ!$C$2:J34,8,0),"")</f>
        <v/>
      </c>
      <c r="I21" s="162" t="str">
        <f>IFERROR(VLOOKUP(E21,KIZ!$C$2:K34,8,0),"")</f>
        <v/>
      </c>
      <c r="J21" s="163" t="str">
        <f t="shared" si="0"/>
        <v/>
      </c>
      <c r="L21" s="161">
        <v>19</v>
      </c>
      <c r="M21" s="163"/>
      <c r="N21" s="15"/>
      <c r="O21" s="15"/>
      <c r="P21" s="15"/>
      <c r="Q21" s="15"/>
      <c r="R21" s="28"/>
      <c r="S21" s="162"/>
      <c r="T21" s="14"/>
    </row>
    <row r="22" spans="1:20" ht="12" customHeight="1">
      <c r="A22" s="273">
        <v>20</v>
      </c>
      <c r="B22" s="161"/>
      <c r="C22" s="161"/>
      <c r="D22" s="15" t="str">
        <f>IF(ISBLANK(B22),"",VLOOKUP(B22,KIZ!$B$2:$C$34,2,FALSE))</f>
        <v/>
      </c>
      <c r="E22" s="164" t="str">
        <f>IF(ISBLANK(C22),"",VLOOKUP(C22,KIZ!$B$2:$C$34,2,FALSE))</f>
        <v/>
      </c>
      <c r="F22" s="15" t="str">
        <f>IF(ISBLANK(B22),"",VLOOKUP(B22,KIZ!$B$2:$D$34,3,FALSE))</f>
        <v/>
      </c>
      <c r="G22" s="15" t="str">
        <f>IF(ISBLANK(C22),"",VLOOKUP(C22,KIZ!$B$2:$D$34,3,FALSE))</f>
        <v/>
      </c>
      <c r="H22" s="28" t="str">
        <f>IFERROR(VLOOKUP(D22,KIZ!$C$2:J34,8,0),"")</f>
        <v/>
      </c>
      <c r="I22" s="162" t="str">
        <f>IFERROR(VLOOKUP(E22,KIZ!$C$2:K34,8,0),"")</f>
        <v/>
      </c>
      <c r="J22" s="163" t="str">
        <f t="shared" si="0"/>
        <v/>
      </c>
      <c r="L22" s="161">
        <v>20</v>
      </c>
      <c r="M22" s="163"/>
      <c r="N22" s="15"/>
      <c r="O22" s="15"/>
      <c r="P22" s="15"/>
      <c r="Q22" s="15"/>
      <c r="R22" s="28"/>
      <c r="S22" s="162"/>
      <c r="T22" s="14"/>
    </row>
    <row r="23" spans="1:20" ht="12" customHeight="1">
      <c r="A23" s="273">
        <v>21</v>
      </c>
      <c r="B23" s="161"/>
      <c r="C23" s="161"/>
      <c r="D23" s="15" t="str">
        <f>IF(ISBLANK(B23),"",VLOOKUP(B23,KIZ!$B$2:$C$34,2,FALSE))</f>
        <v/>
      </c>
      <c r="E23" s="164" t="str">
        <f>IF(ISBLANK(C23),"",VLOOKUP(C23,KIZ!$B$2:$C$34,2,FALSE))</f>
        <v/>
      </c>
      <c r="F23" s="15" t="str">
        <f>IF(ISBLANK(B23),"",VLOOKUP(B23,KIZ!$B$2:$D$34,3,FALSE))</f>
        <v/>
      </c>
      <c r="G23" s="15" t="str">
        <f>IF(ISBLANK(C23),"",VLOOKUP(C23,KIZ!$B$2:$D$34,3,FALSE))</f>
        <v/>
      </c>
      <c r="H23" s="28" t="str">
        <f>IFERROR(VLOOKUP(D23,KIZ!$C$2:J34,8,0),"")</f>
        <v/>
      </c>
      <c r="I23" s="162" t="str">
        <f>IFERROR(VLOOKUP(E23,KIZ!$C$2:K34,8,0),"")</f>
        <v/>
      </c>
      <c r="J23" s="163" t="str">
        <f t="shared" si="0"/>
        <v/>
      </c>
      <c r="L23" s="161">
        <v>21</v>
      </c>
      <c r="M23" s="163"/>
      <c r="N23" s="15"/>
      <c r="O23" s="15"/>
      <c r="P23" s="15"/>
      <c r="Q23" s="15"/>
      <c r="R23" s="28"/>
      <c r="S23" s="162"/>
      <c r="T23" s="14"/>
    </row>
    <row r="24" spans="1:20" ht="12" customHeight="1">
      <c r="A24" s="273">
        <v>22</v>
      </c>
      <c r="B24" s="161"/>
      <c r="C24" s="161"/>
      <c r="D24" s="15" t="str">
        <f>IF(ISBLANK(B24),"",VLOOKUP(B24,KIZ!$B$2:$C$34,2,FALSE))</f>
        <v/>
      </c>
      <c r="E24" s="164" t="str">
        <f>IF(ISBLANK(C24),"",VLOOKUP(C24,KIZ!$B$2:$C$34,2,FALSE))</f>
        <v/>
      </c>
      <c r="F24" s="15" t="str">
        <f>IF(ISBLANK(B24),"",VLOOKUP(B24,KIZ!$B$2:$D$34,3,FALSE))</f>
        <v/>
      </c>
      <c r="G24" s="15" t="str">
        <f>IF(ISBLANK(C24),"",VLOOKUP(C24,KIZ!$B$2:$D$34,3,FALSE))</f>
        <v/>
      </c>
      <c r="H24" s="28" t="str">
        <f>IFERROR(VLOOKUP(D24,KIZ!$C$2:J34,8,0),"")</f>
        <v/>
      </c>
      <c r="I24" s="162" t="str">
        <f>IFERROR(VLOOKUP(E24,KIZ!$C$2:K34,8,0),"")</f>
        <v/>
      </c>
      <c r="J24" s="163" t="str">
        <f t="shared" si="0"/>
        <v/>
      </c>
      <c r="L24" s="161">
        <v>22</v>
      </c>
      <c r="M24" s="163"/>
      <c r="N24" s="15"/>
      <c r="O24" s="15"/>
      <c r="P24" s="15"/>
      <c r="Q24" s="15"/>
      <c r="R24" s="28"/>
      <c r="S24" s="162"/>
      <c r="T24" s="14"/>
    </row>
    <row r="25" spans="1:20" ht="12" customHeight="1">
      <c r="A25" s="273">
        <v>23</v>
      </c>
      <c r="B25" s="161"/>
      <c r="C25" s="161"/>
      <c r="D25" s="15" t="str">
        <f>IF(ISBLANK(B25),"",VLOOKUP(B25,KIZ!$B$2:$C$34,2,FALSE))</f>
        <v/>
      </c>
      <c r="E25" s="164" t="str">
        <f>IF(ISBLANK(C25),"",VLOOKUP(C25,KIZ!$B$2:$C$34,2,FALSE))</f>
        <v/>
      </c>
      <c r="F25" s="15" t="str">
        <f>IF(ISBLANK(B25),"",VLOOKUP(B25,KIZ!$B$2:$D$34,3,FALSE))</f>
        <v/>
      </c>
      <c r="G25" s="15" t="str">
        <f>IF(ISBLANK(C25),"",VLOOKUP(C25,KIZ!$B$2:$D$34,3,FALSE))</f>
        <v/>
      </c>
      <c r="H25" s="28" t="str">
        <f>IFERROR(VLOOKUP(D25,KIZ!$C$2:J34,8,0),"")</f>
        <v/>
      </c>
      <c r="I25" s="162" t="str">
        <f>IFERROR(VLOOKUP(E25,KIZ!$C$2:K34,8,0),"")</f>
        <v/>
      </c>
      <c r="J25" s="163" t="str">
        <f t="shared" si="0"/>
        <v/>
      </c>
      <c r="L25" s="161">
        <v>23</v>
      </c>
      <c r="M25" s="163"/>
      <c r="N25" s="15"/>
      <c r="O25" s="15"/>
      <c r="P25" s="15"/>
      <c r="Q25" s="15"/>
      <c r="R25" s="28"/>
      <c r="S25" s="162"/>
      <c r="T25" s="14"/>
    </row>
    <row r="26" spans="1:20" ht="12" customHeight="1">
      <c r="A26" s="273">
        <v>24</v>
      </c>
      <c r="B26" s="161"/>
      <c r="C26" s="161"/>
      <c r="D26" s="15" t="str">
        <f>IF(ISBLANK(B26),"",VLOOKUP(B26,KIZ!$B$2:$C$34,2,FALSE))</f>
        <v/>
      </c>
      <c r="E26" s="164" t="str">
        <f>IF(ISBLANK(C26),"",VLOOKUP(C26,KIZ!$B$2:$C$34,2,FALSE))</f>
        <v/>
      </c>
      <c r="F26" s="15" t="str">
        <f>IF(ISBLANK(B26),"",VLOOKUP(B26,KIZ!$B$2:$D$34,3,FALSE))</f>
        <v/>
      </c>
      <c r="G26" s="15" t="str">
        <f>IF(ISBLANK(C26),"",VLOOKUP(C26,KIZ!$B$2:$D$34,3,FALSE))</f>
        <v/>
      </c>
      <c r="H26" s="28" t="str">
        <f>IFERROR(VLOOKUP(D26,KIZ!$C$2:J34,8,0),"")</f>
        <v/>
      </c>
      <c r="I26" s="162" t="str">
        <f>IFERROR(VLOOKUP(E26,KIZ!$C$2:K34,8,0),"")</f>
        <v/>
      </c>
      <c r="J26" s="163" t="str">
        <f t="shared" si="0"/>
        <v/>
      </c>
      <c r="L26" s="161">
        <v>24</v>
      </c>
      <c r="M26" s="163"/>
      <c r="N26" s="15"/>
      <c r="O26" s="15"/>
      <c r="P26" s="15"/>
      <c r="Q26" s="15"/>
      <c r="R26" s="28"/>
      <c r="S26" s="162"/>
      <c r="T26" s="14"/>
    </row>
    <row r="27" spans="1:20" ht="12" customHeight="1">
      <c r="A27" s="273">
        <v>25</v>
      </c>
      <c r="B27" s="161"/>
      <c r="C27" s="161"/>
      <c r="D27" s="15" t="str">
        <f>IF(ISBLANK(B27),"",VLOOKUP(B27,KIZ!$B$2:$C$34,2,FALSE))</f>
        <v/>
      </c>
      <c r="E27" s="164" t="str">
        <f>IF(ISBLANK(C27),"",VLOOKUP(C27,KIZ!$B$2:$C$34,2,FALSE))</f>
        <v/>
      </c>
      <c r="F27" s="15" t="str">
        <f>IF(ISBLANK(B27),"",VLOOKUP(B27,KIZ!$B$2:$D$34,3,FALSE))</f>
        <v/>
      </c>
      <c r="G27" s="15" t="str">
        <f>IF(ISBLANK(C27),"",VLOOKUP(C27,KIZ!$B$2:$D$34,3,FALSE))</f>
        <v/>
      </c>
      <c r="H27" s="28" t="str">
        <f>IFERROR(VLOOKUP(D27,KIZ!$C$2:J34,8,0),"")</f>
        <v/>
      </c>
      <c r="I27" s="162" t="str">
        <f>IFERROR(VLOOKUP(E27,KIZ!$C$2:K34,8,0),"")</f>
        <v/>
      </c>
      <c r="J27" s="163" t="str">
        <f t="shared" si="0"/>
        <v/>
      </c>
      <c r="L27" s="161">
        <v>25</v>
      </c>
      <c r="M27" s="163"/>
      <c r="N27" s="15"/>
      <c r="O27" s="15"/>
      <c r="P27" s="15"/>
      <c r="Q27" s="15"/>
      <c r="R27" s="28"/>
      <c r="S27" s="162"/>
      <c r="T27" s="14"/>
    </row>
    <row r="28" spans="1:20" ht="12" customHeight="1">
      <c r="A28" s="273">
        <v>26</v>
      </c>
      <c r="B28" s="161"/>
      <c r="C28" s="161"/>
      <c r="D28" s="15" t="str">
        <f>IF(ISBLANK(B28),"",VLOOKUP(B28,KIZ!$B$2:$C$34,2,FALSE))</f>
        <v/>
      </c>
      <c r="E28" s="164" t="str">
        <f>IF(ISBLANK(C28),"",VLOOKUP(C28,KIZ!$B$2:$C$34,2,FALSE))</f>
        <v/>
      </c>
      <c r="F28" s="15" t="str">
        <f>IF(ISBLANK(B28),"",VLOOKUP(B28,KIZ!$B$2:$D$34,3,FALSE))</f>
        <v/>
      </c>
      <c r="G28" s="15" t="str">
        <f>IF(ISBLANK(C28),"",VLOOKUP(C28,KIZ!$B$2:$D$34,3,FALSE))</f>
        <v/>
      </c>
      <c r="H28" s="28" t="str">
        <f>IFERROR(VLOOKUP(D28,KIZ!$C$2:J34,8,0),"")</f>
        <v/>
      </c>
      <c r="I28" s="162" t="str">
        <f>IFERROR(VLOOKUP(E28,KIZ!$C$2:K34,8,0),"")</f>
        <v/>
      </c>
      <c r="J28" s="163" t="str">
        <f t="shared" si="0"/>
        <v/>
      </c>
      <c r="L28" s="161">
        <v>26</v>
      </c>
      <c r="M28" s="163"/>
      <c r="N28" s="15"/>
      <c r="O28" s="15"/>
      <c r="P28" s="15"/>
      <c r="Q28" s="15"/>
      <c r="R28" s="28"/>
      <c r="S28" s="162"/>
      <c r="T28" s="14"/>
    </row>
    <row r="29" spans="1:20" ht="12" customHeight="1">
      <c r="A29" s="273">
        <v>27</v>
      </c>
      <c r="B29" s="161"/>
      <c r="C29" s="161"/>
      <c r="D29" s="15" t="str">
        <f>IF(ISBLANK(B29),"",VLOOKUP(B29,KIZ!$B$2:$C$34,2,FALSE))</f>
        <v/>
      </c>
      <c r="E29" s="164" t="str">
        <f>IF(ISBLANK(C29),"",VLOOKUP(C29,KIZ!$B$2:$C$34,2,FALSE))</f>
        <v/>
      </c>
      <c r="F29" s="15" t="str">
        <f>IF(ISBLANK(B29),"",VLOOKUP(B29,KIZ!$B$2:$D$34,3,FALSE))</f>
        <v/>
      </c>
      <c r="G29" s="15" t="str">
        <f>IF(ISBLANK(C29),"",VLOOKUP(C29,KIZ!$B$2:$D$34,3,FALSE))</f>
        <v/>
      </c>
      <c r="H29" s="28" t="str">
        <f>IFERROR(VLOOKUP(D29,KIZ!$C$2:J34,8,0),"")</f>
        <v/>
      </c>
      <c r="I29" s="162" t="str">
        <f>IFERROR(VLOOKUP(E29,KIZ!$C$2:K34,8,0),"")</f>
        <v/>
      </c>
      <c r="J29" s="163" t="str">
        <f t="shared" si="0"/>
        <v/>
      </c>
      <c r="L29" s="161">
        <v>27</v>
      </c>
      <c r="M29" s="163"/>
      <c r="N29" s="15"/>
      <c r="O29" s="15"/>
      <c r="P29" s="15"/>
      <c r="Q29" s="15"/>
      <c r="R29" s="28"/>
      <c r="S29" s="162"/>
      <c r="T29" s="14"/>
    </row>
    <row r="30" spans="1:20" ht="12" customHeight="1">
      <c r="A30" s="273">
        <v>28</v>
      </c>
      <c r="B30" s="161"/>
      <c r="C30" s="161"/>
      <c r="D30" s="15" t="str">
        <f>IF(ISBLANK(B30),"",VLOOKUP(B30,KIZ!$B$2:$C$34,2,FALSE))</f>
        <v/>
      </c>
      <c r="E30" s="164" t="str">
        <f>IF(ISBLANK(C30),"",VLOOKUP(C30,KIZ!$B$2:$C$34,2,FALSE))</f>
        <v/>
      </c>
      <c r="F30" s="15" t="str">
        <f>IF(ISBLANK(B30),"",VLOOKUP(B30,KIZ!$B$2:$D$34,3,FALSE))</f>
        <v/>
      </c>
      <c r="G30" s="15" t="str">
        <f>IF(ISBLANK(C30),"",VLOOKUP(C30,KIZ!$B$2:$D$34,3,FALSE))</f>
        <v/>
      </c>
      <c r="H30" s="28" t="str">
        <f>IFERROR(VLOOKUP(D30,KIZ!$C$2:J34,8,0),"")</f>
        <v/>
      </c>
      <c r="I30" s="162" t="str">
        <f>IFERROR(VLOOKUP(E30,KIZ!$C$2:K34,8,0),"")</f>
        <v/>
      </c>
      <c r="J30" s="163" t="str">
        <f t="shared" si="0"/>
        <v/>
      </c>
      <c r="L30" s="161">
        <v>28</v>
      </c>
      <c r="M30" s="163"/>
      <c r="N30" s="15"/>
      <c r="O30" s="15"/>
      <c r="P30" s="15"/>
      <c r="Q30" s="15"/>
      <c r="R30" s="28"/>
      <c r="S30" s="162"/>
      <c r="T30" s="14"/>
    </row>
    <row r="31" spans="1:20" ht="12" customHeight="1">
      <c r="A31" s="273">
        <v>29</v>
      </c>
      <c r="B31" s="161"/>
      <c r="C31" s="161"/>
      <c r="D31" s="15" t="s">
        <v>809</v>
      </c>
      <c r="E31" s="164" t="s">
        <v>808</v>
      </c>
      <c r="F31" s="15" t="s">
        <v>744</v>
      </c>
      <c r="G31" s="15" t="s">
        <v>744</v>
      </c>
      <c r="H31" s="28" t="s">
        <v>386</v>
      </c>
      <c r="I31" s="162" t="str">
        <f>IFERROR(VLOOKUP(E31,KIZ!$C$2:K34,8,0),"")</f>
        <v/>
      </c>
      <c r="J31" s="163" t="str">
        <f t="shared" si="0"/>
        <v/>
      </c>
      <c r="L31" s="161">
        <v>29</v>
      </c>
      <c r="M31" s="163"/>
      <c r="N31" s="15"/>
      <c r="O31" s="15"/>
      <c r="P31" s="15"/>
      <c r="Q31" s="15"/>
      <c r="R31" s="28"/>
      <c r="S31" s="162"/>
      <c r="T31" s="14"/>
    </row>
    <row r="32" spans="1:20" ht="12" customHeight="1">
      <c r="A32" s="274">
        <v>30</v>
      </c>
      <c r="B32" s="161"/>
      <c r="C32" s="161"/>
      <c r="D32" s="15" t="str">
        <f>IF(ISBLANK(B32),"",VLOOKUP(B32,KIZ!$B$2:$C$34,2,FALSE))</f>
        <v/>
      </c>
      <c r="E32" s="15" t="str">
        <f>IF(ISBLANK(C32),"",VLOOKUP(C32,KIZ!$B$2:$C$34,2,FALSE))</f>
        <v/>
      </c>
      <c r="F32" s="15" t="str">
        <f>IF(ISBLANK(B32),"",VLOOKUP(B32,KIZ!$B$2:$D$34,3,FALSE))</f>
        <v/>
      </c>
      <c r="G32" s="15" t="str">
        <f>IF(ISBLANK(C32),"",VLOOKUP(C32,KIZ!$B$2:$D$34,3,FALSE))</f>
        <v/>
      </c>
      <c r="H32" s="28" t="str">
        <f>IFERROR(VLOOKUP(D32,KIZ!$C$2:J46,8,0),"")</f>
        <v/>
      </c>
      <c r="I32" s="162" t="str">
        <f>IFERROR(VLOOKUP(E32,KIZ!$C$2:K46,8,0),"")</f>
        <v/>
      </c>
      <c r="J32" s="163" t="str">
        <f t="shared" si="0"/>
        <v/>
      </c>
      <c r="L32" s="161">
        <v>30</v>
      </c>
      <c r="M32" s="163"/>
      <c r="N32" s="15"/>
      <c r="O32" s="15"/>
      <c r="P32" s="15"/>
      <c r="Q32" s="15"/>
      <c r="R32" s="28"/>
      <c r="S32" s="162"/>
      <c r="T32" s="14"/>
    </row>
    <row r="33" spans="1:19" s="14" customFormat="1" ht="12" customHeight="1">
      <c r="A33" s="274">
        <v>31</v>
      </c>
      <c r="B33" s="161"/>
      <c r="C33" s="161"/>
      <c r="D33" s="15" t="str">
        <f>IF(ISBLANK(B33),"",VLOOKUP(B33,KIZ!$B$2:$C$34,2,FALSE))</f>
        <v/>
      </c>
      <c r="E33" s="15" t="str">
        <f>IF(ISBLANK(C33),"",VLOOKUP(C33,KIZ!$B$2:$C$34,2,FALSE))</f>
        <v/>
      </c>
      <c r="F33" s="15" t="str">
        <f>IF(ISBLANK(B33),"",VLOOKUP(B33,KIZ!$B$2:$D$34,3,FALSE))</f>
        <v/>
      </c>
      <c r="G33" s="15" t="str">
        <f>IF(ISBLANK(C33),"",VLOOKUP(C33,KIZ!$B$2:$D$34,3,FALSE))</f>
        <v/>
      </c>
      <c r="H33" s="28" t="str">
        <f>IFERROR(VLOOKUP(D33,KIZ!$C$2:J47,8,0),"")</f>
        <v/>
      </c>
      <c r="I33" s="162" t="str">
        <f>IFERROR(VLOOKUP(E33,KIZ!$C$2:K47,8,0),"")</f>
        <v/>
      </c>
      <c r="J33" s="163" t="str">
        <f t="shared" si="0"/>
        <v/>
      </c>
      <c r="L33" s="161">
        <v>31</v>
      </c>
      <c r="M33" s="163"/>
      <c r="N33" s="15"/>
      <c r="O33" s="15"/>
      <c r="P33" s="15"/>
      <c r="Q33" s="15"/>
      <c r="R33" s="28"/>
      <c r="S33" s="162"/>
    </row>
    <row r="34" spans="1:19" s="14" customFormat="1" ht="12" customHeight="1">
      <c r="A34" s="274">
        <v>32</v>
      </c>
      <c r="B34" s="161"/>
      <c r="C34" s="161"/>
      <c r="D34" s="15" t="str">
        <f>IF(ISBLANK(B34),"",VLOOKUP(B34,KIZ!$B$2:$C$34,2,FALSE))</f>
        <v/>
      </c>
      <c r="E34" s="15" t="str">
        <f>IF(ISBLANK(C34),"",VLOOKUP(C34,KIZ!$B$2:$C$34,2,FALSE))</f>
        <v/>
      </c>
      <c r="F34" s="15" t="str">
        <f>IF(ISBLANK(B34),"",VLOOKUP(B34,KIZ!$B$2:$D$34,3,FALSE))</f>
        <v/>
      </c>
      <c r="G34" s="15" t="str">
        <f>IF(ISBLANK(C34),"",VLOOKUP(C34,KIZ!$B$2:$D$34,3,FALSE))</f>
        <v/>
      </c>
      <c r="H34" s="28" t="str">
        <f>IFERROR(VLOOKUP(D34,KIZ!$C$2:J48,8,0),"")</f>
        <v/>
      </c>
      <c r="I34" s="162" t="str">
        <f>IFERROR(VLOOKUP(E34,KIZ!$C$2:K48,8,0),"")</f>
        <v/>
      </c>
      <c r="J34" s="163" t="str">
        <f t="shared" si="0"/>
        <v/>
      </c>
      <c r="L34" s="161">
        <v>32</v>
      </c>
      <c r="M34" s="163"/>
      <c r="N34" s="15"/>
      <c r="O34" s="15"/>
      <c r="P34" s="15"/>
      <c r="Q34" s="15"/>
      <c r="R34" s="28"/>
      <c r="S34" s="162"/>
    </row>
    <row r="35" spans="1:19" s="14" customFormat="1" ht="12" customHeight="1">
      <c r="A35" s="273">
        <v>33</v>
      </c>
      <c r="B35" s="161"/>
      <c r="C35" s="161"/>
      <c r="D35" s="15" t="str">
        <f>IF(ISBLANK(B35),"",VLOOKUP(B35,KIZ!$B$2:$C$34,2,FALSE))</f>
        <v/>
      </c>
      <c r="E35" s="15" t="str">
        <f>IF(ISBLANK(C35),"",VLOOKUP(C35,KIZ!$B$2:$C$34,2,FALSE))</f>
        <v/>
      </c>
      <c r="F35" s="15" t="str">
        <f>IF(ISBLANK(B35),"",VLOOKUP(B35,KIZ!$B$2:$D$34,3,FALSE))</f>
        <v/>
      </c>
      <c r="G35" s="15" t="str">
        <f>IF(ISBLANK(C35),"",VLOOKUP(C35,KIZ!$B$2:$D$34,3,FALSE))</f>
        <v/>
      </c>
      <c r="H35" s="28" t="str">
        <f>IFERROR(VLOOKUP(D35,KIZ!$C$2:J34,8,0),"")</f>
        <v/>
      </c>
      <c r="I35" s="162" t="str">
        <f>IFERROR(VLOOKUP(E35,KIZ!$C$2:K34,8,0),"")</f>
        <v/>
      </c>
      <c r="J35" s="163" t="str">
        <f t="shared" ref="J35:J58" si="1">IF(SUM(H35:I35)&lt;=0,"",IFERROR(SUM(H35:I35,0),""))</f>
        <v/>
      </c>
      <c r="L35" s="161">
        <v>33</v>
      </c>
      <c r="M35" s="163"/>
      <c r="N35" s="15"/>
      <c r="O35" s="15"/>
      <c r="P35" s="15"/>
      <c r="Q35" s="15"/>
      <c r="R35" s="28"/>
      <c r="S35" s="162"/>
    </row>
    <row r="36" spans="1:19" s="14" customFormat="1" ht="12" customHeight="1">
      <c r="A36" s="273">
        <v>34</v>
      </c>
      <c r="B36" s="161"/>
      <c r="C36" s="161"/>
      <c r="D36" s="15" t="str">
        <f>IF(ISBLANK(B36),"",VLOOKUP(B36,KIZ!$B$2:$C$34,2,FALSE))</f>
        <v/>
      </c>
      <c r="E36" s="15" t="str">
        <f>IF(ISBLANK(C36),"",VLOOKUP(C36,KIZ!$B$2:$C$34,2,FALSE))</f>
        <v/>
      </c>
      <c r="F36" s="15" t="str">
        <f>IF(ISBLANK(B36),"",VLOOKUP(B36,KIZ!$B$2:$D$34,3,FALSE))</f>
        <v/>
      </c>
      <c r="G36" s="15" t="str">
        <f>IF(ISBLANK(C36),"",VLOOKUP(C36,KIZ!$B$2:$D$34,3,FALSE))</f>
        <v/>
      </c>
      <c r="H36" s="28" t="str">
        <f>IFERROR(VLOOKUP(D36,KIZ!$C$2:J34,8,0),"")</f>
        <v/>
      </c>
      <c r="I36" s="162" t="str">
        <f>IFERROR(VLOOKUP(E36,KIZ!$C$2:K34,8,0),"")</f>
        <v/>
      </c>
      <c r="J36" s="163" t="str">
        <f t="shared" si="1"/>
        <v/>
      </c>
      <c r="L36" s="161">
        <v>34</v>
      </c>
      <c r="M36" s="163"/>
      <c r="N36" s="15"/>
      <c r="O36" s="15"/>
      <c r="P36" s="15"/>
      <c r="Q36" s="15"/>
      <c r="R36" s="28"/>
      <c r="S36" s="162"/>
    </row>
    <row r="37" spans="1:19" s="14" customFormat="1" ht="12" customHeight="1">
      <c r="A37" s="273">
        <v>35</v>
      </c>
      <c r="B37" s="161"/>
      <c r="C37" s="161"/>
      <c r="D37" s="15" t="str">
        <f>IF(ISBLANK(B37),"",VLOOKUP(B37,KIZ!$B$2:$C$34,2,FALSE))</f>
        <v/>
      </c>
      <c r="E37" s="15" t="str">
        <f>IF(ISBLANK(C37),"",VLOOKUP(C37,KIZ!$B$2:$C$34,2,FALSE))</f>
        <v/>
      </c>
      <c r="F37" s="15" t="str">
        <f>IF(ISBLANK(B37),"",VLOOKUP(B37,KIZ!$B$2:$D$34,3,FALSE))</f>
        <v/>
      </c>
      <c r="G37" s="15" t="str">
        <f>IF(ISBLANK(C37),"",VLOOKUP(C37,KIZ!$B$2:$D$34,3,FALSE))</f>
        <v/>
      </c>
      <c r="H37" s="28" t="str">
        <f>IFERROR(VLOOKUP(D37,KIZ!$C$2:J34,8,0),"")</f>
        <v/>
      </c>
      <c r="I37" s="162" t="str">
        <f>IFERROR(VLOOKUP(E37,KIZ!$C$2:K34,8,0),"")</f>
        <v/>
      </c>
      <c r="J37" s="163" t="str">
        <f t="shared" si="1"/>
        <v/>
      </c>
      <c r="L37" s="161">
        <v>35</v>
      </c>
      <c r="M37" s="163"/>
      <c r="N37" s="15"/>
      <c r="O37" s="15"/>
      <c r="P37" s="15"/>
      <c r="Q37" s="15"/>
      <c r="R37" s="28"/>
      <c r="S37" s="162"/>
    </row>
    <row r="38" spans="1:19" s="14" customFormat="1" ht="12" customHeight="1">
      <c r="A38" s="273">
        <v>36</v>
      </c>
      <c r="B38" s="161"/>
      <c r="C38" s="161"/>
      <c r="D38" s="15" t="str">
        <f>IF(ISBLANK(B38),"",VLOOKUP(B38,KIZ!$B$2:$C$34,2,FALSE))</f>
        <v/>
      </c>
      <c r="E38" s="15" t="str">
        <f>IF(ISBLANK(C38),"",VLOOKUP(C38,KIZ!$B$2:$C$34,2,FALSE))</f>
        <v/>
      </c>
      <c r="F38" s="15" t="str">
        <f>IF(ISBLANK(B38),"",VLOOKUP(B38,KIZ!$B$2:$D$34,3,FALSE))</f>
        <v/>
      </c>
      <c r="G38" s="15" t="str">
        <f>IF(ISBLANK(C38),"",VLOOKUP(C38,KIZ!$B$2:$D$34,3,FALSE))</f>
        <v/>
      </c>
      <c r="H38" s="28" t="str">
        <f>IFERROR(VLOOKUP(D38,KIZ!$C$2:J34,8,0),"")</f>
        <v/>
      </c>
      <c r="I38" s="162" t="str">
        <f>IFERROR(VLOOKUP(E38,KIZ!$C$2:K34,8,0),"")</f>
        <v/>
      </c>
      <c r="J38" s="163" t="str">
        <f t="shared" si="1"/>
        <v/>
      </c>
      <c r="L38" s="161">
        <v>36</v>
      </c>
      <c r="M38" s="163"/>
      <c r="N38" s="15"/>
      <c r="O38" s="15"/>
      <c r="P38" s="15"/>
      <c r="Q38" s="15"/>
      <c r="R38" s="28"/>
      <c r="S38" s="162"/>
    </row>
    <row r="39" spans="1:19" s="14" customFormat="1" ht="12" customHeight="1">
      <c r="A39" s="273">
        <v>37</v>
      </c>
      <c r="B39" s="161"/>
      <c r="C39" s="161"/>
      <c r="D39" s="15" t="str">
        <f>IF(ISBLANK(B39),"",VLOOKUP(B39,KIZ!$B$2:$C$34,2,FALSE))</f>
        <v/>
      </c>
      <c r="E39" s="15" t="str">
        <f>IF(ISBLANK(C39),"",VLOOKUP(C39,KIZ!$B$2:$C$34,2,FALSE))</f>
        <v/>
      </c>
      <c r="F39" s="15" t="str">
        <f>IF(ISBLANK(B39),"",VLOOKUP(B39,KIZ!$B$2:$D$34,3,FALSE))</f>
        <v/>
      </c>
      <c r="G39" s="15" t="str">
        <f>IF(ISBLANK(C39),"",VLOOKUP(C39,KIZ!$B$2:$D$34,3,FALSE))</f>
        <v/>
      </c>
      <c r="H39" s="28" t="str">
        <f>IFERROR(VLOOKUP(D39,KIZ!$C$2:J34,8,0),"")</f>
        <v/>
      </c>
      <c r="I39" s="162" t="str">
        <f>IFERROR(VLOOKUP(E39,KIZ!$C$2:K34,8,0),"")</f>
        <v/>
      </c>
      <c r="J39" s="163" t="str">
        <f t="shared" si="1"/>
        <v/>
      </c>
      <c r="L39" s="161">
        <v>37</v>
      </c>
      <c r="M39" s="163"/>
      <c r="N39" s="15"/>
      <c r="O39" s="15"/>
      <c r="P39" s="15"/>
      <c r="Q39" s="15"/>
      <c r="R39" s="28"/>
      <c r="S39" s="162"/>
    </row>
    <row r="40" spans="1:19" s="14" customFormat="1" ht="12" customHeight="1">
      <c r="A40" s="273">
        <v>38</v>
      </c>
      <c r="B40" s="161"/>
      <c r="C40" s="161"/>
      <c r="D40" s="15" t="str">
        <f>IF(ISBLANK(B40),"",VLOOKUP(B40,KIZ!$B$2:$C$34,2,FALSE))</f>
        <v/>
      </c>
      <c r="E40" s="15" t="str">
        <f>IF(ISBLANK(C40),"",VLOOKUP(C40,KIZ!$B$2:$C$34,2,FALSE))</f>
        <v/>
      </c>
      <c r="F40" s="15" t="str">
        <f>IF(ISBLANK(B40),"",VLOOKUP(B40,KIZ!$B$2:$D$34,3,FALSE))</f>
        <v/>
      </c>
      <c r="G40" s="15" t="str">
        <f>IF(ISBLANK(C40),"",VLOOKUP(C40,KIZ!$B$2:$D$34,3,FALSE))</f>
        <v/>
      </c>
      <c r="H40" s="28" t="str">
        <f>IFERROR(VLOOKUP(D40,KIZ!$C$2:J34,8,0),"")</f>
        <v/>
      </c>
      <c r="I40" s="162" t="str">
        <f>IFERROR(VLOOKUP(E40,KIZ!$C$2:K34,8,0),"")</f>
        <v/>
      </c>
      <c r="J40" s="163" t="str">
        <f t="shared" si="1"/>
        <v/>
      </c>
      <c r="L40" s="161">
        <v>38</v>
      </c>
      <c r="M40" s="163"/>
      <c r="N40" s="15"/>
      <c r="O40" s="15"/>
      <c r="P40" s="15"/>
      <c r="Q40" s="15"/>
      <c r="R40" s="28"/>
      <c r="S40" s="162"/>
    </row>
    <row r="41" spans="1:19" s="14" customFormat="1" ht="12" customHeight="1">
      <c r="A41" s="273">
        <v>39</v>
      </c>
      <c r="B41" s="161"/>
      <c r="C41" s="161"/>
      <c r="D41" s="15" t="str">
        <f>IF(ISBLANK(B41),"",VLOOKUP(B41,KIZ!$B$2:$C$34,2,FALSE))</f>
        <v/>
      </c>
      <c r="E41" s="15" t="str">
        <f>IF(ISBLANK(C41),"",VLOOKUP(C41,KIZ!$B$2:$C$34,2,FALSE))</f>
        <v/>
      </c>
      <c r="F41" s="15" t="str">
        <f>IF(ISBLANK(B41),"",VLOOKUP(B41,KIZ!$B$2:$D$34,3,FALSE))</f>
        <v/>
      </c>
      <c r="G41" s="15" t="str">
        <f>IF(ISBLANK(C41),"",VLOOKUP(C41,KIZ!$B$2:$D$34,3,FALSE))</f>
        <v/>
      </c>
      <c r="H41" s="28" t="str">
        <f>IFERROR(VLOOKUP(D41,KIZ!$C$2:J34,8,0),"")</f>
        <v/>
      </c>
      <c r="I41" s="162" t="str">
        <f>IFERROR(VLOOKUP(E41,KIZ!$C$2:K34,8,0),"")</f>
        <v/>
      </c>
      <c r="J41" s="163" t="str">
        <f t="shared" si="1"/>
        <v/>
      </c>
      <c r="L41" s="161">
        <v>39</v>
      </c>
      <c r="M41" s="163"/>
      <c r="N41" s="15"/>
      <c r="O41" s="15"/>
      <c r="P41" s="15"/>
      <c r="Q41" s="15"/>
      <c r="R41" s="28"/>
      <c r="S41" s="162"/>
    </row>
    <row r="42" spans="1:19" s="14" customFormat="1" ht="12" customHeight="1">
      <c r="A42" s="273">
        <v>40</v>
      </c>
      <c r="B42" s="161"/>
      <c r="C42" s="161"/>
      <c r="D42" s="15" t="str">
        <f>IF(ISBLANK(B42),"",VLOOKUP(B42,KIZ!$B$2:$C$34,2,FALSE))</f>
        <v/>
      </c>
      <c r="E42" s="15" t="str">
        <f>IF(ISBLANK(C42),"",VLOOKUP(C42,KIZ!$B$2:$C$34,2,FALSE))</f>
        <v/>
      </c>
      <c r="F42" s="15" t="str">
        <f>IF(ISBLANK(B42),"",VLOOKUP(B42,KIZ!$B$2:$D$34,3,FALSE))</f>
        <v/>
      </c>
      <c r="G42" s="15" t="str">
        <f>IF(ISBLANK(C42),"",VLOOKUP(C42,KIZ!$B$2:$D$34,3,FALSE))</f>
        <v/>
      </c>
      <c r="H42" s="28" t="str">
        <f>IFERROR(VLOOKUP(D42,KIZ!$C$2:J34,8,0),"")</f>
        <v/>
      </c>
      <c r="I42" s="162" t="str">
        <f>IFERROR(VLOOKUP(E42,KIZ!$C$2:K34,8,0),"")</f>
        <v/>
      </c>
      <c r="J42" s="163" t="str">
        <f t="shared" si="1"/>
        <v/>
      </c>
      <c r="L42" s="161">
        <v>40</v>
      </c>
      <c r="M42" s="163"/>
      <c r="N42" s="15"/>
      <c r="O42" s="15"/>
      <c r="P42" s="15"/>
      <c r="Q42" s="15"/>
      <c r="R42" s="28"/>
      <c r="S42" s="162"/>
    </row>
    <row r="43" spans="1:19" s="14" customFormat="1" ht="12" customHeight="1">
      <c r="A43" s="273">
        <v>41</v>
      </c>
      <c r="B43" s="161"/>
      <c r="C43" s="161"/>
      <c r="D43" s="15" t="str">
        <f>IF(ISBLANK(B43),"",VLOOKUP(B43,KIZ!$B$2:$C$34,2,FALSE))</f>
        <v/>
      </c>
      <c r="E43" s="15" t="str">
        <f>IF(ISBLANK(C43),"",VLOOKUP(C43,KIZ!$B$2:$C$34,2,FALSE))</f>
        <v/>
      </c>
      <c r="F43" s="15" t="str">
        <f>IF(ISBLANK(B43),"",VLOOKUP(B43,KIZ!$B$2:$D$34,3,FALSE))</f>
        <v/>
      </c>
      <c r="G43" s="15" t="str">
        <f>IF(ISBLANK(C43),"",VLOOKUP(C43,KIZ!$B$2:$D$34,3,FALSE))</f>
        <v/>
      </c>
      <c r="H43" s="28" t="str">
        <f>IFERROR(VLOOKUP(D43,KIZ!$C$2:J34,8,0),"")</f>
        <v/>
      </c>
      <c r="I43" s="162" t="str">
        <f>IFERROR(VLOOKUP(E43,KIZ!$C$2:K34,8,0),"")</f>
        <v/>
      </c>
      <c r="J43" s="163" t="str">
        <f t="shared" si="1"/>
        <v/>
      </c>
      <c r="L43" s="161">
        <v>41</v>
      </c>
      <c r="M43" s="163"/>
      <c r="N43" s="15"/>
      <c r="O43" s="15"/>
      <c r="P43" s="15"/>
      <c r="Q43" s="15"/>
      <c r="R43" s="28"/>
      <c r="S43" s="162"/>
    </row>
    <row r="44" spans="1:19" s="14" customFormat="1" ht="12" customHeight="1">
      <c r="A44" s="273">
        <v>42</v>
      </c>
      <c r="B44" s="161"/>
      <c r="C44" s="161"/>
      <c r="D44" s="15" t="str">
        <f>IF(ISBLANK(B44),"",VLOOKUP(B44,KIZ!$B$2:$C$34,2,FALSE))</f>
        <v/>
      </c>
      <c r="E44" s="15" t="str">
        <f>IF(ISBLANK(C44),"",VLOOKUP(C44,KIZ!$B$2:$C$34,2,FALSE))</f>
        <v/>
      </c>
      <c r="F44" s="15" t="str">
        <f>IF(ISBLANK(B44),"",VLOOKUP(B44,KIZ!$B$2:$D$34,3,FALSE))</f>
        <v/>
      </c>
      <c r="G44" s="15" t="str">
        <f>IF(ISBLANK(C44),"",VLOOKUP(C44,KIZ!$B$2:$D$34,3,FALSE))</f>
        <v/>
      </c>
      <c r="H44" s="28" t="str">
        <f>IFERROR(VLOOKUP(D44,KIZ!$C$2:J34,8,0),"")</f>
        <v/>
      </c>
      <c r="I44" s="162" t="str">
        <f>IFERROR(VLOOKUP(E44,KIZ!$C$2:K34,8,0),"")</f>
        <v/>
      </c>
      <c r="J44" s="163" t="str">
        <f t="shared" si="1"/>
        <v/>
      </c>
      <c r="L44" s="161">
        <v>42</v>
      </c>
      <c r="M44" s="163"/>
      <c r="N44" s="15"/>
      <c r="O44" s="15"/>
      <c r="P44" s="15"/>
      <c r="Q44" s="15"/>
      <c r="R44" s="28"/>
      <c r="S44" s="162"/>
    </row>
    <row r="45" spans="1:19" s="14" customFormat="1" ht="12" customHeight="1">
      <c r="A45" s="273">
        <v>43</v>
      </c>
      <c r="B45" s="161"/>
      <c r="C45" s="161"/>
      <c r="D45" s="15" t="str">
        <f>IF(ISBLANK(B45),"",VLOOKUP(B45,KIZ!$B$2:$C$34,2,FALSE))</f>
        <v/>
      </c>
      <c r="E45" s="15" t="str">
        <f>IF(ISBLANK(C45),"",VLOOKUP(C45,KIZ!$B$2:$C$34,2,FALSE))</f>
        <v/>
      </c>
      <c r="F45" s="15" t="str">
        <f>IF(ISBLANK(B45),"",VLOOKUP(B45,KIZ!$B$2:$D$34,3,FALSE))</f>
        <v/>
      </c>
      <c r="G45" s="15" t="str">
        <f>IF(ISBLANK(C45),"",VLOOKUP(C45,KIZ!$B$2:$D$34,3,FALSE))</f>
        <v/>
      </c>
      <c r="H45" s="28" t="str">
        <f>IFERROR(VLOOKUP(D45,KIZ!$C$2:J34,8,0),"")</f>
        <v/>
      </c>
      <c r="I45" s="162" t="str">
        <f>IFERROR(VLOOKUP(E45,KIZ!$C$2:K34,8,0),"")</f>
        <v/>
      </c>
      <c r="J45" s="163" t="str">
        <f t="shared" si="1"/>
        <v/>
      </c>
      <c r="L45" s="161">
        <v>43</v>
      </c>
      <c r="M45" s="163"/>
      <c r="N45" s="15"/>
      <c r="O45" s="15"/>
      <c r="P45" s="15"/>
      <c r="Q45" s="15"/>
      <c r="R45" s="28"/>
      <c r="S45" s="162"/>
    </row>
    <row r="46" spans="1:19" s="14" customFormat="1" ht="12" customHeight="1">
      <c r="A46" s="273">
        <v>44</v>
      </c>
      <c r="B46" s="161"/>
      <c r="C46" s="161"/>
      <c r="D46" s="15" t="str">
        <f>IF(ISBLANK(B46),"",VLOOKUP(B46,KIZ!$B$2:$C$34,2,FALSE))</f>
        <v/>
      </c>
      <c r="E46" s="15" t="str">
        <f>IF(ISBLANK(C46),"",VLOOKUP(C46,KIZ!$B$2:$C$34,2,FALSE))</f>
        <v/>
      </c>
      <c r="F46" s="15" t="str">
        <f>IF(ISBLANK(B46),"",VLOOKUP(B46,KIZ!$B$2:$D$34,3,FALSE))</f>
        <v/>
      </c>
      <c r="G46" s="15" t="str">
        <f>IF(ISBLANK(C46),"",VLOOKUP(C46,KIZ!$B$2:$D$34,3,FALSE))</f>
        <v/>
      </c>
      <c r="H46" s="28" t="str">
        <f>IFERROR(VLOOKUP(D46,KIZ!$C$2:J34,8,0),"")</f>
        <v/>
      </c>
      <c r="I46" s="162" t="str">
        <f>IFERROR(VLOOKUP(E46,KIZ!$C$2:K34,8,0),"")</f>
        <v/>
      </c>
      <c r="J46" s="163" t="str">
        <f t="shared" si="1"/>
        <v/>
      </c>
      <c r="L46" s="161">
        <v>44</v>
      </c>
      <c r="M46" s="163"/>
      <c r="N46" s="15"/>
      <c r="O46" s="15"/>
      <c r="P46" s="15"/>
      <c r="Q46" s="15"/>
      <c r="R46" s="28"/>
      <c r="S46" s="162"/>
    </row>
    <row r="47" spans="1:19" s="14" customFormat="1" ht="12" customHeight="1">
      <c r="A47" s="273">
        <v>45</v>
      </c>
      <c r="B47" s="161"/>
      <c r="C47" s="161"/>
      <c r="D47" s="15" t="str">
        <f>IF(ISBLANK(B47),"",VLOOKUP(B47,KIZ!$B$2:$C$34,2,FALSE))</f>
        <v/>
      </c>
      <c r="E47" s="164" t="str">
        <f>IF(ISBLANK(C47),"",VLOOKUP(C47,KIZ!$B$2:$C$34,2,FALSE))</f>
        <v/>
      </c>
      <c r="F47" s="15" t="str">
        <f>IF(ISBLANK(B47),"",VLOOKUP(B47,KIZ!$B$2:$D$34,3,FALSE))</f>
        <v/>
      </c>
      <c r="G47" s="15" t="str">
        <f>IF(ISBLANK(C47),"",VLOOKUP(C47,KIZ!$B$2:$D$34,3,FALSE))</f>
        <v/>
      </c>
      <c r="H47" s="28" t="str">
        <f>IFERROR(VLOOKUP(D47,KIZ!$C$2:J35,8,0),"")</f>
        <v/>
      </c>
      <c r="I47" s="162" t="str">
        <f>IFERROR(VLOOKUP(E47,KIZ!$C$2:K35,8,0),"")</f>
        <v/>
      </c>
      <c r="J47" s="163" t="str">
        <f t="shared" si="1"/>
        <v/>
      </c>
      <c r="L47" s="161">
        <v>45</v>
      </c>
      <c r="M47" s="163"/>
      <c r="N47" s="15"/>
      <c r="O47" s="15"/>
      <c r="P47" s="15"/>
      <c r="Q47" s="15"/>
      <c r="R47" s="28"/>
      <c r="S47" s="162"/>
    </row>
    <row r="48" spans="1:19" s="14" customFormat="1" ht="12" customHeight="1">
      <c r="A48" s="273">
        <v>46</v>
      </c>
      <c r="B48" s="161"/>
      <c r="C48" s="161"/>
      <c r="D48" s="15" t="str">
        <f>IF(ISBLANK(B48),"",VLOOKUP(B48,KIZ!$B$2:$C$34,2,FALSE))</f>
        <v/>
      </c>
      <c r="E48" s="15" t="str">
        <f>IF(ISBLANK(C48),"",VLOOKUP(C48,KIZ!$B$2:$C$34,2,FALSE))</f>
        <v/>
      </c>
      <c r="F48" s="15" t="str">
        <f>IF(ISBLANK(B48),"",VLOOKUP(B48,KIZ!$B$2:$D$34,3,FALSE))</f>
        <v/>
      </c>
      <c r="G48" s="15" t="str">
        <f>IF(ISBLANK(C48),"",VLOOKUP(C48,KIZ!$B$2:$D$34,3,FALSE))</f>
        <v/>
      </c>
      <c r="H48" s="28" t="str">
        <f>IFERROR(VLOOKUP(D48,KIZ!$C$2:J36,8,0),"")</f>
        <v/>
      </c>
      <c r="I48" s="162" t="str">
        <f>IFERROR(VLOOKUP(E48,KIZ!$C$2:K36,8,0),"")</f>
        <v/>
      </c>
      <c r="J48" s="163" t="str">
        <f t="shared" si="1"/>
        <v/>
      </c>
      <c r="L48" s="161">
        <v>46</v>
      </c>
      <c r="M48" s="163"/>
      <c r="N48" s="15"/>
      <c r="O48" s="15"/>
      <c r="P48" s="15"/>
      <c r="Q48" s="15"/>
      <c r="R48" s="28"/>
      <c r="S48" s="162"/>
    </row>
    <row r="49" spans="1:19" s="14" customFormat="1" ht="12" customHeight="1">
      <c r="A49" s="273">
        <v>47</v>
      </c>
      <c r="B49" s="161"/>
      <c r="C49" s="161"/>
      <c r="D49" s="15" t="str">
        <f>IF(ISBLANK(B49),"",VLOOKUP(B49,KIZ!$B$2:$C$34,2,FALSE))</f>
        <v/>
      </c>
      <c r="E49" s="15" t="str">
        <f>IF(ISBLANK(C49),"",VLOOKUP(C49,KIZ!$B$2:$C$34,2,FALSE))</f>
        <v/>
      </c>
      <c r="F49" s="15" t="str">
        <f>IF(ISBLANK(B49),"",VLOOKUP(B49,KIZ!$B$2:$D$34,3,FALSE))</f>
        <v/>
      </c>
      <c r="G49" s="15" t="str">
        <f>IF(ISBLANK(C49),"",VLOOKUP(C49,KIZ!$B$2:$D$34,3,FALSE))</f>
        <v/>
      </c>
      <c r="H49" s="28" t="str">
        <f>IFERROR(VLOOKUP(D49,KIZ!$C$2:J37,8,0),"")</f>
        <v/>
      </c>
      <c r="I49" s="162" t="str">
        <f>IFERROR(VLOOKUP(E49,KIZ!$C$2:K37,8,0),"")</f>
        <v/>
      </c>
      <c r="J49" s="163" t="str">
        <f t="shared" si="1"/>
        <v/>
      </c>
      <c r="L49" s="161">
        <v>47</v>
      </c>
      <c r="M49" s="163"/>
      <c r="N49" s="15"/>
      <c r="O49" s="15"/>
      <c r="P49" s="15"/>
      <c r="Q49" s="15"/>
      <c r="R49" s="28"/>
      <c r="S49" s="162"/>
    </row>
    <row r="50" spans="1:19" s="14" customFormat="1" ht="12" customHeight="1">
      <c r="A50" s="273">
        <v>48</v>
      </c>
      <c r="B50" s="161"/>
      <c r="C50" s="161"/>
      <c r="D50" s="15" t="str">
        <f>IF(ISBLANK(B50),"",VLOOKUP(B50,KIZ!$B$2:$C$34,2,FALSE))</f>
        <v/>
      </c>
      <c r="E50" s="15" t="str">
        <f>IF(ISBLANK(C50),"",VLOOKUP(C50,KIZ!$B$2:$C$34,2,FALSE))</f>
        <v/>
      </c>
      <c r="F50" s="15" t="str">
        <f>IF(ISBLANK(B50),"",VLOOKUP(B50,KIZ!$B$2:$D$34,3,FALSE))</f>
        <v/>
      </c>
      <c r="G50" s="15" t="str">
        <f>IF(ISBLANK(C50),"",VLOOKUP(C50,KIZ!$B$2:$D$34,3,FALSE))</f>
        <v/>
      </c>
      <c r="H50" s="28" t="str">
        <f>IFERROR(VLOOKUP(D50,KIZ!$C$2:J38,8,0),"")</f>
        <v/>
      </c>
      <c r="I50" s="162" t="str">
        <f>IFERROR(VLOOKUP(E50,KIZ!$C$2:K38,8,0),"")</f>
        <v/>
      </c>
      <c r="J50" s="163" t="str">
        <f t="shared" si="1"/>
        <v/>
      </c>
      <c r="L50" s="161"/>
      <c r="M50" s="163"/>
      <c r="N50" s="15"/>
      <c r="O50" s="15"/>
      <c r="P50" s="15"/>
      <c r="Q50" s="15"/>
      <c r="R50" s="28"/>
      <c r="S50" s="162"/>
    </row>
    <row r="51" spans="1:19" s="14" customFormat="1" ht="12" customHeight="1">
      <c r="A51" s="273">
        <v>49</v>
      </c>
      <c r="B51" s="161"/>
      <c r="C51" s="161"/>
      <c r="D51" s="15" t="str">
        <f>IF(ISBLANK(B51),"",VLOOKUP(B51,KIZ!$B$2:$C$34,2,FALSE))</f>
        <v/>
      </c>
      <c r="E51" s="15" t="str">
        <f>IF(ISBLANK(C51),"",VLOOKUP(C51,KIZ!$B$2:$C$34,2,FALSE))</f>
        <v/>
      </c>
      <c r="F51" s="15" t="str">
        <f>IF(ISBLANK(B51),"",VLOOKUP(B51,KIZ!$B$2:$D$34,3,FALSE))</f>
        <v/>
      </c>
      <c r="G51" s="15" t="str">
        <f>IF(ISBLANK(C51),"",VLOOKUP(C51,KIZ!$B$2:$D$34,3,FALSE))</f>
        <v/>
      </c>
      <c r="H51" s="28" t="str">
        <f>IFERROR(VLOOKUP(D51,KIZ!$C$2:J39,8,0),"")</f>
        <v/>
      </c>
      <c r="I51" s="162" t="str">
        <f>IFERROR(VLOOKUP(E51,KIZ!$C$2:K39,8,0),"")</f>
        <v/>
      </c>
      <c r="J51" s="163" t="str">
        <f t="shared" si="1"/>
        <v/>
      </c>
      <c r="L51" s="161"/>
      <c r="M51" s="163"/>
      <c r="N51" s="15"/>
      <c r="O51" s="15"/>
      <c r="P51" s="15"/>
      <c r="Q51" s="15"/>
      <c r="R51" s="28"/>
      <c r="S51" s="162"/>
    </row>
    <row r="52" spans="1:19" s="14" customFormat="1" ht="12" customHeight="1">
      <c r="A52" s="273">
        <v>50</v>
      </c>
      <c r="B52" s="161"/>
      <c r="C52" s="161"/>
      <c r="D52" s="15" t="str">
        <f>IF(ISBLANK(B52),"",VLOOKUP(B52,KIZ!$B$2:$C$34,2,FALSE))</f>
        <v/>
      </c>
      <c r="E52" s="15" t="str">
        <f>IF(ISBLANK(C52),"",VLOOKUP(C52,KIZ!$B$2:$C$34,2,FALSE))</f>
        <v/>
      </c>
      <c r="F52" s="15" t="str">
        <f>IF(ISBLANK(B52),"",VLOOKUP(B52,KIZ!$B$2:$D$34,3,FALSE))</f>
        <v/>
      </c>
      <c r="G52" s="15" t="str">
        <f>IF(ISBLANK(C52),"",VLOOKUP(C52,KIZ!$B$2:$D$34,3,FALSE))</f>
        <v/>
      </c>
      <c r="H52" s="28" t="str">
        <f>IFERROR(VLOOKUP(D52,KIZ!$C$2:J40,8,0),"")</f>
        <v/>
      </c>
      <c r="I52" s="162" t="str">
        <f>IFERROR(VLOOKUP(E52,KIZ!$C$2:K40,8,0),"")</f>
        <v/>
      </c>
      <c r="J52" s="163" t="str">
        <f t="shared" si="1"/>
        <v/>
      </c>
      <c r="L52" s="161"/>
      <c r="M52" s="163"/>
      <c r="N52" s="15"/>
      <c r="O52" s="15"/>
      <c r="P52" s="15"/>
      <c r="Q52" s="15"/>
      <c r="R52" s="28"/>
      <c r="S52" s="162"/>
    </row>
    <row r="53" spans="1:19" s="14" customFormat="1" ht="12" customHeight="1">
      <c r="A53" s="273">
        <v>51</v>
      </c>
      <c r="B53" s="161"/>
      <c r="C53" s="161"/>
      <c r="D53" s="15" t="str">
        <f>IF(ISBLANK(B53),"",VLOOKUP(B53,KIZ!$B$2:$C$34,2,FALSE))</f>
        <v/>
      </c>
      <c r="E53" s="15" t="str">
        <f>IF(ISBLANK(C53),"",VLOOKUP(C53,KIZ!$B$2:$C$34,2,FALSE))</f>
        <v/>
      </c>
      <c r="F53" s="15" t="str">
        <f>IF(ISBLANK(B53),"",VLOOKUP(B53,KIZ!$B$2:$D$34,3,FALSE))</f>
        <v/>
      </c>
      <c r="G53" s="15" t="str">
        <f>IF(ISBLANK(C53),"",VLOOKUP(C53,KIZ!$B$2:$D$34,3,FALSE))</f>
        <v/>
      </c>
      <c r="H53" s="28" t="str">
        <f>IFERROR(VLOOKUP(D53,KIZ!$C$2:J41,8,0),"")</f>
        <v/>
      </c>
      <c r="I53" s="162" t="str">
        <f>IFERROR(VLOOKUP(E53,KIZ!$C$2:K41,8,0),"")</f>
        <v/>
      </c>
      <c r="J53" s="163" t="str">
        <f t="shared" si="1"/>
        <v/>
      </c>
      <c r="L53" s="161"/>
      <c r="M53" s="163"/>
      <c r="N53" s="15"/>
      <c r="O53" s="15"/>
      <c r="P53" s="15"/>
      <c r="Q53" s="15"/>
      <c r="R53" s="28"/>
      <c r="S53" s="162"/>
    </row>
    <row r="54" spans="1:19" s="14" customFormat="1" ht="12" customHeight="1">
      <c r="A54" s="273">
        <v>52</v>
      </c>
      <c r="B54" s="161"/>
      <c r="C54" s="161"/>
      <c r="D54" s="15" t="str">
        <f>IF(ISBLANK(B54),"",VLOOKUP(B54,KIZ!$B$2:$C$34,2,FALSE))</f>
        <v/>
      </c>
      <c r="E54" s="164" t="str">
        <f>IF(ISBLANK(C54),"",VLOOKUP(C54,KIZ!$B$2:$C$34,2,FALSE))</f>
        <v/>
      </c>
      <c r="F54" s="15" t="str">
        <f>IF(ISBLANK(B54),"",VLOOKUP(B54,KIZ!$B$2:$D$34,3,FALSE))</f>
        <v/>
      </c>
      <c r="G54" s="15" t="str">
        <f>IF(ISBLANK(C54),"",VLOOKUP(C54,KIZ!$B$2:$D$34,3,FALSE))</f>
        <v/>
      </c>
      <c r="H54" s="28" t="str">
        <f>IFERROR(VLOOKUP(D54,KIZ!$C$2:J42,8,0),"")</f>
        <v/>
      </c>
      <c r="I54" s="162" t="str">
        <f>IFERROR(VLOOKUP(E54,KIZ!$C$2:K42,8,0),"")</f>
        <v/>
      </c>
      <c r="J54" s="163" t="str">
        <f t="shared" si="1"/>
        <v/>
      </c>
      <c r="L54" s="161"/>
      <c r="M54" s="163"/>
      <c r="N54" s="15"/>
      <c r="O54" s="15"/>
      <c r="P54" s="15"/>
      <c r="Q54" s="15"/>
      <c r="R54" s="28"/>
      <c r="S54" s="162"/>
    </row>
    <row r="55" spans="1:19" s="14" customFormat="1" ht="12" customHeight="1">
      <c r="A55" s="273">
        <v>53</v>
      </c>
      <c r="B55" s="161"/>
      <c r="C55" s="161"/>
      <c r="D55" s="15" t="str">
        <f>IF(ISBLANK(B55),"",VLOOKUP(B55,KIZ!$B$2:$C$34,2,FALSE))</f>
        <v/>
      </c>
      <c r="E55" s="15" t="str">
        <f>IF(ISBLANK(C55),"",VLOOKUP(C55,KIZ!$B$2:$C$34,2,FALSE))</f>
        <v/>
      </c>
      <c r="F55" s="15" t="str">
        <f>IF(ISBLANK(B55),"",VLOOKUP(B55,KIZ!$B$2:$D$34,3,FALSE))</f>
        <v/>
      </c>
      <c r="G55" s="15" t="str">
        <f>IF(ISBLANK(C55),"",VLOOKUP(C55,KIZ!$B$2:$D$34,3,FALSE))</f>
        <v/>
      </c>
      <c r="H55" s="28" t="str">
        <f>IFERROR(VLOOKUP(D55,KIZ!$C$2:J43,8,0),"")</f>
        <v/>
      </c>
      <c r="I55" s="162" t="str">
        <f>IFERROR(VLOOKUP(E55,KIZ!$C$2:K43,8,0),"")</f>
        <v/>
      </c>
      <c r="J55" s="163" t="str">
        <f t="shared" si="1"/>
        <v/>
      </c>
      <c r="L55" s="161"/>
      <c r="M55" s="163"/>
      <c r="N55" s="15"/>
      <c r="O55" s="15"/>
      <c r="P55" s="15"/>
      <c r="Q55" s="15"/>
      <c r="R55" s="28"/>
      <c r="S55" s="162"/>
    </row>
    <row r="56" spans="1:19" s="14" customFormat="1" ht="12" customHeight="1">
      <c r="A56" s="273">
        <v>54</v>
      </c>
      <c r="B56" s="161"/>
      <c r="C56" s="161"/>
      <c r="D56" s="15" t="str">
        <f>IF(ISBLANK(B56),"",VLOOKUP(B56,KIZ!$B$2:$C$34,2,FALSE))</f>
        <v/>
      </c>
      <c r="E56" s="15" t="str">
        <f>IF(ISBLANK(C56),"",VLOOKUP(C56,KIZ!$B$2:$C$34,2,FALSE))</f>
        <v/>
      </c>
      <c r="F56" s="15" t="str">
        <f>IF(ISBLANK(B56),"",VLOOKUP(B56,KIZ!$B$2:$D$34,3,FALSE))</f>
        <v/>
      </c>
      <c r="G56" s="15" t="str">
        <f>IF(ISBLANK(C56),"",VLOOKUP(C56,KIZ!$B$2:$D$34,3,FALSE))</f>
        <v/>
      </c>
      <c r="H56" s="28" t="str">
        <f>IFERROR(VLOOKUP(D56,KIZ!$C$2:J44,8,0),"")</f>
        <v/>
      </c>
      <c r="I56" s="162" t="str">
        <f>IFERROR(VLOOKUP(E56,KIZ!$C$2:K44,8,0),"")</f>
        <v/>
      </c>
      <c r="J56" s="163" t="str">
        <f t="shared" si="1"/>
        <v/>
      </c>
      <c r="L56" s="161"/>
      <c r="M56" s="163"/>
      <c r="N56" s="15"/>
      <c r="O56" s="15"/>
      <c r="P56" s="15"/>
      <c r="Q56" s="15"/>
      <c r="R56" s="28"/>
      <c r="S56" s="162"/>
    </row>
    <row r="57" spans="1:19" s="14" customFormat="1" ht="12" customHeight="1">
      <c r="A57" s="273">
        <v>55</v>
      </c>
      <c r="B57" s="161"/>
      <c r="C57" s="161"/>
      <c r="D57" s="15" t="str">
        <f>IF(ISBLANK(B57),"",VLOOKUP(B57,KIZ!$B$2:$C$34,2,FALSE))</f>
        <v/>
      </c>
      <c r="E57" s="15" t="str">
        <f>IF(ISBLANK(C57),"",VLOOKUP(C57,KIZ!$B$2:$C$34,2,FALSE))</f>
        <v/>
      </c>
      <c r="F57" s="15" t="str">
        <f>IF(ISBLANK(B57),"",VLOOKUP(B57,KIZ!$B$2:$D$34,3,FALSE))</f>
        <v/>
      </c>
      <c r="G57" s="15" t="str">
        <f>IF(ISBLANK(C57),"",VLOOKUP(C57,KIZ!$B$2:$D$34,3,FALSE))</f>
        <v/>
      </c>
      <c r="H57" s="28" t="str">
        <f>IFERROR(VLOOKUP(D57,KIZ!$C$2:J49,8,0),"")</f>
        <v/>
      </c>
      <c r="I57" s="162" t="str">
        <f>IFERROR(VLOOKUP(E57,KIZ!$C$2:K49,8,0),"")</f>
        <v/>
      </c>
      <c r="J57" s="163" t="str">
        <f t="shared" si="1"/>
        <v/>
      </c>
      <c r="L57" s="161"/>
      <c r="M57" s="163"/>
      <c r="N57" s="15"/>
      <c r="O57" s="15"/>
      <c r="P57" s="15"/>
      <c r="Q57" s="15"/>
      <c r="R57" s="28"/>
      <c r="S57" s="162"/>
    </row>
    <row r="58" spans="1:19" s="14" customFormat="1" ht="12" customHeight="1">
      <c r="A58" s="273">
        <v>56</v>
      </c>
      <c r="B58" s="161"/>
      <c r="C58" s="161"/>
      <c r="D58" s="15" t="str">
        <f>IF(ISBLANK(B58),"",VLOOKUP(B58,KIZ!$B$2:$C$34,2,FALSE))</f>
        <v/>
      </c>
      <c r="E58" s="15" t="str">
        <f>IF(ISBLANK(C58),"",VLOOKUP(C58,KIZ!$B$2:$C$34,2,FALSE))</f>
        <v/>
      </c>
      <c r="F58" s="15" t="str">
        <f>IF(ISBLANK(B58),"",VLOOKUP(B58,KIZ!$B$2:$D$34,3,FALSE))</f>
        <v/>
      </c>
      <c r="G58" s="15" t="str">
        <f>IF(ISBLANK(C58),"",VLOOKUP(C58,KIZ!$B$2:$D$34,3,FALSE))</f>
        <v/>
      </c>
      <c r="H58" s="28" t="str">
        <f>IFERROR(VLOOKUP(D58,KIZ!$C$2:J53,8,0),"")</f>
        <v/>
      </c>
      <c r="I58" s="162" t="str">
        <f>IFERROR(VLOOKUP(E58,KIZ!$C$2:K53,8,0),"")</f>
        <v/>
      </c>
      <c r="J58" s="163" t="str">
        <f t="shared" si="1"/>
        <v/>
      </c>
      <c r="L58" s="161"/>
      <c r="M58" s="163"/>
      <c r="N58" s="15"/>
      <c r="O58" s="15"/>
      <c r="P58" s="15"/>
      <c r="Q58" s="15"/>
      <c r="R58" s="28"/>
      <c r="S58" s="162"/>
    </row>
    <row r="59" spans="1:19" s="14" customFormat="1" ht="12" customHeight="1">
      <c r="A59" s="251">
        <v>57</v>
      </c>
      <c r="B59" s="161"/>
      <c r="C59" s="161"/>
      <c r="D59" s="15" t="str">
        <f>IF(ISBLANK(B59),"",VLOOKUP(B59,KIZ!$B$2:$C$34,2,FALSE))</f>
        <v/>
      </c>
      <c r="E59" s="15" t="str">
        <f>IF(ISBLANK(C59),"",VLOOKUP(C59,KIZ!$B$2:$C$34,2,FALSE))</f>
        <v/>
      </c>
      <c r="F59" s="15" t="str">
        <f>IF(ISBLANK(B59),"",VLOOKUP(B59,KIZ!$B$2:$D$34,3,FALSE))</f>
        <v/>
      </c>
      <c r="G59" s="15" t="str">
        <f>IF(ISBLANK(C59),"",VLOOKUP(C59,KIZ!$B$2:$D$34,3,FALSE))</f>
        <v/>
      </c>
      <c r="H59" s="28" t="str">
        <f>IFERROR(VLOOKUP(D59,KIZ!$C$2:J55,8,0),"")</f>
        <v/>
      </c>
      <c r="I59" s="162" t="str">
        <f>IFERROR(VLOOKUP(E59,KIZ!$C$2:K55,8,0),"")</f>
        <v/>
      </c>
      <c r="J59" s="163" t="str">
        <f t="shared" ref="J59:J61" si="2">IF(SUM(H59:I59)&lt;=0,"",IFERROR(SUM(H59:I59,0),""))</f>
        <v/>
      </c>
      <c r="L59" s="161"/>
      <c r="M59" s="163"/>
      <c r="N59" s="15"/>
      <c r="O59" s="15"/>
      <c r="P59" s="15"/>
      <c r="Q59" s="15"/>
      <c r="R59" s="28"/>
      <c r="S59" s="162"/>
    </row>
    <row r="60" spans="1:19" s="14" customFormat="1" ht="12" customHeight="1">
      <c r="A60" s="251">
        <v>58</v>
      </c>
      <c r="B60" s="161"/>
      <c r="C60" s="161"/>
      <c r="D60" s="15" t="str">
        <f>IF(ISBLANK(B60),"",VLOOKUP(B60,KIZ!$B$2:$C$34,2,FALSE))</f>
        <v/>
      </c>
      <c r="E60" s="15" t="str">
        <f>IF(ISBLANK(C60),"",VLOOKUP(C60,KIZ!$B$2:$C$34,2,FALSE))</f>
        <v/>
      </c>
      <c r="F60" s="15" t="str">
        <f>IF(ISBLANK(B60),"",VLOOKUP(B60,KIZ!$B$2:$D$34,3,FALSE))</f>
        <v/>
      </c>
      <c r="G60" s="15" t="str">
        <f>IF(ISBLANK(C60),"",VLOOKUP(C60,KIZ!$B$2:$D$34,3,FALSE))</f>
        <v/>
      </c>
      <c r="H60" s="28" t="str">
        <f>IFERROR(VLOOKUP(D60,KIZ!$C$2:J56,8,0),"")</f>
        <v/>
      </c>
      <c r="I60" s="162" t="str">
        <f>IFERROR(VLOOKUP(E60,KIZ!$C$2:K56,8,0),"")</f>
        <v/>
      </c>
      <c r="J60" s="163" t="str">
        <f t="shared" si="2"/>
        <v/>
      </c>
      <c r="L60" s="161"/>
      <c r="M60" s="163"/>
      <c r="N60" s="15"/>
      <c r="O60" s="15"/>
      <c r="P60" s="15"/>
      <c r="Q60" s="15"/>
      <c r="R60" s="28"/>
      <c r="S60" s="162"/>
    </row>
    <row r="61" spans="1:19" s="14" customFormat="1" ht="12" customHeight="1">
      <c r="A61" s="251">
        <v>59</v>
      </c>
      <c r="B61" s="161"/>
      <c r="C61" s="161"/>
      <c r="D61" s="15" t="str">
        <f>IF(ISBLANK(B61),"",VLOOKUP(B61,KIZ!$B$2:$C$34,2,FALSE))</f>
        <v/>
      </c>
      <c r="E61" s="15" t="str">
        <f>IF(ISBLANK(C61),"",VLOOKUP(C61,KIZ!$B$2:$C$34,2,FALSE))</f>
        <v/>
      </c>
      <c r="F61" s="15" t="s">
        <v>386</v>
      </c>
      <c r="G61" s="15" t="str">
        <f>IF(ISBLANK(C61),"",VLOOKUP(C61,KIZ!$B$2:$D$34,3,FALSE))</f>
        <v/>
      </c>
      <c r="H61" s="28" t="str">
        <f>IFERROR(VLOOKUP(D61,KIZ!$C$2:J57,8,0),"")</f>
        <v/>
      </c>
      <c r="I61" s="162" t="str">
        <f>IFERROR(VLOOKUP(E61,KIZ!$C$2:K57,8,0),"")</f>
        <v/>
      </c>
      <c r="J61" s="163" t="str">
        <f t="shared" si="2"/>
        <v/>
      </c>
      <c r="L61" s="161"/>
      <c r="M61" s="163"/>
      <c r="N61" s="15"/>
      <c r="O61" s="15"/>
      <c r="P61" s="15"/>
      <c r="Q61" s="15"/>
      <c r="R61" s="28"/>
      <c r="S61" s="162"/>
    </row>
    <row r="62" spans="1:19" s="14" customFormat="1" ht="12" customHeight="1">
      <c r="A62" s="251">
        <v>60</v>
      </c>
      <c r="B62" s="161"/>
      <c r="C62" s="161"/>
      <c r="D62" s="15" t="str">
        <f>IF(ISBLANK(B62),"",VLOOKUP(B62,KIZ!$B$2:$C$34,2,FALSE))</f>
        <v/>
      </c>
      <c r="E62" s="15"/>
      <c r="F62" s="15" t="s">
        <v>386</v>
      </c>
      <c r="G62" s="15"/>
      <c r="H62" s="28"/>
      <c r="I62" s="162"/>
      <c r="J62" s="163"/>
      <c r="L62" s="161"/>
      <c r="M62" s="163"/>
      <c r="N62" s="15"/>
      <c r="O62" s="15"/>
      <c r="P62" s="15"/>
      <c r="Q62" s="15"/>
      <c r="R62" s="28"/>
      <c r="S62" s="162"/>
    </row>
    <row r="63" spans="1:19" s="14" customFormat="1" ht="12" customHeight="1">
      <c r="A63" s="251">
        <v>61</v>
      </c>
      <c r="B63" s="161"/>
      <c r="C63" s="161"/>
      <c r="D63" s="15" t="str">
        <f>IF(ISBLANK(B63),"",VLOOKUP(B63,KIZ!$B$2:$C$34,2,FALSE))</f>
        <v/>
      </c>
      <c r="E63" s="15"/>
      <c r="F63" s="15" t="s">
        <v>386</v>
      </c>
      <c r="G63" s="15"/>
      <c r="H63" s="28"/>
      <c r="I63" s="162"/>
      <c r="J63" s="163"/>
      <c r="L63" s="161"/>
      <c r="M63" s="163"/>
      <c r="N63" s="15"/>
      <c r="O63" s="15"/>
      <c r="P63" s="15"/>
      <c r="Q63" s="15"/>
      <c r="R63" s="28"/>
      <c r="S63" s="162"/>
    </row>
    <row r="64" spans="1:19" s="14" customFormat="1" ht="12" customHeight="1">
      <c r="A64" s="273">
        <v>62</v>
      </c>
      <c r="B64" s="161"/>
      <c r="C64" s="161"/>
      <c r="D64" s="15" t="str">
        <f>IF(ISBLANK(B64),"",VLOOKUP(B64,KIZ!$B$2:$C$34,2,FALSE))</f>
        <v/>
      </c>
      <c r="E64" s="15"/>
      <c r="F64" s="15" t="s">
        <v>386</v>
      </c>
      <c r="G64" s="15"/>
      <c r="H64" s="28"/>
      <c r="I64" s="162"/>
      <c r="J64" s="163"/>
      <c r="L64" s="161"/>
      <c r="M64" s="163"/>
      <c r="N64" s="15"/>
      <c r="O64" s="15"/>
      <c r="P64" s="15"/>
      <c r="Q64" s="15"/>
      <c r="R64" s="28"/>
      <c r="S64" s="162"/>
    </row>
    <row r="65" spans="1:19" s="14" customFormat="1" ht="12" customHeight="1">
      <c r="A65" s="273">
        <v>63</v>
      </c>
      <c r="B65" s="161"/>
      <c r="C65" s="161"/>
      <c r="D65" s="15" t="str">
        <f>IF(ISBLANK(B65),"",VLOOKUP(B65,KIZ!$B$2:$C$34,2,FALSE))</f>
        <v/>
      </c>
      <c r="E65" s="15"/>
      <c r="F65" s="15" t="s">
        <v>386</v>
      </c>
      <c r="G65" s="15"/>
      <c r="H65" s="28"/>
      <c r="I65" s="162"/>
      <c r="J65" s="163"/>
      <c r="L65" s="161"/>
      <c r="M65" s="163"/>
      <c r="N65" s="15"/>
      <c r="O65" s="15"/>
      <c r="P65" s="15"/>
      <c r="Q65" s="15"/>
      <c r="R65" s="28"/>
      <c r="S65" s="162"/>
    </row>
    <row r="66" spans="1:19" s="14" customFormat="1" ht="12" customHeight="1">
      <c r="A66" s="273">
        <v>64</v>
      </c>
      <c r="B66" s="161"/>
      <c r="C66" s="161"/>
      <c r="D66" s="15" t="str">
        <f>IF(ISBLANK(B66),"",VLOOKUP(B66,KIZ!$B$2:$C$34,2,FALSE))</f>
        <v/>
      </c>
      <c r="E66" s="15"/>
      <c r="F66" s="15" t="s">
        <v>386</v>
      </c>
      <c r="G66" s="15"/>
      <c r="H66" s="28"/>
      <c r="I66" s="162"/>
      <c r="J66" s="163"/>
      <c r="L66" s="161"/>
      <c r="M66" s="163"/>
      <c r="N66" s="15"/>
      <c r="O66" s="15"/>
      <c r="P66" s="15"/>
      <c r="Q66" s="15"/>
      <c r="R66" s="28"/>
      <c r="S66" s="162"/>
    </row>
    <row r="67" spans="1:19" s="14" customFormat="1" ht="12" customHeight="1">
      <c r="A67" s="273">
        <v>65</v>
      </c>
      <c r="B67" s="161"/>
      <c r="C67" s="161"/>
      <c r="D67" s="15" t="str">
        <f>IF(ISBLANK(B67),"",VLOOKUP(B67,KIZ!$B$2:$C$34,2,FALSE))</f>
        <v/>
      </c>
      <c r="E67" s="15"/>
      <c r="F67" s="15" t="s">
        <v>386</v>
      </c>
      <c r="G67" s="15"/>
      <c r="H67" s="28"/>
      <c r="I67" s="162"/>
      <c r="J67" s="163"/>
      <c r="L67" s="161"/>
      <c r="M67" s="163"/>
      <c r="N67" s="15"/>
      <c r="O67" s="15"/>
      <c r="P67" s="15"/>
      <c r="Q67" s="15"/>
      <c r="R67" s="28"/>
      <c r="S67" s="162"/>
    </row>
    <row r="68" spans="1:19" s="14" customFormat="1" ht="12" customHeight="1">
      <c r="A68" s="273">
        <v>66</v>
      </c>
      <c r="B68" s="161"/>
      <c r="C68" s="161"/>
      <c r="D68" s="15"/>
      <c r="E68" s="15"/>
      <c r="F68" s="15"/>
      <c r="G68" s="15"/>
      <c r="H68" s="28"/>
      <c r="I68" s="162"/>
      <c r="J68" s="163"/>
      <c r="L68" s="161"/>
      <c r="M68" s="163"/>
      <c r="N68" s="15"/>
      <c r="O68" s="15"/>
      <c r="P68" s="15"/>
      <c r="Q68" s="15"/>
      <c r="R68" s="28"/>
      <c r="S68" s="162"/>
    </row>
    <row r="69" spans="1:19" s="14" customFormat="1" ht="12" customHeight="1">
      <c r="A69" s="273">
        <v>67</v>
      </c>
      <c r="B69" s="161"/>
      <c r="C69" s="161"/>
      <c r="D69" s="15"/>
      <c r="E69" s="15"/>
      <c r="F69" s="15"/>
      <c r="G69" s="15"/>
      <c r="H69" s="28"/>
      <c r="I69" s="162"/>
      <c r="J69" s="163"/>
      <c r="L69" s="161"/>
      <c r="M69" s="163"/>
      <c r="N69" s="15"/>
      <c r="O69" s="15"/>
      <c r="P69" s="15"/>
      <c r="Q69" s="15"/>
      <c r="R69" s="28"/>
      <c r="S69" s="162"/>
    </row>
    <row r="70" spans="1:19" s="14" customFormat="1" ht="12" customHeight="1">
      <c r="A70" s="273">
        <v>68</v>
      </c>
      <c r="B70" s="161"/>
      <c r="C70" s="161"/>
      <c r="D70" s="15"/>
      <c r="E70" s="15"/>
      <c r="F70" s="15"/>
      <c r="G70" s="15"/>
      <c r="H70" s="28"/>
      <c r="I70" s="162"/>
      <c r="J70" s="163"/>
      <c r="L70" s="161"/>
      <c r="M70" s="163"/>
      <c r="N70" s="15"/>
      <c r="O70" s="15"/>
      <c r="P70" s="15"/>
      <c r="Q70" s="15"/>
      <c r="R70" s="28"/>
      <c r="S70" s="162"/>
    </row>
    <row r="71" spans="1:19" s="14" customFormat="1" ht="12" customHeight="1">
      <c r="A71" s="273">
        <v>69</v>
      </c>
      <c r="B71" s="161"/>
      <c r="C71" s="161"/>
      <c r="D71" s="15"/>
      <c r="E71" s="15"/>
      <c r="F71" s="15"/>
      <c r="G71" s="15"/>
      <c r="H71" s="28"/>
      <c r="I71" s="162"/>
      <c r="J71" s="163"/>
      <c r="L71" s="161"/>
      <c r="M71" s="163"/>
      <c r="N71" s="15"/>
      <c r="O71" s="15"/>
      <c r="P71" s="15"/>
      <c r="Q71" s="15"/>
      <c r="R71" s="28"/>
      <c r="S71" s="162"/>
    </row>
    <row r="72" spans="1:19" s="14" customFormat="1" ht="12" customHeight="1">
      <c r="A72" s="273">
        <v>70</v>
      </c>
      <c r="B72" s="161"/>
      <c r="C72" s="161"/>
      <c r="D72" s="15"/>
      <c r="E72" s="15"/>
      <c r="F72" s="15"/>
      <c r="G72" s="15"/>
      <c r="H72" s="28"/>
      <c r="I72" s="162"/>
      <c r="J72" s="163"/>
      <c r="L72" s="161"/>
      <c r="M72" s="163"/>
      <c r="N72" s="15"/>
      <c r="O72" s="15"/>
      <c r="P72" s="15"/>
      <c r="Q72" s="15"/>
      <c r="R72" s="28"/>
      <c r="S72" s="162"/>
    </row>
    <row r="73" spans="1:19" s="14" customFormat="1" ht="12" customHeight="1">
      <c r="A73" s="273">
        <v>71</v>
      </c>
      <c r="B73" s="161"/>
      <c r="C73" s="161"/>
      <c r="D73" s="15"/>
      <c r="E73" s="15"/>
      <c r="F73" s="15"/>
      <c r="G73" s="15"/>
      <c r="H73" s="28"/>
      <c r="I73" s="162"/>
      <c r="J73" s="163"/>
      <c r="L73" s="161"/>
      <c r="M73" s="163"/>
      <c r="N73" s="15"/>
      <c r="O73" s="15"/>
      <c r="P73" s="15"/>
      <c r="Q73" s="15"/>
      <c r="R73" s="28"/>
      <c r="S73" s="162"/>
    </row>
    <row r="74" spans="1:19" s="14" customFormat="1" ht="12" customHeight="1">
      <c r="A74" s="273">
        <v>72</v>
      </c>
      <c r="B74" s="171"/>
      <c r="C74" s="171"/>
      <c r="H74" s="172"/>
      <c r="I74" s="162"/>
      <c r="J74" s="173"/>
      <c r="L74" s="161"/>
      <c r="M74" s="163"/>
      <c r="N74" s="15"/>
      <c r="O74" s="15"/>
      <c r="P74" s="15"/>
      <c r="Q74" s="15"/>
      <c r="R74" s="28"/>
      <c r="S74" s="162"/>
    </row>
    <row r="75" spans="1:19" s="14" customFormat="1" ht="12" customHeight="1">
      <c r="A75" s="273">
        <v>73</v>
      </c>
      <c r="B75" s="171"/>
      <c r="C75" s="171"/>
      <c r="H75" s="172"/>
      <c r="I75" s="162"/>
      <c r="J75" s="173"/>
      <c r="L75" s="161"/>
      <c r="M75" s="163"/>
      <c r="N75" s="15"/>
      <c r="O75" s="15"/>
      <c r="P75" s="15"/>
      <c r="Q75" s="15"/>
      <c r="R75" s="28"/>
      <c r="S75" s="162"/>
    </row>
    <row r="76" spans="1:19" s="14" customFormat="1" ht="12" customHeight="1">
      <c r="A76" s="273">
        <v>74</v>
      </c>
      <c r="B76" s="171"/>
      <c r="C76" s="171"/>
      <c r="H76" s="172"/>
      <c r="I76" s="162"/>
      <c r="J76" s="173"/>
      <c r="L76" s="161"/>
      <c r="M76" s="163"/>
      <c r="N76" s="15"/>
      <c r="O76" s="15"/>
      <c r="P76" s="15"/>
      <c r="Q76" s="15"/>
      <c r="R76" s="28"/>
      <c r="S76" s="162"/>
    </row>
    <row r="77" spans="1:19" s="14" customFormat="1" ht="12" customHeight="1">
      <c r="A77" s="273">
        <v>75</v>
      </c>
      <c r="B77" s="171"/>
      <c r="C77" s="171"/>
      <c r="H77" s="172"/>
      <c r="I77" s="162"/>
      <c r="J77" s="173"/>
      <c r="L77" s="161"/>
      <c r="M77" s="163"/>
      <c r="N77" s="15"/>
      <c r="O77" s="15"/>
      <c r="P77" s="15"/>
      <c r="Q77" s="15"/>
      <c r="R77" s="28"/>
      <c r="S77" s="162"/>
    </row>
    <row r="78" spans="1:19" s="14" customFormat="1" ht="12" customHeight="1">
      <c r="A78" s="273">
        <v>76</v>
      </c>
      <c r="B78" s="171"/>
      <c r="C78" s="171"/>
      <c r="H78" s="172"/>
      <c r="I78" s="162"/>
      <c r="J78" s="173"/>
      <c r="L78" s="161"/>
      <c r="M78" s="163"/>
      <c r="N78" s="15"/>
      <c r="O78" s="15"/>
      <c r="P78" s="15"/>
      <c r="Q78" s="15"/>
      <c r="R78" s="28"/>
      <c r="S78" s="162"/>
    </row>
    <row r="79" spans="1:19" s="14" customFormat="1" ht="12" customHeight="1">
      <c r="A79" s="273">
        <v>77</v>
      </c>
      <c r="B79" s="171"/>
      <c r="C79" s="171"/>
      <c r="H79" s="172"/>
      <c r="I79" s="162"/>
      <c r="J79" s="173"/>
      <c r="L79" s="161"/>
      <c r="M79" s="163"/>
      <c r="N79" s="15"/>
      <c r="O79" s="15"/>
      <c r="P79" s="15"/>
      <c r="Q79" s="15"/>
      <c r="R79" s="28"/>
      <c r="S79" s="162"/>
    </row>
    <row r="80" spans="1:19" s="14" customFormat="1" ht="12" customHeight="1">
      <c r="A80" s="273">
        <v>78</v>
      </c>
      <c r="B80" s="171"/>
      <c r="C80" s="171"/>
      <c r="H80" s="172"/>
      <c r="I80" s="162"/>
      <c r="J80" s="173"/>
      <c r="L80" s="161"/>
      <c r="M80" s="163"/>
      <c r="N80" s="15"/>
      <c r="O80" s="15"/>
      <c r="P80" s="15"/>
      <c r="Q80" s="15"/>
      <c r="R80" s="28"/>
      <c r="S80" s="162"/>
    </row>
    <row r="81" spans="1:19" s="14" customFormat="1" ht="12" customHeight="1">
      <c r="A81" s="273">
        <v>79</v>
      </c>
      <c r="B81" s="171"/>
      <c r="C81" s="171"/>
      <c r="H81" s="172"/>
      <c r="I81" s="162"/>
      <c r="J81" s="173"/>
      <c r="L81" s="161"/>
      <c r="M81" s="163"/>
      <c r="N81" s="15"/>
      <c r="O81" s="15"/>
      <c r="P81" s="15"/>
      <c r="Q81" s="15"/>
      <c r="R81" s="28"/>
      <c r="S81" s="162"/>
    </row>
    <row r="82" spans="1:19" s="14" customFormat="1" ht="12" customHeight="1">
      <c r="A82" s="273">
        <v>80</v>
      </c>
      <c r="B82" s="171"/>
      <c r="C82" s="171"/>
      <c r="H82" s="172"/>
      <c r="I82" s="162"/>
      <c r="J82" s="173"/>
      <c r="L82" s="161"/>
      <c r="M82" s="163"/>
      <c r="N82" s="15"/>
      <c r="O82" s="15"/>
      <c r="P82" s="15"/>
      <c r="Q82" s="15"/>
      <c r="R82" s="28"/>
      <c r="S82" s="162"/>
    </row>
    <row r="83" spans="1:19" s="14" customFormat="1" ht="12" customHeight="1">
      <c r="A83" s="273">
        <v>81</v>
      </c>
      <c r="B83" s="171"/>
      <c r="C83" s="171"/>
      <c r="H83" s="172"/>
      <c r="I83" s="162"/>
      <c r="J83" s="173"/>
      <c r="L83" s="161"/>
      <c r="M83" s="163"/>
      <c r="N83" s="15"/>
      <c r="O83" s="15"/>
      <c r="P83" s="15"/>
      <c r="Q83" s="15"/>
      <c r="R83" s="28"/>
      <c r="S83" s="162"/>
    </row>
    <row r="84" spans="1:19" s="14" customFormat="1" ht="12" customHeight="1">
      <c r="A84" s="273">
        <v>82</v>
      </c>
      <c r="B84" s="171"/>
      <c r="C84" s="171"/>
      <c r="H84" s="172"/>
      <c r="I84" s="162"/>
      <c r="J84" s="173"/>
      <c r="L84" s="161"/>
      <c r="M84" s="163"/>
      <c r="N84" s="15"/>
      <c r="O84" s="15"/>
      <c r="P84" s="15"/>
      <c r="Q84" s="15"/>
      <c r="R84" s="28"/>
      <c r="S84" s="162"/>
    </row>
    <row r="85" spans="1:19" s="14" customFormat="1" ht="12" customHeight="1">
      <c r="A85" s="273">
        <v>83</v>
      </c>
      <c r="B85" s="171"/>
      <c r="C85" s="171"/>
      <c r="H85" s="172"/>
      <c r="I85" s="162"/>
      <c r="J85" s="173"/>
      <c r="L85" s="161"/>
      <c r="M85" s="163"/>
      <c r="N85" s="15"/>
      <c r="O85" s="15"/>
      <c r="P85" s="15"/>
      <c r="Q85" s="15"/>
      <c r="R85" s="28"/>
      <c r="S85" s="162"/>
    </row>
    <row r="86" spans="1:19" s="14" customFormat="1" ht="12" customHeight="1">
      <c r="A86" s="273">
        <v>84</v>
      </c>
      <c r="B86" s="171"/>
      <c r="C86" s="171"/>
      <c r="H86" s="172"/>
      <c r="I86" s="162"/>
      <c r="J86" s="173"/>
      <c r="L86" s="161"/>
      <c r="M86" s="163"/>
      <c r="N86" s="15"/>
      <c r="O86" s="15"/>
      <c r="P86" s="15"/>
      <c r="Q86" s="15"/>
      <c r="R86" s="28"/>
      <c r="S86" s="162"/>
    </row>
    <row r="87" spans="1:19" s="14" customFormat="1" ht="12" customHeight="1">
      <c r="A87" s="273">
        <v>85</v>
      </c>
      <c r="B87" s="171"/>
      <c r="C87" s="171"/>
      <c r="H87" s="172"/>
      <c r="I87" s="162"/>
      <c r="J87" s="173"/>
      <c r="L87" s="161"/>
      <c r="M87" s="163"/>
      <c r="N87" s="15"/>
      <c r="O87" s="15"/>
      <c r="P87" s="15"/>
      <c r="Q87" s="15"/>
      <c r="R87" s="28"/>
      <c r="S87" s="162"/>
    </row>
    <row r="88" spans="1:19" s="14" customFormat="1" ht="12" customHeight="1">
      <c r="A88" s="273">
        <v>86</v>
      </c>
      <c r="B88" s="171"/>
      <c r="C88" s="171"/>
      <c r="H88" s="172"/>
      <c r="I88" s="162"/>
      <c r="J88" s="173"/>
      <c r="L88" s="161"/>
      <c r="M88" s="163"/>
      <c r="N88" s="15"/>
      <c r="O88" s="15"/>
      <c r="P88" s="15"/>
      <c r="Q88" s="15"/>
      <c r="R88" s="28"/>
      <c r="S88" s="162"/>
    </row>
    <row r="89" spans="1:19" s="14" customFormat="1" ht="12" customHeight="1">
      <c r="A89" s="273">
        <v>87</v>
      </c>
      <c r="B89" s="171"/>
      <c r="C89" s="171"/>
      <c r="H89" s="172"/>
      <c r="I89" s="162"/>
      <c r="J89" s="173"/>
      <c r="L89" s="161"/>
      <c r="M89" s="163"/>
      <c r="N89" s="15"/>
      <c r="O89" s="15"/>
      <c r="P89" s="15"/>
      <c r="Q89" s="15"/>
      <c r="R89" s="28"/>
      <c r="S89" s="162"/>
    </row>
    <row r="90" spans="1:19" s="14" customFormat="1" ht="12" customHeight="1">
      <c r="A90" s="273">
        <v>88</v>
      </c>
      <c r="B90" s="171"/>
      <c r="C90" s="171"/>
      <c r="H90" s="172"/>
      <c r="I90" s="162"/>
      <c r="J90" s="173"/>
      <c r="L90" s="161"/>
      <c r="M90" s="163"/>
      <c r="N90" s="15"/>
      <c r="O90" s="15"/>
      <c r="P90" s="15"/>
      <c r="Q90" s="15"/>
      <c r="R90" s="28"/>
      <c r="S90" s="162"/>
    </row>
    <row r="91" spans="1:19" s="14" customFormat="1" ht="12" customHeight="1">
      <c r="A91" s="273">
        <v>89</v>
      </c>
      <c r="B91" s="171"/>
      <c r="C91" s="171"/>
      <c r="H91" s="172"/>
      <c r="I91" s="162"/>
      <c r="J91" s="173"/>
      <c r="L91" s="161"/>
      <c r="M91" s="163"/>
      <c r="N91" s="15"/>
      <c r="O91" s="15"/>
      <c r="P91" s="15"/>
      <c r="Q91" s="15"/>
      <c r="R91" s="28"/>
      <c r="S91" s="162"/>
    </row>
    <row r="92" spans="1:19" s="14" customFormat="1" ht="12" customHeight="1">
      <c r="A92" s="273"/>
      <c r="B92" s="171"/>
      <c r="C92" s="171"/>
      <c r="H92" s="172"/>
      <c r="I92" s="162"/>
      <c r="J92" s="173"/>
      <c r="L92" s="161"/>
      <c r="M92" s="163"/>
      <c r="N92" s="15"/>
      <c r="O92" s="15"/>
      <c r="P92" s="15"/>
      <c r="Q92" s="15"/>
      <c r="R92" s="28"/>
      <c r="S92" s="162"/>
    </row>
    <row r="93" spans="1:19" s="14" customFormat="1" ht="12" customHeight="1">
      <c r="A93" s="273"/>
      <c r="I93" s="162"/>
      <c r="J93" s="173"/>
      <c r="L93" s="161"/>
      <c r="M93" s="163"/>
      <c r="N93" s="15"/>
      <c r="O93" s="15"/>
      <c r="P93" s="15"/>
      <c r="Q93" s="15"/>
      <c r="R93" s="28"/>
      <c r="S93" s="162"/>
    </row>
    <row r="94" spans="1:19" s="14" customFormat="1" ht="12" customHeight="1">
      <c r="A94" s="273"/>
      <c r="I94" s="162"/>
      <c r="J94" s="173"/>
      <c r="L94" s="161"/>
      <c r="M94" s="163"/>
      <c r="N94" s="15"/>
      <c r="O94" s="15"/>
      <c r="P94" s="15"/>
      <c r="Q94" s="15"/>
      <c r="R94" s="28"/>
      <c r="S94" s="162"/>
    </row>
    <row r="95" spans="1:19" s="14" customFormat="1" ht="12" customHeight="1">
      <c r="A95" s="273"/>
      <c r="I95" s="162"/>
      <c r="J95" s="173"/>
      <c r="L95" s="161"/>
      <c r="M95" s="163"/>
      <c r="N95" s="15"/>
      <c r="O95" s="15"/>
      <c r="P95" s="15"/>
      <c r="Q95" s="15"/>
      <c r="R95" s="28"/>
      <c r="S95" s="162"/>
    </row>
    <row r="96" spans="1:19" s="14" customFormat="1" ht="12" customHeight="1">
      <c r="A96" s="273"/>
      <c r="I96" s="162"/>
      <c r="J96" s="173"/>
      <c r="L96" s="161"/>
      <c r="M96" s="163"/>
      <c r="N96" s="15"/>
      <c r="O96" s="15"/>
      <c r="P96" s="15"/>
      <c r="Q96" s="15"/>
      <c r="R96" s="28"/>
      <c r="S96" s="162"/>
    </row>
    <row r="97" spans="9:19" s="14" customFormat="1" ht="12" customHeight="1">
      <c r="I97" s="162"/>
      <c r="J97" s="173"/>
      <c r="L97" s="161"/>
      <c r="M97" s="163"/>
      <c r="N97" s="15"/>
      <c r="O97" s="15"/>
      <c r="P97" s="15"/>
      <c r="Q97" s="15"/>
      <c r="R97" s="28"/>
      <c r="S97" s="162"/>
    </row>
    <row r="98" spans="9:19" s="14" customFormat="1" ht="12" customHeight="1">
      <c r="I98" s="162"/>
      <c r="J98" s="173"/>
      <c r="L98" s="161"/>
      <c r="M98" s="163"/>
      <c r="N98" s="15"/>
      <c r="O98" s="15"/>
      <c r="P98" s="15"/>
      <c r="Q98" s="15"/>
      <c r="R98" s="28"/>
      <c r="S98" s="162"/>
    </row>
    <row r="99" spans="9:19" s="14" customFormat="1" ht="12" customHeight="1">
      <c r="I99" s="162"/>
      <c r="J99" s="173"/>
      <c r="L99" s="161"/>
      <c r="M99" s="163"/>
      <c r="N99" s="15"/>
      <c r="O99" s="15"/>
      <c r="P99" s="15"/>
      <c r="Q99" s="15"/>
      <c r="R99" s="28"/>
      <c r="S99" s="162"/>
    </row>
    <row r="100" spans="9:19" s="14" customFormat="1" ht="12" customHeight="1">
      <c r="I100" s="162"/>
      <c r="J100" s="173"/>
      <c r="L100" s="161"/>
      <c r="M100" s="163"/>
      <c r="N100" s="15"/>
      <c r="O100" s="15"/>
      <c r="P100" s="15"/>
      <c r="Q100" s="15"/>
      <c r="R100" s="28"/>
      <c r="S100" s="162"/>
    </row>
    <row r="101" spans="9:19" s="14" customFormat="1" ht="12" customHeight="1">
      <c r="I101" s="162"/>
      <c r="J101" s="173"/>
      <c r="L101" s="161"/>
      <c r="M101" s="163"/>
      <c r="N101" s="15"/>
      <c r="O101" s="15"/>
      <c r="P101" s="15"/>
      <c r="Q101" s="15"/>
      <c r="R101" s="28"/>
      <c r="S101" s="162"/>
    </row>
    <row r="102" spans="9:19" s="14" customFormat="1" ht="12" customHeight="1">
      <c r="I102" s="162"/>
      <c r="J102" s="173"/>
      <c r="L102" s="161"/>
      <c r="M102" s="163"/>
      <c r="N102" s="15"/>
      <c r="O102" s="15"/>
      <c r="P102" s="15"/>
      <c r="Q102" s="15"/>
      <c r="R102" s="28"/>
      <c r="S102" s="162"/>
    </row>
    <row r="103" spans="9:19" s="14" customFormat="1" ht="12" customHeight="1">
      <c r="I103" s="162"/>
      <c r="J103" s="173"/>
      <c r="L103" s="161"/>
      <c r="M103" s="163"/>
      <c r="N103" s="15"/>
      <c r="O103" s="15"/>
      <c r="P103" s="15"/>
      <c r="Q103" s="15"/>
      <c r="R103" s="28"/>
      <c r="S103" s="162"/>
    </row>
    <row r="104" spans="9:19" s="14" customFormat="1" ht="12" customHeight="1">
      <c r="I104" s="162"/>
      <c r="J104" s="173"/>
      <c r="L104" s="161"/>
      <c r="M104" s="163"/>
      <c r="N104" s="15"/>
      <c r="O104" s="15"/>
      <c r="P104" s="15"/>
      <c r="Q104" s="15"/>
      <c r="R104" s="28"/>
      <c r="S104" s="162"/>
    </row>
    <row r="105" spans="9:19" s="14" customFormat="1" ht="12" customHeight="1">
      <c r="I105" s="162"/>
      <c r="J105" s="173"/>
      <c r="L105" s="161"/>
      <c r="M105" s="163"/>
      <c r="N105" s="15"/>
      <c r="O105" s="15"/>
      <c r="P105" s="15"/>
      <c r="Q105" s="15"/>
      <c r="R105" s="28"/>
      <c r="S105" s="162"/>
    </row>
    <row r="106" spans="9:19" s="14" customFormat="1" ht="12" customHeight="1">
      <c r="I106" s="162"/>
      <c r="J106" s="173"/>
      <c r="L106" s="161"/>
      <c r="M106" s="163"/>
      <c r="N106" s="15"/>
      <c r="O106" s="15"/>
      <c r="P106" s="15"/>
      <c r="Q106" s="15"/>
      <c r="R106" s="28"/>
      <c r="S106" s="162"/>
    </row>
    <row r="107" spans="9:19" s="14" customFormat="1" ht="12" customHeight="1">
      <c r="I107" s="162"/>
      <c r="J107" s="173"/>
      <c r="L107" s="161"/>
      <c r="M107" s="163"/>
      <c r="N107" s="15"/>
      <c r="O107" s="15"/>
      <c r="P107" s="15"/>
      <c r="Q107" s="15"/>
      <c r="R107" s="28"/>
      <c r="S107" s="162"/>
    </row>
    <row r="108" spans="9:19" s="14" customFormat="1" ht="12" customHeight="1">
      <c r="I108" s="162"/>
      <c r="J108" s="173"/>
      <c r="L108" s="161"/>
      <c r="M108" s="163"/>
      <c r="N108" s="15"/>
      <c r="O108" s="15"/>
      <c r="P108" s="15"/>
      <c r="Q108" s="15"/>
      <c r="R108" s="28"/>
      <c r="S108" s="162"/>
    </row>
    <row r="109" spans="9:19" s="14" customFormat="1" ht="12" customHeight="1">
      <c r="I109" s="162"/>
      <c r="J109" s="173"/>
      <c r="L109" s="161"/>
      <c r="M109" s="163"/>
      <c r="N109" s="15"/>
      <c r="O109" s="15"/>
      <c r="P109" s="15"/>
      <c r="Q109" s="15"/>
      <c r="R109" s="28"/>
      <c r="S109" s="162"/>
    </row>
    <row r="110" spans="9:19" s="14" customFormat="1" ht="12" customHeight="1">
      <c r="I110" s="162"/>
      <c r="J110" s="173"/>
      <c r="L110" s="161"/>
      <c r="M110" s="163"/>
      <c r="N110" s="15"/>
      <c r="O110" s="15"/>
      <c r="P110" s="15"/>
      <c r="Q110" s="15"/>
      <c r="R110" s="28"/>
      <c r="S110" s="162"/>
    </row>
    <row r="111" spans="9:19" s="14" customFormat="1" ht="12" customHeight="1">
      <c r="I111" s="162"/>
      <c r="J111" s="173"/>
      <c r="L111" s="161"/>
      <c r="M111" s="163"/>
      <c r="N111" s="15"/>
      <c r="O111" s="15"/>
      <c r="P111" s="15"/>
      <c r="Q111" s="15"/>
      <c r="R111" s="28"/>
      <c r="S111" s="162"/>
    </row>
    <row r="112" spans="9:19" s="14" customFormat="1" ht="12" customHeight="1">
      <c r="I112" s="162"/>
      <c r="J112" s="173"/>
      <c r="L112" s="161"/>
      <c r="M112" s="163"/>
      <c r="N112" s="15"/>
      <c r="O112" s="15"/>
      <c r="P112" s="15"/>
      <c r="Q112" s="15"/>
      <c r="R112" s="28"/>
      <c r="S112" s="162"/>
    </row>
    <row r="113" spans="9:19" s="14" customFormat="1" ht="12" customHeight="1">
      <c r="I113" s="162"/>
      <c r="J113" s="173"/>
      <c r="L113" s="161"/>
      <c r="M113" s="163"/>
      <c r="N113" s="15"/>
      <c r="O113" s="15"/>
      <c r="P113" s="15"/>
      <c r="Q113" s="15"/>
      <c r="R113" s="28"/>
      <c r="S113" s="162"/>
    </row>
    <row r="114" spans="9:19" s="14" customFormat="1" ht="12" customHeight="1">
      <c r="I114" s="162"/>
      <c r="J114" s="173"/>
      <c r="L114" s="161"/>
      <c r="M114" s="163"/>
      <c r="N114" s="15"/>
      <c r="O114" s="15"/>
      <c r="P114" s="15"/>
      <c r="Q114" s="15"/>
      <c r="R114" s="28"/>
      <c r="S114" s="162"/>
    </row>
    <row r="115" spans="9:19" s="14" customFormat="1" ht="12" customHeight="1">
      <c r="I115" s="162"/>
      <c r="J115" s="173"/>
      <c r="L115" s="161"/>
      <c r="M115" s="163"/>
      <c r="N115" s="15"/>
      <c r="O115" s="15"/>
      <c r="P115" s="15"/>
      <c r="Q115" s="15"/>
      <c r="R115" s="28"/>
      <c r="S115" s="162"/>
    </row>
    <row r="116" spans="9:19" s="14" customFormat="1" ht="12" customHeight="1">
      <c r="I116" s="162"/>
      <c r="J116" s="173"/>
      <c r="L116" s="161"/>
      <c r="M116" s="163"/>
      <c r="N116" s="15"/>
      <c r="O116" s="15"/>
      <c r="P116" s="15"/>
      <c r="Q116" s="15"/>
      <c r="R116" s="28"/>
      <c r="S116" s="162"/>
    </row>
    <row r="117" spans="9:19" s="14" customFormat="1" ht="12" customHeight="1">
      <c r="I117" s="162"/>
      <c r="J117" s="173"/>
      <c r="L117" s="161"/>
      <c r="M117" s="163"/>
      <c r="N117" s="15"/>
      <c r="O117" s="15"/>
      <c r="P117" s="15"/>
      <c r="Q117" s="15"/>
      <c r="R117" s="28"/>
      <c r="S117" s="162"/>
    </row>
    <row r="118" spans="9:19" s="14" customFormat="1" ht="12" customHeight="1">
      <c r="I118" s="162"/>
      <c r="J118" s="173"/>
      <c r="L118" s="161"/>
      <c r="M118" s="163"/>
      <c r="N118" s="15"/>
      <c r="O118" s="15"/>
      <c r="P118" s="15"/>
      <c r="Q118" s="15"/>
      <c r="R118" s="28"/>
      <c r="S118" s="162"/>
    </row>
    <row r="119" spans="9:19" s="14" customFormat="1" ht="12" customHeight="1">
      <c r="I119" s="162"/>
      <c r="J119" s="173"/>
      <c r="L119" s="161"/>
      <c r="M119" s="163"/>
      <c r="N119" s="15"/>
      <c r="O119" s="15"/>
      <c r="P119" s="15"/>
      <c r="Q119" s="15"/>
      <c r="R119" s="28"/>
      <c r="S119" s="162"/>
    </row>
    <row r="120" spans="9:19" s="14" customFormat="1" ht="12" customHeight="1">
      <c r="I120" s="162"/>
      <c r="J120" s="173"/>
      <c r="L120" s="161"/>
      <c r="M120" s="163"/>
      <c r="N120" s="15"/>
      <c r="O120" s="15"/>
      <c r="P120" s="15"/>
      <c r="Q120" s="15"/>
      <c r="R120" s="28"/>
      <c r="S120" s="162"/>
    </row>
    <row r="121" spans="9:19" s="14" customFormat="1" ht="12" customHeight="1">
      <c r="I121" s="162"/>
      <c r="J121" s="173"/>
      <c r="L121" s="161"/>
      <c r="M121" s="163"/>
      <c r="N121" s="15"/>
      <c r="O121" s="15"/>
      <c r="P121" s="15"/>
      <c r="Q121" s="15"/>
      <c r="R121" s="28"/>
      <c r="S121" s="162"/>
    </row>
    <row r="122" spans="9:19" s="14" customFormat="1" ht="12" customHeight="1">
      <c r="I122" s="162"/>
      <c r="J122" s="173"/>
      <c r="L122" s="161"/>
      <c r="M122" s="163"/>
      <c r="N122" s="15"/>
      <c r="O122" s="15"/>
      <c r="P122" s="15"/>
      <c r="Q122" s="15"/>
      <c r="R122" s="28"/>
      <c r="S122" s="162"/>
    </row>
    <row r="123" spans="9:19" s="14" customFormat="1" ht="12" customHeight="1">
      <c r="I123" s="162"/>
      <c r="J123" s="173"/>
      <c r="L123" s="161"/>
      <c r="M123" s="163"/>
      <c r="N123" s="15"/>
      <c r="O123" s="15"/>
      <c r="P123" s="15"/>
      <c r="Q123" s="15"/>
      <c r="R123" s="28"/>
      <c r="S123" s="162"/>
    </row>
    <row r="124" spans="9:19" s="14" customFormat="1" ht="12" customHeight="1">
      <c r="I124" s="162"/>
      <c r="J124" s="173"/>
      <c r="L124" s="161"/>
      <c r="M124" s="163"/>
      <c r="N124" s="15"/>
      <c r="O124" s="15"/>
      <c r="P124" s="15"/>
      <c r="Q124" s="15"/>
      <c r="R124" s="28"/>
      <c r="S124" s="162"/>
    </row>
    <row r="125" spans="9:19" s="14" customFormat="1" ht="12" customHeight="1">
      <c r="I125" s="162"/>
      <c r="J125" s="173"/>
      <c r="L125" s="161"/>
      <c r="M125" s="163"/>
      <c r="N125" s="15"/>
      <c r="O125" s="15"/>
      <c r="P125" s="15"/>
      <c r="Q125" s="15"/>
      <c r="R125" s="28"/>
      <c r="S125" s="162"/>
    </row>
    <row r="126" spans="9:19" s="14" customFormat="1" ht="12" customHeight="1">
      <c r="I126" s="162"/>
      <c r="J126" s="173"/>
      <c r="L126" s="161"/>
      <c r="M126" s="163"/>
      <c r="N126" s="15"/>
      <c r="O126" s="15"/>
      <c r="P126" s="15"/>
      <c r="Q126" s="15"/>
      <c r="R126" s="28"/>
      <c r="S126" s="162"/>
    </row>
    <row r="127" spans="9:19" s="14" customFormat="1" ht="12" customHeight="1">
      <c r="I127" s="162"/>
      <c r="J127" s="173"/>
      <c r="L127" s="161"/>
      <c r="M127" s="163"/>
      <c r="N127" s="15"/>
      <c r="O127" s="15"/>
      <c r="P127" s="15"/>
      <c r="Q127" s="15"/>
      <c r="R127" s="28"/>
      <c r="S127" s="162"/>
    </row>
    <row r="128" spans="9:19" s="14" customFormat="1" ht="12" customHeight="1">
      <c r="I128" s="162"/>
      <c r="J128" s="173"/>
      <c r="L128" s="161"/>
      <c r="M128" s="163"/>
      <c r="N128" s="15"/>
      <c r="O128" s="15"/>
      <c r="P128" s="15"/>
      <c r="Q128" s="15"/>
      <c r="R128" s="28"/>
      <c r="S128" s="162"/>
    </row>
    <row r="129" spans="9:19" s="14" customFormat="1" ht="12" customHeight="1">
      <c r="I129" s="162"/>
      <c r="J129" s="173"/>
      <c r="L129" s="161"/>
      <c r="M129" s="163"/>
      <c r="N129" s="15"/>
      <c r="O129" s="15"/>
      <c r="P129" s="15"/>
      <c r="Q129" s="15"/>
      <c r="R129" s="28"/>
      <c r="S129" s="162"/>
    </row>
    <row r="130" spans="9:19" s="14" customFormat="1" ht="12" customHeight="1">
      <c r="I130" s="162"/>
      <c r="J130" s="173"/>
      <c r="L130" s="161"/>
      <c r="M130" s="163"/>
      <c r="N130" s="15"/>
      <c r="O130" s="15"/>
      <c r="P130" s="15"/>
      <c r="Q130" s="15"/>
      <c r="R130" s="28"/>
      <c r="S130" s="162"/>
    </row>
    <row r="131" spans="9:19" s="14" customFormat="1" ht="12" customHeight="1">
      <c r="I131" s="162"/>
      <c r="J131" s="173"/>
      <c r="L131" s="161"/>
      <c r="M131" s="163"/>
      <c r="N131" s="15"/>
      <c r="O131" s="15"/>
      <c r="P131" s="15"/>
      <c r="Q131" s="15"/>
      <c r="R131" s="28"/>
      <c r="S131" s="162"/>
    </row>
    <row r="132" spans="9:19" s="14" customFormat="1" ht="12" customHeight="1">
      <c r="I132" s="162"/>
      <c r="J132" s="173"/>
      <c r="L132" s="161"/>
      <c r="M132" s="163"/>
      <c r="N132" s="15"/>
      <c r="O132" s="15"/>
      <c r="P132" s="15"/>
      <c r="Q132" s="15"/>
      <c r="R132" s="28"/>
      <c r="S132" s="162"/>
    </row>
    <row r="133" spans="9:19" s="14" customFormat="1" ht="12" customHeight="1">
      <c r="I133" s="162"/>
      <c r="J133" s="173"/>
      <c r="L133" s="161"/>
      <c r="M133" s="163"/>
      <c r="N133" s="15"/>
      <c r="O133" s="15"/>
      <c r="P133" s="15"/>
      <c r="Q133" s="15"/>
      <c r="R133" s="28"/>
      <c r="S133" s="162"/>
    </row>
    <row r="134" spans="9:19" s="14" customFormat="1" ht="12" customHeight="1">
      <c r="I134" s="162"/>
      <c r="J134" s="173"/>
      <c r="L134" s="161"/>
      <c r="M134" s="163"/>
      <c r="N134" s="15"/>
      <c r="O134" s="15"/>
      <c r="P134" s="15"/>
      <c r="Q134" s="15"/>
      <c r="R134" s="28"/>
      <c r="S134" s="162"/>
    </row>
    <row r="135" spans="9:19" s="14" customFormat="1" ht="12" customHeight="1">
      <c r="I135" s="162"/>
      <c r="J135" s="173"/>
      <c r="L135" s="161"/>
      <c r="M135" s="163"/>
      <c r="N135" s="15"/>
      <c r="O135" s="15"/>
      <c r="P135" s="15"/>
      <c r="Q135" s="15"/>
      <c r="R135" s="28"/>
      <c r="S135" s="162"/>
    </row>
    <row r="136" spans="9:19" s="14" customFormat="1" ht="12" customHeight="1">
      <c r="I136" s="162"/>
      <c r="J136" s="173"/>
      <c r="L136" s="161"/>
      <c r="M136" s="163"/>
      <c r="N136" s="15"/>
      <c r="O136" s="15"/>
      <c r="P136" s="15"/>
      <c r="Q136" s="15"/>
      <c r="R136" s="28"/>
      <c r="S136" s="162"/>
    </row>
    <row r="137" spans="9:19" s="14" customFormat="1" ht="12" customHeight="1">
      <c r="I137" s="162"/>
      <c r="J137" s="173"/>
      <c r="L137" s="161"/>
      <c r="M137" s="163"/>
      <c r="N137" s="15"/>
      <c r="O137" s="15"/>
      <c r="P137" s="15"/>
      <c r="Q137" s="15"/>
      <c r="R137" s="28"/>
      <c r="S137" s="162"/>
    </row>
    <row r="138" spans="9:19" s="14" customFormat="1" ht="12" customHeight="1">
      <c r="I138" s="162"/>
      <c r="J138" s="173"/>
      <c r="L138" s="161"/>
      <c r="M138" s="163"/>
      <c r="N138" s="15"/>
      <c r="O138" s="15"/>
      <c r="P138" s="15"/>
      <c r="Q138" s="15"/>
      <c r="R138" s="28"/>
      <c r="S138" s="162"/>
    </row>
    <row r="139" spans="9:19" s="14" customFormat="1" ht="12" customHeight="1">
      <c r="I139" s="162"/>
      <c r="J139" s="173"/>
      <c r="L139" s="161"/>
      <c r="M139" s="163"/>
      <c r="N139" s="15"/>
      <c r="O139" s="15"/>
      <c r="P139" s="15"/>
      <c r="Q139" s="15"/>
      <c r="R139" s="28"/>
      <c r="S139" s="162"/>
    </row>
    <row r="140" spans="9:19" s="14" customFormat="1" ht="12" customHeight="1">
      <c r="I140" s="162"/>
      <c r="J140" s="173"/>
      <c r="L140" s="161"/>
      <c r="M140" s="163"/>
      <c r="N140" s="15"/>
      <c r="O140" s="15"/>
      <c r="P140" s="15"/>
      <c r="Q140" s="15"/>
      <c r="R140" s="28"/>
      <c r="S140" s="162"/>
    </row>
    <row r="141" spans="9:19" s="14" customFormat="1" ht="12" customHeight="1">
      <c r="I141" s="162"/>
      <c r="J141" s="173"/>
      <c r="L141" s="161"/>
      <c r="M141" s="163"/>
      <c r="N141" s="15"/>
      <c r="O141" s="15"/>
      <c r="P141" s="15"/>
      <c r="Q141" s="15"/>
      <c r="R141" s="28"/>
      <c r="S141" s="162"/>
    </row>
    <row r="142" spans="9:19" s="14" customFormat="1" ht="12" customHeight="1">
      <c r="I142" s="162"/>
      <c r="J142" s="173"/>
      <c r="L142" s="161"/>
      <c r="M142" s="163"/>
      <c r="N142" s="15"/>
      <c r="O142" s="15"/>
      <c r="P142" s="15"/>
      <c r="Q142" s="15"/>
      <c r="R142" s="28"/>
      <c r="S142" s="162"/>
    </row>
    <row r="143" spans="9:19" s="14" customFormat="1" ht="12" customHeight="1">
      <c r="I143" s="162"/>
      <c r="J143" s="173"/>
      <c r="L143" s="161"/>
      <c r="M143" s="163"/>
      <c r="N143" s="15"/>
      <c r="O143" s="15"/>
      <c r="P143" s="15"/>
      <c r="Q143" s="15"/>
      <c r="R143" s="28"/>
      <c r="S143" s="162"/>
    </row>
    <row r="144" spans="9:19" s="14" customFormat="1" ht="12" customHeight="1">
      <c r="I144" s="162"/>
      <c r="J144" s="173"/>
      <c r="L144" s="161"/>
      <c r="M144" s="163"/>
      <c r="N144" s="15"/>
      <c r="O144" s="15"/>
      <c r="P144" s="15"/>
      <c r="Q144" s="15"/>
      <c r="R144" s="28"/>
      <c r="S144" s="162"/>
    </row>
    <row r="145" spans="9:19" s="14" customFormat="1" ht="12" customHeight="1">
      <c r="I145" s="162"/>
      <c r="J145" s="173"/>
      <c r="L145" s="161"/>
      <c r="M145" s="163"/>
      <c r="N145" s="15"/>
      <c r="O145" s="15"/>
      <c r="P145" s="15"/>
      <c r="Q145" s="15"/>
      <c r="R145" s="28"/>
      <c r="S145" s="162"/>
    </row>
    <row r="146" spans="9:19" s="14" customFormat="1" ht="12" customHeight="1">
      <c r="I146" s="162"/>
      <c r="J146" s="173"/>
      <c r="L146" s="161"/>
      <c r="M146" s="163"/>
      <c r="N146" s="15"/>
      <c r="O146" s="15"/>
      <c r="P146" s="15"/>
      <c r="Q146" s="15"/>
      <c r="R146" s="28"/>
      <c r="S146" s="162"/>
    </row>
    <row r="147" spans="9:19" s="14" customFormat="1" ht="12" customHeight="1">
      <c r="I147" s="162"/>
      <c r="J147" s="173"/>
      <c r="L147" s="161"/>
      <c r="M147" s="163"/>
      <c r="N147" s="15"/>
      <c r="O147" s="15"/>
      <c r="P147" s="15"/>
      <c r="Q147" s="15"/>
      <c r="R147" s="28"/>
      <c r="S147" s="162"/>
    </row>
    <row r="148" spans="9:19" s="14" customFormat="1" ht="12" customHeight="1">
      <c r="I148" s="162"/>
      <c r="J148" s="173"/>
      <c r="L148" s="161"/>
      <c r="M148" s="163"/>
      <c r="N148" s="15"/>
      <c r="O148" s="15"/>
      <c r="P148" s="15"/>
      <c r="Q148" s="15"/>
      <c r="R148" s="28"/>
      <c r="S148" s="162"/>
    </row>
    <row r="149" spans="9:19" s="14" customFormat="1" ht="12" customHeight="1">
      <c r="I149" s="162"/>
      <c r="J149" s="173"/>
      <c r="L149" s="161"/>
      <c r="M149" s="163"/>
      <c r="N149" s="15"/>
      <c r="O149" s="15"/>
      <c r="P149" s="15"/>
      <c r="Q149" s="15"/>
      <c r="R149" s="28"/>
      <c r="S149" s="162"/>
    </row>
    <row r="150" spans="9:19" s="14" customFormat="1" ht="12" customHeight="1">
      <c r="I150" s="162"/>
      <c r="J150" s="173"/>
      <c r="L150" s="161"/>
      <c r="M150" s="163"/>
      <c r="N150" s="15"/>
      <c r="O150" s="15"/>
      <c r="P150" s="15"/>
      <c r="Q150" s="15"/>
      <c r="R150" s="28"/>
      <c r="S150" s="162"/>
    </row>
    <row r="151" spans="9:19" s="14" customFormat="1" ht="12" customHeight="1">
      <c r="I151" s="162"/>
      <c r="J151" s="173"/>
      <c r="L151" s="161"/>
      <c r="M151" s="163"/>
      <c r="N151" s="15"/>
      <c r="O151" s="15"/>
      <c r="P151" s="15"/>
      <c r="Q151" s="15"/>
      <c r="R151" s="28"/>
      <c r="S151" s="162"/>
    </row>
    <row r="152" spans="9:19" s="14" customFormat="1" ht="12" customHeight="1">
      <c r="I152" s="162"/>
      <c r="J152" s="173"/>
      <c r="L152" s="161"/>
      <c r="M152" s="163"/>
      <c r="N152" s="15"/>
      <c r="O152" s="15"/>
      <c r="P152" s="15"/>
      <c r="Q152" s="15"/>
      <c r="R152" s="28"/>
      <c r="S152" s="162"/>
    </row>
    <row r="153" spans="9:19" s="14" customFormat="1" ht="12" customHeight="1">
      <c r="I153" s="162"/>
      <c r="J153" s="173"/>
      <c r="L153" s="161"/>
      <c r="M153" s="163"/>
      <c r="N153" s="15"/>
      <c r="O153" s="15"/>
      <c r="P153" s="15"/>
      <c r="Q153" s="15"/>
      <c r="R153" s="28"/>
      <c r="S153" s="162"/>
    </row>
    <row r="154" spans="9:19" s="14" customFormat="1" ht="12" customHeight="1">
      <c r="I154" s="162"/>
      <c r="J154" s="173"/>
      <c r="L154" s="161"/>
      <c r="M154" s="163"/>
      <c r="N154" s="15"/>
      <c r="O154" s="15"/>
      <c r="P154" s="15"/>
      <c r="Q154" s="15"/>
      <c r="R154" s="28"/>
      <c r="S154" s="162"/>
    </row>
    <row r="155" spans="9:19" s="14" customFormat="1" ht="12" customHeight="1">
      <c r="I155" s="162"/>
      <c r="J155" s="173"/>
      <c r="L155" s="161"/>
      <c r="M155" s="163"/>
      <c r="N155" s="15"/>
      <c r="O155" s="15"/>
      <c r="P155" s="15"/>
      <c r="Q155" s="15"/>
      <c r="R155" s="28"/>
      <c r="S155" s="162"/>
    </row>
    <row r="156" spans="9:19" s="14" customFormat="1" ht="12" customHeight="1">
      <c r="I156" s="162"/>
      <c r="J156" s="173"/>
      <c r="L156" s="161"/>
      <c r="M156" s="163"/>
      <c r="N156" s="15"/>
      <c r="O156" s="15"/>
      <c r="P156" s="15"/>
      <c r="Q156" s="15"/>
      <c r="R156" s="28"/>
      <c r="S156" s="162"/>
    </row>
    <row r="157" spans="9:19" s="14" customFormat="1" ht="12" customHeight="1">
      <c r="I157" s="162"/>
      <c r="J157" s="173"/>
      <c r="L157" s="161"/>
      <c r="M157" s="163"/>
      <c r="N157" s="15"/>
      <c r="O157" s="15"/>
      <c r="P157" s="15"/>
      <c r="Q157" s="15"/>
      <c r="R157" s="28"/>
      <c r="S157" s="162"/>
    </row>
    <row r="158" spans="9:19" s="14" customFormat="1" ht="12" customHeight="1">
      <c r="I158" s="162"/>
      <c r="J158" s="173"/>
      <c r="L158" s="161"/>
      <c r="M158" s="163"/>
      <c r="N158" s="15"/>
      <c r="O158" s="15"/>
      <c r="P158" s="15"/>
      <c r="Q158" s="15"/>
      <c r="R158" s="28"/>
      <c r="S158" s="162"/>
    </row>
    <row r="159" spans="9:19" s="14" customFormat="1" ht="12" customHeight="1">
      <c r="I159" s="162"/>
      <c r="J159" s="173"/>
      <c r="L159" s="161"/>
      <c r="M159" s="163"/>
      <c r="N159" s="15"/>
      <c r="O159" s="15"/>
      <c r="P159" s="15"/>
      <c r="Q159" s="15"/>
      <c r="R159" s="28"/>
      <c r="S159" s="162"/>
    </row>
    <row r="160" spans="9:19" s="14" customFormat="1" ht="12" customHeight="1">
      <c r="I160" s="162"/>
      <c r="J160" s="173"/>
      <c r="L160" s="161"/>
      <c r="M160" s="163"/>
      <c r="N160" s="15"/>
      <c r="O160" s="15"/>
      <c r="P160" s="15"/>
      <c r="Q160" s="15"/>
      <c r="R160" s="28"/>
      <c r="S160" s="162"/>
    </row>
    <row r="161" spans="9:19" s="14" customFormat="1" ht="12" customHeight="1">
      <c r="I161" s="162"/>
      <c r="J161" s="173"/>
      <c r="L161" s="161"/>
      <c r="M161" s="163"/>
      <c r="N161" s="15"/>
      <c r="O161" s="15"/>
      <c r="P161" s="15"/>
      <c r="Q161" s="15"/>
      <c r="R161" s="28"/>
      <c r="S161" s="162"/>
    </row>
    <row r="162" spans="9:19" s="14" customFormat="1" ht="12" customHeight="1">
      <c r="I162" s="162"/>
      <c r="J162" s="173"/>
      <c r="L162" s="161"/>
      <c r="M162" s="163"/>
      <c r="N162" s="15"/>
      <c r="O162" s="15"/>
      <c r="P162" s="15"/>
      <c r="Q162" s="15"/>
      <c r="R162" s="28"/>
      <c r="S162" s="162"/>
    </row>
    <row r="163" spans="9:19" s="14" customFormat="1" ht="12" customHeight="1">
      <c r="I163" s="162"/>
      <c r="J163" s="173"/>
      <c r="L163" s="161"/>
      <c r="M163" s="163"/>
      <c r="N163" s="15"/>
      <c r="O163" s="15"/>
      <c r="P163" s="15"/>
      <c r="Q163" s="15"/>
      <c r="R163" s="28"/>
      <c r="S163" s="162"/>
    </row>
    <row r="164" spans="9:19" s="14" customFormat="1" ht="12" customHeight="1">
      <c r="I164" s="162"/>
      <c r="J164" s="173"/>
      <c r="L164" s="161"/>
      <c r="M164" s="163"/>
      <c r="N164" s="15"/>
      <c r="O164" s="15"/>
      <c r="P164" s="15"/>
      <c r="Q164" s="15"/>
      <c r="R164" s="28"/>
      <c r="S164" s="162"/>
    </row>
    <row r="165" spans="9:19" s="14" customFormat="1" ht="12" customHeight="1">
      <c r="I165" s="162"/>
      <c r="J165" s="173"/>
      <c r="L165" s="161"/>
      <c r="M165" s="163"/>
      <c r="N165" s="15"/>
      <c r="O165" s="15"/>
      <c r="P165" s="15"/>
      <c r="Q165" s="15"/>
      <c r="R165" s="28"/>
      <c r="S165" s="162"/>
    </row>
    <row r="166" spans="9:19" s="14" customFormat="1" ht="12" customHeight="1">
      <c r="I166" s="162"/>
      <c r="J166" s="173"/>
      <c r="L166" s="161"/>
      <c r="M166" s="163"/>
      <c r="N166" s="15"/>
      <c r="O166" s="15"/>
      <c r="P166" s="15"/>
      <c r="Q166" s="15"/>
      <c r="R166" s="28"/>
      <c r="S166" s="162"/>
    </row>
    <row r="167" spans="9:19" s="14" customFormat="1" ht="12" customHeight="1">
      <c r="I167" s="162"/>
      <c r="J167" s="173"/>
      <c r="L167" s="161"/>
      <c r="M167" s="163"/>
      <c r="N167" s="15"/>
      <c r="O167" s="15"/>
      <c r="P167" s="15"/>
      <c r="Q167" s="15"/>
      <c r="R167" s="28"/>
      <c r="S167" s="162"/>
    </row>
    <row r="168" spans="9:19" s="14" customFormat="1" ht="12" customHeight="1">
      <c r="I168" s="162"/>
      <c r="J168" s="173"/>
      <c r="L168" s="161"/>
      <c r="M168" s="163"/>
      <c r="N168" s="15"/>
      <c r="O168" s="15"/>
      <c r="P168" s="15"/>
      <c r="Q168" s="15"/>
      <c r="R168" s="28"/>
      <c r="S168" s="162"/>
    </row>
    <row r="169" spans="9:19" s="14" customFormat="1" ht="12" customHeight="1">
      <c r="I169" s="162"/>
      <c r="J169" s="173"/>
      <c r="L169" s="161"/>
      <c r="M169" s="163"/>
      <c r="N169" s="15"/>
      <c r="O169" s="15"/>
      <c r="P169" s="15"/>
      <c r="Q169" s="15"/>
      <c r="R169" s="28"/>
      <c r="S169" s="162"/>
    </row>
    <row r="170" spans="9:19" s="14" customFormat="1" ht="12" customHeight="1">
      <c r="I170" s="162"/>
      <c r="J170" s="173"/>
      <c r="L170" s="161"/>
      <c r="M170" s="163"/>
      <c r="N170" s="15"/>
      <c r="O170" s="15"/>
      <c r="P170" s="15"/>
      <c r="Q170" s="15"/>
      <c r="R170" s="28"/>
      <c r="S170" s="162"/>
    </row>
    <row r="171" spans="9:19" s="14" customFormat="1" ht="12" customHeight="1">
      <c r="I171" s="162"/>
      <c r="J171" s="173"/>
      <c r="L171" s="161"/>
      <c r="M171" s="163"/>
      <c r="N171" s="15"/>
      <c r="O171" s="15"/>
      <c r="P171" s="15"/>
      <c r="Q171" s="15"/>
      <c r="R171" s="28"/>
      <c r="S171" s="162"/>
    </row>
    <row r="172" spans="9:19" s="14" customFormat="1" ht="12" customHeight="1">
      <c r="I172" s="162"/>
      <c r="J172" s="173"/>
      <c r="L172" s="161"/>
      <c r="M172" s="163"/>
      <c r="N172" s="15"/>
      <c r="O172" s="15"/>
      <c r="P172" s="15"/>
      <c r="Q172" s="15"/>
      <c r="R172" s="28"/>
      <c r="S172" s="162"/>
    </row>
    <row r="173" spans="9:19" s="14" customFormat="1" ht="12" customHeight="1">
      <c r="I173" s="162"/>
      <c r="J173" s="173"/>
      <c r="L173" s="161"/>
      <c r="M173" s="163"/>
      <c r="N173" s="15"/>
      <c r="O173" s="15"/>
      <c r="P173" s="15"/>
      <c r="Q173" s="15"/>
      <c r="R173" s="28"/>
      <c r="S173" s="162"/>
    </row>
    <row r="174" spans="9:19" s="14" customFormat="1" ht="12" customHeight="1">
      <c r="I174" s="162"/>
      <c r="J174" s="173"/>
      <c r="L174" s="161"/>
      <c r="M174" s="173"/>
      <c r="N174" s="15"/>
      <c r="O174" s="15"/>
      <c r="P174" s="15"/>
      <c r="Q174" s="15"/>
      <c r="R174" s="28"/>
      <c r="S174" s="162"/>
    </row>
    <row r="175" spans="9:19" s="14" customFormat="1" ht="12" customHeight="1">
      <c r="I175" s="162"/>
      <c r="J175" s="173"/>
      <c r="L175" s="161"/>
      <c r="M175" s="173"/>
      <c r="N175" s="15"/>
      <c r="O175" s="15"/>
      <c r="P175" s="15"/>
      <c r="Q175" s="15"/>
      <c r="R175" s="28"/>
      <c r="S175" s="162"/>
    </row>
    <row r="176" spans="9:19" s="14" customFormat="1" ht="12" customHeight="1">
      <c r="I176" s="162"/>
      <c r="J176" s="173"/>
      <c r="L176" s="161"/>
      <c r="M176" s="173"/>
      <c r="N176" s="15"/>
      <c r="O176" s="15"/>
      <c r="P176" s="15"/>
      <c r="Q176" s="15"/>
      <c r="R176" s="28"/>
      <c r="S176" s="162"/>
    </row>
    <row r="177" spans="9:19" s="14" customFormat="1" ht="12" customHeight="1">
      <c r="I177" s="162"/>
      <c r="J177" s="173"/>
      <c r="L177" s="161"/>
      <c r="M177" s="173"/>
      <c r="N177" s="15"/>
      <c r="O177" s="15"/>
      <c r="P177" s="15"/>
      <c r="Q177" s="15"/>
      <c r="R177" s="28"/>
      <c r="S177" s="162"/>
    </row>
    <row r="178" spans="9:19" s="14" customFormat="1" ht="12" customHeight="1">
      <c r="I178" s="162"/>
      <c r="J178" s="173"/>
      <c r="L178" s="161"/>
      <c r="M178" s="173"/>
      <c r="R178" s="172"/>
      <c r="S178" s="174"/>
    </row>
    <row r="179" spans="9:19" s="14" customFormat="1" ht="12" customHeight="1">
      <c r="I179" s="162"/>
      <c r="J179" s="173"/>
      <c r="L179" s="161"/>
      <c r="M179" s="173"/>
      <c r="R179" s="172"/>
      <c r="S179" s="174"/>
    </row>
    <row r="180" spans="9:19" s="14" customFormat="1" ht="12" customHeight="1">
      <c r="I180" s="162"/>
      <c r="J180" s="173"/>
      <c r="L180" s="161"/>
      <c r="M180" s="173"/>
      <c r="R180" s="172"/>
      <c r="S180" s="174"/>
    </row>
    <row r="181" spans="9:19" s="14" customFormat="1" ht="12" customHeight="1">
      <c r="I181" s="162"/>
      <c r="J181" s="173"/>
      <c r="L181" s="161"/>
      <c r="M181" s="173"/>
      <c r="R181" s="172"/>
      <c r="S181" s="174"/>
    </row>
    <row r="182" spans="9:19" s="14" customFormat="1" ht="12" customHeight="1">
      <c r="I182" s="162"/>
      <c r="J182" s="173"/>
      <c r="L182" s="161"/>
      <c r="M182" s="173"/>
      <c r="R182" s="172"/>
      <c r="S182" s="174"/>
    </row>
    <row r="183" spans="9:19" s="14" customFormat="1" ht="12" customHeight="1">
      <c r="I183" s="162"/>
      <c r="J183" s="173"/>
      <c r="L183" s="161"/>
      <c r="M183" s="173"/>
      <c r="R183" s="172"/>
      <c r="S183" s="174"/>
    </row>
    <row r="184" spans="9:19" s="14" customFormat="1" ht="12" customHeight="1">
      <c r="I184" s="162"/>
      <c r="J184" s="173"/>
      <c r="L184" s="161"/>
      <c r="M184" s="173"/>
      <c r="R184" s="172"/>
      <c r="S184" s="174"/>
    </row>
    <row r="185" spans="9:19" s="14" customFormat="1" ht="12" customHeight="1">
      <c r="I185" s="162"/>
      <c r="J185" s="173"/>
      <c r="L185" s="161"/>
      <c r="M185" s="173"/>
      <c r="R185" s="172"/>
      <c r="S185" s="174"/>
    </row>
    <row r="186" spans="9:19" s="14" customFormat="1" ht="12" customHeight="1">
      <c r="I186" s="162"/>
      <c r="J186" s="173"/>
      <c r="L186" s="161"/>
      <c r="M186" s="173"/>
      <c r="R186" s="172"/>
      <c r="S186" s="174"/>
    </row>
    <row r="187" spans="9:19" s="14" customFormat="1" ht="12" customHeight="1">
      <c r="I187" s="162"/>
      <c r="J187" s="173"/>
      <c r="L187" s="161"/>
      <c r="M187" s="173"/>
      <c r="R187" s="172"/>
      <c r="S187" s="174"/>
    </row>
    <row r="188" spans="9:19" s="14" customFormat="1" ht="12" customHeight="1">
      <c r="I188" s="162"/>
      <c r="J188" s="173"/>
      <c r="L188" s="161"/>
      <c r="M188" s="173"/>
      <c r="R188" s="172"/>
      <c r="S188" s="174"/>
    </row>
    <row r="189" spans="9:19" s="14" customFormat="1" ht="12" customHeight="1">
      <c r="I189" s="162"/>
      <c r="J189" s="173"/>
      <c r="L189" s="161"/>
      <c r="M189" s="173"/>
      <c r="R189" s="172"/>
      <c r="S189" s="174"/>
    </row>
    <row r="190" spans="9:19" s="14" customFormat="1" ht="12" customHeight="1">
      <c r="I190" s="162"/>
      <c r="J190" s="173"/>
      <c r="L190" s="161"/>
      <c r="M190" s="173"/>
      <c r="R190" s="172"/>
      <c r="S190" s="174"/>
    </row>
    <row r="191" spans="9:19" s="14" customFormat="1" ht="12" customHeight="1">
      <c r="I191" s="162"/>
      <c r="J191" s="173"/>
      <c r="L191" s="161"/>
      <c r="M191" s="173"/>
      <c r="R191" s="172"/>
      <c r="S191" s="174"/>
    </row>
    <row r="192" spans="9:19" s="14" customFormat="1" ht="12" customHeight="1">
      <c r="I192" s="162"/>
      <c r="J192" s="173"/>
      <c r="L192" s="161"/>
      <c r="M192" s="173"/>
      <c r="R192" s="172"/>
      <c r="S192" s="174"/>
    </row>
    <row r="193" spans="9:12" s="14" customFormat="1" ht="12" customHeight="1">
      <c r="I193" s="162"/>
      <c r="J193" s="173"/>
      <c r="L193" s="161"/>
    </row>
    <row r="194" spans="9:12" s="14" customFormat="1" ht="12" customHeight="1">
      <c r="I194" s="162"/>
      <c r="J194" s="173"/>
      <c r="L194" s="161"/>
    </row>
    <row r="195" spans="9:12" s="14" customFormat="1" ht="12" customHeight="1">
      <c r="I195" s="162"/>
      <c r="J195" s="173"/>
      <c r="L195" s="161"/>
    </row>
    <row r="196" spans="9:12" s="14" customFormat="1" ht="12" customHeight="1">
      <c r="I196" s="162"/>
      <c r="J196" s="173"/>
      <c r="L196" s="161"/>
    </row>
    <row r="197" spans="9:12" s="14" customFormat="1" ht="12" customHeight="1">
      <c r="I197" s="162"/>
      <c r="J197" s="173"/>
      <c r="L197" s="161"/>
    </row>
    <row r="198" spans="9:12" s="14" customFormat="1" ht="12" customHeight="1">
      <c r="I198" s="162"/>
      <c r="J198" s="173"/>
      <c r="L198" s="161"/>
    </row>
    <row r="199" spans="9:12" s="14" customFormat="1" ht="12" customHeight="1">
      <c r="I199" s="162"/>
      <c r="J199" s="173"/>
      <c r="L199" s="161"/>
    </row>
    <row r="200" spans="9:12" s="14" customFormat="1" ht="12" customHeight="1">
      <c r="I200" s="162"/>
      <c r="J200" s="173"/>
      <c r="L200" s="161"/>
    </row>
    <row r="201" spans="9:12" s="14" customFormat="1" ht="12" customHeight="1">
      <c r="I201" s="162"/>
      <c r="J201" s="173"/>
      <c r="L201" s="161"/>
    </row>
    <row r="202" spans="9:12" s="14" customFormat="1" ht="12" customHeight="1">
      <c r="I202" s="162"/>
      <c r="J202" s="173"/>
      <c r="L202" s="161"/>
    </row>
    <row r="203" spans="9:12" s="14" customFormat="1" ht="12" customHeight="1">
      <c r="I203" s="162"/>
      <c r="J203" s="173"/>
      <c r="L203" s="161"/>
    </row>
    <row r="204" spans="9:12" s="14" customFormat="1" ht="12" customHeight="1">
      <c r="I204" s="162"/>
      <c r="J204" s="173"/>
      <c r="L204" s="161"/>
    </row>
    <row r="205" spans="9:12" s="14" customFormat="1" ht="12" customHeight="1">
      <c r="I205" s="162"/>
      <c r="J205" s="173"/>
      <c r="L205" s="161"/>
    </row>
    <row r="206" spans="9:12" s="14" customFormat="1" ht="12" customHeight="1">
      <c r="I206" s="162"/>
      <c r="J206" s="173"/>
      <c r="L206" s="161"/>
    </row>
    <row r="207" spans="9:12" s="14" customFormat="1" ht="12" customHeight="1">
      <c r="I207" s="162"/>
      <c r="J207" s="173"/>
      <c r="L207" s="161"/>
    </row>
    <row r="208" spans="9:12" s="14" customFormat="1" ht="12" customHeight="1">
      <c r="I208" s="162"/>
      <c r="J208" s="173"/>
      <c r="L208" s="161"/>
    </row>
    <row r="209" spans="2:12" s="14" customFormat="1" ht="12" customHeight="1">
      <c r="I209" s="162"/>
      <c r="J209" s="173"/>
      <c r="L209" s="161"/>
    </row>
    <row r="210" spans="2:12" s="14" customFormat="1" ht="12" customHeight="1">
      <c r="I210" s="162"/>
      <c r="J210" s="173"/>
      <c r="L210" s="161"/>
    </row>
    <row r="211" spans="2:12" s="14" customFormat="1" ht="12" customHeight="1">
      <c r="I211" s="162"/>
      <c r="J211" s="173"/>
      <c r="L211" s="161"/>
    </row>
    <row r="212" spans="2:12" s="14" customFormat="1" ht="12" customHeight="1">
      <c r="I212" s="162"/>
      <c r="J212" s="173"/>
      <c r="L212" s="161"/>
    </row>
    <row r="213" spans="2:12" s="14" customFormat="1" ht="12" customHeight="1">
      <c r="I213" s="162"/>
      <c r="J213" s="173"/>
      <c r="L213" s="161"/>
    </row>
    <row r="214" spans="2:12" s="14" customFormat="1" ht="12" customHeight="1">
      <c r="I214" s="162"/>
      <c r="J214" s="173"/>
      <c r="L214" s="161"/>
    </row>
    <row r="215" spans="2:12" s="14" customFormat="1" ht="12" customHeight="1">
      <c r="I215" s="162"/>
      <c r="J215" s="173"/>
      <c r="L215" s="161"/>
    </row>
    <row r="216" spans="2:12" s="14" customFormat="1" ht="12" customHeight="1">
      <c r="B216" s="171"/>
      <c r="C216" s="171"/>
      <c r="H216" s="172"/>
      <c r="I216" s="174"/>
      <c r="J216" s="173"/>
      <c r="L216" s="161"/>
    </row>
    <row r="217" spans="2:12" s="14" customFormat="1" ht="12" customHeight="1">
      <c r="B217" s="171"/>
      <c r="C217" s="171"/>
      <c r="H217" s="172"/>
      <c r="I217" s="174"/>
      <c r="J217" s="173"/>
      <c r="L217" s="161"/>
    </row>
    <row r="218" spans="2:12" s="14" customFormat="1" ht="12" customHeight="1">
      <c r="B218" s="171"/>
      <c r="C218" s="171"/>
      <c r="H218" s="172"/>
      <c r="I218" s="174"/>
      <c r="J218" s="173"/>
      <c r="L218" s="171"/>
    </row>
    <row r="219" spans="2:12" s="14" customFormat="1" ht="12" customHeight="1">
      <c r="B219" s="171"/>
      <c r="C219" s="171"/>
      <c r="H219" s="172"/>
      <c r="I219" s="174"/>
      <c r="J219" s="173"/>
      <c r="L219" s="171"/>
    </row>
  </sheetData>
  <sortState xmlns:xlrd2="http://schemas.microsoft.com/office/spreadsheetml/2017/richdata2" ref="B3:J58">
    <sortCondition ref="B3:B58"/>
    <sortCondition ref="C3:C58"/>
  </sortState>
  <mergeCells count="2">
    <mergeCell ref="B1:E1"/>
    <mergeCell ref="L1:S1"/>
  </mergeCells>
  <conditionalFormatting sqref="A32">
    <cfRule type="duplicateValues" dxfId="237" priority="36"/>
    <cfRule type="duplicateValues" dxfId="236" priority="35"/>
  </conditionalFormatting>
  <conditionalFormatting sqref="A33">
    <cfRule type="duplicateValues" dxfId="235" priority="38"/>
    <cfRule type="duplicateValues" dxfId="234" priority="37"/>
  </conditionalFormatting>
  <conditionalFormatting sqref="A34">
    <cfRule type="duplicateValues" dxfId="233" priority="40"/>
    <cfRule type="duplicateValues" dxfId="232" priority="39"/>
  </conditionalFormatting>
  <conditionalFormatting sqref="B1:C1048576">
    <cfRule type="duplicateValues" dxfId="231" priority="14"/>
    <cfRule type="duplicateValues" dxfId="230" priority="10"/>
  </conditionalFormatting>
  <conditionalFormatting sqref="B30:C33">
    <cfRule type="duplicateValues" dxfId="229" priority="11960"/>
    <cfRule type="duplicateValues" dxfId="228" priority="11961"/>
    <cfRule type="duplicateValues" dxfId="227" priority="11964"/>
  </conditionalFormatting>
  <conditionalFormatting sqref="B46:C46">
    <cfRule type="duplicateValues" dxfId="226" priority="15"/>
    <cfRule type="duplicateValues" dxfId="225" priority="16"/>
    <cfRule type="duplicateValues" dxfId="224" priority="17"/>
    <cfRule type="duplicateValues" dxfId="223" priority="28"/>
  </conditionalFormatting>
  <conditionalFormatting sqref="B47:C73 B34:C45 B3:C31">
    <cfRule type="duplicateValues" dxfId="222" priority="14655"/>
  </conditionalFormatting>
  <conditionalFormatting sqref="B47:C1048576 B1:C45">
    <cfRule type="duplicateValues" dxfId="221" priority="41"/>
  </conditionalFormatting>
  <conditionalFormatting sqref="B47:C1048576 B34:C45 B1:C31">
    <cfRule type="duplicateValues" dxfId="220" priority="56"/>
    <cfRule type="duplicateValues" dxfId="219" priority="57"/>
  </conditionalFormatting>
  <conditionalFormatting sqref="B74:C1048576 B1:C3">
    <cfRule type="duplicateValues" dxfId="218" priority="98"/>
  </conditionalFormatting>
  <conditionalFormatting sqref="D3">
    <cfRule type="duplicateValues" dxfId="217" priority="7135"/>
    <cfRule type="duplicateValues" dxfId="216" priority="7134"/>
    <cfRule type="duplicateValues" dxfId="215" priority="7133"/>
  </conditionalFormatting>
  <conditionalFormatting sqref="D3:D43">
    <cfRule type="duplicateValues" dxfId="214" priority="14008"/>
    <cfRule type="duplicateValues" dxfId="213" priority="14007"/>
    <cfRule type="duplicateValues" dxfId="212" priority="14009"/>
  </conditionalFormatting>
  <conditionalFormatting sqref="D44:E45 D4:E5 D47:E49 D51:E73 D50">
    <cfRule type="duplicateValues" dxfId="211" priority="14639"/>
    <cfRule type="duplicateValues" dxfId="210" priority="14637"/>
    <cfRule type="duplicateValues" dxfId="209" priority="14638"/>
  </conditionalFormatting>
  <conditionalFormatting sqref="D46:E46">
    <cfRule type="duplicateValues" dxfId="208" priority="27"/>
    <cfRule type="duplicateValues" dxfId="207" priority="26"/>
    <cfRule type="duplicateValues" dxfId="206" priority="25"/>
  </conditionalFormatting>
  <conditionalFormatting sqref="D74:E1048576 D1:E2">
    <cfRule type="duplicateValues" dxfId="205" priority="99"/>
  </conditionalFormatting>
  <conditionalFormatting sqref="E3">
    <cfRule type="duplicateValues" dxfId="204" priority="54"/>
    <cfRule type="duplicateValues" dxfId="203" priority="55"/>
    <cfRule type="duplicateValues" dxfId="202" priority="53"/>
  </conditionalFormatting>
  <conditionalFormatting sqref="E3:E43">
    <cfRule type="duplicateValues" dxfId="201" priority="14014"/>
    <cfRule type="duplicateValues" dxfId="200" priority="14015"/>
    <cfRule type="duplicateValues" dxfId="199" priority="14013"/>
  </conditionalFormatting>
  <conditionalFormatting sqref="E8">
    <cfRule type="duplicateValues" dxfId="198" priority="5"/>
    <cfRule type="duplicateValues" dxfId="197" priority="4"/>
    <cfRule type="duplicateValues" dxfId="196" priority="6"/>
  </conditionalFormatting>
  <conditionalFormatting sqref="E9">
    <cfRule type="duplicateValues" dxfId="195" priority="3"/>
    <cfRule type="duplicateValues" dxfId="194" priority="2"/>
    <cfRule type="duplicateValues" dxfId="193" priority="1"/>
  </conditionalFormatting>
  <conditionalFormatting sqref="E50">
    <cfRule type="duplicateValues" dxfId="192" priority="13"/>
    <cfRule type="duplicateValues" dxfId="191" priority="12"/>
    <cfRule type="duplicateValues" dxfId="190" priority="11"/>
  </conditionalFormatting>
  <conditionalFormatting sqref="L1:L2">
    <cfRule type="duplicateValues" dxfId="189" priority="58"/>
  </conditionalFormatting>
  <conditionalFormatting sqref="L50:L217">
    <cfRule type="duplicateValues" dxfId="188" priority="64"/>
    <cfRule type="duplicateValues" dxfId="187" priority="65"/>
    <cfRule type="duplicateValues" dxfId="186" priority="66"/>
    <cfRule type="duplicateValues" dxfId="185" priority="67"/>
  </conditionalFormatting>
  <conditionalFormatting sqref="L218:L1048576 L3:L49">
    <cfRule type="duplicateValues" dxfId="184" priority="7284"/>
    <cfRule type="duplicateValues" dxfId="183" priority="71"/>
    <cfRule type="duplicateValues" dxfId="182" priority="72"/>
    <cfRule type="duplicateValues" dxfId="181" priority="73"/>
  </conditionalFormatting>
  <conditionalFormatting sqref="N2">
    <cfRule type="duplicateValues" dxfId="180" priority="59"/>
  </conditionalFormatting>
  <conditionalFormatting sqref="N30">
    <cfRule type="duplicateValues" dxfId="179" priority="22"/>
    <cfRule type="duplicateValues" dxfId="178" priority="24"/>
    <cfRule type="duplicateValues" dxfId="177" priority="23"/>
  </conditionalFormatting>
  <conditionalFormatting sqref="N39">
    <cfRule type="duplicateValues" dxfId="176" priority="7291"/>
    <cfRule type="duplicateValues" dxfId="175" priority="7292"/>
    <cfRule type="duplicateValues" dxfId="174" priority="7293"/>
  </conditionalFormatting>
  <conditionalFormatting sqref="N40:N177 N3:N38">
    <cfRule type="duplicateValues" dxfId="173" priority="68"/>
    <cfRule type="duplicateValues" dxfId="172" priority="69"/>
    <cfRule type="duplicateValues" dxfId="171" priority="70"/>
  </conditionalFormatting>
  <conditionalFormatting sqref="N178:N1048576">
    <cfRule type="duplicateValues" dxfId="170" priority="7287"/>
  </conditionalFormatting>
  <printOptions horizontalCentered="1"/>
  <pageMargins left="0" right="0" top="0.55118110236220474" bottom="0.15748031496062992" header="0.31496062992125984" footer="0.31496062992125984"/>
  <pageSetup paperSize="9" scale="120" orientation="portrait" verticalDpi="0" r:id="rId1"/>
  <ignoredErrors>
    <ignoredError sqref="H9:I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ayfa9">
    <tabColor rgb="FFFF0000"/>
  </sheetPr>
  <dimension ref="A1:AI149"/>
  <sheetViews>
    <sheetView topLeftCell="A106" zoomScale="112" zoomScaleNormal="112" workbookViewId="0">
      <selection activeCell="D110" sqref="D110:M112"/>
    </sheetView>
  </sheetViews>
  <sheetFormatPr defaultColWidth="9.1796875" defaultRowHeight="12"/>
  <cols>
    <col min="1" max="1" width="4" style="271" bestFit="1" customWidth="1"/>
    <col min="2" max="2" width="4" style="7" bestFit="1" customWidth="1"/>
    <col min="3" max="3" width="4.54296875" style="7" bestFit="1" customWidth="1"/>
    <col min="4" max="4" width="23" style="7" bestFit="1" customWidth="1"/>
    <col min="5" max="5" width="19.81640625" style="7" customWidth="1"/>
    <col min="6" max="6" width="4.54296875" style="7" bestFit="1" customWidth="1"/>
    <col min="7" max="7" width="5.26953125" style="7" bestFit="1" customWidth="1"/>
    <col min="8" max="8" width="6.7265625" style="7" bestFit="1" customWidth="1"/>
    <col min="9" max="9" width="7.453125" style="7" bestFit="1" customWidth="1"/>
    <col min="10" max="10" width="7.7265625" style="10" bestFit="1" customWidth="1"/>
    <col min="11" max="11" width="2.7265625" style="10" customWidth="1"/>
    <col min="12" max="12" width="2.7265625" style="11" customWidth="1"/>
    <col min="13" max="13" width="7.54296875" style="10" customWidth="1"/>
    <col min="14" max="14" width="23" style="7" customWidth="1"/>
    <col min="15" max="15" width="19.81640625" style="7" customWidth="1"/>
    <col min="16" max="16" width="4.54296875" style="7" customWidth="1"/>
    <col min="17" max="17" width="5.26953125" style="7" customWidth="1"/>
    <col min="18" max="18" width="6.7265625" style="7" customWidth="1"/>
    <col min="19" max="19" width="7.453125" style="7" customWidth="1"/>
    <col min="20" max="20" width="3.54296875" style="7" bestFit="1" customWidth="1"/>
    <col min="21" max="21" width="4" style="7" bestFit="1" customWidth="1"/>
    <col min="22" max="22" width="4.54296875" style="7" bestFit="1" customWidth="1"/>
    <col min="23" max="23" width="22.26953125" style="7" bestFit="1" customWidth="1"/>
    <col min="24" max="24" width="4.81640625" style="7" bestFit="1" customWidth="1"/>
    <col min="25" max="25" width="20" style="7" bestFit="1" customWidth="1"/>
    <col min="26" max="26" width="5.26953125" style="7" bestFit="1" customWidth="1"/>
    <col min="27" max="27" width="3.54296875" style="7" bestFit="1" customWidth="1"/>
    <col min="28" max="28" width="4.1796875" style="7" bestFit="1" customWidth="1"/>
    <col min="29" max="29" width="21.7265625" style="7" bestFit="1" customWidth="1"/>
    <col min="30" max="30" width="9.1796875" style="7"/>
    <col min="31" max="31" width="19.1796875" style="7" bestFit="1" customWidth="1"/>
    <col min="32" max="32" width="5" style="7" bestFit="1" customWidth="1"/>
    <col min="33" max="16384" width="9.1796875" style="7"/>
  </cols>
  <sheetData>
    <row r="1" spans="1:35" s="14" customFormat="1">
      <c r="A1" s="314"/>
      <c r="B1" s="353" t="s">
        <v>618</v>
      </c>
      <c r="C1" s="353"/>
      <c r="D1" s="353"/>
      <c r="E1" s="353"/>
      <c r="F1" s="165"/>
      <c r="G1" s="165"/>
      <c r="H1" s="162"/>
      <c r="I1" s="166"/>
      <c r="J1" s="165"/>
      <c r="K1" s="186"/>
      <c r="L1" s="16"/>
      <c r="M1" s="165"/>
      <c r="N1" s="68" t="s">
        <v>618</v>
      </c>
      <c r="O1" s="68"/>
      <c r="P1" s="165"/>
      <c r="Q1" s="165"/>
      <c r="R1" s="162"/>
      <c r="S1" s="166"/>
      <c r="X1" s="14" t="s">
        <v>421</v>
      </c>
    </row>
    <row r="2" spans="1:35" s="16" customFormat="1">
      <c r="A2" s="315"/>
      <c r="B2" s="218"/>
      <c r="C2" s="218"/>
      <c r="D2" s="217" t="s">
        <v>58</v>
      </c>
      <c r="E2" s="219" t="s">
        <v>59</v>
      </c>
      <c r="F2" s="217" t="s">
        <v>576</v>
      </c>
      <c r="G2" s="219" t="s">
        <v>577</v>
      </c>
      <c r="H2" s="165" t="s">
        <v>60</v>
      </c>
      <c r="I2" s="217" t="s">
        <v>61</v>
      </c>
      <c r="J2" s="165" t="s">
        <v>5</v>
      </c>
      <c r="K2" s="186"/>
      <c r="M2" s="165" t="s">
        <v>5</v>
      </c>
      <c r="N2" s="217" t="s">
        <v>58</v>
      </c>
      <c r="O2" s="219" t="s">
        <v>59</v>
      </c>
      <c r="P2" s="217" t="s">
        <v>576</v>
      </c>
      <c r="Q2" s="219" t="s">
        <v>577</v>
      </c>
      <c r="R2" s="165" t="s">
        <v>60</v>
      </c>
      <c r="S2" s="217" t="s">
        <v>61</v>
      </c>
      <c r="W2" s="16" t="s">
        <v>58</v>
      </c>
      <c r="X2" s="16" t="s">
        <v>59</v>
      </c>
      <c r="Y2" s="16" t="s">
        <v>576</v>
      </c>
      <c r="Z2" s="16" t="s">
        <v>577</v>
      </c>
      <c r="AA2" s="16" t="s">
        <v>60</v>
      </c>
      <c r="AB2" s="16" t="s">
        <v>61</v>
      </c>
      <c r="AC2" s="16" t="s">
        <v>5</v>
      </c>
    </row>
    <row r="3" spans="1:35">
      <c r="A3" s="271">
        <v>1</v>
      </c>
      <c r="B3" s="175"/>
      <c r="C3" s="161"/>
      <c r="D3" s="8" t="str">
        <f>IF(ISBLANK(B3),"",VLOOKUP(B3,ERK!$B$2:$C$34,2,FALSE))</f>
        <v/>
      </c>
      <c r="E3" s="15" t="str">
        <f>IF(ISBLANK(C3),"",VLOOKUP(C3,KIZ!$B$2:$D$34,2,FALSE))</f>
        <v/>
      </c>
      <c r="F3" s="8" t="str">
        <f>IF(ISBLANK(B3),"",VLOOKUP(B3,ERK!$B$3:$D$34,3,FALSE))</f>
        <v/>
      </c>
      <c r="G3" s="15" t="str">
        <f>IF(ISBLANK(C3),"",VLOOKUP(C3,KIZ!$B$2:$E$34,3,FALSE))</f>
        <v/>
      </c>
      <c r="H3" s="94" t="str">
        <f>IFERROR(VLOOKUP(D3,ERK!$C$2:$J$34,8,0),"")</f>
        <v/>
      </c>
      <c r="I3" s="162" t="str">
        <f>IFERROR(VLOOKUP(E3,KIZ!$C$2:$J$34,8,0),"")</f>
        <v/>
      </c>
      <c r="J3" s="184" t="str">
        <f t="shared" ref="J3:J32" si="0">IF(SUM(H3:I3)&lt;=0,"",IFERROR(SUM(H3:I3,0),""))</f>
        <v/>
      </c>
      <c r="K3" s="187"/>
      <c r="L3" s="11">
        <v>1</v>
      </c>
      <c r="M3" s="187"/>
      <c r="N3" s="8"/>
      <c r="O3" s="15"/>
      <c r="P3" s="8"/>
      <c r="Q3" s="15"/>
      <c r="R3" s="94"/>
      <c r="S3" s="28"/>
      <c r="U3" s="7">
        <v>102</v>
      </c>
      <c r="V3" s="7">
        <v>206</v>
      </c>
      <c r="W3" s="7" t="s">
        <v>556</v>
      </c>
      <c r="X3" s="7" t="s">
        <v>447</v>
      </c>
      <c r="Y3" s="7" t="s">
        <v>70</v>
      </c>
      <c r="Z3" s="7" t="s">
        <v>107</v>
      </c>
      <c r="AA3" s="187">
        <v>266</v>
      </c>
      <c r="AB3" s="173">
        <v>269</v>
      </c>
      <c r="AC3" s="8">
        <v>535</v>
      </c>
      <c r="AD3" s="8"/>
      <c r="AE3" s="15"/>
      <c r="AF3" s="15"/>
      <c r="AG3" s="94"/>
      <c r="AH3" s="28"/>
      <c r="AI3" s="224"/>
    </row>
    <row r="4" spans="1:35">
      <c r="A4" s="271">
        <v>2</v>
      </c>
      <c r="B4" s="175"/>
      <c r="C4" s="161"/>
      <c r="D4" s="8" t="str">
        <f>IF(ISBLANK(B4),"",VLOOKUP(B4,ERK!$B$2:$C$34,2,FALSE))</f>
        <v/>
      </c>
      <c r="E4" s="15" t="str">
        <f>IF(ISBLANK(C4),"",VLOOKUP(C4,KIZ!$B$2:$D$34,2,FALSE))</f>
        <v/>
      </c>
      <c r="F4" s="8" t="str">
        <f>IF(ISBLANK(B4),"",VLOOKUP(B4,ERK!$B$3:$D$34,3,FALSE))</f>
        <v/>
      </c>
      <c r="G4" s="15" t="str">
        <f>IF(ISBLANK(C4),"",VLOOKUP(C4,KIZ!$B$2:$E$34,3,FALSE))</f>
        <v/>
      </c>
      <c r="H4" s="94" t="str">
        <f>IFERROR(VLOOKUP(D4,ERK!$C$2:$J$34,8,0),"")</f>
        <v/>
      </c>
      <c r="I4" s="162" t="str">
        <f>IFERROR(VLOOKUP(E4,KIZ!$C$2:$J$34,8,0),"")</f>
        <v/>
      </c>
      <c r="J4" s="184" t="str">
        <f t="shared" si="0"/>
        <v/>
      </c>
      <c r="K4" s="187"/>
      <c r="L4" s="11">
        <v>2</v>
      </c>
      <c r="M4" s="187"/>
      <c r="N4" s="8"/>
      <c r="O4" s="15"/>
      <c r="P4" s="8"/>
      <c r="Q4" s="15"/>
      <c r="R4" s="94"/>
      <c r="S4" s="28"/>
      <c r="U4" s="7">
        <v>103</v>
      </c>
      <c r="V4" s="7">
        <v>204</v>
      </c>
      <c r="W4" s="7" t="s">
        <v>557</v>
      </c>
      <c r="X4" s="7" t="s">
        <v>709</v>
      </c>
      <c r="Y4" s="7" t="s">
        <v>70</v>
      </c>
      <c r="Z4" s="7" t="s">
        <v>70</v>
      </c>
      <c r="AA4" s="187">
        <v>208</v>
      </c>
      <c r="AB4" s="173" t="s">
        <v>386</v>
      </c>
      <c r="AC4" s="8">
        <v>208</v>
      </c>
      <c r="AD4" s="8"/>
      <c r="AE4" s="15"/>
      <c r="AF4" s="15"/>
      <c r="AG4" s="94"/>
      <c r="AH4" s="28"/>
      <c r="AI4" s="224"/>
    </row>
    <row r="5" spans="1:35">
      <c r="A5" s="271">
        <v>3</v>
      </c>
      <c r="B5" s="175"/>
      <c r="C5" s="161"/>
      <c r="D5" s="8" t="str">
        <f>IF(ISBLANK(B5),"",VLOOKUP(B5,ERK!$B$2:$C$34,2,FALSE))</f>
        <v/>
      </c>
      <c r="E5" s="15" t="str">
        <f>IF(ISBLANK(C5),"",VLOOKUP(C5,KIZ!$B$2:$D$34,2,FALSE))</f>
        <v/>
      </c>
      <c r="F5" s="8" t="str">
        <f>IF(ISBLANK(B5),"",VLOOKUP(B5,ERK!$B$3:$D$34,3,FALSE))</f>
        <v/>
      </c>
      <c r="G5" s="15" t="str">
        <f>IF(ISBLANK(C5),"",VLOOKUP(C5,KIZ!$B$2:$E$34,3,FALSE))</f>
        <v/>
      </c>
      <c r="H5" s="94" t="str">
        <f>IFERROR(VLOOKUP(D5,ERK!$C$2:$J$34,8,0),"")</f>
        <v/>
      </c>
      <c r="I5" s="162" t="str">
        <f>IFERROR(VLOOKUP(E5,KIZ!$C$2:$J$34,8,0),"")</f>
        <v/>
      </c>
      <c r="J5" s="184" t="str">
        <f t="shared" si="0"/>
        <v/>
      </c>
      <c r="K5" s="187"/>
      <c r="L5" s="11">
        <v>3</v>
      </c>
      <c r="M5" s="187"/>
      <c r="N5" s="8"/>
      <c r="O5" s="15"/>
      <c r="P5" s="8"/>
      <c r="Q5" s="15"/>
      <c r="R5" s="94"/>
      <c r="S5" s="28"/>
      <c r="U5" s="7">
        <v>104</v>
      </c>
      <c r="V5" s="7">
        <v>205</v>
      </c>
      <c r="W5" s="7" t="s">
        <v>708</v>
      </c>
      <c r="X5" s="7" t="s">
        <v>654</v>
      </c>
      <c r="Y5" s="7" t="s">
        <v>70</v>
      </c>
      <c r="Z5" s="7" t="s">
        <v>70</v>
      </c>
      <c r="AA5" s="187" t="s">
        <v>386</v>
      </c>
      <c r="AB5" s="173">
        <v>216</v>
      </c>
      <c r="AC5" s="8">
        <v>216</v>
      </c>
      <c r="AD5" s="8"/>
      <c r="AE5" s="15"/>
      <c r="AF5" s="15"/>
      <c r="AG5" s="94"/>
      <c r="AH5" s="28"/>
      <c r="AI5" s="224"/>
    </row>
    <row r="6" spans="1:35">
      <c r="A6" s="271">
        <v>4</v>
      </c>
      <c r="B6" s="175"/>
      <c r="C6" s="161"/>
      <c r="D6" s="8" t="str">
        <f>IF(ISBLANK(B6),"",VLOOKUP(B6,ERK!$B$2:$C$34,2,FALSE))</f>
        <v/>
      </c>
      <c r="E6" s="15" t="str">
        <f>IF(ISBLANK(C6),"",VLOOKUP(C6,KIZ!$B$2:$D$34,2,FALSE))</f>
        <v/>
      </c>
      <c r="F6" s="8" t="str">
        <f>IF(ISBLANK(B6),"",VLOOKUP(B6,ERK!$B$3:$D$34,3,FALSE))</f>
        <v/>
      </c>
      <c r="G6" s="15" t="str">
        <f>IF(ISBLANK(C6),"",VLOOKUP(C6,KIZ!$B$2:$E$34,3,FALSE))</f>
        <v/>
      </c>
      <c r="H6" s="94" t="str">
        <f>IFERROR(VLOOKUP(D6,ERK!$C$2:$J$34,8,0),"")</f>
        <v/>
      </c>
      <c r="I6" s="162" t="str">
        <f>IFERROR(VLOOKUP(E6,KIZ!$C$2:$J$34,8,0),"")</f>
        <v/>
      </c>
      <c r="J6" s="184" t="str">
        <f t="shared" si="0"/>
        <v/>
      </c>
      <c r="K6" s="187"/>
      <c r="L6" s="11">
        <v>4</v>
      </c>
      <c r="M6" s="187"/>
      <c r="N6" s="8"/>
      <c r="O6" s="15"/>
      <c r="P6" s="8"/>
      <c r="Q6" s="15"/>
      <c r="R6" s="94"/>
      <c r="S6" s="28"/>
      <c r="U6" s="7">
        <v>105</v>
      </c>
      <c r="W6" s="7" t="s">
        <v>605</v>
      </c>
      <c r="X6" s="7" t="s">
        <v>386</v>
      </c>
      <c r="Y6" s="7" t="s">
        <v>98</v>
      </c>
      <c r="Z6" s="7" t="s">
        <v>386</v>
      </c>
      <c r="AA6" s="187">
        <v>241</v>
      </c>
      <c r="AB6" s="173" t="s">
        <v>386</v>
      </c>
      <c r="AC6" s="8">
        <v>241</v>
      </c>
      <c r="AD6" s="8"/>
      <c r="AE6" s="15"/>
      <c r="AF6" s="15"/>
      <c r="AG6" s="94"/>
      <c r="AH6" s="28"/>
      <c r="AI6" s="224"/>
    </row>
    <row r="7" spans="1:35">
      <c r="A7" s="271">
        <v>5</v>
      </c>
      <c r="B7" s="175"/>
      <c r="C7" s="161"/>
      <c r="D7" s="8" t="str">
        <f>IF(ISBLANK(B7),"",VLOOKUP(B7,ERK!$B$2:$C$34,2,FALSE))</f>
        <v/>
      </c>
      <c r="E7" s="15" t="str">
        <f>IF(ISBLANK(C7),"",VLOOKUP(C7,KIZ!$B$2:$D$34,2,FALSE))</f>
        <v/>
      </c>
      <c r="F7" s="8" t="str">
        <f>IF(ISBLANK(B7),"",VLOOKUP(B7,ERK!$B$3:$D$34,3,FALSE))</f>
        <v/>
      </c>
      <c r="G7" s="15" t="str">
        <f>IF(ISBLANK(C7),"",VLOOKUP(C7,KIZ!$B$2:$E$34,3,FALSE))</f>
        <v/>
      </c>
      <c r="H7" s="94" t="str">
        <f>IFERROR(VLOOKUP(D7,ERK!$C$2:$J$34,8,0),"")</f>
        <v/>
      </c>
      <c r="I7" s="162" t="str">
        <f>IFERROR(VLOOKUP(E7,KIZ!$C$2:$J$34,8,0),"")</f>
        <v/>
      </c>
      <c r="J7" s="184" t="str">
        <f t="shared" si="0"/>
        <v/>
      </c>
      <c r="K7" s="187"/>
      <c r="L7" s="11">
        <v>5</v>
      </c>
      <c r="M7" s="187"/>
      <c r="N7" s="8"/>
      <c r="O7" s="15"/>
      <c r="P7" s="8"/>
      <c r="Q7" s="15"/>
      <c r="R7" s="94"/>
      <c r="S7" s="28"/>
      <c r="U7" s="7">
        <v>106</v>
      </c>
      <c r="V7" s="7">
        <v>207</v>
      </c>
      <c r="W7" s="7" t="s">
        <v>710</v>
      </c>
      <c r="X7" s="7" t="s">
        <v>694</v>
      </c>
      <c r="Y7" s="7" t="s">
        <v>567</v>
      </c>
      <c r="Z7" s="7" t="s">
        <v>567</v>
      </c>
      <c r="AA7" s="187" t="s">
        <v>386</v>
      </c>
      <c r="AB7" s="173">
        <v>116</v>
      </c>
      <c r="AC7" s="8">
        <v>116</v>
      </c>
      <c r="AD7" s="8"/>
      <c r="AE7" s="15"/>
      <c r="AF7" s="15"/>
      <c r="AG7" s="94"/>
      <c r="AH7" s="28"/>
      <c r="AI7" s="224"/>
    </row>
    <row r="8" spans="1:35">
      <c r="A8" s="271">
        <v>6</v>
      </c>
      <c r="B8" s="175"/>
      <c r="C8" s="161"/>
      <c r="D8" s="8" t="str">
        <f>IF(ISBLANK(B8),"",VLOOKUP(B8,ERK!$B$2:$C$34,2,FALSE))</f>
        <v/>
      </c>
      <c r="E8" s="15" t="str">
        <f>IF(ISBLANK(C8),"",VLOOKUP(C8,KIZ!$B$2:$D$34,2,FALSE))</f>
        <v/>
      </c>
      <c r="F8" s="8" t="str">
        <f>IF(ISBLANK(B8),"",VLOOKUP(B8,ERK!$B$3:$D$34,3,FALSE))</f>
        <v/>
      </c>
      <c r="G8" s="15" t="str">
        <f>IF(ISBLANK(C8),"",VLOOKUP(C8,KIZ!$B$2:$E$34,3,FALSE))</f>
        <v/>
      </c>
      <c r="H8" s="94" t="str">
        <f>IFERROR(VLOOKUP(D8,ERK!$C$2:$J$34,8,0),"")</f>
        <v/>
      </c>
      <c r="I8" s="162" t="str">
        <f>IFERROR(VLOOKUP(E8,KIZ!$C$2:$J$34,8,0),"")</f>
        <v/>
      </c>
      <c r="J8" s="184" t="str">
        <f t="shared" si="0"/>
        <v/>
      </c>
      <c r="K8" s="187"/>
      <c r="L8" s="11">
        <v>6</v>
      </c>
      <c r="M8" s="187"/>
      <c r="N8" s="8"/>
      <c r="O8" s="15"/>
      <c r="P8" s="8"/>
      <c r="Q8" s="15"/>
      <c r="R8" s="94"/>
      <c r="S8" s="28"/>
      <c r="U8" s="7">
        <v>119</v>
      </c>
      <c r="V8" s="7">
        <v>202</v>
      </c>
      <c r="W8" s="7" t="s">
        <v>442</v>
      </c>
      <c r="X8" s="7" t="s">
        <v>429</v>
      </c>
      <c r="Y8" s="7" t="s">
        <v>279</v>
      </c>
      <c r="Z8" s="7" t="s">
        <v>69</v>
      </c>
      <c r="AA8" s="187">
        <v>220</v>
      </c>
      <c r="AB8" s="173">
        <v>208</v>
      </c>
      <c r="AC8" s="8">
        <v>428</v>
      </c>
      <c r="AD8" s="8"/>
      <c r="AE8" s="15"/>
      <c r="AF8" s="15"/>
      <c r="AG8" s="94"/>
      <c r="AH8" s="28"/>
      <c r="AI8" s="224"/>
    </row>
    <row r="9" spans="1:35">
      <c r="A9" s="271">
        <v>7</v>
      </c>
      <c r="B9" s="175"/>
      <c r="C9" s="161"/>
      <c r="D9" s="8" t="str">
        <f>IF(ISBLANK(B9),"",VLOOKUP(B9,ERK!$B$2:$C$34,2,FALSE))</f>
        <v/>
      </c>
      <c r="E9" s="15" t="str">
        <f>IF(ISBLANK(C9),"",VLOOKUP(C9,KIZ!$B$2:$D$34,2,FALSE))</f>
        <v/>
      </c>
      <c r="F9" s="8" t="str">
        <f>IF(ISBLANK(B9),"",VLOOKUP(B9,ERK!$B$3:$D$34,3,FALSE))</f>
        <v/>
      </c>
      <c r="G9" s="15" t="str">
        <f>IF(ISBLANK(C9),"",VLOOKUP(C9,KIZ!$B$2:$E$34,3,FALSE))</f>
        <v/>
      </c>
      <c r="H9" s="94" t="str">
        <f>IFERROR(VLOOKUP(D9,ERK!$C$2:$J$34,8,0),"")</f>
        <v/>
      </c>
      <c r="I9" s="162" t="str">
        <f>IFERROR(VLOOKUP(E9,KIZ!$C$2:$J$34,8,0),"")</f>
        <v/>
      </c>
      <c r="J9" s="184" t="str">
        <f t="shared" si="0"/>
        <v/>
      </c>
      <c r="K9" s="187"/>
      <c r="L9" s="11">
        <v>7</v>
      </c>
      <c r="M9" s="187"/>
      <c r="N9" s="8"/>
      <c r="O9" s="15"/>
      <c r="P9" s="8"/>
      <c r="Q9" s="15"/>
      <c r="R9" s="94"/>
      <c r="S9" s="28"/>
      <c r="U9" s="7">
        <v>120</v>
      </c>
      <c r="V9" s="7">
        <v>212</v>
      </c>
      <c r="W9" s="7" t="s">
        <v>433</v>
      </c>
      <c r="X9" s="7" t="s">
        <v>431</v>
      </c>
      <c r="Y9" s="7" t="s">
        <v>98</v>
      </c>
      <c r="Z9" s="7" t="s">
        <v>277</v>
      </c>
      <c r="AA9" s="187">
        <v>274</v>
      </c>
      <c r="AB9" s="173">
        <v>274</v>
      </c>
      <c r="AC9" s="8">
        <v>548</v>
      </c>
      <c r="AD9" s="8"/>
      <c r="AE9" s="15"/>
      <c r="AF9" s="15"/>
      <c r="AG9" s="94"/>
      <c r="AH9" s="28"/>
      <c r="AI9" s="224"/>
    </row>
    <row r="10" spans="1:35">
      <c r="A10" s="271">
        <v>8</v>
      </c>
      <c r="B10" s="175"/>
      <c r="C10" s="161"/>
      <c r="D10" s="8" t="str">
        <f>IF(ISBLANK(B10),"",VLOOKUP(B10,ERK!$B$2:$C$34,2,FALSE))</f>
        <v/>
      </c>
      <c r="E10" s="15" t="str">
        <f>IF(ISBLANK(C10),"",VLOOKUP(C10,KIZ!$B$2:$D$34,2,FALSE))</f>
        <v/>
      </c>
      <c r="F10" s="8" t="str">
        <f>IF(ISBLANK(B10),"",VLOOKUP(B10,ERK!$B$3:$D$34,3,FALSE))</f>
        <v/>
      </c>
      <c r="G10" s="15" t="str">
        <f>IF(ISBLANK(C10),"",VLOOKUP(C10,KIZ!$B$2:$E$34,3,FALSE))</f>
        <v/>
      </c>
      <c r="H10" s="94" t="str">
        <f>IFERROR(VLOOKUP(D10,ERK!$C$2:$J$34,8,0),"")</f>
        <v/>
      </c>
      <c r="I10" s="162" t="str">
        <f>IFERROR(VLOOKUP(E10,KIZ!$C$2:$J$34,8,0),"")</f>
        <v/>
      </c>
      <c r="J10" s="184" t="str">
        <f t="shared" si="0"/>
        <v/>
      </c>
      <c r="K10" s="187"/>
      <c r="L10" s="11">
        <v>8</v>
      </c>
      <c r="M10" s="187"/>
      <c r="N10" s="8"/>
      <c r="O10" s="15"/>
      <c r="P10" s="8"/>
      <c r="Q10" s="15"/>
      <c r="R10" s="94"/>
      <c r="S10" s="28"/>
      <c r="U10" s="7">
        <v>121</v>
      </c>
      <c r="V10" s="7">
        <v>210</v>
      </c>
      <c r="W10" s="7" t="s">
        <v>674</v>
      </c>
      <c r="X10" s="7" t="s">
        <v>705</v>
      </c>
      <c r="Y10" s="7" t="s">
        <v>98</v>
      </c>
      <c r="Z10" s="7" t="s">
        <v>98</v>
      </c>
      <c r="AA10" s="187">
        <v>108</v>
      </c>
      <c r="AB10" s="173">
        <v>16</v>
      </c>
      <c r="AC10" s="8">
        <v>124</v>
      </c>
      <c r="AD10" s="8"/>
      <c r="AE10" s="15"/>
      <c r="AF10" s="15"/>
      <c r="AG10" s="94"/>
      <c r="AH10" s="28"/>
      <c r="AI10" s="224"/>
    </row>
    <row r="11" spans="1:35">
      <c r="A11" s="271">
        <v>9</v>
      </c>
      <c r="B11" s="175"/>
      <c r="C11" s="161"/>
      <c r="D11" s="8" t="str">
        <f>IF(ISBLANK(B11),"",VLOOKUP(B11,ERK!$B$2:$C$34,2,FALSE))</f>
        <v/>
      </c>
      <c r="E11" s="164" t="str">
        <f>IF(ISBLANK(C11),"",VLOOKUP(C11,KIZ!$B$2:$D$34,2,FALSE))</f>
        <v/>
      </c>
      <c r="F11" s="8" t="str">
        <f>IF(ISBLANK(B11),"",VLOOKUP(B11,ERK!$B$3:$D$34,3,FALSE))</f>
        <v/>
      </c>
      <c r="G11" s="15" t="str">
        <f>IF(ISBLANK(C11),"",VLOOKUP(C11,KIZ!$B$2:$E$34,3,FALSE))</f>
        <v/>
      </c>
      <c r="H11" s="94" t="str">
        <f>IFERROR(VLOOKUP(D11,ERK!$C$2:$J$34,8,0),"")</f>
        <v/>
      </c>
      <c r="I11" s="162" t="str">
        <f>IFERROR(VLOOKUP(E11,KIZ!$C$2:$J$34,8,0),"")</f>
        <v/>
      </c>
      <c r="J11" s="184" t="str">
        <f t="shared" si="0"/>
        <v/>
      </c>
      <c r="K11" s="187"/>
      <c r="L11" s="11">
        <v>9</v>
      </c>
      <c r="M11" s="187"/>
      <c r="N11" s="8"/>
      <c r="O11" s="15"/>
      <c r="P11" s="8"/>
      <c r="Q11" s="15"/>
      <c r="R11" s="94"/>
      <c r="S11" s="28"/>
      <c r="U11" s="7">
        <v>122</v>
      </c>
      <c r="W11" s="7" t="s">
        <v>678</v>
      </c>
      <c r="X11" s="7" t="s">
        <v>386</v>
      </c>
      <c r="Y11" s="7" t="s">
        <v>98</v>
      </c>
      <c r="Z11" s="7" t="s">
        <v>386</v>
      </c>
      <c r="AA11" s="187">
        <v>23</v>
      </c>
      <c r="AB11" s="173" t="s">
        <v>386</v>
      </c>
      <c r="AC11" s="8">
        <v>23</v>
      </c>
      <c r="AD11" s="8"/>
      <c r="AE11" s="15"/>
      <c r="AF11" s="15"/>
      <c r="AG11" s="94"/>
      <c r="AH11" s="28"/>
      <c r="AI11" s="224"/>
    </row>
    <row r="12" spans="1:35">
      <c r="A12" s="271">
        <v>10</v>
      </c>
      <c r="B12" s="175"/>
      <c r="C12" s="161"/>
      <c r="D12" s="8" t="str">
        <f>IF(ISBLANK(B12),"",VLOOKUP(B12,ERK!$B$2:$C$34,2,FALSE))</f>
        <v/>
      </c>
      <c r="E12" s="164" t="str">
        <f>IF(ISBLANK(C12),"",VLOOKUP(C12,KIZ!$B$2:$D$34,2,FALSE))</f>
        <v/>
      </c>
      <c r="F12" s="8" t="str">
        <f>IF(ISBLANK(B12),"",VLOOKUP(B12,ERK!$B$3:$D$34,3,FALSE))</f>
        <v/>
      </c>
      <c r="G12" s="15" t="str">
        <f>IF(ISBLANK(C12),"",VLOOKUP(C12,KIZ!$B$2:$E$34,3,FALSE))</f>
        <v/>
      </c>
      <c r="H12" s="94" t="str">
        <f>IFERROR(VLOOKUP(D12,ERK!$C$2:$J$34,8,0),"")</f>
        <v/>
      </c>
      <c r="I12" s="162" t="str">
        <f>IFERROR(VLOOKUP(E12,KIZ!$C$2:$J$34,8,0),"")</f>
        <v/>
      </c>
      <c r="J12" s="184" t="str">
        <f t="shared" si="0"/>
        <v/>
      </c>
      <c r="K12" s="187"/>
      <c r="L12" s="11">
        <v>10</v>
      </c>
      <c r="M12" s="187"/>
      <c r="N12" s="8"/>
      <c r="O12" s="15"/>
      <c r="P12" s="8"/>
      <c r="Q12" s="15"/>
      <c r="R12" s="94"/>
      <c r="S12" s="28"/>
      <c r="U12" s="7">
        <v>123</v>
      </c>
      <c r="W12" s="7" t="s">
        <v>682</v>
      </c>
      <c r="X12" s="7" t="s">
        <v>386</v>
      </c>
      <c r="Y12" s="7" t="s">
        <v>98</v>
      </c>
      <c r="Z12" s="7" t="s">
        <v>386</v>
      </c>
      <c r="AA12" s="187">
        <v>16</v>
      </c>
      <c r="AB12" s="173" t="s">
        <v>386</v>
      </c>
      <c r="AC12" s="8">
        <v>16</v>
      </c>
      <c r="AD12" s="8"/>
      <c r="AE12" s="15"/>
      <c r="AF12" s="15"/>
      <c r="AG12" s="94"/>
      <c r="AH12" s="28"/>
      <c r="AI12" s="224"/>
    </row>
    <row r="13" spans="1:35">
      <c r="A13" s="271">
        <v>11</v>
      </c>
      <c r="B13" s="175"/>
      <c r="C13" s="161"/>
      <c r="D13" s="8" t="str">
        <f>IF(ISBLANK(B13),"",VLOOKUP(B13,ERK!$B$2:$C$34,2,FALSE))</f>
        <v/>
      </c>
      <c r="E13" s="15" t="str">
        <f>IF(ISBLANK(C13),"",VLOOKUP(C13,KIZ!$B$2:$D$34,2,FALSE))</f>
        <v/>
      </c>
      <c r="F13" s="8" t="str">
        <f>IF(ISBLANK(B13),"",VLOOKUP(B13,ERK!$B$3:$D$34,3,FALSE))</f>
        <v/>
      </c>
      <c r="G13" s="15" t="str">
        <f>IF(ISBLANK(C13),"",VLOOKUP(C13,KIZ!$B$2:$E$34,3,FALSE))</f>
        <v/>
      </c>
      <c r="H13" s="94" t="str">
        <f>IFERROR(VLOOKUP(D13,ERK!$C$2:$J$34,8,0),"")</f>
        <v/>
      </c>
      <c r="I13" s="162" t="str">
        <f>IFERROR(VLOOKUP(E13,KIZ!$C$2:$J$34,8,0),"")</f>
        <v/>
      </c>
      <c r="J13" s="184" t="str">
        <f t="shared" si="0"/>
        <v/>
      </c>
      <c r="K13" s="187"/>
      <c r="L13" s="11">
        <v>11</v>
      </c>
      <c r="M13" s="187"/>
      <c r="N13" s="8"/>
      <c r="O13" s="15"/>
      <c r="P13" s="8"/>
      <c r="Q13" s="15"/>
      <c r="R13" s="94"/>
      <c r="S13" s="28"/>
      <c r="U13" s="7">
        <v>124</v>
      </c>
      <c r="V13" s="7">
        <v>211</v>
      </c>
      <c r="W13" s="7" t="s">
        <v>683</v>
      </c>
      <c r="X13" s="7" t="s">
        <v>707</v>
      </c>
      <c r="Y13" s="7" t="s">
        <v>98</v>
      </c>
      <c r="Z13" s="7" t="s">
        <v>98</v>
      </c>
      <c r="AA13" s="187">
        <v>16</v>
      </c>
      <c r="AB13" s="173">
        <v>8</v>
      </c>
      <c r="AC13" s="8">
        <v>24</v>
      </c>
      <c r="AD13" s="8"/>
      <c r="AE13" s="15"/>
      <c r="AF13" s="15"/>
      <c r="AG13" s="94"/>
      <c r="AH13" s="28"/>
      <c r="AI13" s="224"/>
    </row>
    <row r="14" spans="1:35">
      <c r="A14" s="271">
        <v>12</v>
      </c>
      <c r="B14" s="175"/>
      <c r="C14" s="161"/>
      <c r="D14" s="8" t="str">
        <f>IF(ISBLANK(B14),"",VLOOKUP(B14,ERK!$B$2:$C$34,2,FALSE))</f>
        <v/>
      </c>
      <c r="E14" s="15" t="str">
        <f>IF(ISBLANK(C14),"",VLOOKUP(C14,KIZ!$B$2:$D$34,2,FALSE))</f>
        <v/>
      </c>
      <c r="F14" s="8" t="str">
        <f>IF(ISBLANK(B14),"",VLOOKUP(B14,ERK!$B$3:$D$34,3,FALSE))</f>
        <v/>
      </c>
      <c r="G14" s="15" t="str">
        <f>IF(ISBLANK(C14),"",VLOOKUP(C14,KIZ!$B$2:$E$34,3,FALSE))</f>
        <v/>
      </c>
      <c r="H14" s="94" t="str">
        <f>IFERROR(VLOOKUP(D14,ERK!$C$2:$J$34,8,0),"")</f>
        <v/>
      </c>
      <c r="I14" s="162" t="str">
        <f>IFERROR(VLOOKUP(E14,KIZ!$C$2:$J$34,8,0),"")</f>
        <v/>
      </c>
      <c r="J14" s="184" t="str">
        <f t="shared" si="0"/>
        <v/>
      </c>
      <c r="K14" s="187"/>
      <c r="L14" s="11">
        <v>12</v>
      </c>
      <c r="M14" s="187"/>
      <c r="N14" s="8"/>
      <c r="O14" s="15"/>
      <c r="P14" s="8"/>
      <c r="Q14" s="15"/>
      <c r="R14" s="94"/>
      <c r="S14" s="28"/>
      <c r="U14" s="7">
        <v>125</v>
      </c>
      <c r="W14" s="7" t="s">
        <v>684</v>
      </c>
      <c r="X14" s="7" t="s">
        <v>386</v>
      </c>
      <c r="Y14" s="7" t="s">
        <v>98</v>
      </c>
      <c r="Z14" s="7" t="s">
        <v>386</v>
      </c>
      <c r="AA14" s="187">
        <v>8</v>
      </c>
      <c r="AB14" s="173" t="s">
        <v>386</v>
      </c>
      <c r="AC14" s="8">
        <v>8</v>
      </c>
      <c r="AD14" s="8"/>
      <c r="AE14" s="15"/>
      <c r="AF14" s="15"/>
      <c r="AG14" s="94"/>
      <c r="AH14" s="28"/>
      <c r="AI14" s="224"/>
    </row>
    <row r="15" spans="1:35">
      <c r="A15" s="271">
        <v>13</v>
      </c>
      <c r="B15" s="175"/>
      <c r="C15" s="161"/>
      <c r="D15" s="8" t="str">
        <f>IF(ISBLANK(B15),"",VLOOKUP(B15,ERK!$B$2:$C$34,2,FALSE))</f>
        <v/>
      </c>
      <c r="E15" s="15" t="str">
        <f>IF(ISBLANK(C15),"",VLOOKUP(C15,KIZ!$B$2:$D$34,2,FALSE))</f>
        <v/>
      </c>
      <c r="F15" s="8" t="str">
        <f>IF(ISBLANK(B15),"",VLOOKUP(B15,ERK!$B$3:$D$34,3,FALSE))</f>
        <v/>
      </c>
      <c r="G15" s="15" t="str">
        <f>IF(ISBLANK(C15),"",VLOOKUP(C15,KIZ!$B$2:$E$34,3,FALSE))</f>
        <v/>
      </c>
      <c r="H15" s="94" t="str">
        <f>IFERROR(VLOOKUP(D15,ERK!$C$2:$J$34,8,0),"")</f>
        <v/>
      </c>
      <c r="I15" s="162" t="str">
        <f>IFERROR(VLOOKUP(E15,KIZ!$C$2:$J$34,8,0),"")</f>
        <v/>
      </c>
      <c r="J15" s="184" t="str">
        <f t="shared" si="0"/>
        <v/>
      </c>
      <c r="K15" s="187"/>
      <c r="L15" s="11">
        <v>13</v>
      </c>
      <c r="M15" s="187"/>
      <c r="N15" s="8"/>
      <c r="O15" s="15"/>
      <c r="P15" s="8"/>
      <c r="Q15" s="15"/>
      <c r="R15" s="94"/>
      <c r="S15" s="28"/>
      <c r="U15" s="7">
        <v>126</v>
      </c>
      <c r="W15" s="7" t="s">
        <v>738</v>
      </c>
      <c r="X15" s="7" t="s">
        <v>386</v>
      </c>
      <c r="Y15" s="7" t="s">
        <v>98</v>
      </c>
      <c r="Z15" s="7" t="s">
        <v>386</v>
      </c>
      <c r="AA15" s="187" t="s">
        <v>386</v>
      </c>
      <c r="AB15" s="173" t="s">
        <v>386</v>
      </c>
      <c r="AC15" s="8" t="s">
        <v>386</v>
      </c>
      <c r="AD15" s="8"/>
      <c r="AE15" s="15"/>
      <c r="AF15" s="15"/>
      <c r="AG15" s="94"/>
      <c r="AH15" s="28"/>
      <c r="AI15" s="224"/>
    </row>
    <row r="16" spans="1:35">
      <c r="A16" s="271">
        <v>14</v>
      </c>
      <c r="B16" s="175"/>
      <c r="C16" s="161"/>
      <c r="D16" s="8" t="str">
        <f>IF(ISBLANK(B16),"",VLOOKUP(B16,ERK!$B$2:$C$34,2,FALSE))</f>
        <v/>
      </c>
      <c r="E16" s="15" t="str">
        <f>IF(ISBLANK(C16),"",VLOOKUP(C16,KIZ!$B$2:$D$34,2,FALSE))</f>
        <v/>
      </c>
      <c r="F16" s="8" t="str">
        <f>IF(ISBLANK(B16),"",VLOOKUP(B16,ERK!$B$3:$D$34,3,FALSE))</f>
        <v/>
      </c>
      <c r="G16" s="15" t="str">
        <f>IF(ISBLANK(C16),"",VLOOKUP(C16,KIZ!$B$2:$E$34,3,FALSE))</f>
        <v/>
      </c>
      <c r="H16" s="94" t="str">
        <f>IFERROR(VLOOKUP(D16,ERK!$C$2:$J$34,8,0),"")</f>
        <v/>
      </c>
      <c r="I16" s="162" t="str">
        <f>IFERROR(VLOOKUP(E16,KIZ!$C$2:$J$34,8,0),"")</f>
        <v/>
      </c>
      <c r="J16" s="184" t="str">
        <f t="shared" si="0"/>
        <v/>
      </c>
      <c r="K16" s="187"/>
      <c r="L16" s="11">
        <v>14</v>
      </c>
      <c r="M16" s="187"/>
      <c r="N16" s="8"/>
      <c r="O16" s="15"/>
      <c r="P16" s="8"/>
      <c r="Q16" s="15"/>
      <c r="R16" s="94"/>
      <c r="S16" s="28"/>
      <c r="U16" s="7">
        <v>127</v>
      </c>
      <c r="W16" s="7" t="s">
        <v>739</v>
      </c>
      <c r="X16" s="7" t="s">
        <v>386</v>
      </c>
      <c r="Y16" s="7" t="s">
        <v>98</v>
      </c>
      <c r="Z16" s="7" t="s">
        <v>386</v>
      </c>
      <c r="AA16" s="187" t="s">
        <v>386</v>
      </c>
      <c r="AB16" s="173" t="s">
        <v>386</v>
      </c>
      <c r="AC16" s="8" t="s">
        <v>386</v>
      </c>
      <c r="AD16" s="8"/>
      <c r="AE16" s="15"/>
      <c r="AF16" s="15"/>
      <c r="AG16" s="94"/>
      <c r="AH16" s="28"/>
      <c r="AI16" s="224"/>
    </row>
    <row r="17" spans="1:35">
      <c r="A17" s="271">
        <v>15</v>
      </c>
      <c r="B17" s="175"/>
      <c r="C17" s="161"/>
      <c r="D17" s="8" t="str">
        <f>IF(ISBLANK(B17),"",VLOOKUP(B17,ERK!$B$2:$C$34,2,FALSE))</f>
        <v/>
      </c>
      <c r="E17" s="164" t="str">
        <f>IF(ISBLANK(C17),"",VLOOKUP(C17,KIZ!$B$2:$D$34,2,FALSE))</f>
        <v/>
      </c>
      <c r="F17" s="8" t="str">
        <f>IF(ISBLANK(B17),"",VLOOKUP(B17,ERK!$B$3:$D$34,3,FALSE))</f>
        <v/>
      </c>
      <c r="G17" s="15" t="str">
        <f>IF(ISBLANK(C17),"",VLOOKUP(C17,KIZ!$B$2:$E$34,3,FALSE))</f>
        <v/>
      </c>
      <c r="H17" s="94" t="str">
        <f>IFERROR(VLOOKUP(D17,ERK!$C$2:$J$34,8,0),"")</f>
        <v/>
      </c>
      <c r="I17" s="162" t="str">
        <f>IFERROR(VLOOKUP(E17,KIZ!$C$2:$J$34,8,0),"")</f>
        <v/>
      </c>
      <c r="J17" s="184" t="str">
        <f t="shared" si="0"/>
        <v/>
      </c>
      <c r="K17" s="187"/>
      <c r="L17" s="11">
        <v>15</v>
      </c>
      <c r="M17" s="187"/>
      <c r="N17" s="8"/>
      <c r="O17" s="15"/>
      <c r="P17" s="8"/>
      <c r="Q17" s="15"/>
      <c r="R17" s="94"/>
      <c r="S17" s="28"/>
      <c r="U17" s="7">
        <v>129</v>
      </c>
      <c r="V17" s="7">
        <v>214</v>
      </c>
      <c r="W17" s="7" t="s">
        <v>561</v>
      </c>
      <c r="X17" s="7" t="s">
        <v>825</v>
      </c>
      <c r="Y17" s="7" t="s">
        <v>107</v>
      </c>
      <c r="Z17" s="7" t="s">
        <v>107</v>
      </c>
      <c r="AA17" s="187">
        <v>217</v>
      </c>
      <c r="AB17" s="173" t="s">
        <v>386</v>
      </c>
      <c r="AC17" s="8">
        <v>217</v>
      </c>
      <c r="AD17" s="8"/>
      <c r="AE17" s="15"/>
      <c r="AF17" s="15"/>
      <c r="AG17" s="94"/>
      <c r="AH17" s="28"/>
      <c r="AI17" s="224"/>
    </row>
    <row r="18" spans="1:35">
      <c r="A18" s="271">
        <v>16</v>
      </c>
      <c r="B18" s="175"/>
      <c r="C18" s="161"/>
      <c r="D18" s="8" t="str">
        <f>IF(ISBLANK(B18),"",VLOOKUP(B18,ERK!$B$2:$C$34,2,FALSE))</f>
        <v/>
      </c>
      <c r="E18" s="15" t="str">
        <f>IF(ISBLANK(C18),"",VLOOKUP(C18,KIZ!$B$2:$D$34,2,FALSE))</f>
        <v/>
      </c>
      <c r="F18" s="8" t="str">
        <f>IF(ISBLANK(B18),"",VLOOKUP(B18,ERK!$B$3:$D$34,3,FALSE))</f>
        <v/>
      </c>
      <c r="G18" s="15" t="str">
        <f>IF(ISBLANK(C18),"",VLOOKUP(C18,KIZ!$B$2:$E$34,3,FALSE))</f>
        <v/>
      </c>
      <c r="H18" s="94" t="str">
        <f>IFERROR(VLOOKUP(D18,ERK!$C$2:$J$34,8,0),"")</f>
        <v/>
      </c>
      <c r="I18" s="162" t="str">
        <f>IFERROR(VLOOKUP(E18,KIZ!$C$2:$J$34,8,0),"")</f>
        <v/>
      </c>
      <c r="J18" s="184" t="str">
        <f t="shared" si="0"/>
        <v/>
      </c>
      <c r="K18" s="187"/>
      <c r="L18" s="11">
        <v>16</v>
      </c>
      <c r="M18" s="187"/>
      <c r="N18" s="8"/>
      <c r="O18" s="15"/>
      <c r="P18" s="8"/>
      <c r="Q18" s="15"/>
      <c r="R18" s="94"/>
      <c r="S18" s="28"/>
      <c r="U18" s="7">
        <v>130</v>
      </c>
      <c r="W18" s="7" t="s">
        <v>778</v>
      </c>
      <c r="X18" s="7" t="s">
        <v>386</v>
      </c>
      <c r="Y18" s="7" t="s">
        <v>107</v>
      </c>
      <c r="Z18" s="7" t="s">
        <v>386</v>
      </c>
      <c r="AA18" s="187" t="s">
        <v>386</v>
      </c>
      <c r="AB18" s="173" t="s">
        <v>386</v>
      </c>
      <c r="AC18" s="8" t="s">
        <v>386</v>
      </c>
      <c r="AD18" s="8"/>
      <c r="AE18" s="15"/>
      <c r="AF18" s="15"/>
      <c r="AG18" s="94"/>
      <c r="AH18" s="28"/>
      <c r="AI18" s="224"/>
    </row>
    <row r="19" spans="1:35">
      <c r="A19" s="271">
        <v>17</v>
      </c>
      <c r="B19" s="175"/>
      <c r="C19" s="161"/>
      <c r="D19" s="8" t="str">
        <f>IF(ISBLANK(B19),"",VLOOKUP(B19,ERK!$B$2:$C$34,2,FALSE))</f>
        <v/>
      </c>
      <c r="E19" s="15" t="str">
        <f>IF(ISBLANK(C19),"",VLOOKUP(C19,KIZ!$B$2:$D$34,2,FALSE))</f>
        <v/>
      </c>
      <c r="F19" s="8" t="str">
        <f>IF(ISBLANK(B19),"",VLOOKUP(B19,ERK!$B$3:$D$34,3,FALSE))</f>
        <v/>
      </c>
      <c r="G19" s="15" t="str">
        <f>IF(ISBLANK(C19),"",VLOOKUP(C19,KIZ!$B$2:$E$34,3,FALSE))</f>
        <v/>
      </c>
      <c r="H19" s="94" t="str">
        <f>IFERROR(VLOOKUP(D19,ERK!$C$2:$J$34,8,0),"")</f>
        <v/>
      </c>
      <c r="I19" s="162" t="str">
        <f>IFERROR(VLOOKUP(E19,KIZ!$C$2:$J$34,8,0),"")</f>
        <v/>
      </c>
      <c r="J19" s="184" t="str">
        <f t="shared" si="0"/>
        <v/>
      </c>
      <c r="K19" s="187"/>
      <c r="L19" s="11">
        <v>17</v>
      </c>
      <c r="M19" s="187"/>
      <c r="N19" s="8"/>
      <c r="O19" s="15"/>
      <c r="P19" s="8"/>
      <c r="Q19" s="15"/>
      <c r="R19" s="94"/>
      <c r="S19" s="28"/>
      <c r="U19" s="7">
        <v>131</v>
      </c>
      <c r="V19" s="7">
        <v>213</v>
      </c>
      <c r="W19" s="7" t="s">
        <v>777</v>
      </c>
      <c r="X19" s="7" t="s">
        <v>687</v>
      </c>
      <c r="Y19" s="7" t="s">
        <v>107</v>
      </c>
      <c r="Z19" s="7" t="s">
        <v>107</v>
      </c>
      <c r="AA19" s="187" t="s">
        <v>386</v>
      </c>
      <c r="AB19" s="173">
        <v>162</v>
      </c>
      <c r="AC19" s="8">
        <v>162</v>
      </c>
      <c r="AD19" s="8"/>
      <c r="AE19" s="15"/>
      <c r="AF19" s="15"/>
      <c r="AG19" s="94"/>
      <c r="AH19" s="28"/>
      <c r="AI19" s="224"/>
    </row>
    <row r="20" spans="1:35">
      <c r="A20" s="271">
        <v>18</v>
      </c>
      <c r="B20" s="175"/>
      <c r="C20" s="161"/>
      <c r="D20" s="8" t="str">
        <f>IF(ISBLANK(B20),"",VLOOKUP(B20,ERK!$B$2:$C$34,2,FALSE))</f>
        <v/>
      </c>
      <c r="E20" s="164" t="str">
        <f>IF(ISBLANK(C20),"",VLOOKUP(C20,KIZ!$B$2:$D$34,2,FALSE))</f>
        <v/>
      </c>
      <c r="F20" s="8" t="str">
        <f>IF(ISBLANK(B20),"",VLOOKUP(B20,ERK!$B$3:$D$34,3,FALSE))</f>
        <v/>
      </c>
      <c r="G20" s="15" t="str">
        <f>IF(ISBLANK(C20),"",VLOOKUP(C20,KIZ!$B$2:$E$34,3,FALSE))</f>
        <v/>
      </c>
      <c r="H20" s="94" t="str">
        <f>IFERROR(VLOOKUP(D20,ERK!$C$2:$J$34,8,0),"")</f>
        <v/>
      </c>
      <c r="I20" s="162" t="str">
        <f>IFERROR(VLOOKUP(E20,KIZ!$C$2:$J$34,8,0),"")</f>
        <v/>
      </c>
      <c r="J20" s="184" t="str">
        <f t="shared" si="0"/>
        <v/>
      </c>
      <c r="K20" s="187"/>
      <c r="L20" s="11">
        <v>18</v>
      </c>
      <c r="M20" s="187"/>
      <c r="N20" s="8"/>
      <c r="O20" s="15"/>
      <c r="P20" s="8"/>
      <c r="Q20" s="15"/>
      <c r="R20" s="94"/>
      <c r="S20" s="28"/>
      <c r="U20" s="7">
        <v>132</v>
      </c>
      <c r="V20" s="7">
        <v>215</v>
      </c>
      <c r="W20" s="7" t="s">
        <v>664</v>
      </c>
      <c r="X20" s="7" t="s">
        <v>824</v>
      </c>
      <c r="Y20" s="7" t="s">
        <v>107</v>
      </c>
      <c r="Z20" s="7" t="s">
        <v>107</v>
      </c>
      <c r="AA20" s="187">
        <v>135</v>
      </c>
      <c r="AB20" s="173" t="s">
        <v>386</v>
      </c>
      <c r="AC20" s="8">
        <v>135</v>
      </c>
      <c r="AD20" s="8"/>
      <c r="AE20" s="15"/>
      <c r="AF20" s="15"/>
      <c r="AG20" s="94"/>
      <c r="AH20" s="28"/>
      <c r="AI20" s="224"/>
    </row>
    <row r="21" spans="1:35">
      <c r="A21" s="271">
        <v>19</v>
      </c>
      <c r="B21" s="175"/>
      <c r="C21" s="161"/>
      <c r="D21" s="8" t="str">
        <f>IF(ISBLANK(B21),"",VLOOKUP(B21,ERK!$B$2:$C$34,2,FALSE))</f>
        <v/>
      </c>
      <c r="E21" s="15" t="str">
        <f>IF(ISBLANK(C21),"",VLOOKUP(C21,KIZ!$B$2:$D$34,2,FALSE))</f>
        <v/>
      </c>
      <c r="F21" s="8" t="str">
        <f>IF(ISBLANK(B21),"",VLOOKUP(B21,ERK!$B$3:$D$34,3,FALSE))</f>
        <v/>
      </c>
      <c r="G21" s="15" t="str">
        <f>IF(ISBLANK(C21),"",VLOOKUP(C21,KIZ!$B$2:$E$34,3,FALSE))</f>
        <v/>
      </c>
      <c r="H21" s="94" t="str">
        <f>IFERROR(VLOOKUP(D21,ERK!$C$2:$J$34,8,0),"")</f>
        <v/>
      </c>
      <c r="I21" s="162" t="str">
        <f>IFERROR(VLOOKUP(E21,KIZ!$C$2:$J$34,8,0),"")</f>
        <v/>
      </c>
      <c r="J21" s="184" t="str">
        <f t="shared" si="0"/>
        <v/>
      </c>
      <c r="K21" s="187"/>
      <c r="L21" s="11">
        <v>19</v>
      </c>
      <c r="M21" s="187"/>
      <c r="N21" s="8"/>
      <c r="O21" s="15"/>
      <c r="P21" s="8"/>
      <c r="Q21" s="15"/>
      <c r="R21" s="94"/>
      <c r="S21" s="28"/>
      <c r="U21" s="7">
        <v>133</v>
      </c>
      <c r="V21" s="7">
        <v>222</v>
      </c>
      <c r="W21" s="7" t="s">
        <v>539</v>
      </c>
      <c r="X21" s="7" t="s">
        <v>570</v>
      </c>
      <c r="Y21" s="7" t="s">
        <v>98</v>
      </c>
      <c r="Z21" s="7" t="s">
        <v>559</v>
      </c>
      <c r="AA21" s="187">
        <v>216</v>
      </c>
      <c r="AB21" s="173">
        <v>218</v>
      </c>
      <c r="AC21" s="8">
        <v>434</v>
      </c>
      <c r="AD21" s="8"/>
      <c r="AE21" s="15"/>
      <c r="AF21" s="15"/>
      <c r="AG21" s="94"/>
      <c r="AH21" s="28"/>
      <c r="AI21" s="224"/>
    </row>
    <row r="22" spans="1:35">
      <c r="A22" s="271">
        <v>20</v>
      </c>
      <c r="B22" s="175"/>
      <c r="C22" s="161"/>
      <c r="D22" s="8" t="str">
        <f>IF(ISBLANK(B22),"",VLOOKUP(B22,ERK!$B$2:$C$34,2,FALSE))</f>
        <v/>
      </c>
      <c r="E22" s="15" t="str">
        <f>IF(ISBLANK(C22),"",VLOOKUP(C22,KIZ!$B$2:$D$34,2,FALSE))</f>
        <v/>
      </c>
      <c r="F22" s="8" t="str">
        <f>IF(ISBLANK(B22),"",VLOOKUP(B22,ERK!$B$3:$D$34,3,FALSE))</f>
        <v/>
      </c>
      <c r="G22" s="15" t="str">
        <f>IF(ISBLANK(C22),"",VLOOKUP(C22,KIZ!$B$2:$E$34,3,FALSE))</f>
        <v/>
      </c>
      <c r="H22" s="94" t="str">
        <f>IFERROR(VLOOKUP(D22,ERK!$C$2:$J$34,8,0),"")</f>
        <v/>
      </c>
      <c r="I22" s="162" t="str">
        <f>IFERROR(VLOOKUP(E22,KIZ!$C$2:$J$34,8,0),"")</f>
        <v/>
      </c>
      <c r="J22" s="184" t="str">
        <f t="shared" si="0"/>
        <v/>
      </c>
      <c r="K22" s="187"/>
      <c r="L22" s="11">
        <v>20</v>
      </c>
      <c r="M22" s="187"/>
      <c r="N22" s="8"/>
      <c r="O22" s="15"/>
      <c r="P22" s="8"/>
      <c r="Q22" s="15"/>
      <c r="R22" s="94"/>
      <c r="S22" s="28"/>
      <c r="U22" s="7">
        <v>134</v>
      </c>
      <c r="W22" s="7" t="s">
        <v>661</v>
      </c>
      <c r="X22" s="7" t="s">
        <v>386</v>
      </c>
      <c r="Y22" s="7" t="s">
        <v>280</v>
      </c>
      <c r="Z22" s="7" t="s">
        <v>386</v>
      </c>
      <c r="AA22" s="187">
        <v>166</v>
      </c>
      <c r="AB22" s="173" t="s">
        <v>386</v>
      </c>
      <c r="AC22" s="8">
        <v>166</v>
      </c>
      <c r="AD22" s="8"/>
      <c r="AE22" s="15"/>
      <c r="AF22" s="15"/>
      <c r="AG22" s="94"/>
      <c r="AH22" s="28"/>
      <c r="AI22" s="224"/>
    </row>
    <row r="23" spans="1:35">
      <c r="A23" s="271">
        <v>21</v>
      </c>
      <c r="B23" s="175"/>
      <c r="C23" s="161"/>
      <c r="D23" s="8" t="str">
        <f>IF(ISBLANK(B23),"",VLOOKUP(B23,ERK!$B$2:$C$34,2,FALSE))</f>
        <v/>
      </c>
      <c r="E23" s="15" t="str">
        <f>IF(ISBLANK(C23),"",VLOOKUP(C23,KIZ!$B$2:$D$34,2,FALSE))</f>
        <v/>
      </c>
      <c r="F23" s="8" t="str">
        <f>IF(ISBLANK(B23),"",VLOOKUP(B23,ERK!$B$3:$D$34,3,FALSE))</f>
        <v/>
      </c>
      <c r="G23" s="15" t="str">
        <f>IF(ISBLANK(C23),"",VLOOKUP(C23,KIZ!$B$2:$E$34,3,FALSE))</f>
        <v/>
      </c>
      <c r="H23" s="94" t="str">
        <f>IFERROR(VLOOKUP(D23,ERK!$C$2:$J$34,8,0),"")</f>
        <v/>
      </c>
      <c r="I23" s="162" t="str">
        <f>IFERROR(VLOOKUP(E23,KIZ!$C$2:$J$34,8,0),"")</f>
        <v/>
      </c>
      <c r="J23" s="184" t="str">
        <f t="shared" si="0"/>
        <v/>
      </c>
      <c r="K23" s="187"/>
      <c r="L23" s="11">
        <v>21</v>
      </c>
      <c r="M23" s="187"/>
      <c r="N23" s="8"/>
      <c r="O23" s="15"/>
      <c r="P23" s="8"/>
      <c r="Q23" s="15"/>
      <c r="R23" s="94"/>
      <c r="S23" s="28"/>
      <c r="U23" s="7">
        <v>135</v>
      </c>
      <c r="V23" s="7">
        <v>223</v>
      </c>
      <c r="W23" s="7" t="s">
        <v>759</v>
      </c>
      <c r="X23" s="7" t="s">
        <v>817</v>
      </c>
      <c r="Y23" s="7" t="s">
        <v>758</v>
      </c>
      <c r="Z23" s="7" t="s">
        <v>758</v>
      </c>
      <c r="AA23" s="187" t="s">
        <v>386</v>
      </c>
      <c r="AB23" s="173" t="s">
        <v>386</v>
      </c>
      <c r="AC23" s="8" t="s">
        <v>386</v>
      </c>
      <c r="AD23" s="8"/>
      <c r="AE23" s="15"/>
      <c r="AF23" s="15"/>
      <c r="AG23" s="94"/>
      <c r="AH23" s="28"/>
      <c r="AI23" s="224"/>
    </row>
    <row r="24" spans="1:35">
      <c r="A24" s="271">
        <v>22</v>
      </c>
      <c r="B24" s="175"/>
      <c r="C24" s="161"/>
      <c r="D24" s="8" t="str">
        <f>IF(ISBLANK(B24),"",VLOOKUP(B24,ERK!$B$2:$C$34,2,FALSE))</f>
        <v/>
      </c>
      <c r="E24" s="15" t="str">
        <f>IF(ISBLANK(C24),"",VLOOKUP(C24,KIZ!$B$2:$D$34,2,FALSE))</f>
        <v/>
      </c>
      <c r="F24" s="8" t="str">
        <f>IF(ISBLANK(B24),"",VLOOKUP(B24,ERK!$B$3:$D$34,3,FALSE))</f>
        <v/>
      </c>
      <c r="G24" s="15" t="str">
        <f>IF(ISBLANK(C24),"",VLOOKUP(C24,KIZ!$B$2:$E$34,3,FALSE))</f>
        <v/>
      </c>
      <c r="H24" s="94" t="str">
        <f>IFERROR(VLOOKUP(D24,ERK!$C$2:$J$34,8,0),"")</f>
        <v/>
      </c>
      <c r="I24" s="162" t="str">
        <f>IFERROR(VLOOKUP(E24,KIZ!$C$2:$J$34,8,0),"")</f>
        <v/>
      </c>
      <c r="J24" s="184" t="str">
        <f t="shared" si="0"/>
        <v/>
      </c>
      <c r="K24" s="187"/>
      <c r="L24" s="11">
        <v>22</v>
      </c>
      <c r="M24" s="187"/>
      <c r="N24" s="8"/>
      <c r="O24" s="15"/>
      <c r="P24" s="8"/>
      <c r="Q24" s="15"/>
      <c r="R24" s="94"/>
      <c r="S24" s="28"/>
      <c r="U24" s="7">
        <v>136</v>
      </c>
      <c r="V24" s="7">
        <v>216</v>
      </c>
      <c r="W24" s="7" t="s">
        <v>568</v>
      </c>
      <c r="X24" s="7" t="s">
        <v>611</v>
      </c>
      <c r="Y24" s="7" t="s">
        <v>758</v>
      </c>
      <c r="Z24" s="7" t="s">
        <v>101</v>
      </c>
      <c r="AA24" s="187">
        <v>208</v>
      </c>
      <c r="AB24" s="173">
        <v>245</v>
      </c>
      <c r="AC24" s="8">
        <v>453</v>
      </c>
      <c r="AD24" s="8"/>
      <c r="AE24" s="15"/>
      <c r="AF24" s="15"/>
      <c r="AG24" s="94"/>
      <c r="AH24" s="28"/>
      <c r="AI24" s="224"/>
    </row>
    <row r="25" spans="1:35">
      <c r="A25" s="271">
        <v>23</v>
      </c>
      <c r="B25" s="175"/>
      <c r="C25" s="161"/>
      <c r="D25" s="8" t="str">
        <f>IF(ISBLANK(B25),"",VLOOKUP(B25,ERK!$B$2:$C$34,2,FALSE))</f>
        <v/>
      </c>
      <c r="E25" s="15" t="str">
        <f>IF(ISBLANK(C25),"",VLOOKUP(C25,KIZ!$B$2:$D$34,2,FALSE))</f>
        <v/>
      </c>
      <c r="F25" s="8" t="str">
        <f>IF(ISBLANK(B25),"",VLOOKUP(B25,ERK!$B$3:$D$34,3,FALSE))</f>
        <v/>
      </c>
      <c r="G25" s="15" t="str">
        <f>IF(ISBLANK(C25),"",VLOOKUP(C25,KIZ!$B$2:$E$34,3,FALSE))</f>
        <v/>
      </c>
      <c r="H25" s="94" t="str">
        <f>IFERROR(VLOOKUP(D25,ERK!$C$2:$J$34,8,0),"")</f>
        <v/>
      </c>
      <c r="I25" s="162" t="str">
        <f>IFERROR(VLOOKUP(E25,KIZ!$C$2:$J$34,8,0),"")</f>
        <v/>
      </c>
      <c r="J25" s="184" t="str">
        <f t="shared" si="0"/>
        <v/>
      </c>
      <c r="K25" s="187"/>
      <c r="L25" s="11">
        <v>23</v>
      </c>
      <c r="M25" s="187"/>
      <c r="N25" s="8"/>
      <c r="O25" s="15"/>
      <c r="P25" s="8"/>
      <c r="Q25" s="15"/>
      <c r="R25" s="94"/>
      <c r="S25" s="28"/>
      <c r="U25" s="7">
        <v>137</v>
      </c>
      <c r="V25" s="7">
        <v>257</v>
      </c>
      <c r="W25" s="7" t="s">
        <v>762</v>
      </c>
      <c r="X25" s="7" t="s">
        <v>699</v>
      </c>
      <c r="Y25" s="7" t="s">
        <v>758</v>
      </c>
      <c r="Z25" s="7" t="s">
        <v>279</v>
      </c>
      <c r="AA25" s="187" t="s">
        <v>386</v>
      </c>
      <c r="AB25" s="173">
        <v>108</v>
      </c>
      <c r="AC25" s="8">
        <v>108</v>
      </c>
      <c r="AD25" s="8"/>
      <c r="AE25" s="15"/>
      <c r="AF25" s="15"/>
      <c r="AG25" s="94"/>
      <c r="AH25" s="28"/>
      <c r="AI25" s="224"/>
    </row>
    <row r="26" spans="1:35">
      <c r="A26" s="271">
        <v>24</v>
      </c>
      <c r="B26" s="175"/>
      <c r="C26" s="161"/>
      <c r="D26" s="8" t="str">
        <f>IF(ISBLANK(B26),"",VLOOKUP(B26,ERK!$B$2:$C$34,2,FALSE))</f>
        <v/>
      </c>
      <c r="E26" s="15" t="str">
        <f>IF(ISBLANK(C26),"",VLOOKUP(C26,KIZ!$B$2:$D$34,2,FALSE))</f>
        <v/>
      </c>
      <c r="F26" s="8" t="str">
        <f>IF(ISBLANK(B26),"",VLOOKUP(B26,ERK!$B$3:$D$34,3,FALSE))</f>
        <v/>
      </c>
      <c r="G26" s="15" t="str">
        <f>IF(ISBLANK(C26),"",VLOOKUP(C26,KIZ!$B$2:$E$34,3,FALSE))</f>
        <v/>
      </c>
      <c r="H26" s="94" t="str">
        <f>IFERROR(VLOOKUP(D26,ERK!$C$2:$J$34,8,0),"")</f>
        <v/>
      </c>
      <c r="I26" s="162" t="str">
        <f>IFERROR(VLOOKUP(E26,KIZ!$C$2:$J$34,8,0),"")</f>
        <v/>
      </c>
      <c r="J26" s="184" t="str">
        <f t="shared" si="0"/>
        <v/>
      </c>
      <c r="K26" s="187"/>
      <c r="L26" s="11">
        <v>24</v>
      </c>
      <c r="M26" s="187"/>
      <c r="N26" s="8"/>
      <c r="O26" s="15"/>
      <c r="P26" s="8"/>
      <c r="Q26" s="15"/>
      <c r="R26" s="94"/>
      <c r="S26" s="28"/>
      <c r="U26" s="7">
        <v>138</v>
      </c>
      <c r="V26" s="7">
        <v>252</v>
      </c>
      <c r="W26" s="7" t="s">
        <v>760</v>
      </c>
      <c r="X26" s="7" t="s">
        <v>844</v>
      </c>
      <c r="Y26" s="7" t="s">
        <v>758</v>
      </c>
      <c r="Z26" s="7" t="s">
        <v>279</v>
      </c>
      <c r="AA26" s="187" t="s">
        <v>386</v>
      </c>
      <c r="AB26" s="173" t="s">
        <v>386</v>
      </c>
      <c r="AC26" s="8" t="s">
        <v>386</v>
      </c>
      <c r="AD26" s="8"/>
      <c r="AE26" s="15"/>
      <c r="AF26" s="15"/>
      <c r="AG26" s="94"/>
      <c r="AH26" s="28"/>
      <c r="AI26" s="224"/>
    </row>
    <row r="27" spans="1:35">
      <c r="A27" s="271">
        <v>25</v>
      </c>
      <c r="B27" s="175"/>
      <c r="C27" s="161"/>
      <c r="D27" s="8" t="str">
        <f>IF(ISBLANK(B27),"",VLOOKUP(B27,ERK!$B$2:$C$34,2,FALSE))</f>
        <v/>
      </c>
      <c r="E27" s="15" t="str">
        <f>IF(ISBLANK(C27),"",VLOOKUP(C27,KIZ!$B$2:$D$34,2,FALSE))</f>
        <v/>
      </c>
      <c r="F27" s="8" t="str">
        <f>IF(ISBLANK(B27),"",VLOOKUP(B27,ERK!$B$3:$D$34,3,FALSE))</f>
        <v/>
      </c>
      <c r="G27" s="15" t="str">
        <f>IF(ISBLANK(C27),"",VLOOKUP(C27,KIZ!$B$2:$E$34,3,FALSE))</f>
        <v/>
      </c>
      <c r="H27" s="94" t="str">
        <f>IFERROR(VLOOKUP(D27,ERK!$C$2:$J$34,8,0),"")</f>
        <v/>
      </c>
      <c r="I27" s="162" t="str">
        <f>IFERROR(VLOOKUP(E27,KIZ!$C$2:$J$34,8,0),"")</f>
        <v/>
      </c>
      <c r="J27" s="184" t="str">
        <f t="shared" si="0"/>
        <v/>
      </c>
      <c r="K27" s="187"/>
      <c r="L27" s="11">
        <v>25</v>
      </c>
      <c r="M27" s="187"/>
      <c r="N27" s="8"/>
      <c r="O27" s="15"/>
      <c r="P27" s="8"/>
      <c r="Q27" s="15"/>
      <c r="R27" s="94"/>
      <c r="S27" s="28"/>
      <c r="U27" s="7">
        <v>139</v>
      </c>
      <c r="V27" s="7">
        <v>228</v>
      </c>
      <c r="W27" s="7" t="s">
        <v>781</v>
      </c>
      <c r="X27" s="7" t="s">
        <v>830</v>
      </c>
      <c r="Y27" s="7" t="s">
        <v>281</v>
      </c>
      <c r="Z27" s="7" t="s">
        <v>281</v>
      </c>
      <c r="AA27" s="187" t="s">
        <v>386</v>
      </c>
      <c r="AB27" s="173" t="s">
        <v>386</v>
      </c>
      <c r="AC27" s="8" t="s">
        <v>386</v>
      </c>
      <c r="AD27" s="8"/>
      <c r="AE27" s="15"/>
      <c r="AF27" s="15"/>
      <c r="AG27" s="94"/>
      <c r="AH27" s="28"/>
      <c r="AI27" s="224"/>
    </row>
    <row r="28" spans="1:35">
      <c r="A28" s="271">
        <v>26</v>
      </c>
      <c r="B28" s="175"/>
      <c r="C28" s="161"/>
      <c r="D28" s="8" t="str">
        <f>IF(ISBLANK(B28),"",VLOOKUP(B28,ERK!$B$2:$C$34,2,FALSE))</f>
        <v/>
      </c>
      <c r="E28" s="15" t="str">
        <f>IF(ISBLANK(C28),"",VLOOKUP(C28,KIZ!$B$2:$D$34,2,FALSE))</f>
        <v/>
      </c>
      <c r="F28" s="8" t="str">
        <f>IF(ISBLANK(B28),"",VLOOKUP(B28,ERK!$B$3:$D$34,3,FALSE))</f>
        <v/>
      </c>
      <c r="G28" s="15" t="str">
        <f>IF(ISBLANK(C28),"",VLOOKUP(C28,KIZ!$B$2:$E$34,3,FALSE))</f>
        <v/>
      </c>
      <c r="H28" s="94" t="str">
        <f>IFERROR(VLOOKUP(D28,ERK!$C$2:$J$34,8,0),"")</f>
        <v/>
      </c>
      <c r="I28" s="162" t="str">
        <f>IFERROR(VLOOKUP(E28,KIZ!$C$2:$J$34,8,0),"")</f>
        <v/>
      </c>
      <c r="J28" s="184" t="str">
        <f t="shared" si="0"/>
        <v/>
      </c>
      <c r="K28" s="187"/>
      <c r="L28" s="11">
        <v>26</v>
      </c>
      <c r="M28" s="187"/>
      <c r="N28" s="8"/>
      <c r="O28" s="15"/>
      <c r="P28" s="8"/>
      <c r="Q28" s="15"/>
      <c r="R28" s="94"/>
      <c r="S28" s="28"/>
      <c r="U28" s="7">
        <v>140</v>
      </c>
      <c r="V28" s="7">
        <v>229</v>
      </c>
      <c r="W28" s="7" t="s">
        <v>780</v>
      </c>
      <c r="X28" s="7" t="s">
        <v>829</v>
      </c>
      <c r="Y28" s="7" t="s">
        <v>281</v>
      </c>
      <c r="Z28" s="7" t="s">
        <v>281</v>
      </c>
      <c r="AA28" s="187" t="s">
        <v>386</v>
      </c>
      <c r="AB28" s="173" t="s">
        <v>386</v>
      </c>
      <c r="AC28" s="8" t="s">
        <v>386</v>
      </c>
      <c r="AD28" s="8"/>
      <c r="AE28" s="15"/>
      <c r="AF28" s="15"/>
      <c r="AG28" s="94"/>
      <c r="AH28" s="28"/>
      <c r="AI28" s="224"/>
    </row>
    <row r="29" spans="1:35">
      <c r="A29" s="271">
        <v>27</v>
      </c>
      <c r="B29" s="175"/>
      <c r="C29" s="161"/>
      <c r="D29" s="8" t="str">
        <f>IF(ISBLANK(B29),"",VLOOKUP(B29,ERK!$B$2:$C$34,2,FALSE))</f>
        <v/>
      </c>
      <c r="E29" s="15" t="str">
        <f>IF(ISBLANK(C29),"",VLOOKUP(C29,KIZ!$B$2:$D$34,2,FALSE))</f>
        <v/>
      </c>
      <c r="F29" s="8" t="str">
        <f>IF(ISBLANK(B29),"",VLOOKUP(B29,ERK!$B$3:$D$34,3,FALSE))</f>
        <v/>
      </c>
      <c r="G29" s="15" t="str">
        <f>IF(ISBLANK(C29),"",VLOOKUP(C29,KIZ!$B$2:$E$34,3,FALSE))</f>
        <v/>
      </c>
      <c r="H29" s="94" t="str">
        <f>IFERROR(VLOOKUP(D29,ERK!$C$2:$J$34,8,0),"")</f>
        <v/>
      </c>
      <c r="I29" s="162" t="str">
        <f>IFERROR(VLOOKUP(E29,KIZ!$C$2:$J$34,8,0),"")</f>
        <v/>
      </c>
      <c r="J29" s="184" t="str">
        <f t="shared" si="0"/>
        <v/>
      </c>
      <c r="K29" s="187"/>
      <c r="L29" s="11">
        <v>27</v>
      </c>
      <c r="M29" s="187"/>
      <c r="N29" s="8"/>
      <c r="O29" s="15"/>
      <c r="P29" s="8"/>
      <c r="Q29" s="15"/>
      <c r="R29" s="94"/>
      <c r="S29" s="28"/>
      <c r="U29" s="7">
        <v>144</v>
      </c>
      <c r="V29" s="7">
        <v>259</v>
      </c>
      <c r="W29" s="7" t="s">
        <v>558</v>
      </c>
      <c r="X29" s="7" t="s">
        <v>819</v>
      </c>
      <c r="Y29" s="7" t="s">
        <v>70</v>
      </c>
      <c r="Z29" s="7" t="s">
        <v>278</v>
      </c>
      <c r="AA29" s="187">
        <v>216</v>
      </c>
      <c r="AB29" s="173" t="s">
        <v>386</v>
      </c>
      <c r="AC29" s="8">
        <v>216</v>
      </c>
      <c r="AD29" s="8"/>
      <c r="AE29" s="15"/>
      <c r="AF29" s="15"/>
      <c r="AG29" s="94"/>
      <c r="AH29" s="28"/>
      <c r="AI29" s="224"/>
    </row>
    <row r="30" spans="1:35">
      <c r="A30" s="271">
        <v>28</v>
      </c>
      <c r="B30" s="175"/>
      <c r="C30" s="161"/>
      <c r="D30" s="8" t="str">
        <f>IF(ISBLANK(B30),"",VLOOKUP(B30,ERK!$B$2:$C$34,2,FALSE))</f>
        <v/>
      </c>
      <c r="E30" s="15" t="str">
        <f>IF(ISBLANK(C30),"",VLOOKUP(C30,KIZ!$B$2:$D$34,2,FALSE))</f>
        <v/>
      </c>
      <c r="F30" s="8" t="str">
        <f>IF(ISBLANK(B30),"",VLOOKUP(B30,ERK!$B$3:$D$34,3,FALSE))</f>
        <v/>
      </c>
      <c r="G30" s="15" t="str">
        <f>IF(ISBLANK(C30),"",VLOOKUP(C30,KIZ!$B$2:$E$34,3,FALSE))</f>
        <v/>
      </c>
      <c r="H30" s="94" t="str">
        <f>IFERROR(VLOOKUP(D30,ERK!$C$2:$J$34,8,0),"")</f>
        <v/>
      </c>
      <c r="I30" s="162" t="str">
        <f>IFERROR(VLOOKUP(E30,KIZ!$C$2:$J$34,8,0),"")</f>
        <v/>
      </c>
      <c r="J30" s="184" t="str">
        <f t="shared" si="0"/>
        <v/>
      </c>
      <c r="K30" s="187"/>
      <c r="L30" s="11">
        <v>28</v>
      </c>
      <c r="M30" s="187"/>
      <c r="N30" s="8"/>
      <c r="O30" s="15"/>
      <c r="P30" s="8"/>
      <c r="Q30" s="15"/>
      <c r="R30" s="94"/>
      <c r="S30" s="28"/>
      <c r="U30" s="7">
        <v>145</v>
      </c>
      <c r="V30" s="7">
        <v>234</v>
      </c>
      <c r="W30" s="7" t="s">
        <v>755</v>
      </c>
      <c r="X30" s="7" t="s">
        <v>818</v>
      </c>
      <c r="Y30" s="7" t="s">
        <v>70</v>
      </c>
      <c r="Z30" s="7" t="s">
        <v>278</v>
      </c>
      <c r="AA30" s="187" t="s">
        <v>386</v>
      </c>
      <c r="AB30" s="173" t="s">
        <v>386</v>
      </c>
      <c r="AC30" s="8" t="s">
        <v>386</v>
      </c>
      <c r="AD30" s="8"/>
      <c r="AE30" s="15"/>
      <c r="AF30" s="15"/>
      <c r="AG30" s="94"/>
      <c r="AH30" s="28"/>
      <c r="AI30" s="224"/>
    </row>
    <row r="31" spans="1:35">
      <c r="A31" s="271">
        <v>29</v>
      </c>
      <c r="B31" s="175"/>
      <c r="C31" s="161"/>
      <c r="D31" s="8" t="str">
        <f>IF(ISBLANK(B31),"",VLOOKUP(B31,ERK!$B$2:$C$34,2,FALSE))</f>
        <v/>
      </c>
      <c r="E31" s="164" t="str">
        <f>IF(ISBLANK(C31),"",VLOOKUP(C31,KIZ!$B$2:$D$34,2,FALSE))</f>
        <v/>
      </c>
      <c r="F31" s="8" t="str">
        <f>IF(ISBLANK(B31),"",VLOOKUP(B31,ERK!$B$3:$D$34,3,FALSE))</f>
        <v/>
      </c>
      <c r="G31" s="15" t="str">
        <f>IF(ISBLANK(C31),"",VLOOKUP(C31,KIZ!$B$2:$E$34,3,FALSE))</f>
        <v/>
      </c>
      <c r="H31" s="94" t="str">
        <f>IFERROR(VLOOKUP(D31,ERK!$C$2:$J$34,8,0),"")</f>
        <v/>
      </c>
      <c r="I31" s="162" t="str">
        <f>IFERROR(VLOOKUP(E31,KIZ!$C$2:$J$34,8,0),"")</f>
        <v/>
      </c>
      <c r="J31" s="184" t="str">
        <f t="shared" si="0"/>
        <v/>
      </c>
      <c r="K31" s="187"/>
      <c r="L31" s="11">
        <v>29</v>
      </c>
      <c r="M31" s="187"/>
      <c r="N31" s="8"/>
      <c r="O31" s="15"/>
      <c r="P31" s="8"/>
      <c r="Q31" s="15"/>
      <c r="R31" s="94"/>
      <c r="S31" s="28"/>
      <c r="U31" s="7">
        <v>147</v>
      </c>
      <c r="W31" s="7" t="s">
        <v>786</v>
      </c>
      <c r="X31" s="7" t="s">
        <v>386</v>
      </c>
      <c r="Y31" s="7" t="s">
        <v>785</v>
      </c>
      <c r="Z31" s="7" t="s">
        <v>386</v>
      </c>
      <c r="AA31" s="187" t="s">
        <v>386</v>
      </c>
      <c r="AB31" s="173" t="s">
        <v>386</v>
      </c>
      <c r="AC31" s="8" t="s">
        <v>386</v>
      </c>
      <c r="AD31" s="8"/>
      <c r="AE31" s="15"/>
      <c r="AF31" s="15"/>
      <c r="AG31" s="94"/>
      <c r="AH31" s="28"/>
      <c r="AI31" s="224"/>
    </row>
    <row r="32" spans="1:35">
      <c r="A32" s="271">
        <v>30</v>
      </c>
      <c r="B32" s="175"/>
      <c r="C32" s="161"/>
      <c r="D32" s="8" t="str">
        <f>IF(ISBLANK(B32),"",VLOOKUP(B32,ERK!$B$2:$C$34,2,FALSE))</f>
        <v/>
      </c>
      <c r="E32" s="15" t="str">
        <f>IF(ISBLANK(C32),"",VLOOKUP(C32,KIZ!$B$2:$D$34,2,FALSE))</f>
        <v/>
      </c>
      <c r="F32" s="8" t="str">
        <f>IF(ISBLANK(B32),"",VLOOKUP(B32,ERK!$B$3:$D$34,3,FALSE))</f>
        <v/>
      </c>
      <c r="G32" s="15" t="str">
        <f>IF(ISBLANK(C32),"",VLOOKUP(C32,KIZ!$B$2:$E$34,3,FALSE))</f>
        <v/>
      </c>
      <c r="H32" s="94" t="str">
        <f>IFERROR(VLOOKUP(D32,ERK!$C$2:$J$34,8,0),"")</f>
        <v/>
      </c>
      <c r="I32" s="162" t="str">
        <f>IFERROR(VLOOKUP(E32,KIZ!$C$2:$J$34,8,0),"")</f>
        <v/>
      </c>
      <c r="J32" s="184" t="str">
        <f t="shared" si="0"/>
        <v/>
      </c>
      <c r="K32" s="187"/>
      <c r="L32" s="11">
        <v>30</v>
      </c>
      <c r="M32" s="187"/>
      <c r="N32" s="8"/>
      <c r="O32" s="15"/>
      <c r="P32" s="8"/>
      <c r="Q32" s="15"/>
      <c r="R32" s="94"/>
      <c r="S32" s="28"/>
      <c r="U32" s="7">
        <v>148</v>
      </c>
      <c r="V32" s="7">
        <v>230</v>
      </c>
      <c r="W32" s="7" t="s">
        <v>541</v>
      </c>
      <c r="X32" s="7" t="s">
        <v>432</v>
      </c>
      <c r="Y32" s="7" t="s">
        <v>97</v>
      </c>
      <c r="Z32" s="7" t="s">
        <v>97</v>
      </c>
      <c r="AA32" s="187">
        <v>216</v>
      </c>
      <c r="AB32" s="173">
        <v>274</v>
      </c>
      <c r="AC32" s="8">
        <v>490</v>
      </c>
      <c r="AD32" s="8"/>
      <c r="AE32" s="15"/>
      <c r="AF32" s="15"/>
      <c r="AG32" s="94"/>
      <c r="AH32" s="28"/>
      <c r="AI32" s="224"/>
    </row>
    <row r="33" spans="1:35">
      <c r="A33" s="271">
        <v>31</v>
      </c>
      <c r="B33" s="175"/>
      <c r="C33" s="161"/>
      <c r="D33" s="8" t="str">
        <f>IF(ISBLANK(B33),"",VLOOKUP(B33,ERK!$B$2:$C$34,2,FALSE))</f>
        <v/>
      </c>
      <c r="E33" s="15" t="str">
        <f>IF(ISBLANK(C33),"",VLOOKUP(C33,KIZ!$B$2:$D$34,2,FALSE))</f>
        <v/>
      </c>
      <c r="F33" s="8" t="str">
        <f>IF(ISBLANK(B33),"",VLOOKUP(B33,ERK!$B$3:$D$34,3,FALSE))</f>
        <v/>
      </c>
      <c r="G33" s="15" t="str">
        <f>IF(ISBLANK(C33),"",VLOOKUP(C33,KIZ!$B$2:$E$34,3,FALSE))</f>
        <v/>
      </c>
      <c r="H33" s="94" t="str">
        <f>IFERROR(VLOOKUP(D33,ERK!$C$2:$J$34,8,0),"")</f>
        <v/>
      </c>
      <c r="I33" s="162" t="str">
        <f>IFERROR(VLOOKUP(E33,KIZ!$C$2:$J$34,8,0),"")</f>
        <v/>
      </c>
      <c r="J33" s="184" t="str">
        <f t="shared" ref="J33:J64" si="1">IF(SUM(H33:I33)&lt;=0,"",IFERROR(SUM(H33:I33,0),""))</f>
        <v/>
      </c>
      <c r="K33" s="187"/>
      <c r="L33" s="11">
        <v>31</v>
      </c>
      <c r="M33" s="187"/>
      <c r="N33" s="8"/>
      <c r="O33" s="15"/>
      <c r="P33" s="8"/>
      <c r="Q33" s="15"/>
      <c r="R33" s="94"/>
      <c r="S33" s="28"/>
      <c r="U33" s="7">
        <v>149</v>
      </c>
      <c r="V33" s="7">
        <v>231</v>
      </c>
      <c r="W33" s="7" t="s">
        <v>736</v>
      </c>
      <c r="X33" s="7" t="s">
        <v>569</v>
      </c>
      <c r="Y33" s="7" t="s">
        <v>97</v>
      </c>
      <c r="Z33" s="7" t="s">
        <v>97</v>
      </c>
      <c r="AA33" s="187" t="s">
        <v>386</v>
      </c>
      <c r="AB33" s="173" t="s">
        <v>386</v>
      </c>
      <c r="AC33" s="8" t="s">
        <v>386</v>
      </c>
      <c r="AD33" s="8"/>
      <c r="AE33" s="15"/>
      <c r="AF33" s="15"/>
      <c r="AG33" s="94"/>
      <c r="AH33" s="28"/>
      <c r="AI33" s="224"/>
    </row>
    <row r="34" spans="1:35">
      <c r="A34" s="271">
        <v>32</v>
      </c>
      <c r="B34" s="175"/>
      <c r="C34" s="161"/>
      <c r="D34" s="8" t="str">
        <f>IF(ISBLANK(B34),"",VLOOKUP(B34,ERK!$B$2:$C$34,2,FALSE))</f>
        <v/>
      </c>
      <c r="E34" s="15" t="str">
        <f>IF(ISBLANK(C34),"",VLOOKUP(C34,KIZ!$B$2:$D$34,2,FALSE))</f>
        <v/>
      </c>
      <c r="F34" s="8" t="str">
        <f>IF(ISBLANK(B34),"",VLOOKUP(B34,ERK!$B$3:$D$34,3,FALSE))</f>
        <v/>
      </c>
      <c r="G34" s="15" t="str">
        <f>IF(ISBLANK(C34),"",VLOOKUP(C34,KIZ!$B$2:$E$34,3,FALSE))</f>
        <v/>
      </c>
      <c r="H34" s="94" t="str">
        <f>IFERROR(VLOOKUP(D34,ERK!$C$2:$J$34,8,0),"")</f>
        <v/>
      </c>
      <c r="I34" s="162" t="str">
        <f>IFERROR(VLOOKUP(E34,KIZ!$C$2:$J$34,8,0),"")</f>
        <v/>
      </c>
      <c r="J34" s="184" t="str">
        <f t="shared" si="1"/>
        <v/>
      </c>
      <c r="K34" s="187"/>
      <c r="L34" s="11">
        <v>32</v>
      </c>
      <c r="M34" s="187"/>
      <c r="N34" s="8"/>
      <c r="O34" s="15"/>
      <c r="P34" s="8"/>
      <c r="Q34" s="15"/>
      <c r="R34" s="94"/>
      <c r="S34" s="28"/>
      <c r="U34" s="7">
        <v>150</v>
      </c>
      <c r="V34" s="7">
        <v>235</v>
      </c>
      <c r="W34" s="7" t="s">
        <v>734</v>
      </c>
      <c r="X34" s="7" t="s">
        <v>798</v>
      </c>
      <c r="Y34" s="7" t="s">
        <v>95</v>
      </c>
      <c r="Z34" s="7" t="s">
        <v>95</v>
      </c>
      <c r="AA34" s="187" t="s">
        <v>386</v>
      </c>
      <c r="AB34" s="173" t="s">
        <v>386</v>
      </c>
      <c r="AC34" s="8" t="s">
        <v>386</v>
      </c>
      <c r="AD34" s="8"/>
      <c r="AE34" s="15"/>
      <c r="AF34" s="15"/>
      <c r="AG34" s="94"/>
      <c r="AH34" s="28"/>
      <c r="AI34" s="224"/>
    </row>
    <row r="35" spans="1:35">
      <c r="A35" s="271">
        <v>33</v>
      </c>
      <c r="B35" s="175"/>
      <c r="C35" s="161"/>
      <c r="D35" s="8" t="str">
        <f>IF(ISBLANK(B35),"",VLOOKUP(B35,ERK!$B$2:$C$34,2,FALSE))</f>
        <v/>
      </c>
      <c r="E35" s="15" t="str">
        <f>IF(ISBLANK(C35),"",VLOOKUP(C35,KIZ!$B$2:$D$34,2,FALSE))</f>
        <v/>
      </c>
      <c r="F35" s="8" t="str">
        <f>IF(ISBLANK(B35),"",VLOOKUP(B35,ERK!$B$3:$D$34,3,FALSE))</f>
        <v/>
      </c>
      <c r="G35" s="15" t="str">
        <f>IF(ISBLANK(C35),"",VLOOKUP(C35,KIZ!$B$2:$E$34,3,FALSE))</f>
        <v/>
      </c>
      <c r="H35" s="94" t="str">
        <f>IFERROR(VLOOKUP(D35,ERK!$C$2:$J$34,8,0),"")</f>
        <v/>
      </c>
      <c r="I35" s="162" t="str">
        <f>IFERROR(VLOOKUP(E35,KIZ!$C$2:$J$34,8,0),"")</f>
        <v/>
      </c>
      <c r="J35" s="184" t="str">
        <f t="shared" si="1"/>
        <v/>
      </c>
      <c r="K35" s="187"/>
      <c r="L35" s="11">
        <v>33</v>
      </c>
      <c r="M35" s="187"/>
      <c r="N35" s="8"/>
      <c r="O35" s="15"/>
      <c r="P35" s="8"/>
      <c r="Q35" s="15"/>
      <c r="R35" s="94"/>
      <c r="S35" s="28"/>
      <c r="U35" s="7">
        <v>151</v>
      </c>
      <c r="V35" s="7">
        <v>236</v>
      </c>
      <c r="W35" s="7" t="s">
        <v>735</v>
      </c>
      <c r="X35" s="7" t="s">
        <v>799</v>
      </c>
      <c r="Y35" s="7" t="s">
        <v>95</v>
      </c>
      <c r="Z35" s="7" t="s">
        <v>95</v>
      </c>
      <c r="AA35" s="187" t="s">
        <v>386</v>
      </c>
      <c r="AB35" s="173" t="s">
        <v>386</v>
      </c>
      <c r="AC35" s="8" t="s">
        <v>386</v>
      </c>
      <c r="AD35" s="8"/>
      <c r="AE35" s="15"/>
      <c r="AF35" s="15"/>
      <c r="AG35" s="94"/>
      <c r="AH35" s="28"/>
      <c r="AI35" s="224"/>
    </row>
    <row r="36" spans="1:35">
      <c r="A36" s="271">
        <v>34</v>
      </c>
      <c r="B36" s="175"/>
      <c r="C36" s="161"/>
      <c r="D36" s="8" t="str">
        <f>IF(ISBLANK(B36),"",VLOOKUP(B36,ERK!$B$2:$C$34,2,FALSE))</f>
        <v/>
      </c>
      <c r="E36" s="15" t="str">
        <f>IF(ISBLANK(C36),"",VLOOKUP(C36,KIZ!$B$2:$D$34,2,FALSE))</f>
        <v/>
      </c>
      <c r="F36" s="8" t="str">
        <f>IF(ISBLANK(B36),"",VLOOKUP(B36,ERK!$B$3:$D$34,3,FALSE))</f>
        <v/>
      </c>
      <c r="G36" s="15" t="str">
        <f>IF(ISBLANK(C36),"",VLOOKUP(C36,KIZ!$B$2:$E$34,3,FALSE))</f>
        <v/>
      </c>
      <c r="H36" s="94" t="str">
        <f>IFERROR(VLOOKUP(D36,ERK!$C$2:$J$34,8,0),"")</f>
        <v/>
      </c>
      <c r="I36" s="162" t="str">
        <f>IFERROR(VLOOKUP(E36,KIZ!$C$2:$J$34,8,0),"")</f>
        <v/>
      </c>
      <c r="J36" s="184" t="str">
        <f t="shared" si="1"/>
        <v/>
      </c>
      <c r="K36" s="187"/>
      <c r="L36" s="11">
        <v>34</v>
      </c>
      <c r="M36" s="187"/>
      <c r="N36" s="8"/>
      <c r="O36" s="15"/>
      <c r="P36" s="8"/>
      <c r="Q36" s="15"/>
      <c r="R36" s="94"/>
      <c r="S36" s="28"/>
      <c r="U36" s="7">
        <v>152</v>
      </c>
      <c r="V36" s="7">
        <v>237</v>
      </c>
      <c r="W36" s="7" t="s">
        <v>649</v>
      </c>
      <c r="X36" s="7" t="s">
        <v>834</v>
      </c>
      <c r="Y36" s="7" t="s">
        <v>783</v>
      </c>
      <c r="Z36" s="7" t="s">
        <v>783</v>
      </c>
      <c r="AA36" s="187">
        <v>208</v>
      </c>
      <c r="AB36" s="173" t="s">
        <v>386</v>
      </c>
      <c r="AC36" s="8">
        <v>208</v>
      </c>
      <c r="AD36" s="8"/>
      <c r="AE36" s="15"/>
      <c r="AF36" s="15"/>
      <c r="AG36" s="94"/>
      <c r="AH36" s="28"/>
      <c r="AI36" s="224"/>
    </row>
    <row r="37" spans="1:35">
      <c r="A37" s="271">
        <v>35</v>
      </c>
      <c r="B37" s="175"/>
      <c r="C37" s="161"/>
      <c r="D37" s="8" t="str">
        <f>IF(ISBLANK(B37),"",VLOOKUP(B37,ERK!$B$2:$C$34,2,FALSE))</f>
        <v/>
      </c>
      <c r="E37" s="15" t="str">
        <f>IF(ISBLANK(C37),"",VLOOKUP(C37,KIZ!$B$2:$D$34,2,FALSE))</f>
        <v/>
      </c>
      <c r="F37" s="8" t="str">
        <f>IF(ISBLANK(B37),"",VLOOKUP(B37,ERK!$B$3:$D$34,3,FALSE))</f>
        <v/>
      </c>
      <c r="G37" s="15" t="str">
        <f>IF(ISBLANK(C37),"",VLOOKUP(C37,KIZ!$B$2:$E$34,3,FALSE))</f>
        <v/>
      </c>
      <c r="H37" s="94" t="str">
        <f>IFERROR(VLOOKUP(D37,ERK!$C$2:$J$34,8,0),"")</f>
        <v/>
      </c>
      <c r="I37" s="162" t="str">
        <f>IFERROR(VLOOKUP(E37,KIZ!$C$2:$J$34,8,0),"")</f>
        <v/>
      </c>
      <c r="J37" s="184" t="str">
        <f t="shared" si="1"/>
        <v/>
      </c>
      <c r="K37" s="187"/>
      <c r="L37" s="11">
        <v>35</v>
      </c>
      <c r="M37" s="187"/>
      <c r="N37" s="8"/>
      <c r="O37" s="15"/>
      <c r="P37" s="8"/>
      <c r="Q37" s="15"/>
      <c r="R37" s="94"/>
      <c r="S37" s="28"/>
      <c r="U37" s="7">
        <v>153</v>
      </c>
      <c r="V37" s="7">
        <v>238</v>
      </c>
      <c r="W37" s="7" t="s">
        <v>676</v>
      </c>
      <c r="X37" s="7" t="s">
        <v>835</v>
      </c>
      <c r="Y37" s="7" t="s">
        <v>783</v>
      </c>
      <c r="Z37" s="7" t="s">
        <v>783</v>
      </c>
      <c r="AA37" s="187">
        <v>27</v>
      </c>
      <c r="AB37" s="173" t="s">
        <v>386</v>
      </c>
      <c r="AC37" s="8">
        <v>27</v>
      </c>
      <c r="AD37" s="8"/>
      <c r="AE37" s="15"/>
      <c r="AF37" s="15"/>
      <c r="AG37" s="94"/>
      <c r="AH37" s="28"/>
      <c r="AI37" s="224"/>
    </row>
    <row r="38" spans="1:35">
      <c r="A38" s="271">
        <v>36</v>
      </c>
      <c r="B38" s="175"/>
      <c r="C38" s="161"/>
      <c r="D38" s="8" t="str">
        <f>IF(ISBLANK(B38),"",VLOOKUP(B38,ERK!$B$2:$C$34,2,FALSE))</f>
        <v/>
      </c>
      <c r="E38" s="164" t="str">
        <f>IF(ISBLANK(C38),"",VLOOKUP(C38,KIZ!$B$2:$D$34,2,FALSE))</f>
        <v/>
      </c>
      <c r="F38" s="8" t="str">
        <f>IF(ISBLANK(B38),"",VLOOKUP(B38,ERK!$B$3:$D$34,3,FALSE))</f>
        <v/>
      </c>
      <c r="G38" s="15" t="str">
        <f>IF(ISBLANK(C38),"",VLOOKUP(C38,KIZ!$B$2:$E$34,3,FALSE))</f>
        <v/>
      </c>
      <c r="H38" s="94" t="str">
        <f>IFERROR(VLOOKUP(D38,ERK!$C$2:$J$34,8,0),"")</f>
        <v/>
      </c>
      <c r="I38" s="162" t="str">
        <f>IFERROR(VLOOKUP(E38,KIZ!$C$2:$J$34,8,0),"")</f>
        <v/>
      </c>
      <c r="J38" s="184" t="str">
        <f t="shared" si="1"/>
        <v/>
      </c>
      <c r="K38" s="187"/>
      <c r="L38" s="11">
        <v>36</v>
      </c>
      <c r="M38" s="187"/>
      <c r="N38" s="8"/>
      <c r="O38" s="15"/>
      <c r="P38" s="8"/>
      <c r="Q38" s="15"/>
      <c r="R38" s="94"/>
      <c r="S38" s="28"/>
      <c r="U38" s="7">
        <v>154</v>
      </c>
      <c r="V38" s="7">
        <v>232</v>
      </c>
      <c r="W38" s="7" t="s">
        <v>784</v>
      </c>
      <c r="X38" s="7" t="s">
        <v>800</v>
      </c>
      <c r="Y38" s="7" t="s">
        <v>783</v>
      </c>
      <c r="Z38" s="7" t="s">
        <v>97</v>
      </c>
      <c r="AA38" s="187" t="s">
        <v>386</v>
      </c>
      <c r="AB38" s="173" t="s">
        <v>386</v>
      </c>
      <c r="AC38" s="8" t="s">
        <v>386</v>
      </c>
      <c r="AD38" s="8"/>
      <c r="AE38" s="15"/>
      <c r="AF38" s="15"/>
      <c r="AG38" s="94"/>
      <c r="AH38" s="28"/>
      <c r="AI38" s="224"/>
    </row>
    <row r="39" spans="1:35">
      <c r="A39" s="271">
        <v>37</v>
      </c>
      <c r="B39" s="175"/>
      <c r="C39" s="161"/>
      <c r="D39" s="8" t="str">
        <f>IF(ISBLANK(B39),"",VLOOKUP(B39,ERK!$B$2:$C$34,2,FALSE))</f>
        <v/>
      </c>
      <c r="E39" s="15" t="str">
        <f>IF(ISBLANK(C39),"",VLOOKUP(C39,KIZ!$B$2:$D$34,2,FALSE))</f>
        <v/>
      </c>
      <c r="F39" s="8" t="str">
        <f>IF(ISBLANK(B39),"",VLOOKUP(B39,ERK!$B$3:$D$34,3,FALSE))</f>
        <v/>
      </c>
      <c r="G39" s="15" t="str">
        <f>IF(ISBLANK(C39),"",VLOOKUP(C39,KIZ!$B$2:$E$34,3,FALSE))</f>
        <v/>
      </c>
      <c r="H39" s="94" t="str">
        <f>IFERROR(VLOOKUP(D39,ERK!$C$2:$J$34,8,0),"")</f>
        <v/>
      </c>
      <c r="I39" s="162" t="str">
        <f>IFERROR(VLOOKUP(E39,KIZ!$C$2:$J$34,8,0),"")</f>
        <v/>
      </c>
      <c r="J39" s="184" t="str">
        <f t="shared" si="1"/>
        <v/>
      </c>
      <c r="K39" s="187"/>
      <c r="L39" s="11">
        <v>37</v>
      </c>
      <c r="M39" s="187"/>
      <c r="N39" s="8"/>
      <c r="O39" s="15"/>
      <c r="P39" s="8"/>
      <c r="Q39" s="15"/>
      <c r="R39" s="94"/>
      <c r="S39" s="28"/>
      <c r="U39" s="7">
        <v>155</v>
      </c>
      <c r="V39" s="7">
        <v>239</v>
      </c>
      <c r="W39" s="7" t="s">
        <v>434</v>
      </c>
      <c r="X39" s="7" t="s">
        <v>655</v>
      </c>
      <c r="Y39" s="7" t="s">
        <v>70</v>
      </c>
      <c r="Z39" s="7" t="s">
        <v>69</v>
      </c>
      <c r="AA39" s="187">
        <v>258</v>
      </c>
      <c r="AB39" s="173">
        <v>216</v>
      </c>
      <c r="AC39" s="8">
        <v>474</v>
      </c>
      <c r="AD39" s="8"/>
      <c r="AE39" s="15"/>
      <c r="AF39" s="15"/>
      <c r="AG39" s="94"/>
      <c r="AH39" s="28"/>
      <c r="AI39" s="224"/>
    </row>
    <row r="40" spans="1:35">
      <c r="A40" s="271">
        <v>38</v>
      </c>
      <c r="B40" s="175"/>
      <c r="C40" s="161"/>
      <c r="D40" s="8" t="str">
        <f>IF(ISBLANK(B40),"",VLOOKUP(B40,ERK!$B$2:$C$34,2,FALSE))</f>
        <v/>
      </c>
      <c r="E40" s="15" t="str">
        <f>IF(ISBLANK(C40),"",VLOOKUP(C40,KIZ!$B$2:$D$34,2,FALSE))</f>
        <v/>
      </c>
      <c r="F40" s="8" t="str">
        <f>IF(ISBLANK(B40),"",VLOOKUP(B40,ERK!$B$3:$D$34,3,FALSE))</f>
        <v/>
      </c>
      <c r="G40" s="15" t="str">
        <f>IF(ISBLANK(C40),"",VLOOKUP(C40,KIZ!$B$2:$E$34,3,FALSE))</f>
        <v/>
      </c>
      <c r="H40" s="94" t="str">
        <f>IFERROR(VLOOKUP(D40,ERK!$C$2:$J$34,8,0),"")</f>
        <v/>
      </c>
      <c r="I40" s="162" t="str">
        <f>IFERROR(VLOOKUP(E40,KIZ!$C$2:$J$34,8,0),"")</f>
        <v/>
      </c>
      <c r="J40" s="184" t="str">
        <f t="shared" si="1"/>
        <v/>
      </c>
      <c r="K40" s="187"/>
      <c r="L40" s="11">
        <v>38</v>
      </c>
      <c r="M40" s="187"/>
      <c r="N40" s="8"/>
      <c r="O40" s="15"/>
      <c r="P40" s="8"/>
      <c r="Q40" s="15"/>
      <c r="R40" s="94"/>
      <c r="S40" s="28"/>
      <c r="U40" s="7">
        <v>161</v>
      </c>
      <c r="V40" s="7">
        <v>250</v>
      </c>
      <c r="W40" s="7" t="s">
        <v>727</v>
      </c>
      <c r="X40" s="7" t="s">
        <v>443</v>
      </c>
      <c r="Y40" s="7" t="s">
        <v>279</v>
      </c>
      <c r="Z40" s="7" t="s">
        <v>279</v>
      </c>
      <c r="AA40" s="187" t="s">
        <v>386</v>
      </c>
      <c r="AB40" s="173" t="s">
        <v>386</v>
      </c>
      <c r="AC40" s="8" t="s">
        <v>386</v>
      </c>
      <c r="AD40" s="8"/>
      <c r="AE40" s="15"/>
      <c r="AF40" s="15"/>
      <c r="AG40" s="94"/>
      <c r="AH40" s="28"/>
      <c r="AI40" s="224"/>
    </row>
    <row r="41" spans="1:35">
      <c r="A41" s="271">
        <v>39</v>
      </c>
      <c r="B41" s="175"/>
      <c r="C41" s="161"/>
      <c r="D41" s="8" t="str">
        <f>IF(ISBLANK(B41),"",VLOOKUP(B41,ERK!$B$2:$C$34,2,FALSE))</f>
        <v/>
      </c>
      <c r="E41" s="15" t="str">
        <f>IF(ISBLANK(C41),"",VLOOKUP(C41,KIZ!$B$2:$D$34,2,FALSE))</f>
        <v/>
      </c>
      <c r="F41" s="8" t="str">
        <f>IF(ISBLANK(B41),"",VLOOKUP(B41,ERK!$B$3:$D$34,3,FALSE))</f>
        <v/>
      </c>
      <c r="G41" s="15" t="str">
        <f>IF(ISBLANK(C41),"",VLOOKUP(C41,KIZ!$B$2:$E$34,3,FALSE))</f>
        <v/>
      </c>
      <c r="H41" s="94" t="str">
        <f>IFERROR(VLOOKUP(D41,ERK!$C$2:$J$34,8,0),"")</f>
        <v/>
      </c>
      <c r="I41" s="162" t="str">
        <f>IFERROR(VLOOKUP(E41,KIZ!$C$2:$J$34,8,0),"")</f>
        <v/>
      </c>
      <c r="J41" s="184" t="str">
        <f t="shared" si="1"/>
        <v/>
      </c>
      <c r="K41" s="187"/>
      <c r="L41" s="11">
        <v>39</v>
      </c>
      <c r="M41" s="187"/>
      <c r="N41" s="8"/>
      <c r="O41" s="15"/>
      <c r="P41" s="8"/>
      <c r="Q41" s="15"/>
      <c r="R41" s="94"/>
      <c r="S41" s="28"/>
      <c r="U41" s="7">
        <v>162</v>
      </c>
      <c r="V41" s="7">
        <v>203</v>
      </c>
      <c r="W41" s="7" t="s">
        <v>665</v>
      </c>
      <c r="X41" s="7" t="s">
        <v>430</v>
      </c>
      <c r="Y41" s="7" t="s">
        <v>279</v>
      </c>
      <c r="Z41" s="7" t="s">
        <v>69</v>
      </c>
      <c r="AA41" s="187">
        <v>121</v>
      </c>
      <c r="AB41" s="173" t="s">
        <v>386</v>
      </c>
      <c r="AC41" s="8">
        <v>121</v>
      </c>
      <c r="AD41" s="8"/>
      <c r="AE41" s="15"/>
      <c r="AF41" s="15"/>
      <c r="AG41" s="94"/>
      <c r="AH41" s="28"/>
      <c r="AI41" s="224"/>
    </row>
    <row r="42" spans="1:35">
      <c r="A42" s="271">
        <v>40</v>
      </c>
      <c r="B42" s="175"/>
      <c r="C42" s="161"/>
      <c r="D42" s="8" t="str">
        <f>IF(ISBLANK(B42),"",VLOOKUP(B42,ERK!$B$2:$C$34,2,FALSE))</f>
        <v/>
      </c>
      <c r="E42" s="15" t="str">
        <f>IF(ISBLANK(C42),"",VLOOKUP(C42,KIZ!$B$2:$D$34,2,FALSE))</f>
        <v/>
      </c>
      <c r="F42" s="8" t="str">
        <f>IF(ISBLANK(B42),"",VLOOKUP(B42,ERK!$B$3:$D$34,3,FALSE))</f>
        <v/>
      </c>
      <c r="G42" s="15" t="str">
        <f>IF(ISBLANK(C42),"",VLOOKUP(C42,KIZ!$B$2:$E$34,3,FALSE))</f>
        <v/>
      </c>
      <c r="H42" s="94" t="str">
        <f>IFERROR(VLOOKUP(D42,ERK!$C$2:$J$34,8,0),"")</f>
        <v/>
      </c>
      <c r="I42" s="162" t="str">
        <f>IFERROR(VLOOKUP(E42,KIZ!$C$2:$J$34,8,0),"")</f>
        <v/>
      </c>
      <c r="J42" s="184" t="str">
        <f t="shared" si="1"/>
        <v/>
      </c>
      <c r="K42" s="187"/>
      <c r="L42" s="11">
        <v>40</v>
      </c>
      <c r="M42" s="187"/>
      <c r="N42" s="8"/>
      <c r="O42" s="15"/>
      <c r="P42" s="8"/>
      <c r="Q42" s="15"/>
      <c r="R42" s="94"/>
      <c r="S42" s="28"/>
      <c r="U42" s="7">
        <v>163</v>
      </c>
      <c r="V42" s="7">
        <v>254</v>
      </c>
      <c r="W42" s="7" t="s">
        <v>669</v>
      </c>
      <c r="X42" s="7" t="s">
        <v>697</v>
      </c>
      <c r="Y42" s="7" t="s">
        <v>279</v>
      </c>
      <c r="Z42" s="7" t="s">
        <v>279</v>
      </c>
      <c r="AA42" s="187">
        <v>116</v>
      </c>
      <c r="AB42" s="173">
        <v>116</v>
      </c>
      <c r="AC42" s="8">
        <v>232</v>
      </c>
      <c r="AD42" s="8"/>
      <c r="AE42" s="15"/>
      <c r="AF42" s="15"/>
      <c r="AG42" s="94"/>
      <c r="AH42" s="28"/>
      <c r="AI42" s="224"/>
    </row>
    <row r="43" spans="1:35">
      <c r="A43" s="271">
        <v>41</v>
      </c>
      <c r="B43" s="175"/>
      <c r="C43" s="161"/>
      <c r="D43" s="8" t="str">
        <f>IF(ISBLANK(B43),"",VLOOKUP(B43,ERK!$B$2:$C$34,2,FALSE))</f>
        <v/>
      </c>
      <c r="E43" s="15" t="str">
        <f>IF(ISBLANK(C43),"",VLOOKUP(C43,KIZ!$B$2:$D$34,2,FALSE))</f>
        <v/>
      </c>
      <c r="F43" s="8" t="str">
        <f>IF(ISBLANK(B43),"",VLOOKUP(B43,ERK!$B$3:$D$34,3,FALSE))</f>
        <v/>
      </c>
      <c r="G43" s="15" t="str">
        <f>IF(ISBLANK(C43),"",VLOOKUP(C43,KIZ!$B$2:$E$34,3,FALSE))</f>
        <v/>
      </c>
      <c r="H43" s="94" t="str">
        <f>IFERROR(VLOOKUP(D43,ERK!$C$2:$J$34,8,0),"")</f>
        <v/>
      </c>
      <c r="I43" s="162" t="str">
        <f>IFERROR(VLOOKUP(E43,KIZ!$C$2:$J$34,8,0),"")</f>
        <v/>
      </c>
      <c r="J43" s="184" t="str">
        <f t="shared" si="1"/>
        <v/>
      </c>
      <c r="K43" s="187"/>
      <c r="L43" s="11">
        <v>41</v>
      </c>
      <c r="M43" s="187"/>
      <c r="N43" s="8"/>
      <c r="O43" s="15"/>
      <c r="P43" s="8"/>
      <c r="Q43" s="15"/>
      <c r="R43" s="94"/>
      <c r="S43" s="28"/>
      <c r="U43" s="7">
        <v>164</v>
      </c>
      <c r="V43" s="7">
        <v>251</v>
      </c>
      <c r="W43" s="7" t="s">
        <v>729</v>
      </c>
      <c r="X43" s="7" t="s">
        <v>445</v>
      </c>
      <c r="Y43" s="7" t="s">
        <v>279</v>
      </c>
      <c r="Z43" s="7" t="s">
        <v>279</v>
      </c>
      <c r="AA43" s="187" t="s">
        <v>386</v>
      </c>
      <c r="AB43" s="173" t="s">
        <v>386</v>
      </c>
      <c r="AC43" s="8" t="s">
        <v>386</v>
      </c>
      <c r="AD43" s="8"/>
      <c r="AE43" s="15"/>
      <c r="AF43" s="15"/>
      <c r="AG43" s="94"/>
      <c r="AH43" s="28"/>
      <c r="AI43" s="224"/>
    </row>
    <row r="44" spans="1:35">
      <c r="A44" s="271">
        <v>42</v>
      </c>
      <c r="B44" s="175"/>
      <c r="C44" s="161"/>
      <c r="D44" s="8" t="str">
        <f>IF(ISBLANK(B44),"",VLOOKUP(B44,ERK!$B$2:$C$34,2,FALSE))</f>
        <v/>
      </c>
      <c r="E44" s="15" t="str">
        <f>IF(ISBLANK(C44),"",VLOOKUP(C44,KIZ!$B$2:$D$34,2,FALSE))</f>
        <v/>
      </c>
      <c r="F44" s="8" t="str">
        <f>IF(ISBLANK(B44),"",VLOOKUP(B44,ERK!$B$3:$D$34,3,FALSE))</f>
        <v/>
      </c>
      <c r="G44" s="15" t="str">
        <f>IF(ISBLANK(C44),"",VLOOKUP(C44,KIZ!$B$2:$E$34,3,FALSE))</f>
        <v/>
      </c>
      <c r="H44" s="94" t="str">
        <f>IFERROR(VLOOKUP(D44,ERK!$C$2:$J$34,8,0),"")</f>
        <v/>
      </c>
      <c r="I44" s="162" t="str">
        <f>IFERROR(VLOOKUP(E44,KIZ!$C$2:$J$34,8,0),"")</f>
        <v/>
      </c>
      <c r="J44" s="184" t="str">
        <f t="shared" si="1"/>
        <v/>
      </c>
      <c r="K44" s="187"/>
      <c r="L44" s="11">
        <v>42</v>
      </c>
      <c r="M44" s="187"/>
      <c r="N44" s="8"/>
      <c r="O44" s="15"/>
      <c r="P44" s="8"/>
      <c r="Q44" s="15"/>
      <c r="R44" s="94"/>
      <c r="S44" s="28"/>
      <c r="U44" s="7">
        <v>165</v>
      </c>
      <c r="V44" s="7">
        <v>253</v>
      </c>
      <c r="W44" s="7" t="s">
        <v>728</v>
      </c>
      <c r="X44" s="7" t="s">
        <v>444</v>
      </c>
      <c r="Y44" s="7" t="s">
        <v>279</v>
      </c>
      <c r="Z44" s="7" t="s">
        <v>279</v>
      </c>
      <c r="AA44" s="187" t="s">
        <v>386</v>
      </c>
      <c r="AB44" s="173" t="s">
        <v>386</v>
      </c>
      <c r="AC44" s="8" t="s">
        <v>386</v>
      </c>
      <c r="AD44" s="8"/>
      <c r="AE44" s="15"/>
      <c r="AF44" s="15"/>
      <c r="AG44" s="94"/>
      <c r="AH44" s="28"/>
      <c r="AI44" s="224"/>
    </row>
    <row r="45" spans="1:35">
      <c r="A45" s="271">
        <v>43</v>
      </c>
      <c r="B45" s="175"/>
      <c r="C45" s="161"/>
      <c r="D45" s="8" t="str">
        <f>IF(ISBLANK(B45),"",VLOOKUP(B45,ERK!$B$2:$C$34,2,FALSE))</f>
        <v/>
      </c>
      <c r="E45" s="15" t="str">
        <f>IF(ISBLANK(C45),"",VLOOKUP(C45,KIZ!$B$2:$D$34,2,FALSE))</f>
        <v/>
      </c>
      <c r="F45" s="8" t="str">
        <f>IF(ISBLANK(B45),"",VLOOKUP(B45,ERK!$B$3:$D$34,3,FALSE))</f>
        <v/>
      </c>
      <c r="G45" s="15" t="str">
        <f>IF(ISBLANK(C45),"",VLOOKUP(C45,KIZ!$B$2:$E$34,3,FALSE))</f>
        <v/>
      </c>
      <c r="H45" s="94" t="str">
        <f>IFERROR(VLOOKUP(D45,ERK!$C$2:$J$34,8,0),"")</f>
        <v/>
      </c>
      <c r="I45" s="162" t="str">
        <f>IFERROR(VLOOKUP(E45,KIZ!$C$2:$J$34,8,0),"")</f>
        <v/>
      </c>
      <c r="J45" s="184" t="str">
        <f t="shared" si="1"/>
        <v/>
      </c>
      <c r="K45" s="187"/>
      <c r="L45" s="11">
        <v>43</v>
      </c>
      <c r="M45" s="187"/>
      <c r="N45" s="8"/>
      <c r="O45" s="15"/>
      <c r="P45" s="8"/>
      <c r="Q45" s="15"/>
      <c r="R45" s="94"/>
      <c r="S45" s="28"/>
      <c r="U45" s="7">
        <v>166</v>
      </c>
      <c r="V45" s="7">
        <v>256</v>
      </c>
      <c r="W45" s="7" t="s">
        <v>726</v>
      </c>
      <c r="X45" s="7" t="s">
        <v>793</v>
      </c>
      <c r="Y45" s="7" t="s">
        <v>279</v>
      </c>
      <c r="Z45" s="7" t="s">
        <v>279</v>
      </c>
      <c r="AA45" s="187" t="s">
        <v>386</v>
      </c>
      <c r="AB45" s="173" t="s">
        <v>386</v>
      </c>
      <c r="AC45" s="8" t="s">
        <v>386</v>
      </c>
      <c r="AD45" s="8"/>
      <c r="AE45" s="15"/>
      <c r="AF45" s="15"/>
      <c r="AG45" s="94"/>
      <c r="AH45" s="28"/>
      <c r="AI45" s="224"/>
    </row>
    <row r="46" spans="1:35">
      <c r="A46" s="271">
        <v>44</v>
      </c>
      <c r="B46" s="175"/>
      <c r="C46" s="161"/>
      <c r="D46" s="8" t="str">
        <f>IF(ISBLANK(B46),"",VLOOKUP(B46,ERK!$B$2:$C$34,2,FALSE))</f>
        <v/>
      </c>
      <c r="E46" s="15" t="str">
        <f>IF(ISBLANK(C46),"",VLOOKUP(C46,KIZ!$B$2:$D$34,2,FALSE))</f>
        <v/>
      </c>
      <c r="F46" s="8" t="str">
        <f>IF(ISBLANK(B46),"",VLOOKUP(B46,ERK!$B$3:$D$34,3,FALSE))</f>
        <v/>
      </c>
      <c r="G46" s="15" t="str">
        <f>IF(ISBLANK(C46),"",VLOOKUP(C46,KIZ!$B$2:$E$34,3,FALSE))</f>
        <v/>
      </c>
      <c r="H46" s="94" t="str">
        <f>IFERROR(VLOOKUP(D46,ERK!$C$2:$J$34,8,0),"")</f>
        <v/>
      </c>
      <c r="I46" s="162" t="str">
        <f>IFERROR(VLOOKUP(E46,KIZ!$C$2:$J$34,8,0),"")</f>
        <v/>
      </c>
      <c r="J46" s="184" t="str">
        <f t="shared" si="1"/>
        <v/>
      </c>
      <c r="K46" s="187"/>
      <c r="L46" s="11">
        <v>44</v>
      </c>
      <c r="M46" s="187"/>
      <c r="N46" s="8"/>
      <c r="O46" s="15"/>
      <c r="P46" s="8"/>
      <c r="Q46" s="15"/>
      <c r="R46" s="94"/>
      <c r="S46" s="28"/>
      <c r="U46" s="7">
        <v>167</v>
      </c>
      <c r="V46" s="7">
        <v>261</v>
      </c>
      <c r="W46" s="7" t="s">
        <v>764</v>
      </c>
      <c r="X46" s="7" t="s">
        <v>820</v>
      </c>
      <c r="Y46" s="7" t="s">
        <v>278</v>
      </c>
      <c r="Z46" s="7" t="s">
        <v>278</v>
      </c>
      <c r="AA46" s="187" t="s">
        <v>386</v>
      </c>
      <c r="AB46" s="173" t="s">
        <v>386</v>
      </c>
      <c r="AC46" s="8" t="s">
        <v>386</v>
      </c>
      <c r="AD46" s="8"/>
      <c r="AE46" s="15"/>
      <c r="AF46" s="15"/>
      <c r="AG46" s="94"/>
      <c r="AH46" s="28"/>
      <c r="AI46" s="224"/>
    </row>
    <row r="47" spans="1:35">
      <c r="A47" s="271">
        <v>45</v>
      </c>
      <c r="B47" s="175"/>
      <c r="C47" s="161"/>
      <c r="D47" s="8" t="str">
        <f>IF(ISBLANK(B47),"",VLOOKUP(B47,ERK!$B$2:$C$34,2,FALSE))</f>
        <v/>
      </c>
      <c r="E47" s="15" t="str">
        <f>IF(ISBLANK(C47),"",VLOOKUP(C47,KIZ!$B$2:$D$34,2,FALSE))</f>
        <v/>
      </c>
      <c r="F47" s="8" t="str">
        <f>IF(ISBLANK(B47),"",VLOOKUP(B47,ERK!$B$3:$D$34,3,FALSE))</f>
        <v/>
      </c>
      <c r="G47" s="15" t="str">
        <f>IF(ISBLANK(C47),"",VLOOKUP(C47,KIZ!$B$2:$E$34,3,FALSE))</f>
        <v/>
      </c>
      <c r="H47" s="94" t="str">
        <f>IFERROR(VLOOKUP(D47,ERK!$C$2:$J$34,8,0),"")</f>
        <v/>
      </c>
      <c r="I47" s="162" t="str">
        <f>IFERROR(VLOOKUP(E47,KIZ!$C$2:$J$34,8,0),"")</f>
        <v/>
      </c>
      <c r="J47" s="184" t="str">
        <f t="shared" si="1"/>
        <v/>
      </c>
      <c r="K47" s="187"/>
      <c r="L47" s="11">
        <v>45</v>
      </c>
      <c r="M47" s="187"/>
      <c r="N47" s="8"/>
      <c r="O47" s="15"/>
      <c r="P47" s="8"/>
      <c r="Q47" s="15"/>
      <c r="R47" s="94"/>
      <c r="S47" s="28"/>
      <c r="U47" s="7">
        <v>168</v>
      </c>
      <c r="W47" s="7" t="s">
        <v>765</v>
      </c>
      <c r="X47" s="7" t="s">
        <v>386</v>
      </c>
      <c r="Y47" s="7" t="s">
        <v>278</v>
      </c>
      <c r="Z47" s="7" t="s">
        <v>386</v>
      </c>
      <c r="AA47" s="187" t="s">
        <v>386</v>
      </c>
      <c r="AB47" s="173" t="s">
        <v>386</v>
      </c>
      <c r="AC47" s="8" t="s">
        <v>386</v>
      </c>
      <c r="AD47" s="8"/>
      <c r="AE47" s="15"/>
      <c r="AF47" s="15"/>
      <c r="AG47" s="94"/>
      <c r="AH47" s="28"/>
      <c r="AI47" s="224"/>
    </row>
    <row r="48" spans="1:35">
      <c r="A48" s="271">
        <v>46</v>
      </c>
      <c r="B48" s="175"/>
      <c r="C48" s="161"/>
      <c r="D48" s="8" t="str">
        <f>IF(ISBLANK(B48),"",VLOOKUP(B48,ERK!$B$2:$C$34,2,FALSE))</f>
        <v/>
      </c>
      <c r="E48" s="15" t="str">
        <f>IF(ISBLANK(C48),"",VLOOKUP(C48,KIZ!$B$2:$D$34,2,FALSE))</f>
        <v/>
      </c>
      <c r="F48" s="8" t="str">
        <f>IF(ISBLANK(B48),"",VLOOKUP(B48,ERK!$B$3:$D$34,3,FALSE))</f>
        <v/>
      </c>
      <c r="G48" s="15" t="str">
        <f>IF(ISBLANK(C48),"",VLOOKUP(C48,KIZ!$B$2:$E$34,3,FALSE))</f>
        <v/>
      </c>
      <c r="H48" s="94" t="str">
        <f>IFERROR(VLOOKUP(D48,ERK!$C$2:$J$34,8,0),"")</f>
        <v/>
      </c>
      <c r="I48" s="162" t="str">
        <f>IFERROR(VLOOKUP(E48,KIZ!$C$2:$J$34,8,0),"")</f>
        <v/>
      </c>
      <c r="J48" s="184" t="str">
        <f t="shared" si="1"/>
        <v/>
      </c>
      <c r="K48" s="187"/>
      <c r="L48" s="11">
        <v>46</v>
      </c>
      <c r="M48" s="187"/>
      <c r="N48" s="8"/>
      <c r="O48" s="15"/>
      <c r="P48" s="8"/>
      <c r="Q48" s="15"/>
      <c r="R48" s="94"/>
      <c r="S48" s="28"/>
      <c r="U48" s="7">
        <v>169</v>
      </c>
      <c r="V48" s="7">
        <v>260</v>
      </c>
      <c r="W48" s="7" t="s">
        <v>763</v>
      </c>
      <c r="X48" s="7" t="s">
        <v>821</v>
      </c>
      <c r="Y48" s="7" t="s">
        <v>278</v>
      </c>
      <c r="Z48" s="7" t="s">
        <v>278</v>
      </c>
      <c r="AA48" s="187" t="s">
        <v>386</v>
      </c>
      <c r="AB48" s="173" t="s">
        <v>386</v>
      </c>
      <c r="AC48" s="8" t="s">
        <v>386</v>
      </c>
      <c r="AD48" s="8"/>
      <c r="AE48" s="15"/>
      <c r="AF48" s="15"/>
      <c r="AG48" s="94"/>
      <c r="AH48" s="28"/>
      <c r="AI48" s="224"/>
    </row>
    <row r="49" spans="1:35">
      <c r="A49" s="271">
        <v>47</v>
      </c>
      <c r="B49" s="175"/>
      <c r="C49" s="161"/>
      <c r="D49" s="8" t="str">
        <f>IF(ISBLANK(B49),"",VLOOKUP(B49,ERK!$B$2:$C$34,2,FALSE))</f>
        <v/>
      </c>
      <c r="E49" s="15" t="str">
        <f>IF(ISBLANK(C49),"",VLOOKUP(C49,KIZ!$B$2:$D$34,2,FALSE))</f>
        <v/>
      </c>
      <c r="F49" s="8" t="str">
        <f>IF(ISBLANK(B49),"",VLOOKUP(B49,ERK!$B$3:$D$34,3,FALSE))</f>
        <v/>
      </c>
      <c r="G49" s="15" t="str">
        <f>IF(ISBLANK(C49),"",VLOOKUP(C49,KIZ!$B$2:$E$34,3,FALSE))</f>
        <v/>
      </c>
      <c r="H49" s="94" t="str">
        <f>IFERROR(VLOOKUP(D49,ERK!$C$2:$J$34,8,0),"")</f>
        <v/>
      </c>
      <c r="I49" s="162" t="str">
        <f>IFERROR(VLOOKUP(E49,KIZ!$C$2:$J$34,8,0),"")</f>
        <v/>
      </c>
      <c r="J49" s="184" t="str">
        <f t="shared" si="1"/>
        <v/>
      </c>
      <c r="K49" s="187"/>
      <c r="L49" s="11">
        <v>47</v>
      </c>
      <c r="M49" s="187"/>
      <c r="N49" s="8"/>
      <c r="O49" s="15"/>
      <c r="P49" s="8"/>
      <c r="Q49" s="15"/>
      <c r="R49" s="94"/>
      <c r="S49" s="28"/>
      <c r="U49" s="7">
        <v>170</v>
      </c>
      <c r="V49" s="7">
        <v>262</v>
      </c>
      <c r="W49" s="7" t="s">
        <v>745</v>
      </c>
      <c r="X49" s="7" t="s">
        <v>810</v>
      </c>
      <c r="Y49" s="7" t="s">
        <v>744</v>
      </c>
      <c r="Z49" s="7" t="s">
        <v>744</v>
      </c>
      <c r="AA49" s="187" t="s">
        <v>386</v>
      </c>
      <c r="AB49" s="173" t="s">
        <v>386</v>
      </c>
      <c r="AC49" s="8" t="s">
        <v>386</v>
      </c>
      <c r="AD49" s="8"/>
      <c r="AE49" s="15"/>
      <c r="AF49" s="15"/>
      <c r="AG49" s="94"/>
      <c r="AH49" s="28"/>
      <c r="AI49" s="224"/>
    </row>
    <row r="50" spans="1:35">
      <c r="A50" s="271">
        <v>48</v>
      </c>
      <c r="B50" s="175"/>
      <c r="C50" s="161"/>
      <c r="D50" s="8" t="str">
        <f>IF(ISBLANK(B50),"",VLOOKUP(B50,ERK!$B$2:$C$34,2,FALSE))</f>
        <v/>
      </c>
      <c r="E50" s="15" t="str">
        <f>IF(ISBLANK(C50),"",VLOOKUP(C50,KIZ!$B$2:$D$34,2,FALSE))</f>
        <v/>
      </c>
      <c r="F50" s="8" t="str">
        <f>IF(ISBLANK(B50),"",VLOOKUP(B50,ERK!$B$3:$D$34,3,FALSE))</f>
        <v/>
      </c>
      <c r="G50" s="15" t="str">
        <f>IF(ISBLANK(C50),"",VLOOKUP(C50,KIZ!$B$2:$E$34,3,FALSE))</f>
        <v/>
      </c>
      <c r="H50" s="94" t="str">
        <f>IFERROR(VLOOKUP(D50,ERK!$C$2:$J$34,8,0),"")</f>
        <v/>
      </c>
      <c r="I50" s="162" t="str">
        <f>IFERROR(VLOOKUP(E50,KIZ!$C$2:$J$34,8,0),"")</f>
        <v/>
      </c>
      <c r="J50" s="184" t="str">
        <f t="shared" si="1"/>
        <v/>
      </c>
      <c r="K50" s="187"/>
      <c r="L50" s="11">
        <v>48</v>
      </c>
      <c r="M50" s="187"/>
      <c r="N50" s="8"/>
      <c r="O50" s="15"/>
      <c r="P50" s="8"/>
      <c r="Q50" s="15"/>
      <c r="R50" s="94"/>
      <c r="S50" s="28"/>
      <c r="U50" s="7">
        <v>171</v>
      </c>
      <c r="V50" s="7">
        <v>263</v>
      </c>
      <c r="W50" s="7" t="s">
        <v>747</v>
      </c>
      <c r="X50" s="7" t="s">
        <v>845</v>
      </c>
      <c r="Y50" s="7" t="s">
        <v>744</v>
      </c>
      <c r="Z50" s="7" t="s">
        <v>744</v>
      </c>
      <c r="AA50" s="187" t="s">
        <v>386</v>
      </c>
      <c r="AB50" s="173" t="s">
        <v>386</v>
      </c>
      <c r="AC50" s="8" t="s">
        <v>386</v>
      </c>
      <c r="AD50" s="8"/>
      <c r="AE50" s="15"/>
      <c r="AF50" s="15"/>
      <c r="AG50" s="94"/>
      <c r="AH50" s="28"/>
      <c r="AI50" s="224"/>
    </row>
    <row r="51" spans="1:35">
      <c r="A51" s="271">
        <v>49</v>
      </c>
      <c r="B51" s="175"/>
      <c r="C51" s="161"/>
      <c r="D51" s="8" t="str">
        <f>IF(ISBLANK(B51),"",VLOOKUP(B51,ERK!$B$2:$C$34,2,FALSE))</f>
        <v/>
      </c>
      <c r="E51" s="164" t="str">
        <f>IF(ISBLANK(C51),"",VLOOKUP(C51,KIZ!$B$2:$D$34,2,FALSE))</f>
        <v/>
      </c>
      <c r="F51" s="8" t="str">
        <f>IF(ISBLANK(B51),"",VLOOKUP(B51,ERK!$B$3:$D$34,3,FALSE))</f>
        <v/>
      </c>
      <c r="G51" s="15" t="str">
        <f>IF(ISBLANK(C51),"",VLOOKUP(C51,KIZ!$B$2:$E$34,3,FALSE))</f>
        <v/>
      </c>
      <c r="H51" s="94" t="str">
        <f>IFERROR(VLOOKUP(D51,ERK!$C$2:$J$34,8,0),"")</f>
        <v/>
      </c>
      <c r="I51" s="162" t="str">
        <f>IFERROR(VLOOKUP(E51,KIZ!$C$2:$J$34,8,0),"")</f>
        <v/>
      </c>
      <c r="J51" s="184" t="str">
        <f t="shared" si="1"/>
        <v/>
      </c>
      <c r="K51" s="187"/>
      <c r="L51" s="11">
        <v>49</v>
      </c>
      <c r="M51" s="187"/>
      <c r="N51" s="8"/>
      <c r="O51" s="15"/>
      <c r="P51" s="8"/>
      <c r="Q51" s="15"/>
      <c r="R51" s="94"/>
      <c r="S51" s="28"/>
      <c r="U51" s="7">
        <v>172</v>
      </c>
      <c r="V51" s="7">
        <v>265</v>
      </c>
      <c r="W51" s="7" t="s">
        <v>748</v>
      </c>
      <c r="X51" s="7" t="s">
        <v>808</v>
      </c>
      <c r="Y51" s="7" t="s">
        <v>744</v>
      </c>
      <c r="Z51" s="7" t="s">
        <v>744</v>
      </c>
      <c r="AA51" s="187" t="s">
        <v>386</v>
      </c>
      <c r="AB51" s="173" t="s">
        <v>386</v>
      </c>
      <c r="AC51" s="8" t="s">
        <v>386</v>
      </c>
      <c r="AD51" s="8"/>
      <c r="AE51" s="15"/>
      <c r="AF51" s="15"/>
      <c r="AG51" s="94"/>
      <c r="AH51" s="28"/>
      <c r="AI51" s="224"/>
    </row>
    <row r="52" spans="1:35">
      <c r="A52" s="271">
        <v>50</v>
      </c>
      <c r="B52" s="175"/>
      <c r="C52" s="161"/>
      <c r="D52" s="8" t="str">
        <f>IF(ISBLANK(B52),"",VLOOKUP(B52,ERK!$B$2:$C$34,2,FALSE))</f>
        <v/>
      </c>
      <c r="E52" s="15" t="str">
        <f>IF(ISBLANK(C52),"",VLOOKUP(C52,KIZ!$B$2:$D$34,2,FALSE))</f>
        <v/>
      </c>
      <c r="F52" s="8" t="str">
        <f>IF(ISBLANK(B52),"",VLOOKUP(B52,ERK!$B$3:$D$34,3,FALSE))</f>
        <v/>
      </c>
      <c r="G52" s="15" t="str">
        <f>IF(ISBLANK(C52),"",VLOOKUP(C52,KIZ!$B$2:$E$34,3,FALSE))</f>
        <v/>
      </c>
      <c r="H52" s="94" t="str">
        <f>IFERROR(VLOOKUP(D52,ERK!$C$2:$J$34,8,0),"")</f>
        <v/>
      </c>
      <c r="I52" s="162" t="str">
        <f>IFERROR(VLOOKUP(E52,KIZ!$C$2:$J$34,8,0),"")</f>
        <v/>
      </c>
      <c r="J52" s="184" t="str">
        <f t="shared" si="1"/>
        <v/>
      </c>
      <c r="K52" s="187"/>
      <c r="L52" s="11">
        <v>50</v>
      </c>
      <c r="M52" s="187"/>
      <c r="N52" s="8"/>
      <c r="O52" s="15"/>
      <c r="P52" s="8"/>
      <c r="Q52" s="15"/>
      <c r="R52" s="94"/>
      <c r="S52" s="28"/>
      <c r="U52" s="7">
        <v>173</v>
      </c>
      <c r="V52" s="7">
        <v>264</v>
      </c>
      <c r="W52" s="7" t="s">
        <v>746</v>
      </c>
      <c r="X52" s="7" t="s">
        <v>809</v>
      </c>
      <c r="Y52" s="7" t="s">
        <v>744</v>
      </c>
      <c r="Z52" s="7" t="s">
        <v>744</v>
      </c>
      <c r="AA52" s="187" t="s">
        <v>386</v>
      </c>
      <c r="AB52" s="173" t="s">
        <v>386</v>
      </c>
      <c r="AC52" s="8" t="s">
        <v>386</v>
      </c>
      <c r="AD52" s="8"/>
      <c r="AE52" s="15"/>
      <c r="AF52" s="15"/>
      <c r="AG52" s="94"/>
      <c r="AH52" s="28"/>
      <c r="AI52" s="224"/>
    </row>
    <row r="53" spans="1:35">
      <c r="A53" s="271">
        <v>51</v>
      </c>
      <c r="B53" s="175"/>
      <c r="C53" s="161"/>
      <c r="D53" s="8" t="str">
        <f>IF(ISBLANK(B53),"",VLOOKUP(B53,ERK!$B$2:$C$34,2,FALSE))</f>
        <v/>
      </c>
      <c r="E53" s="15" t="str">
        <f>IF(ISBLANK(C53),"",VLOOKUP(C53,KIZ!$B$2:$D$34,2,FALSE))</f>
        <v/>
      </c>
      <c r="F53" s="8" t="str">
        <f>IF(ISBLANK(B53),"",VLOOKUP(B53,ERK!$B$3:$D$34,3,FALSE))</f>
        <v/>
      </c>
      <c r="G53" s="15" t="str">
        <f>IF(ISBLANK(C53),"",VLOOKUP(C53,KIZ!$B$2:$E$34,3,FALSE))</f>
        <v/>
      </c>
      <c r="H53" s="94" t="str">
        <f>IFERROR(VLOOKUP(D53,ERK!$C$2:$J$34,8,0),"")</f>
        <v/>
      </c>
      <c r="I53" s="162" t="str">
        <f>IFERROR(VLOOKUP(E53,KIZ!$C$2:$J$34,8,0),"")</f>
        <v/>
      </c>
      <c r="J53" s="184" t="str">
        <f t="shared" si="1"/>
        <v/>
      </c>
      <c r="K53" s="187"/>
      <c r="L53" s="11">
        <v>51</v>
      </c>
      <c r="M53" s="187"/>
      <c r="N53" s="8"/>
      <c r="O53" s="15"/>
      <c r="P53" s="8"/>
      <c r="Q53" s="15"/>
      <c r="R53" s="94"/>
      <c r="S53" s="28"/>
      <c r="U53" s="7">
        <v>181</v>
      </c>
      <c r="V53" s="7">
        <v>240</v>
      </c>
      <c r="W53" s="7" t="s">
        <v>848</v>
      </c>
      <c r="X53" s="7" t="s">
        <v>816</v>
      </c>
      <c r="Y53" s="7" t="s">
        <v>280</v>
      </c>
      <c r="Z53" s="7" t="s">
        <v>69</v>
      </c>
      <c r="AA53" s="187" t="s">
        <v>386</v>
      </c>
      <c r="AB53" s="173" t="s">
        <v>386</v>
      </c>
      <c r="AC53" s="8" t="s">
        <v>386</v>
      </c>
      <c r="AD53" s="8"/>
      <c r="AE53" s="15"/>
      <c r="AF53" s="15"/>
      <c r="AG53" s="94"/>
      <c r="AH53" s="28"/>
      <c r="AI53" s="224"/>
    </row>
    <row r="54" spans="1:35">
      <c r="A54" s="271">
        <v>52</v>
      </c>
      <c r="B54" s="175"/>
      <c r="C54" s="161"/>
      <c r="D54" s="8" t="str">
        <f>IF(ISBLANK(B54),"",VLOOKUP(B54,ERK!$B$2:$C$34,2,FALSE))</f>
        <v/>
      </c>
      <c r="E54" s="15" t="str">
        <f>IF(ISBLANK(C54),"",VLOOKUP(C54,KIZ!$B$2:$D$34,2,FALSE))</f>
        <v/>
      </c>
      <c r="F54" s="8" t="str">
        <f>IF(ISBLANK(B54),"",VLOOKUP(B54,ERK!$B$3:$D$34,3,FALSE))</f>
        <v/>
      </c>
      <c r="G54" s="15" t="str">
        <f>IF(ISBLANK(C54),"",VLOOKUP(C54,KIZ!$B$2:$E$34,3,FALSE))</f>
        <v/>
      </c>
      <c r="H54" s="94" t="str">
        <f>IFERROR(VLOOKUP(D54,ERK!$C$2:$J$34,8,0),"")</f>
        <v/>
      </c>
      <c r="I54" s="162" t="str">
        <f>IFERROR(VLOOKUP(E54,KIZ!$C$2:$J$34,8,0),"")</f>
        <v/>
      </c>
      <c r="J54" s="184" t="str">
        <f t="shared" si="1"/>
        <v/>
      </c>
      <c r="K54" s="187"/>
      <c r="L54" s="11">
        <v>52</v>
      </c>
      <c r="M54" s="187"/>
      <c r="N54" s="8"/>
      <c r="O54" s="15"/>
      <c r="P54" s="8"/>
      <c r="Q54" s="15"/>
      <c r="R54" s="94"/>
      <c r="S54" s="28"/>
      <c r="U54" s="7">
        <v>182</v>
      </c>
      <c r="V54" s="7">
        <v>273</v>
      </c>
      <c r="W54" s="7" t="s">
        <v>648</v>
      </c>
      <c r="X54" s="7" t="s">
        <v>693</v>
      </c>
      <c r="Y54" s="7" t="s">
        <v>280</v>
      </c>
      <c r="Z54" s="7" t="s">
        <v>280</v>
      </c>
      <c r="AA54" s="187">
        <v>216</v>
      </c>
      <c r="AB54" s="173">
        <v>116</v>
      </c>
      <c r="AC54" s="8">
        <v>332</v>
      </c>
      <c r="AD54" s="8"/>
      <c r="AE54" s="15"/>
      <c r="AF54" s="15"/>
      <c r="AG54" s="94"/>
      <c r="AH54" s="28"/>
      <c r="AI54" s="224"/>
    </row>
    <row r="55" spans="1:35">
      <c r="A55" s="271">
        <v>53</v>
      </c>
      <c r="B55" s="175"/>
      <c r="C55" s="161"/>
      <c r="D55" s="8" t="str">
        <f>IF(ISBLANK(B55),"",VLOOKUP(B55,ERK!$B$2:$C$34,2,FALSE))</f>
        <v/>
      </c>
      <c r="E55" s="15" t="str">
        <f>IF(ISBLANK(C55),"",VLOOKUP(C55,KIZ!$B$2:$D$34,2,FALSE))</f>
        <v/>
      </c>
      <c r="F55" s="8" t="str">
        <f>IF(ISBLANK(B55),"",VLOOKUP(B55,ERK!$B$3:$D$34,3,FALSE))</f>
        <v/>
      </c>
      <c r="G55" s="15" t="str">
        <f>IF(ISBLANK(C55),"",VLOOKUP(C55,KIZ!$B$2:$E$34,3,FALSE))</f>
        <v/>
      </c>
      <c r="H55" s="94" t="str">
        <f>IFERROR(VLOOKUP(D55,ERK!$C$2:$J$34,8,0),"")</f>
        <v/>
      </c>
      <c r="I55" s="162" t="str">
        <f>IFERROR(VLOOKUP(E55,KIZ!$C$2:$J$34,8,0),"")</f>
        <v/>
      </c>
      <c r="J55" s="184" t="str">
        <f t="shared" si="1"/>
        <v/>
      </c>
      <c r="K55" s="187"/>
      <c r="L55" s="11">
        <v>53</v>
      </c>
      <c r="M55" s="187"/>
      <c r="N55" s="8"/>
      <c r="O55" s="15"/>
      <c r="P55" s="8"/>
      <c r="Q55" s="15"/>
      <c r="R55" s="94"/>
      <c r="S55" s="28"/>
      <c r="U55" s="7">
        <v>183</v>
      </c>
      <c r="W55" s="7" t="s">
        <v>849</v>
      </c>
      <c r="X55" s="7" t="s">
        <v>386</v>
      </c>
      <c r="Y55" s="7" t="s">
        <v>280</v>
      </c>
      <c r="Z55" s="7" t="s">
        <v>386</v>
      </c>
      <c r="AA55" s="187" t="s">
        <v>386</v>
      </c>
      <c r="AB55" s="173" t="s">
        <v>386</v>
      </c>
      <c r="AC55" s="8" t="s">
        <v>386</v>
      </c>
      <c r="AD55" s="8"/>
      <c r="AE55" s="15"/>
      <c r="AF55" s="15"/>
      <c r="AG55" s="94"/>
      <c r="AH55" s="28"/>
      <c r="AI55" s="224"/>
    </row>
    <row r="56" spans="1:35">
      <c r="A56" s="271">
        <v>54</v>
      </c>
      <c r="B56" s="175"/>
      <c r="C56" s="161"/>
      <c r="D56" s="8" t="str">
        <f>IF(ISBLANK(B56),"",VLOOKUP(B56,ERK!$B$2:$C$34,2,FALSE))</f>
        <v/>
      </c>
      <c r="E56" s="15" t="str">
        <f>IF(ISBLANK(C56),"",VLOOKUP(C56,KIZ!$B$2:$D$34,2,FALSE))</f>
        <v/>
      </c>
      <c r="F56" s="8" t="str">
        <f>IF(ISBLANK(B56),"",VLOOKUP(B56,ERK!$B$3:$D$34,3,FALSE))</f>
        <v/>
      </c>
      <c r="G56" s="15" t="str">
        <f>IF(ISBLANK(C56),"",VLOOKUP(C56,KIZ!$B$2:$E$34,3,FALSE))</f>
        <v/>
      </c>
      <c r="H56" s="94" t="str">
        <f>IFERROR(VLOOKUP(D56,ERK!$C$2:$J$34,8,0),"")</f>
        <v/>
      </c>
      <c r="I56" s="162" t="str">
        <f>IFERROR(VLOOKUP(E56,KIZ!$C$2:$J$34,8,0),"")</f>
        <v/>
      </c>
      <c r="J56" s="184" t="str">
        <f t="shared" si="1"/>
        <v/>
      </c>
      <c r="K56" s="187"/>
      <c r="L56" s="11">
        <v>54</v>
      </c>
      <c r="M56" s="187"/>
      <c r="N56" s="8"/>
      <c r="O56" s="15"/>
      <c r="P56" s="8"/>
      <c r="Q56" s="15"/>
      <c r="R56" s="94"/>
      <c r="S56" s="28"/>
      <c r="U56" s="7">
        <v>184</v>
      </c>
      <c r="W56" s="7" t="s">
        <v>770</v>
      </c>
      <c r="X56" s="7" t="s">
        <v>386</v>
      </c>
      <c r="Y56" s="7" t="s">
        <v>280</v>
      </c>
      <c r="Z56" s="7" t="s">
        <v>386</v>
      </c>
      <c r="AA56" s="187" t="s">
        <v>386</v>
      </c>
      <c r="AB56" s="173" t="s">
        <v>386</v>
      </c>
      <c r="AC56" s="8" t="s">
        <v>386</v>
      </c>
      <c r="AD56" s="8"/>
      <c r="AE56" s="15"/>
      <c r="AF56" s="15"/>
      <c r="AG56" s="94"/>
      <c r="AH56" s="28"/>
      <c r="AI56" s="224"/>
    </row>
    <row r="57" spans="1:35">
      <c r="A57" s="271">
        <v>55</v>
      </c>
      <c r="B57" s="175"/>
      <c r="C57" s="161"/>
      <c r="D57" s="8" t="str">
        <f>IF(ISBLANK(B57),"",VLOOKUP(B57,ERK!$B$2:$C$34,2,FALSE))</f>
        <v/>
      </c>
      <c r="E57" s="15" t="str">
        <f>IF(ISBLANK(C57),"",VLOOKUP(C57,KIZ!$B$2:$D$34,2,FALSE))</f>
        <v/>
      </c>
      <c r="F57" s="8" t="str">
        <f>IF(ISBLANK(B57),"",VLOOKUP(B57,ERK!$B$3:$D$34,3,FALSE))</f>
        <v/>
      </c>
      <c r="G57" s="15" t="str">
        <f>IF(ISBLANK(C57),"",VLOOKUP(C57,KIZ!$B$2:$E$34,3,FALSE))</f>
        <v/>
      </c>
      <c r="H57" s="94" t="str">
        <f>IFERROR(VLOOKUP(D57,ERK!$C$2:$J$34,8,0),"")</f>
        <v/>
      </c>
      <c r="I57" s="162" t="str">
        <f>IFERROR(VLOOKUP(E57,KIZ!$C$2:$J$34,8,0),"")</f>
        <v/>
      </c>
      <c r="J57" s="184" t="str">
        <f t="shared" si="1"/>
        <v/>
      </c>
      <c r="K57" s="187"/>
      <c r="L57" s="11">
        <v>55</v>
      </c>
      <c r="M57" s="187"/>
      <c r="N57" s="8"/>
      <c r="O57" s="15"/>
      <c r="P57" s="8"/>
      <c r="Q57" s="15"/>
      <c r="R57" s="94"/>
      <c r="S57" s="28"/>
      <c r="U57" s="7">
        <v>185</v>
      </c>
      <c r="V57" s="7">
        <v>274</v>
      </c>
      <c r="W57" s="7" t="s">
        <v>651</v>
      </c>
      <c r="X57" s="7" t="s">
        <v>702</v>
      </c>
      <c r="Y57" s="7" t="s">
        <v>280</v>
      </c>
      <c r="Z57" s="7" t="s">
        <v>280</v>
      </c>
      <c r="AA57" s="187">
        <v>208</v>
      </c>
      <c r="AB57" s="173">
        <v>22</v>
      </c>
      <c r="AC57" s="8">
        <v>230</v>
      </c>
      <c r="AD57" s="8"/>
      <c r="AE57" s="15"/>
      <c r="AF57" s="15"/>
      <c r="AG57" s="94"/>
      <c r="AH57" s="28"/>
      <c r="AI57" s="224"/>
    </row>
    <row r="58" spans="1:35">
      <c r="A58" s="271">
        <v>56</v>
      </c>
      <c r="B58" s="175"/>
      <c r="C58" s="161"/>
      <c r="D58" s="8" t="str">
        <f>IF(ISBLANK(B58),"",VLOOKUP(B58,ERK!$B$2:$C$34,2,FALSE))</f>
        <v/>
      </c>
      <c r="E58" s="15" t="str">
        <f>IF(ISBLANK(C58),"",VLOOKUP(C58,KIZ!$B$2:$D$34,2,FALSE))</f>
        <v/>
      </c>
      <c r="F58" s="8" t="str">
        <f>IF(ISBLANK(B58),"",VLOOKUP(B58,ERK!$B$3:$D$34,3,FALSE))</f>
        <v/>
      </c>
      <c r="G58" s="15" t="str">
        <f>IF(ISBLANK(C58),"",VLOOKUP(C58,KIZ!$B$2:$E$34,3,FALSE))</f>
        <v/>
      </c>
      <c r="H58" s="94" t="str">
        <f>IFERROR(VLOOKUP(D58,ERK!$C$2:$J$34,8,0),"")</f>
        <v/>
      </c>
      <c r="I58" s="162" t="str">
        <f>IFERROR(VLOOKUP(E58,KIZ!$C$2:$J$34,8,0),"")</f>
        <v/>
      </c>
      <c r="J58" s="184" t="str">
        <f t="shared" si="1"/>
        <v/>
      </c>
      <c r="K58" s="187"/>
      <c r="L58" s="11">
        <v>56</v>
      </c>
      <c r="M58" s="187"/>
      <c r="N58" s="8"/>
      <c r="O58" s="15"/>
      <c r="P58" s="8"/>
      <c r="Q58" s="15"/>
      <c r="R58" s="94"/>
      <c r="S58" s="28"/>
      <c r="U58" s="7">
        <v>186</v>
      </c>
      <c r="W58" s="7" t="s">
        <v>850</v>
      </c>
      <c r="X58" s="7" t="s">
        <v>386</v>
      </c>
      <c r="Y58" s="7" t="s">
        <v>280</v>
      </c>
      <c r="Z58" s="7" t="s">
        <v>386</v>
      </c>
      <c r="AA58" s="187" t="s">
        <v>386</v>
      </c>
      <c r="AB58" s="173" t="s">
        <v>386</v>
      </c>
      <c r="AC58" s="8" t="s">
        <v>386</v>
      </c>
      <c r="AD58" s="8"/>
      <c r="AE58" s="15"/>
      <c r="AF58" s="15"/>
      <c r="AG58" s="94"/>
      <c r="AH58" s="28"/>
      <c r="AI58" s="224"/>
    </row>
    <row r="59" spans="1:35">
      <c r="A59" s="271">
        <v>57</v>
      </c>
      <c r="B59" s="175"/>
      <c r="C59" s="161"/>
      <c r="D59" s="8" t="str">
        <f>IF(ISBLANK(B59),"",VLOOKUP(B59,ERK!$B$2:$C$34,2,FALSE))</f>
        <v/>
      </c>
      <c r="E59" s="15" t="str">
        <f>IF(ISBLANK(C59),"",VLOOKUP(C59,KIZ!$B$2:$D$34,2,FALSE))</f>
        <v/>
      </c>
      <c r="F59" s="8" t="str">
        <f>IF(ISBLANK(B59),"",VLOOKUP(B59,ERK!$B$3:$D$34,3,FALSE))</f>
        <v/>
      </c>
      <c r="G59" s="15" t="str">
        <f>IF(ISBLANK(C59),"",VLOOKUP(C59,KIZ!$B$2:$E$34,3,FALSE))</f>
        <v/>
      </c>
      <c r="H59" s="94" t="str">
        <f>IFERROR(VLOOKUP(D59,ERK!$C$2:$J$34,8,0),"")</f>
        <v/>
      </c>
      <c r="I59" s="162" t="str">
        <f>IFERROR(VLOOKUP(E59,KIZ!$C$2:$J$34,8,0),"")</f>
        <v/>
      </c>
      <c r="J59" s="184" t="str">
        <f t="shared" si="1"/>
        <v/>
      </c>
      <c r="K59" s="187"/>
      <c r="L59" s="11">
        <v>57</v>
      </c>
      <c r="M59" s="187"/>
      <c r="N59" s="8"/>
      <c r="O59" s="15"/>
      <c r="P59" s="8"/>
      <c r="Q59" s="15"/>
      <c r="R59" s="94"/>
      <c r="S59" s="28"/>
      <c r="U59" s="7">
        <v>187</v>
      </c>
      <c r="W59" s="7" t="s">
        <v>766</v>
      </c>
      <c r="X59" s="7" t="s">
        <v>386</v>
      </c>
      <c r="Y59" s="7" t="s">
        <v>280</v>
      </c>
      <c r="Z59" s="7" t="s">
        <v>386</v>
      </c>
      <c r="AA59" s="187" t="s">
        <v>386</v>
      </c>
      <c r="AB59" s="173" t="s">
        <v>386</v>
      </c>
      <c r="AC59" s="8" t="s">
        <v>386</v>
      </c>
      <c r="AD59" s="8"/>
      <c r="AE59" s="15"/>
      <c r="AF59" s="15"/>
      <c r="AG59" s="94"/>
      <c r="AH59" s="28"/>
      <c r="AI59" s="224"/>
    </row>
    <row r="60" spans="1:35">
      <c r="A60" s="271">
        <v>58</v>
      </c>
      <c r="B60" s="175"/>
      <c r="C60" s="161"/>
      <c r="D60" s="8" t="str">
        <f>IF(ISBLANK(B60),"",VLOOKUP(B60,ERK!$B$2:$C$34,2,FALSE))</f>
        <v/>
      </c>
      <c r="E60" s="15" t="str">
        <f>IF(ISBLANK(C60),"",VLOOKUP(C60,KIZ!$B$2:$D$34,2,FALSE))</f>
        <v/>
      </c>
      <c r="F60" s="8" t="str">
        <f>IF(ISBLANK(B60),"",VLOOKUP(B60,ERK!$B$3:$D$34,3,FALSE))</f>
        <v/>
      </c>
      <c r="G60" s="15" t="str">
        <f>IF(ISBLANK(C60),"",VLOOKUP(C60,KIZ!$B$2:$E$34,3,FALSE))</f>
        <v/>
      </c>
      <c r="H60" s="94" t="str">
        <f>IFERROR(VLOOKUP(D60,ERK!$C$2:$J$34,8,0),"")</f>
        <v/>
      </c>
      <c r="I60" s="162" t="str">
        <f>IFERROR(VLOOKUP(E60,KIZ!$C$2:$J$34,8,0),"")</f>
        <v/>
      </c>
      <c r="J60" s="184" t="str">
        <f t="shared" si="1"/>
        <v/>
      </c>
      <c r="K60" s="187"/>
      <c r="L60" s="11">
        <v>58</v>
      </c>
      <c r="M60" s="187"/>
      <c r="N60" s="8"/>
      <c r="O60" s="15"/>
      <c r="P60" s="8"/>
      <c r="Q60" s="15"/>
      <c r="R60" s="94"/>
      <c r="S60" s="28"/>
      <c r="U60" s="7">
        <v>188</v>
      </c>
      <c r="W60" s="7" t="s">
        <v>767</v>
      </c>
      <c r="X60" s="7" t="s">
        <v>386</v>
      </c>
      <c r="Y60" s="7" t="s">
        <v>280</v>
      </c>
      <c r="Z60" s="7" t="s">
        <v>386</v>
      </c>
      <c r="AA60" s="187" t="s">
        <v>386</v>
      </c>
      <c r="AB60" s="173" t="s">
        <v>386</v>
      </c>
      <c r="AC60" s="8" t="s">
        <v>386</v>
      </c>
      <c r="AD60" s="8"/>
      <c r="AE60" s="15"/>
      <c r="AF60" s="15"/>
      <c r="AG60" s="94"/>
      <c r="AH60" s="28"/>
      <c r="AI60" s="224"/>
    </row>
    <row r="61" spans="1:35">
      <c r="A61" s="271">
        <v>59</v>
      </c>
      <c r="B61" s="175"/>
      <c r="C61" s="161"/>
      <c r="D61" s="8" t="str">
        <f>IF(ISBLANK(B61),"",VLOOKUP(B61,ERK!$B$2:$C$34,2,FALSE))</f>
        <v/>
      </c>
      <c r="E61" s="15" t="str">
        <f>IF(ISBLANK(C61),"",VLOOKUP(C61,KIZ!$B$2:$D$34,2,FALSE))</f>
        <v/>
      </c>
      <c r="F61" s="8" t="str">
        <f>IF(ISBLANK(B61),"",VLOOKUP(B61,ERK!$B$3:$D$34,3,FALSE))</f>
        <v/>
      </c>
      <c r="G61" s="15" t="str">
        <f>IF(ISBLANK(C61),"",VLOOKUP(C61,KIZ!$B$2:$E$34,3,FALSE))</f>
        <v/>
      </c>
      <c r="H61" s="94" t="str">
        <f>IFERROR(VLOOKUP(D61,ERK!$C$2:$J$34,8,0),"")</f>
        <v/>
      </c>
      <c r="I61" s="162" t="str">
        <f>IFERROR(VLOOKUP(E61,KIZ!$C$2:$J$34,8,0),"")</f>
        <v/>
      </c>
      <c r="J61" s="184" t="str">
        <f t="shared" si="1"/>
        <v/>
      </c>
      <c r="K61" s="187"/>
      <c r="L61" s="11">
        <v>59</v>
      </c>
      <c r="M61" s="187"/>
      <c r="N61" s="8"/>
      <c r="O61" s="15"/>
      <c r="P61" s="8"/>
      <c r="Q61" s="15"/>
      <c r="R61" s="94"/>
      <c r="S61" s="28"/>
      <c r="U61" s="7">
        <v>189</v>
      </c>
      <c r="V61" s="7">
        <v>275</v>
      </c>
      <c r="W61" s="7" t="s">
        <v>732</v>
      </c>
      <c r="X61" s="7" t="s">
        <v>436</v>
      </c>
      <c r="Y61" s="7" t="s">
        <v>94</v>
      </c>
      <c r="Z61" s="7" t="s">
        <v>94</v>
      </c>
      <c r="AA61" s="187">
        <v>258</v>
      </c>
      <c r="AB61" s="173">
        <v>263</v>
      </c>
      <c r="AC61" s="8">
        <v>521</v>
      </c>
      <c r="AD61" s="8"/>
      <c r="AE61" s="15"/>
      <c r="AF61" s="15"/>
      <c r="AG61" s="94"/>
      <c r="AH61" s="28"/>
      <c r="AI61" s="224"/>
    </row>
    <row r="62" spans="1:35">
      <c r="A62" s="271">
        <v>60</v>
      </c>
      <c r="B62" s="175"/>
      <c r="C62" s="161"/>
      <c r="D62" s="8" t="str">
        <f>IF(ISBLANK(B62),"",VLOOKUP(B62,ERK!$B$2:$C$34,2,FALSE))</f>
        <v/>
      </c>
      <c r="E62" s="15" t="str">
        <f>IF(ISBLANK(C62),"",VLOOKUP(C62,KIZ!$B$2:$D$34,2,FALSE))</f>
        <v/>
      </c>
      <c r="F62" s="8" t="str">
        <f>IF(ISBLANK(B62),"",VLOOKUP(B62,ERK!$B$3:$D$34,3,FALSE))</f>
        <v/>
      </c>
      <c r="G62" s="15" t="str">
        <f>IF(ISBLANK(C62),"",VLOOKUP(C62,KIZ!$B$2:$E$34,3,FALSE))</f>
        <v/>
      </c>
      <c r="H62" s="94" t="str">
        <f>IFERROR(VLOOKUP(D62,ERK!$C$2:$J$34,8,0),"")</f>
        <v/>
      </c>
      <c r="I62" s="162" t="str">
        <f>IFERROR(VLOOKUP(E62,KIZ!$C$2:$J$34,8,0),"")</f>
        <v/>
      </c>
      <c r="J62" s="184" t="str">
        <f t="shared" si="1"/>
        <v/>
      </c>
      <c r="K62" s="187"/>
      <c r="L62" s="11">
        <v>60</v>
      </c>
      <c r="M62" s="187"/>
      <c r="N62" s="8"/>
      <c r="O62" s="15"/>
      <c r="P62" s="8"/>
      <c r="Q62" s="15"/>
      <c r="R62" s="94"/>
      <c r="S62" s="28"/>
      <c r="U62" s="7">
        <v>190</v>
      </c>
      <c r="W62" s="7" t="s">
        <v>733</v>
      </c>
      <c r="X62" s="7" t="s">
        <v>386</v>
      </c>
      <c r="Y62" s="7" t="s">
        <v>94</v>
      </c>
      <c r="Z62" s="7" t="s">
        <v>386</v>
      </c>
      <c r="AA62" s="187" t="s">
        <v>386</v>
      </c>
      <c r="AB62" s="173" t="s">
        <v>386</v>
      </c>
      <c r="AC62" s="8" t="s">
        <v>386</v>
      </c>
      <c r="AD62" s="8"/>
      <c r="AE62" s="15"/>
      <c r="AF62" s="15"/>
      <c r="AG62" s="94"/>
      <c r="AH62" s="28"/>
      <c r="AI62" s="224"/>
    </row>
    <row r="63" spans="1:35">
      <c r="A63" s="271">
        <v>61</v>
      </c>
      <c r="B63" s="175"/>
      <c r="C63" s="161"/>
      <c r="D63" s="8" t="str">
        <f>IF(ISBLANK(B63),"",VLOOKUP(B63,ERK!$B$2:$C$34,2,FALSE))</f>
        <v/>
      </c>
      <c r="E63" s="15" t="str">
        <f>IF(ISBLANK(C63),"",VLOOKUP(C63,KIZ!$B$2:$D$34,2,FALSE))</f>
        <v/>
      </c>
      <c r="F63" s="8" t="str">
        <f>IF(ISBLANK(B63),"",VLOOKUP(B63,ERK!$B$3:$D$34,3,FALSE))</f>
        <v/>
      </c>
      <c r="G63" s="15" t="str">
        <f>IF(ISBLANK(C63),"",VLOOKUP(C63,KIZ!$B$2:$E$34,3,FALSE))</f>
        <v/>
      </c>
      <c r="H63" s="94" t="str">
        <f>IFERROR(VLOOKUP(D63,ERK!$C$2:$J$34,8,0),"")</f>
        <v/>
      </c>
      <c r="I63" s="162" t="str">
        <f>IFERROR(VLOOKUP(E63,KIZ!$C$2:$J$34,8,0),"")</f>
        <v/>
      </c>
      <c r="J63" s="184" t="str">
        <f t="shared" si="1"/>
        <v/>
      </c>
      <c r="K63" s="187"/>
      <c r="L63" s="11">
        <v>61</v>
      </c>
      <c r="M63" s="187"/>
      <c r="N63" s="8"/>
      <c r="O63" s="15"/>
      <c r="P63" s="8"/>
      <c r="Q63" s="15"/>
      <c r="R63" s="94"/>
      <c r="S63" s="28"/>
      <c r="U63" s="7">
        <v>191</v>
      </c>
      <c r="V63" s="7">
        <v>282</v>
      </c>
      <c r="W63" s="7" t="s">
        <v>851</v>
      </c>
      <c r="X63" s="7" t="s">
        <v>852</v>
      </c>
      <c r="Y63" s="7" t="s">
        <v>94</v>
      </c>
      <c r="Z63" s="7" t="s">
        <v>94</v>
      </c>
      <c r="AA63" s="187" t="s">
        <v>386</v>
      </c>
      <c r="AB63" s="173" t="s">
        <v>386</v>
      </c>
      <c r="AC63" s="8" t="s">
        <v>386</v>
      </c>
      <c r="AD63" s="8"/>
      <c r="AE63" s="15"/>
      <c r="AF63" s="15"/>
      <c r="AG63" s="94"/>
      <c r="AH63" s="28"/>
      <c r="AI63" s="224"/>
    </row>
    <row r="64" spans="1:35">
      <c r="A64" s="271">
        <v>62</v>
      </c>
      <c r="B64" s="175"/>
      <c r="C64" s="161"/>
      <c r="D64" s="8" t="str">
        <f>IF(ISBLANK(B64),"",VLOOKUP(B64,ERK!$B$2:$C$34,2,FALSE))</f>
        <v/>
      </c>
      <c r="E64" s="15" t="str">
        <f>IF(ISBLANK(C64),"",VLOOKUP(C64,KIZ!$B$2:$D$34,2,FALSE))</f>
        <v/>
      </c>
      <c r="F64" s="8" t="str">
        <f>IF(ISBLANK(B64),"",VLOOKUP(B64,ERK!$B$3:$D$34,3,FALSE))</f>
        <v/>
      </c>
      <c r="G64" s="15" t="str">
        <f>IF(ISBLANK(C64),"",VLOOKUP(C64,KIZ!$B$2:$E$34,3,FALSE))</f>
        <v/>
      </c>
      <c r="H64" s="94" t="str">
        <f>IFERROR(VLOOKUP(D64,ERK!$C$2:$J$34,8,0),"")</f>
        <v/>
      </c>
      <c r="I64" s="162" t="str">
        <f>IFERROR(VLOOKUP(E64,KIZ!$C$2:$J$34,8,0),"")</f>
        <v/>
      </c>
      <c r="J64" s="184" t="str">
        <f t="shared" si="1"/>
        <v/>
      </c>
      <c r="K64" s="187"/>
      <c r="L64" s="11">
        <v>62</v>
      </c>
      <c r="M64" s="187"/>
      <c r="N64" s="8"/>
      <c r="O64" s="15"/>
      <c r="P64" s="8"/>
      <c r="Q64" s="15"/>
      <c r="R64" s="94"/>
      <c r="S64" s="28"/>
      <c r="U64" s="7">
        <v>192</v>
      </c>
      <c r="V64" s="7">
        <v>277</v>
      </c>
      <c r="W64" s="7" t="s">
        <v>685</v>
      </c>
      <c r="X64" s="7" t="s">
        <v>797</v>
      </c>
      <c r="Y64" s="7" t="s">
        <v>94</v>
      </c>
      <c r="Z64" s="7" t="s">
        <v>94</v>
      </c>
      <c r="AA64" s="187">
        <v>8</v>
      </c>
      <c r="AB64" s="173" t="s">
        <v>386</v>
      </c>
      <c r="AC64" s="8">
        <v>8</v>
      </c>
      <c r="AD64" s="8"/>
      <c r="AE64" s="15"/>
      <c r="AF64" s="15"/>
      <c r="AG64" s="94"/>
      <c r="AH64" s="28"/>
      <c r="AI64" s="224"/>
    </row>
    <row r="65" spans="1:35">
      <c r="A65" s="271">
        <v>63</v>
      </c>
      <c r="B65" s="175"/>
      <c r="C65" s="161"/>
      <c r="D65" s="8" t="str">
        <f>IF(ISBLANK(B65),"",VLOOKUP(B65,ERK!$B$2:$C$34,2,FALSE))</f>
        <v/>
      </c>
      <c r="E65" s="15" t="str">
        <f>IF(ISBLANK(C65),"",VLOOKUP(C65,KIZ!$B$2:$D$34,2,FALSE))</f>
        <v/>
      </c>
      <c r="F65" s="8" t="str">
        <f>IF(ISBLANK(B65),"",VLOOKUP(B65,ERK!$B$3:$D$34,3,FALSE))</f>
        <v/>
      </c>
      <c r="G65" s="15" t="str">
        <f>IF(ISBLANK(C65),"",VLOOKUP(C65,KIZ!$B$2:$E$34,3,FALSE))</f>
        <v/>
      </c>
      <c r="H65" s="94" t="str">
        <f>IFERROR(VLOOKUP(D65,ERK!$C$2:$J$34,8,0),"")</f>
        <v/>
      </c>
      <c r="I65" s="162" t="str">
        <f>IFERROR(VLOOKUP(E65,KIZ!$C$2:$J$34,8,0),"")</f>
        <v/>
      </c>
      <c r="J65" s="184" t="str">
        <f t="shared" ref="J65:J96" si="2">IF(SUM(H65:I65)&lt;=0,"",IFERROR(SUM(H65:I65,0),""))</f>
        <v/>
      </c>
      <c r="K65" s="187"/>
      <c r="L65" s="11">
        <v>63</v>
      </c>
      <c r="M65" s="187"/>
      <c r="N65" s="8"/>
      <c r="O65" s="15"/>
      <c r="P65" s="8"/>
      <c r="Q65" s="15"/>
      <c r="R65" s="94"/>
      <c r="S65" s="28"/>
      <c r="U65" s="7">
        <v>193</v>
      </c>
      <c r="V65" s="7">
        <v>285</v>
      </c>
      <c r="W65" s="7" t="s">
        <v>673</v>
      </c>
      <c r="X65" s="7" t="s">
        <v>802</v>
      </c>
      <c r="Y65" s="7" t="s">
        <v>94</v>
      </c>
      <c r="Z65" s="7" t="s">
        <v>591</v>
      </c>
      <c r="AA65" s="187">
        <v>108</v>
      </c>
      <c r="AB65" s="173" t="s">
        <v>386</v>
      </c>
      <c r="AC65" s="8">
        <v>108</v>
      </c>
      <c r="AD65" s="8"/>
      <c r="AE65" s="15"/>
      <c r="AF65" s="15"/>
      <c r="AG65" s="94"/>
      <c r="AH65" s="28"/>
      <c r="AI65" s="224"/>
    </row>
    <row r="66" spans="1:35">
      <c r="A66" s="271">
        <v>64</v>
      </c>
      <c r="B66" s="175"/>
      <c r="C66" s="161"/>
      <c r="D66" s="8" t="str">
        <f>IF(ISBLANK(B66),"",VLOOKUP(B66,ERK!$B$2:$C$34,2,FALSE))</f>
        <v/>
      </c>
      <c r="E66" s="164" t="str">
        <f>IF(ISBLANK(C66),"",VLOOKUP(C66,KIZ!$B$2:$D$34,2,FALSE))</f>
        <v/>
      </c>
      <c r="F66" s="8" t="str">
        <f>IF(ISBLANK(B66),"",VLOOKUP(B66,ERK!$B$3:$D$34,3,FALSE))</f>
        <v/>
      </c>
      <c r="G66" s="15" t="str">
        <f>IF(ISBLANK(C66),"",VLOOKUP(C66,KIZ!$B$2:$E$34,3,FALSE))</f>
        <v/>
      </c>
      <c r="H66" s="94" t="str">
        <f>IFERROR(VLOOKUP(D66,ERK!$C$2:$J$34,8,0),"")</f>
        <v/>
      </c>
      <c r="I66" s="162" t="str">
        <f>IFERROR(VLOOKUP(E66,KIZ!$C$2:$J$34,8,0),"")</f>
        <v/>
      </c>
      <c r="J66" s="184" t="str">
        <f t="shared" si="2"/>
        <v/>
      </c>
      <c r="K66" s="187"/>
      <c r="L66" s="11">
        <v>64</v>
      </c>
      <c r="M66" s="187"/>
      <c r="N66" s="8"/>
      <c r="O66" s="15"/>
      <c r="P66" s="8"/>
      <c r="Q66" s="15"/>
      <c r="R66" s="94"/>
      <c r="S66" s="28"/>
      <c r="U66" s="7">
        <v>194</v>
      </c>
      <c r="V66" s="7">
        <v>280</v>
      </c>
      <c r="W66" s="7" t="s">
        <v>731</v>
      </c>
      <c r="X66" s="7" t="s">
        <v>596</v>
      </c>
      <c r="Y66" s="7" t="s">
        <v>94</v>
      </c>
      <c r="Z66" s="7" t="s">
        <v>94</v>
      </c>
      <c r="AA66" s="187" t="s">
        <v>386</v>
      </c>
      <c r="AB66" s="173" t="s">
        <v>386</v>
      </c>
      <c r="AC66" s="8" t="s">
        <v>386</v>
      </c>
      <c r="AD66" s="8"/>
      <c r="AE66" s="15"/>
      <c r="AF66" s="15"/>
      <c r="AG66" s="94"/>
      <c r="AH66" s="28"/>
      <c r="AI66" s="224"/>
    </row>
    <row r="67" spans="1:35">
      <c r="A67" s="271">
        <v>65</v>
      </c>
      <c r="B67" s="175"/>
      <c r="C67" s="161"/>
      <c r="D67" s="8" t="str">
        <f>IF(ISBLANK(B67),"",VLOOKUP(B67,ERK!$B$2:$C$34,2,FALSE))</f>
        <v/>
      </c>
      <c r="E67" s="164" t="str">
        <f>IF(ISBLANK(C67),"",VLOOKUP(C67,KIZ!$B$2:$D$34,2,FALSE))</f>
        <v/>
      </c>
      <c r="F67" s="8" t="str">
        <f>IF(ISBLANK(B67),"",VLOOKUP(B67,ERK!$B$3:$D$34,3,FALSE))</f>
        <v/>
      </c>
      <c r="G67" s="15" t="str">
        <f>IF(ISBLANK(C67),"",VLOOKUP(C67,KIZ!$B$2:$E$34,3,FALSE))</f>
        <v/>
      </c>
      <c r="H67" s="94" t="str">
        <f>IFERROR(VLOOKUP(D67,ERK!$C$2:$J$34,8,0),"")</f>
        <v/>
      </c>
      <c r="I67" s="162" t="str">
        <f>IFERROR(VLOOKUP(E67,KIZ!$C$2:$J$34,8,0),"")</f>
        <v/>
      </c>
      <c r="J67" s="184" t="str">
        <f t="shared" si="2"/>
        <v/>
      </c>
      <c r="K67" s="187"/>
      <c r="L67" s="11">
        <v>65</v>
      </c>
      <c r="M67" s="187"/>
      <c r="N67" s="8"/>
      <c r="O67" s="15"/>
      <c r="P67" s="8"/>
      <c r="Q67" s="15"/>
      <c r="R67" s="94"/>
      <c r="S67" s="28"/>
      <c r="U67" s="7">
        <v>195</v>
      </c>
      <c r="W67" s="7" t="s">
        <v>742</v>
      </c>
      <c r="X67" s="7" t="s">
        <v>386</v>
      </c>
      <c r="Y67" s="7" t="s">
        <v>100</v>
      </c>
      <c r="Z67" s="7" t="s">
        <v>386</v>
      </c>
      <c r="AA67" s="187" t="s">
        <v>386</v>
      </c>
      <c r="AB67" s="173" t="s">
        <v>386</v>
      </c>
      <c r="AC67" s="8" t="s">
        <v>386</v>
      </c>
      <c r="AD67" s="8"/>
      <c r="AE67" s="15"/>
      <c r="AF67" s="15"/>
      <c r="AG67" s="94"/>
      <c r="AH67" s="28"/>
      <c r="AI67" s="224"/>
    </row>
    <row r="68" spans="1:35">
      <c r="A68" s="271">
        <v>66</v>
      </c>
      <c r="B68" s="175"/>
      <c r="C68" s="161"/>
      <c r="D68" s="8" t="str">
        <f>IF(ISBLANK(B68),"",VLOOKUP(B68,ERK!$B$2:$C$34,2,FALSE))</f>
        <v/>
      </c>
      <c r="E68" s="15" t="str">
        <f>IF(ISBLANK(C68),"",VLOOKUP(C68,KIZ!$B$2:$D$34,2,FALSE))</f>
        <v/>
      </c>
      <c r="F68" s="8" t="str">
        <f>IF(ISBLANK(B68),"",VLOOKUP(B68,ERK!$B$3:$D$34,3,FALSE))</f>
        <v/>
      </c>
      <c r="G68" s="15" t="str">
        <f>IF(ISBLANK(C68),"",VLOOKUP(C68,KIZ!$B$2:$E$34,3,FALSE))</f>
        <v/>
      </c>
      <c r="H68" s="94" t="str">
        <f>IFERROR(VLOOKUP(D68,ERK!$C$2:$J$34,8,0),"")</f>
        <v/>
      </c>
      <c r="I68" s="162" t="str">
        <f>IFERROR(VLOOKUP(E68,KIZ!$C$2:$J$34,8,0),"")</f>
        <v/>
      </c>
      <c r="J68" s="184" t="str">
        <f t="shared" si="2"/>
        <v/>
      </c>
      <c r="K68" s="187"/>
      <c r="L68" s="11">
        <v>66</v>
      </c>
      <c r="M68" s="187"/>
      <c r="N68" s="8"/>
      <c r="O68" s="15"/>
      <c r="P68" s="8"/>
      <c r="Q68" s="15"/>
      <c r="R68" s="94"/>
      <c r="S68" s="28"/>
      <c r="U68" s="7">
        <v>196</v>
      </c>
      <c r="V68" s="7">
        <v>281</v>
      </c>
      <c r="W68" s="7" t="s">
        <v>743</v>
      </c>
      <c r="X68" s="7" t="s">
        <v>796</v>
      </c>
      <c r="Y68" s="7" t="s">
        <v>100</v>
      </c>
      <c r="Z68" s="7" t="s">
        <v>94</v>
      </c>
      <c r="AA68" s="187" t="s">
        <v>386</v>
      </c>
      <c r="AB68" s="173" t="s">
        <v>386</v>
      </c>
      <c r="AC68" s="8" t="s">
        <v>386</v>
      </c>
      <c r="AD68" s="8"/>
      <c r="AE68" s="15"/>
      <c r="AF68" s="15"/>
      <c r="AG68" s="94"/>
      <c r="AH68" s="28"/>
      <c r="AI68" s="224"/>
    </row>
    <row r="69" spans="1:35">
      <c r="A69" s="271">
        <v>67</v>
      </c>
      <c r="B69" s="175"/>
      <c r="C69" s="161"/>
      <c r="D69" s="8" t="str">
        <f>IF(ISBLANK(B69),"",VLOOKUP(B69,ERK!$B$2:$C$34,2,FALSE))</f>
        <v/>
      </c>
      <c r="E69" s="164" t="str">
        <f>IF(ISBLANK(C69),"",VLOOKUP(C69,KIZ!$B$2:$D$34,2,FALSE))</f>
        <v/>
      </c>
      <c r="F69" s="8" t="str">
        <f>IF(ISBLANK(B69),"",VLOOKUP(B69,ERK!$B$3:$D$34,3,FALSE))</f>
        <v/>
      </c>
      <c r="G69" s="15" t="str">
        <f>IF(ISBLANK(C69),"",VLOOKUP(C69,KIZ!$B$2:$E$34,3,FALSE))</f>
        <v/>
      </c>
      <c r="H69" s="94" t="str">
        <f>IFERROR(VLOOKUP(D69,ERK!$C$2:$J$34,8,0),"")</f>
        <v/>
      </c>
      <c r="I69" s="162" t="str">
        <f>IFERROR(VLOOKUP(E69,KIZ!$C$2:$J$34,8,0),"")</f>
        <v/>
      </c>
      <c r="J69" s="184" t="str">
        <f t="shared" si="2"/>
        <v/>
      </c>
      <c r="K69" s="187"/>
      <c r="L69" s="11">
        <v>67</v>
      </c>
      <c r="M69" s="187"/>
      <c r="N69" s="8"/>
      <c r="O69" s="15"/>
      <c r="P69" s="8"/>
      <c r="Q69" s="15"/>
      <c r="R69" s="94"/>
      <c r="S69" s="28"/>
      <c r="U69" s="7">
        <v>197</v>
      </c>
      <c r="V69" s="7">
        <v>276</v>
      </c>
      <c r="W69" s="7" t="s">
        <v>574</v>
      </c>
      <c r="X69" s="7" t="s">
        <v>565</v>
      </c>
      <c r="Y69" s="7" t="s">
        <v>100</v>
      </c>
      <c r="Z69" s="7" t="s">
        <v>94</v>
      </c>
      <c r="AA69" s="187">
        <v>275</v>
      </c>
      <c r="AB69" s="173">
        <v>266</v>
      </c>
      <c r="AC69" s="8">
        <v>541</v>
      </c>
      <c r="AD69" s="8"/>
      <c r="AE69" s="15"/>
      <c r="AF69" s="15"/>
      <c r="AG69" s="94"/>
      <c r="AH69" s="28"/>
      <c r="AI69" s="224"/>
    </row>
    <row r="70" spans="1:35">
      <c r="A70" s="271">
        <v>68</v>
      </c>
      <c r="B70" s="175"/>
      <c r="C70" s="161"/>
      <c r="D70" s="8" t="str">
        <f>IF(ISBLANK(B70),"",VLOOKUP(B70,ERK!$B$2:$C$34,2,FALSE))</f>
        <v/>
      </c>
      <c r="E70" s="164" t="str">
        <f>IF(ISBLANK(C70),"",VLOOKUP(C70,KIZ!$B$2:$D$34,2,FALSE))</f>
        <v/>
      </c>
      <c r="F70" s="8" t="str">
        <f>IF(ISBLANK(B70),"",VLOOKUP(B70,ERK!$B$3:$D$34,3,FALSE))</f>
        <v/>
      </c>
      <c r="G70" s="15" t="str">
        <f>IF(ISBLANK(C70),"",VLOOKUP(C70,KIZ!$B$2:$E$34,3,FALSE))</f>
        <v/>
      </c>
      <c r="H70" s="94" t="str">
        <f>IFERROR(VLOOKUP(D70,ERK!$C$2:$J$34,8,0),"")</f>
        <v/>
      </c>
      <c r="I70" s="162" t="str">
        <f>IFERROR(VLOOKUP(E70,KIZ!$C$2:$J$34,8,0),"")</f>
        <v/>
      </c>
      <c r="J70" s="184" t="str">
        <f t="shared" si="2"/>
        <v/>
      </c>
      <c r="K70" s="187"/>
      <c r="L70" s="11">
        <v>68</v>
      </c>
      <c r="M70" s="187"/>
      <c r="N70" s="8"/>
      <c r="O70" s="15"/>
      <c r="P70" s="8"/>
      <c r="Q70" s="15"/>
      <c r="R70" s="94"/>
      <c r="S70" s="28"/>
      <c r="U70" s="7">
        <v>198</v>
      </c>
      <c r="V70" s="7">
        <v>279</v>
      </c>
      <c r="W70" s="7" t="s">
        <v>776</v>
      </c>
      <c r="X70" s="7" t="s">
        <v>599</v>
      </c>
      <c r="Y70" s="7" t="s">
        <v>775</v>
      </c>
      <c r="Z70" s="7" t="s">
        <v>94</v>
      </c>
      <c r="AA70" s="187" t="s">
        <v>386</v>
      </c>
      <c r="AB70" s="173">
        <v>219</v>
      </c>
      <c r="AC70" s="8">
        <v>219</v>
      </c>
      <c r="AD70" s="8"/>
      <c r="AE70" s="15"/>
      <c r="AF70" s="15"/>
      <c r="AG70" s="94"/>
      <c r="AH70" s="28"/>
      <c r="AI70" s="224"/>
    </row>
    <row r="71" spans="1:35">
      <c r="A71" s="271">
        <v>69</v>
      </c>
      <c r="B71" s="175"/>
      <c r="C71" s="161"/>
      <c r="D71" s="8" t="str">
        <f>IF(ISBLANK(B71),"",VLOOKUP(B71,ERK!$B$2:$C$34,2,FALSE))</f>
        <v/>
      </c>
      <c r="E71" s="15" t="str">
        <f>IF(ISBLANK(C71),"",VLOOKUP(C71,KIZ!$B$2:$D$34,2,FALSE))</f>
        <v/>
      </c>
      <c r="F71" s="8" t="str">
        <f>IF(ISBLANK(B71),"",VLOOKUP(B71,ERK!$B$3:$D$34,3,FALSE))</f>
        <v/>
      </c>
      <c r="G71" s="15" t="str">
        <f>IF(ISBLANK(C71),"",VLOOKUP(C71,KIZ!$B$2:$E$34,3,FALSE))</f>
        <v/>
      </c>
      <c r="H71" s="94" t="str">
        <f>IFERROR(VLOOKUP(D71,ERK!$C$2:$J$34,8,0),"")</f>
        <v/>
      </c>
      <c r="I71" s="162" t="str">
        <f>IFERROR(VLOOKUP(E71,KIZ!$C$2:$J$34,8,0),"")</f>
        <v/>
      </c>
      <c r="J71" s="184" t="str">
        <f t="shared" si="2"/>
        <v/>
      </c>
      <c r="K71" s="187"/>
      <c r="L71" s="11">
        <v>69</v>
      </c>
      <c r="M71" s="187"/>
      <c r="N71" s="8"/>
      <c r="O71" s="15"/>
      <c r="P71" s="8"/>
      <c r="Q71" s="15"/>
      <c r="R71" s="94"/>
      <c r="S71" s="28"/>
      <c r="U71" s="7">
        <v>199</v>
      </c>
      <c r="V71" s="7">
        <v>278</v>
      </c>
      <c r="W71" s="7" t="s">
        <v>604</v>
      </c>
      <c r="X71" s="7" t="s">
        <v>597</v>
      </c>
      <c r="Y71" s="7" t="s">
        <v>100</v>
      </c>
      <c r="Z71" s="7" t="s">
        <v>94</v>
      </c>
      <c r="AA71" s="187">
        <v>208</v>
      </c>
      <c r="AB71" s="173">
        <v>16</v>
      </c>
      <c r="AC71" s="8">
        <v>224</v>
      </c>
      <c r="AD71" s="8"/>
      <c r="AE71" s="15"/>
      <c r="AF71" s="15"/>
      <c r="AG71" s="94"/>
      <c r="AH71" s="28"/>
      <c r="AI71" s="224"/>
    </row>
    <row r="72" spans="1:35">
      <c r="A72" s="271">
        <v>70</v>
      </c>
      <c r="B72" s="175"/>
      <c r="C72" s="161"/>
      <c r="D72" s="8" t="str">
        <f>IF(ISBLANK(B72),"",VLOOKUP(B72,ERK!$B$2:$C$34,2,FALSE))</f>
        <v/>
      </c>
      <c r="E72" s="15" t="str">
        <f>IF(ISBLANK(C72),"",VLOOKUP(C72,KIZ!$B$2:$D$34,2,FALSE))</f>
        <v/>
      </c>
      <c r="F72" s="8" t="str">
        <f>IF(ISBLANK(B72),"",VLOOKUP(B72,ERK!$B$3:$D$34,3,FALSE))</f>
        <v/>
      </c>
      <c r="G72" s="15" t="str">
        <f>IF(ISBLANK(C72),"",VLOOKUP(C72,KIZ!$B$2:$E$34,3,FALSE))</f>
        <v/>
      </c>
      <c r="H72" s="94" t="str">
        <f>IFERROR(VLOOKUP(D72,ERK!$C$2:$J$34,8,0),"")</f>
        <v/>
      </c>
      <c r="I72" s="162" t="str">
        <f>IFERROR(VLOOKUP(E72,KIZ!$C$2:$J$34,8,0),"")</f>
        <v/>
      </c>
      <c r="J72" s="184" t="str">
        <f t="shared" si="2"/>
        <v/>
      </c>
      <c r="K72" s="187"/>
      <c r="L72" s="11">
        <v>70</v>
      </c>
      <c r="M72" s="187"/>
      <c r="N72" s="8"/>
      <c r="O72" s="15"/>
      <c r="P72" s="8"/>
      <c r="Q72" s="15"/>
      <c r="R72" s="94"/>
      <c r="S72" s="28"/>
      <c r="V72" s="7">
        <v>224</v>
      </c>
      <c r="W72" s="7" t="s">
        <v>386</v>
      </c>
      <c r="X72" s="7" t="s">
        <v>812</v>
      </c>
      <c r="Y72" s="7" t="s">
        <v>386</v>
      </c>
      <c r="Z72" s="7" t="s">
        <v>70</v>
      </c>
      <c r="AA72" s="187" t="s">
        <v>386</v>
      </c>
      <c r="AB72" s="173" t="s">
        <v>386</v>
      </c>
      <c r="AC72" s="8" t="s">
        <v>386</v>
      </c>
      <c r="AD72" s="8"/>
      <c r="AE72" s="15"/>
      <c r="AF72" s="15"/>
      <c r="AG72" s="94"/>
      <c r="AH72" s="28"/>
      <c r="AI72" s="224"/>
    </row>
    <row r="73" spans="1:35">
      <c r="A73" s="271">
        <v>71</v>
      </c>
      <c r="B73" s="175"/>
      <c r="C73" s="161"/>
      <c r="D73" s="8" t="str">
        <f>IF(ISBLANK(B73),"",VLOOKUP(B73,ERK!$B$2:$C$34,2,FALSE))</f>
        <v/>
      </c>
      <c r="E73" s="164" t="str">
        <f>IF(ISBLANK(C73),"",VLOOKUP(C73,KIZ!$B$2:$D$34,2,FALSE))</f>
        <v/>
      </c>
      <c r="F73" s="8" t="str">
        <f>IF(ISBLANK(B73),"",VLOOKUP(B73,ERK!$B$3:$D$34,3,FALSE))</f>
        <v/>
      </c>
      <c r="G73" s="15" t="str">
        <f>IF(ISBLANK(C73),"",VLOOKUP(C73,KIZ!$B$2:$E$34,3,FALSE))</f>
        <v/>
      </c>
      <c r="H73" s="94" t="str">
        <f>IFERROR(VLOOKUP(D73,ERK!$C$2:$J$34,8,0),"")</f>
        <v/>
      </c>
      <c r="I73" s="162" t="str">
        <f>IFERROR(VLOOKUP(E73,KIZ!$C$2:$J$34,8,0),"")</f>
        <v/>
      </c>
      <c r="J73" s="184" t="str">
        <f t="shared" si="2"/>
        <v/>
      </c>
      <c r="K73" s="187"/>
      <c r="L73" s="11">
        <v>71</v>
      </c>
      <c r="M73" s="187"/>
      <c r="N73" s="8"/>
      <c r="O73" s="15"/>
      <c r="P73" s="8"/>
      <c r="Q73" s="15"/>
      <c r="R73" s="94"/>
      <c r="S73" s="28"/>
      <c r="V73" s="7">
        <v>225</v>
      </c>
      <c r="W73" s="7" t="s">
        <v>386</v>
      </c>
      <c r="X73" s="7" t="s">
        <v>610</v>
      </c>
      <c r="Y73" s="7" t="s">
        <v>386</v>
      </c>
      <c r="Z73" s="7" t="s">
        <v>70</v>
      </c>
      <c r="AA73" s="187" t="s">
        <v>386</v>
      </c>
      <c r="AB73" s="173">
        <v>208</v>
      </c>
      <c r="AC73" s="8">
        <v>208</v>
      </c>
      <c r="AD73" s="8"/>
      <c r="AE73" s="15"/>
      <c r="AF73" s="15"/>
      <c r="AG73" s="94"/>
      <c r="AH73" s="28"/>
      <c r="AI73" s="224"/>
    </row>
    <row r="74" spans="1:35">
      <c r="A74" s="271">
        <v>72</v>
      </c>
      <c r="B74" s="175"/>
      <c r="C74" s="161"/>
      <c r="D74" s="8" t="str">
        <f>IF(ISBLANK(B74),"",VLOOKUP(B74,ERK!$B$2:$C$34,2,FALSE))</f>
        <v/>
      </c>
      <c r="E74" s="15" t="str">
        <f>IF(ISBLANK(C74),"",VLOOKUP(C74,KIZ!$B$2:$D$34,2,FALSE))</f>
        <v/>
      </c>
      <c r="F74" s="8" t="str">
        <f>IF(ISBLANK(B74),"",VLOOKUP(B74,ERK!$B$3:$D$34,3,FALSE))</f>
        <v/>
      </c>
      <c r="G74" s="15" t="str">
        <f>IF(ISBLANK(C74),"",VLOOKUP(C74,KIZ!$B$2:$E$34,3,FALSE))</f>
        <v/>
      </c>
      <c r="H74" s="94" t="str">
        <f>IFERROR(VLOOKUP(D74,ERK!$C$2:$J$34,8,0),"")</f>
        <v/>
      </c>
      <c r="I74" s="162" t="str">
        <f>IFERROR(VLOOKUP(E74,KIZ!$C$2:$J$34,8,0),"")</f>
        <v/>
      </c>
      <c r="J74" s="184" t="str">
        <f t="shared" si="2"/>
        <v/>
      </c>
      <c r="K74" s="187"/>
      <c r="L74" s="11">
        <v>72</v>
      </c>
      <c r="M74" s="187"/>
      <c r="N74" s="8"/>
      <c r="O74" s="15"/>
      <c r="P74" s="8"/>
      <c r="Q74" s="15"/>
      <c r="R74" s="94"/>
      <c r="S74" s="28"/>
      <c r="V74" s="7">
        <v>226</v>
      </c>
      <c r="W74" s="7" t="s">
        <v>386</v>
      </c>
      <c r="X74" s="7" t="s">
        <v>700</v>
      </c>
      <c r="Y74" s="7" t="s">
        <v>386</v>
      </c>
      <c r="Z74" s="7" t="s">
        <v>70</v>
      </c>
      <c r="AA74" s="187" t="s">
        <v>386</v>
      </c>
      <c r="AB74" s="173">
        <v>108</v>
      </c>
      <c r="AC74" s="8">
        <v>108</v>
      </c>
      <c r="AD74" s="8"/>
      <c r="AE74" s="15"/>
      <c r="AF74" s="15"/>
      <c r="AG74" s="94"/>
      <c r="AH74" s="28"/>
      <c r="AI74" s="224"/>
    </row>
    <row r="75" spans="1:35">
      <c r="A75" s="271">
        <v>73</v>
      </c>
      <c r="B75" s="175"/>
      <c r="C75" s="161"/>
      <c r="D75" s="8" t="str">
        <f>IF(ISBLANK(B75),"",VLOOKUP(B75,ERK!$B$2:$C$34,2,FALSE))</f>
        <v/>
      </c>
      <c r="E75" s="15" t="str">
        <f>IF(ISBLANK(C75),"",VLOOKUP(C75,KIZ!$B$2:$D$34,2,FALSE))</f>
        <v/>
      </c>
      <c r="F75" s="8" t="str">
        <f>IF(ISBLANK(B75),"",VLOOKUP(B75,ERK!$B$3:$D$34,3,FALSE))</f>
        <v/>
      </c>
      <c r="G75" s="15" t="str">
        <f>IF(ISBLANK(C75),"",VLOOKUP(C75,KIZ!$B$2:$E$34,3,FALSE))</f>
        <v/>
      </c>
      <c r="H75" s="94" t="str">
        <f>IFERROR(VLOOKUP(D75,ERK!$C$2:$J$34,8,0),"")</f>
        <v/>
      </c>
      <c r="I75" s="162" t="str">
        <f>IFERROR(VLOOKUP(E75,KIZ!$C$2:$J$34,8,0),"")</f>
        <v/>
      </c>
      <c r="J75" s="184" t="str">
        <f t="shared" si="2"/>
        <v/>
      </c>
      <c r="K75" s="187"/>
      <c r="L75" s="11">
        <v>73</v>
      </c>
      <c r="M75" s="187"/>
      <c r="N75" s="8"/>
      <c r="O75" s="15"/>
      <c r="P75" s="8"/>
      <c r="Q75" s="15"/>
      <c r="R75" s="94"/>
      <c r="S75" s="28"/>
      <c r="V75" s="7">
        <v>227</v>
      </c>
      <c r="W75" s="7" t="s">
        <v>386</v>
      </c>
      <c r="X75" s="7" t="s">
        <v>607</v>
      </c>
      <c r="Y75" s="7" t="s">
        <v>386</v>
      </c>
      <c r="Z75" s="7" t="s">
        <v>70</v>
      </c>
      <c r="AA75" s="187" t="s">
        <v>386</v>
      </c>
      <c r="AB75" s="173">
        <v>250</v>
      </c>
      <c r="AC75" s="8">
        <v>250</v>
      </c>
      <c r="AD75" s="8"/>
      <c r="AE75" s="15"/>
      <c r="AF75" s="15"/>
      <c r="AG75" s="94"/>
      <c r="AH75" s="28"/>
      <c r="AI75" s="224"/>
    </row>
    <row r="76" spans="1:35">
      <c r="A76" s="271">
        <v>74</v>
      </c>
      <c r="B76" s="175"/>
      <c r="C76" s="161"/>
      <c r="D76" s="8" t="str">
        <f>IF(ISBLANK(B76),"",VLOOKUP(B76,ERK!$B$2:$C$34,2,FALSE))</f>
        <v/>
      </c>
      <c r="E76" s="15" t="str">
        <f>IF(ISBLANK(C76),"",VLOOKUP(C76,KIZ!$B$2:$D$34,2,FALSE))</f>
        <v/>
      </c>
      <c r="F76" s="8" t="str">
        <f>IF(ISBLANK(B76),"",VLOOKUP(B76,ERK!$B$3:$D$34,3,FALSE))</f>
        <v/>
      </c>
      <c r="G76" s="15" t="str">
        <f>IF(ISBLANK(C76),"",VLOOKUP(C76,KIZ!$B$2:$E$34,3,FALSE))</f>
        <v/>
      </c>
      <c r="H76" s="94" t="str">
        <f>IFERROR(VLOOKUP(D76,ERK!$C$2:$J$34,8,0),"")</f>
        <v/>
      </c>
      <c r="I76" s="162" t="str">
        <f>IFERROR(VLOOKUP(E76,KIZ!$C$2:$J$34,8,0),"")</f>
        <v/>
      </c>
      <c r="J76" s="184" t="str">
        <f t="shared" si="2"/>
        <v/>
      </c>
      <c r="K76" s="187"/>
      <c r="L76" s="11">
        <v>74</v>
      </c>
      <c r="M76" s="187"/>
      <c r="N76" s="8"/>
      <c r="O76" s="15"/>
      <c r="P76" s="8"/>
      <c r="Q76" s="15"/>
      <c r="R76" s="94"/>
      <c r="S76" s="28"/>
      <c r="U76" s="7">
        <v>159</v>
      </c>
      <c r="V76" s="7">
        <v>233</v>
      </c>
      <c r="W76" s="7" t="s">
        <v>543</v>
      </c>
      <c r="X76" s="7" t="s">
        <v>446</v>
      </c>
      <c r="Y76" s="7" t="s">
        <v>109</v>
      </c>
      <c r="Z76" s="7" t="s">
        <v>109</v>
      </c>
      <c r="AA76" s="187">
        <v>216</v>
      </c>
      <c r="AB76" s="173">
        <v>274</v>
      </c>
      <c r="AC76" s="8">
        <v>490</v>
      </c>
      <c r="AD76" s="8"/>
      <c r="AE76" s="15"/>
      <c r="AF76" s="15"/>
      <c r="AG76" s="94"/>
      <c r="AH76" s="28"/>
      <c r="AI76" s="224"/>
    </row>
    <row r="77" spans="1:35">
      <c r="A77" s="271">
        <v>75</v>
      </c>
      <c r="B77" s="175"/>
      <c r="C77" s="161"/>
      <c r="D77" s="8" t="str">
        <f>IF(ISBLANK(B77),"",VLOOKUP(B77,ERK!$B$2:$C$34,2,FALSE))</f>
        <v/>
      </c>
      <c r="E77" s="15" t="str">
        <f>IF(ISBLANK(C77),"",VLOOKUP(C77,KIZ!$B$2:$D$34,2,FALSE))</f>
        <v/>
      </c>
      <c r="F77" s="8" t="str">
        <f>IF(ISBLANK(B77),"",VLOOKUP(B77,ERK!$B$3:$D$34,3,FALSE))</f>
        <v/>
      </c>
      <c r="G77" s="15" t="str">
        <f>IF(ISBLANK(C77),"",VLOOKUP(C77,KIZ!$B$2:$E$34,3,FALSE))</f>
        <v/>
      </c>
      <c r="H77" s="94" t="str">
        <f>IFERROR(VLOOKUP(D77,ERK!$C$2:$J$34,8,0),"")</f>
        <v/>
      </c>
      <c r="I77" s="162" t="str">
        <f>IFERROR(VLOOKUP(E77,KIZ!$C$2:$J$34,8,0),"")</f>
        <v/>
      </c>
      <c r="J77" s="184" t="str">
        <f t="shared" si="2"/>
        <v/>
      </c>
      <c r="K77" s="187"/>
      <c r="L77" s="11">
        <v>75</v>
      </c>
      <c r="M77" s="187"/>
      <c r="N77" s="8"/>
      <c r="O77" s="15"/>
      <c r="P77" s="8"/>
      <c r="Q77" s="15"/>
      <c r="R77" s="94"/>
      <c r="S77" s="28"/>
      <c r="W77" s="7" t="s">
        <v>386</v>
      </c>
      <c r="X77" s="7" t="s">
        <v>386</v>
      </c>
      <c r="Y77" s="7" t="s">
        <v>386</v>
      </c>
      <c r="Z77" s="7" t="s">
        <v>386</v>
      </c>
      <c r="AA77" s="187" t="s">
        <v>386</v>
      </c>
      <c r="AB77" s="173" t="s">
        <v>386</v>
      </c>
      <c r="AC77" s="8" t="s">
        <v>386</v>
      </c>
      <c r="AD77" s="8"/>
      <c r="AE77" s="15"/>
      <c r="AF77" s="15"/>
      <c r="AG77" s="94"/>
      <c r="AH77" s="28"/>
      <c r="AI77" s="224"/>
    </row>
    <row r="78" spans="1:35">
      <c r="A78" s="271">
        <v>76</v>
      </c>
      <c r="B78" s="175"/>
      <c r="C78" s="161"/>
      <c r="D78" s="8" t="str">
        <f>IF(ISBLANK(B78),"",VLOOKUP(B78,ERK!$B$2:$C$34,2,FALSE))</f>
        <v/>
      </c>
      <c r="E78" s="15" t="str">
        <f>IF(ISBLANK(C78),"",VLOOKUP(C78,KIZ!$B$2:$D$34,2,FALSE))</f>
        <v/>
      </c>
      <c r="F78" s="8" t="str">
        <f>IF(ISBLANK(B78),"",VLOOKUP(B78,ERK!$B$3:$D$34,3,FALSE))</f>
        <v/>
      </c>
      <c r="G78" s="15" t="str">
        <f>IF(ISBLANK(C78),"",VLOOKUP(C78,KIZ!$B$2:$E$34,3,FALSE))</f>
        <v/>
      </c>
      <c r="H78" s="94" t="str">
        <f>IFERROR(VLOOKUP(D78,ERK!$C$2:$J$34,8,0),"")</f>
        <v/>
      </c>
      <c r="I78" s="162" t="str">
        <f>IFERROR(VLOOKUP(E78,KIZ!$C$2:$J$34,8,0),"")</f>
        <v/>
      </c>
      <c r="J78" s="184" t="str">
        <f t="shared" si="2"/>
        <v/>
      </c>
      <c r="K78" s="187"/>
      <c r="L78" s="11">
        <v>76</v>
      </c>
      <c r="M78" s="187"/>
      <c r="N78" s="8"/>
      <c r="O78" s="15"/>
      <c r="P78" s="8"/>
      <c r="Q78" s="15"/>
      <c r="R78" s="94"/>
      <c r="S78" s="28"/>
      <c r="U78" s="7">
        <v>157</v>
      </c>
      <c r="V78" s="7">
        <v>241</v>
      </c>
      <c r="W78" s="7" t="s">
        <v>544</v>
      </c>
      <c r="X78" s="7" t="s">
        <v>437</v>
      </c>
      <c r="Y78" s="7" t="s">
        <v>109</v>
      </c>
      <c r="Z78" s="7" t="s">
        <v>109</v>
      </c>
      <c r="AA78" s="187">
        <v>216</v>
      </c>
      <c r="AB78" s="173" t="s">
        <v>386</v>
      </c>
      <c r="AC78" s="8">
        <v>216</v>
      </c>
      <c r="AD78" s="8"/>
      <c r="AE78" s="15"/>
      <c r="AF78" s="15"/>
      <c r="AG78" s="94"/>
      <c r="AH78" s="28"/>
      <c r="AI78" s="224"/>
    </row>
    <row r="79" spans="1:35">
      <c r="A79" s="271">
        <v>77</v>
      </c>
      <c r="B79" s="175"/>
      <c r="C79" s="161"/>
      <c r="D79" s="8" t="str">
        <f>IF(ISBLANK(B79),"",VLOOKUP(B79,ERK!$B$2:$C$34,2,FALSE))</f>
        <v/>
      </c>
      <c r="E79" s="15" t="str">
        <f>IF(ISBLANK(C79),"",VLOOKUP(C79,KIZ!$B$2:$D$34,2,FALSE))</f>
        <v/>
      </c>
      <c r="F79" s="8" t="str">
        <f>IF(ISBLANK(B79),"",VLOOKUP(B79,ERK!$B$3:$D$34,3,FALSE))</f>
        <v/>
      </c>
      <c r="G79" s="15" t="str">
        <f>IF(ISBLANK(C79),"",VLOOKUP(C79,KIZ!$B$2:$E$34,3,FALSE))</f>
        <v/>
      </c>
      <c r="H79" s="94" t="str">
        <f>IFERROR(VLOOKUP(D79,ERK!$C$2:$J$34,8,0),"")</f>
        <v/>
      </c>
      <c r="I79" s="162" t="str">
        <f>IFERROR(VLOOKUP(E79,KIZ!$C$2:$J$34,8,0),"")</f>
        <v/>
      </c>
      <c r="J79" s="184" t="str">
        <f t="shared" si="2"/>
        <v/>
      </c>
      <c r="K79" s="187"/>
      <c r="L79" s="11">
        <v>77</v>
      </c>
      <c r="M79" s="187"/>
      <c r="N79" s="8"/>
      <c r="O79" s="15"/>
      <c r="P79" s="8"/>
      <c r="Q79" s="15"/>
      <c r="R79" s="94"/>
      <c r="S79" s="28"/>
      <c r="U79" s="7">
        <v>202</v>
      </c>
      <c r="V79" s="7">
        <v>286</v>
      </c>
      <c r="W79" s="7" t="s">
        <v>416</v>
      </c>
      <c r="X79" s="7" t="s">
        <v>853</v>
      </c>
      <c r="Y79" s="7" t="s">
        <v>98</v>
      </c>
      <c r="Z79" s="7" t="s">
        <v>92</v>
      </c>
      <c r="AA79" s="187">
        <v>274</v>
      </c>
      <c r="AB79" s="173" t="s">
        <v>386</v>
      </c>
      <c r="AC79" s="8">
        <v>274</v>
      </c>
      <c r="AD79" s="8"/>
      <c r="AE79" s="15"/>
      <c r="AF79" s="15"/>
      <c r="AG79" s="94"/>
      <c r="AH79" s="28"/>
      <c r="AI79" s="224"/>
    </row>
    <row r="80" spans="1:35">
      <c r="A80" s="271">
        <v>78</v>
      </c>
      <c r="B80" s="175"/>
      <c r="C80" s="161"/>
      <c r="D80" s="8" t="str">
        <f>IF(ISBLANK(B80),"",VLOOKUP(B80,ERK!$B$2:$C$34,2,FALSE))</f>
        <v/>
      </c>
      <c r="E80" s="15" t="str">
        <f>IF(ISBLANK(C80),"",VLOOKUP(C80,KIZ!$B$2:$D$34,2,FALSE))</f>
        <v/>
      </c>
      <c r="F80" s="8" t="str">
        <f>IF(ISBLANK(B80),"",VLOOKUP(B80,ERK!$B$3:$D$34,3,FALSE))</f>
        <v/>
      </c>
      <c r="G80" s="15" t="str">
        <f>IF(ISBLANK(C80),"",VLOOKUP(C80,KIZ!$B$2:$E$34,3,FALSE))</f>
        <v/>
      </c>
      <c r="H80" s="94" t="str">
        <f>IFERROR(VLOOKUP(D80,ERK!$C$2:$J$34,8,0),"")</f>
        <v/>
      </c>
      <c r="I80" s="162" t="str">
        <f>IFERROR(VLOOKUP(E80,KIZ!$C$2:$J$34,8,0),"")</f>
        <v/>
      </c>
      <c r="J80" s="184" t="str">
        <f t="shared" si="2"/>
        <v/>
      </c>
      <c r="K80" s="187"/>
      <c r="L80" s="11">
        <v>78</v>
      </c>
      <c r="M80" s="187"/>
      <c r="N80" s="8"/>
      <c r="O80" s="15"/>
      <c r="P80" s="8"/>
      <c r="Q80" s="15"/>
      <c r="R80" s="94"/>
      <c r="S80" s="28"/>
      <c r="U80" s="7">
        <v>158</v>
      </c>
      <c r="V80" s="7">
        <v>243</v>
      </c>
      <c r="W80" s="7" t="s">
        <v>788</v>
      </c>
      <c r="X80" s="7" t="s">
        <v>838</v>
      </c>
      <c r="Y80" s="7" t="s">
        <v>109</v>
      </c>
      <c r="Z80" s="7" t="s">
        <v>109</v>
      </c>
      <c r="AA80" s="187" t="s">
        <v>386</v>
      </c>
      <c r="AB80" s="173" t="s">
        <v>386</v>
      </c>
      <c r="AC80" s="8" t="s">
        <v>386</v>
      </c>
      <c r="AD80" s="8"/>
      <c r="AE80" s="15"/>
      <c r="AF80" s="15"/>
      <c r="AG80" s="94"/>
      <c r="AH80" s="28"/>
      <c r="AI80" s="224"/>
    </row>
    <row r="81" spans="1:35">
      <c r="A81" s="271">
        <v>79</v>
      </c>
      <c r="B81" s="175"/>
      <c r="C81" s="161"/>
      <c r="D81" s="8" t="str">
        <f>IF(ISBLANK(B81),"",VLOOKUP(B81,ERK!$B$2:$C$34,2,FALSE))</f>
        <v/>
      </c>
      <c r="E81" s="15" t="str">
        <f>IF(ISBLANK(C81),"",VLOOKUP(C81,KIZ!$B$2:$D$34,2,FALSE))</f>
        <v/>
      </c>
      <c r="F81" s="8" t="str">
        <f>IF(ISBLANK(B81),"",VLOOKUP(B81,ERK!$B$3:$D$34,3,FALSE))</f>
        <v/>
      </c>
      <c r="G81" s="15" t="str">
        <f>IF(ISBLANK(C81),"",VLOOKUP(C81,KIZ!$B$2:$E$34,3,FALSE))</f>
        <v/>
      </c>
      <c r="H81" s="94" t="str">
        <f>IFERROR(VLOOKUP(D81,ERK!$C$2:$J$34,8,0),"")</f>
        <v/>
      </c>
      <c r="I81" s="162" t="str">
        <f>IFERROR(VLOOKUP(E81,KIZ!$C$2:$J$34,8,0),"")</f>
        <v/>
      </c>
      <c r="J81" s="184" t="str">
        <f t="shared" si="2"/>
        <v/>
      </c>
      <c r="K81" s="187"/>
      <c r="L81" s="11">
        <v>79</v>
      </c>
      <c r="M81" s="187"/>
      <c r="N81" s="8"/>
      <c r="O81" s="15"/>
      <c r="P81" s="8"/>
      <c r="Q81" s="15"/>
      <c r="R81" s="94"/>
      <c r="S81" s="28"/>
      <c r="U81" s="7">
        <v>156</v>
      </c>
      <c r="V81" s="7">
        <v>244</v>
      </c>
      <c r="W81" s="7" t="s">
        <v>787</v>
      </c>
      <c r="X81" s="7" t="s">
        <v>566</v>
      </c>
      <c r="Y81" s="7" t="s">
        <v>109</v>
      </c>
      <c r="Z81" s="7" t="s">
        <v>109</v>
      </c>
      <c r="AA81" s="187" t="s">
        <v>386</v>
      </c>
      <c r="AB81" s="173" t="s">
        <v>386</v>
      </c>
      <c r="AC81" s="8" t="s">
        <v>386</v>
      </c>
      <c r="AD81" s="8"/>
      <c r="AE81" s="15"/>
      <c r="AF81" s="15"/>
      <c r="AG81" s="94"/>
      <c r="AH81" s="28"/>
      <c r="AI81" s="224"/>
    </row>
    <row r="82" spans="1:35">
      <c r="A82" s="271">
        <v>80</v>
      </c>
      <c r="B82" s="175"/>
      <c r="C82" s="161"/>
      <c r="D82" s="8" t="str">
        <f>IF(ISBLANK(B82),"",VLOOKUP(B82,ERK!$B$2:$C$34,2,FALSE))</f>
        <v/>
      </c>
      <c r="E82" s="15" t="str">
        <f>IF(ISBLANK(C82),"",VLOOKUP(C82,KIZ!$B$2:$D$34,2,FALSE))</f>
        <v/>
      </c>
      <c r="F82" s="8" t="str">
        <f>IF(ISBLANK(B82),"",VLOOKUP(B82,ERK!$B$3:$D$34,3,FALSE))</f>
        <v/>
      </c>
      <c r="G82" s="15" t="str">
        <f>IF(ISBLANK(C82),"",VLOOKUP(C82,KIZ!$B$2:$E$34,3,FALSE))</f>
        <v/>
      </c>
      <c r="H82" s="94" t="str">
        <f>IFERROR(VLOOKUP(D82,ERK!$C$2:$J$34,8,0),"")</f>
        <v/>
      </c>
      <c r="I82" s="162" t="str">
        <f>IFERROR(VLOOKUP(E82,KIZ!$C$2:$J$34,8,0),"")</f>
        <v/>
      </c>
      <c r="J82" s="184" t="str">
        <f t="shared" si="2"/>
        <v/>
      </c>
      <c r="K82" s="187"/>
      <c r="L82" s="11">
        <v>80</v>
      </c>
      <c r="M82" s="187"/>
      <c r="N82" s="8"/>
      <c r="O82" s="15"/>
      <c r="P82" s="8"/>
      <c r="Q82" s="15"/>
      <c r="R82" s="94"/>
      <c r="S82" s="28"/>
      <c r="V82" s="7">
        <v>287</v>
      </c>
      <c r="W82" s="7" t="s">
        <v>386</v>
      </c>
      <c r="X82" s="7" t="s">
        <v>657</v>
      </c>
      <c r="Y82" s="7" t="s">
        <v>386</v>
      </c>
      <c r="Z82" s="7" t="s">
        <v>779</v>
      </c>
      <c r="AA82" s="187" t="s">
        <v>386</v>
      </c>
      <c r="AB82" s="173">
        <v>208</v>
      </c>
      <c r="AC82" s="8">
        <v>208</v>
      </c>
      <c r="AD82" s="8"/>
      <c r="AE82" s="15"/>
      <c r="AF82" s="15"/>
      <c r="AG82" s="94"/>
      <c r="AH82" s="28"/>
      <c r="AI82" s="224"/>
    </row>
    <row r="83" spans="1:35">
      <c r="A83" s="271">
        <v>81</v>
      </c>
      <c r="B83" s="175"/>
      <c r="C83" s="161"/>
      <c r="D83" s="8" t="str">
        <f>IF(ISBLANK(B83),"",VLOOKUP(B83,ERK!$B$2:$C$34,2,FALSE))</f>
        <v/>
      </c>
      <c r="E83" s="15" t="str">
        <f>IF(ISBLANK(C83),"",VLOOKUP(C83,KIZ!$B$2:$D$34,2,FALSE))</f>
        <v/>
      </c>
      <c r="F83" s="8" t="str">
        <f>IF(ISBLANK(B83),"",VLOOKUP(B83,ERK!$B$3:$D$34,3,FALSE))</f>
        <v/>
      </c>
      <c r="G83" s="15" t="str">
        <f>IF(ISBLANK(C83),"",VLOOKUP(C83,KIZ!$B$2:$E$34,3,FALSE))</f>
        <v/>
      </c>
      <c r="H83" s="94" t="str">
        <f>IFERROR(VLOOKUP(D83,ERK!$C$2:$J$34,8,0),"")</f>
        <v/>
      </c>
      <c r="I83" s="162" t="str">
        <f>IFERROR(VLOOKUP(E83,KIZ!$C$2:$J$34,8,0),"")</f>
        <v/>
      </c>
      <c r="J83" s="184" t="str">
        <f t="shared" si="2"/>
        <v/>
      </c>
      <c r="K83" s="187"/>
      <c r="L83" s="11">
        <v>81</v>
      </c>
      <c r="M83" s="187"/>
      <c r="N83" s="8"/>
      <c r="O83" s="15"/>
      <c r="P83" s="8"/>
      <c r="Q83" s="15"/>
      <c r="R83" s="94"/>
      <c r="S83" s="28"/>
      <c r="V83" s="7">
        <v>288</v>
      </c>
      <c r="W83" s="7" t="s">
        <v>386</v>
      </c>
      <c r="X83" s="7" t="s">
        <v>826</v>
      </c>
      <c r="Y83" s="7" t="s">
        <v>386</v>
      </c>
      <c r="Z83" s="7" t="s">
        <v>779</v>
      </c>
      <c r="AA83" s="187" t="s">
        <v>386</v>
      </c>
      <c r="AB83" s="173" t="s">
        <v>386</v>
      </c>
      <c r="AC83" s="8" t="s">
        <v>386</v>
      </c>
      <c r="AD83" s="8"/>
      <c r="AE83" s="15"/>
      <c r="AF83" s="15"/>
      <c r="AG83" s="94"/>
      <c r="AH83" s="28"/>
      <c r="AI83" s="224"/>
    </row>
    <row r="84" spans="1:35">
      <c r="A84" s="271">
        <v>82</v>
      </c>
      <c r="B84" s="175"/>
      <c r="C84" s="161"/>
      <c r="D84" s="8" t="str">
        <f>IF(ISBLANK(B84),"",VLOOKUP(B84,ERK!$B$2:$C$34,2,FALSE))</f>
        <v/>
      </c>
      <c r="E84" s="15" t="str">
        <f>IF(ISBLANK(C84),"",VLOOKUP(C84,KIZ!$B$2:$D$34,2,FALSE))</f>
        <v/>
      </c>
      <c r="F84" s="8" t="str">
        <f>IF(ISBLANK(B84),"",VLOOKUP(B84,ERK!$B$3:$D$34,3,FALSE))</f>
        <v/>
      </c>
      <c r="G84" s="15" t="str">
        <f>IF(ISBLANK(C84),"",VLOOKUP(C84,KIZ!$B$2:$E$34,3,FALSE))</f>
        <v/>
      </c>
      <c r="H84" s="94" t="str">
        <f>IFERROR(VLOOKUP(D84,ERK!$C$2:$J$34,8,0),"")</f>
        <v/>
      </c>
      <c r="I84" s="162" t="str">
        <f>IFERROR(VLOOKUP(E84,KIZ!$C$2:$J$34,8,0),"")</f>
        <v/>
      </c>
      <c r="J84" s="184" t="str">
        <f t="shared" si="2"/>
        <v/>
      </c>
      <c r="K84" s="187"/>
      <c r="L84" s="11">
        <v>82</v>
      </c>
      <c r="M84" s="187"/>
      <c r="N84" s="8"/>
      <c r="O84" s="15"/>
      <c r="P84" s="8"/>
      <c r="Q84" s="15"/>
      <c r="R84" s="94"/>
      <c r="S84" s="28"/>
      <c r="W84" s="7" t="s">
        <v>386</v>
      </c>
      <c r="X84" s="7" t="s">
        <v>386</v>
      </c>
      <c r="Y84" s="7" t="s">
        <v>386</v>
      </c>
      <c r="Z84" s="7" t="s">
        <v>386</v>
      </c>
      <c r="AA84" s="187" t="s">
        <v>386</v>
      </c>
      <c r="AB84" s="173" t="s">
        <v>386</v>
      </c>
      <c r="AC84" s="8" t="s">
        <v>386</v>
      </c>
      <c r="AD84" s="8"/>
      <c r="AE84" s="15"/>
      <c r="AF84" s="15"/>
      <c r="AG84" s="94"/>
      <c r="AH84" s="28"/>
      <c r="AI84" s="224"/>
    </row>
    <row r="85" spans="1:35">
      <c r="A85" s="271">
        <v>83</v>
      </c>
      <c r="B85" s="175"/>
      <c r="C85" s="161"/>
      <c r="D85" s="8" t="str">
        <f>IF(ISBLANK(B85),"",VLOOKUP(B85,ERK!$B$2:$C$34,2,FALSE))</f>
        <v/>
      </c>
      <c r="E85" s="15" t="str">
        <f>IF(ISBLANK(C85),"",VLOOKUP(C85,KIZ!$B$2:$D$34,2,FALSE))</f>
        <v/>
      </c>
      <c r="F85" s="8" t="str">
        <f>IF(ISBLANK(B85),"",VLOOKUP(B85,ERK!$B$3:$D$34,3,FALSE))</f>
        <v/>
      </c>
      <c r="G85" s="15" t="str">
        <f>IF(ISBLANK(C85),"",VLOOKUP(C85,KIZ!$B$2:$E$34,3,FALSE))</f>
        <v/>
      </c>
      <c r="H85" s="94" t="str">
        <f>IFERROR(VLOOKUP(D85,ERK!$C$2:$J$34,8,0),"")</f>
        <v/>
      </c>
      <c r="I85" s="162" t="str">
        <f>IFERROR(VLOOKUP(E85,KIZ!$C$2:$J$34,8,0),"")</f>
        <v/>
      </c>
      <c r="J85" s="184" t="str">
        <f t="shared" si="2"/>
        <v/>
      </c>
      <c r="K85" s="187"/>
      <c r="L85" s="11">
        <v>83</v>
      </c>
      <c r="M85" s="187"/>
      <c r="N85" s="8"/>
      <c r="O85" s="15"/>
      <c r="P85" s="8"/>
      <c r="Q85" s="15"/>
      <c r="R85" s="94"/>
      <c r="S85" s="28"/>
      <c r="W85" s="7" t="s">
        <v>386</v>
      </c>
      <c r="X85" s="7" t="s">
        <v>386</v>
      </c>
      <c r="Y85" s="7" t="s">
        <v>386</v>
      </c>
      <c r="Z85" s="7" t="s">
        <v>386</v>
      </c>
      <c r="AA85" s="187" t="s">
        <v>386</v>
      </c>
      <c r="AB85" s="173" t="s">
        <v>386</v>
      </c>
      <c r="AC85" s="8" t="s">
        <v>386</v>
      </c>
      <c r="AD85" s="8"/>
      <c r="AE85" s="15"/>
      <c r="AF85" s="15"/>
      <c r="AG85" s="94"/>
      <c r="AH85" s="28"/>
      <c r="AI85" s="224"/>
    </row>
    <row r="86" spans="1:35">
      <c r="A86" s="271">
        <v>84</v>
      </c>
      <c r="B86" s="175"/>
      <c r="C86" s="161"/>
      <c r="D86" s="8" t="str">
        <f>IF(ISBLANK(B86),"",VLOOKUP(B86,ERK!$B$2:$C$34,2,FALSE))</f>
        <v/>
      </c>
      <c r="E86" s="15" t="str">
        <f>IF(ISBLANK(C86),"",VLOOKUP(C86,KIZ!$B$2:$D$34,2,FALSE))</f>
        <v/>
      </c>
      <c r="F86" s="8" t="str">
        <f>IF(ISBLANK(B86),"",VLOOKUP(B86,ERK!$B$3:$D$34,3,FALSE))</f>
        <v/>
      </c>
      <c r="G86" s="15" t="str">
        <f>IF(ISBLANK(C86),"",VLOOKUP(C86,KIZ!$B$2:$E$34,3,FALSE))</f>
        <v/>
      </c>
      <c r="H86" s="94" t="str">
        <f>IFERROR(VLOOKUP(D86,ERK!$C$2:$J$34,8,0),"")</f>
        <v/>
      </c>
      <c r="I86" s="162" t="str">
        <f>IFERROR(VLOOKUP(E86,KIZ!$C$2:$J$34,8,0),"")</f>
        <v/>
      </c>
      <c r="J86" s="184" t="str">
        <f t="shared" si="2"/>
        <v/>
      </c>
      <c r="K86" s="187"/>
      <c r="L86" s="11">
        <v>84</v>
      </c>
      <c r="M86" s="187"/>
      <c r="N86" s="8"/>
      <c r="O86" s="15"/>
      <c r="P86" s="8"/>
      <c r="Q86" s="15"/>
      <c r="R86" s="94"/>
      <c r="S86" s="28"/>
      <c r="W86" s="7" t="s">
        <v>386</v>
      </c>
      <c r="X86" s="7" t="s">
        <v>386</v>
      </c>
      <c r="Y86" s="7" t="s">
        <v>386</v>
      </c>
      <c r="Z86" s="7" t="s">
        <v>386</v>
      </c>
      <c r="AA86" s="187" t="s">
        <v>386</v>
      </c>
      <c r="AB86" s="173" t="s">
        <v>386</v>
      </c>
      <c r="AC86" s="8" t="s">
        <v>386</v>
      </c>
      <c r="AD86" s="8"/>
      <c r="AE86" s="15"/>
      <c r="AF86" s="15"/>
      <c r="AG86" s="94"/>
      <c r="AH86" s="28"/>
      <c r="AI86" s="224"/>
    </row>
    <row r="87" spans="1:35">
      <c r="A87" s="271">
        <v>85</v>
      </c>
      <c r="B87" s="175"/>
      <c r="C87" s="161"/>
      <c r="D87" s="8" t="str">
        <f>IF(ISBLANK(B87),"",VLOOKUP(B87,ERK!$B$2:$C$34,2,FALSE))</f>
        <v/>
      </c>
      <c r="E87" s="15" t="str">
        <f>IF(ISBLANK(C87),"",VLOOKUP(C87,KIZ!$B$2:$D$34,2,FALSE))</f>
        <v/>
      </c>
      <c r="F87" s="8" t="str">
        <f>IF(ISBLANK(B87),"",VLOOKUP(B87,ERK!$B$3:$D$34,3,FALSE))</f>
        <v/>
      </c>
      <c r="G87" s="15" t="str">
        <f>IF(ISBLANK(C87),"",VLOOKUP(C87,KIZ!$B$2:$E$34,3,FALSE))</f>
        <v/>
      </c>
      <c r="H87" s="94" t="str">
        <f>IFERROR(VLOOKUP(D87,ERK!$C$2:$J$34,8,0),"")</f>
        <v/>
      </c>
      <c r="I87" s="162" t="str">
        <f>IFERROR(VLOOKUP(E87,KIZ!$C$2:$J$34,8,0),"")</f>
        <v/>
      </c>
      <c r="J87" s="184" t="str">
        <f t="shared" si="2"/>
        <v/>
      </c>
      <c r="K87" s="187"/>
      <c r="L87" s="11">
        <v>85</v>
      </c>
      <c r="M87" s="187"/>
      <c r="N87" s="8"/>
      <c r="O87" s="15"/>
      <c r="P87" s="8"/>
      <c r="Q87" s="15"/>
      <c r="R87" s="94"/>
      <c r="S87" s="28"/>
      <c r="V87" s="7">
        <v>255</v>
      </c>
      <c r="W87" s="7" t="s">
        <v>386</v>
      </c>
      <c r="X87" s="7" t="s">
        <v>792</v>
      </c>
      <c r="Y87" s="7" t="s">
        <v>386</v>
      </c>
      <c r="Z87" s="7" t="s">
        <v>279</v>
      </c>
      <c r="AA87" s="187" t="s">
        <v>386</v>
      </c>
      <c r="AB87" s="173" t="s">
        <v>386</v>
      </c>
      <c r="AC87" s="8" t="s">
        <v>386</v>
      </c>
      <c r="AD87" s="8"/>
      <c r="AE87" s="15"/>
      <c r="AF87" s="15"/>
      <c r="AG87" s="94"/>
      <c r="AH87" s="28"/>
      <c r="AI87" s="224"/>
    </row>
    <row r="88" spans="1:35">
      <c r="A88" s="271">
        <v>86</v>
      </c>
      <c r="B88" s="175"/>
      <c r="C88" s="161"/>
      <c r="D88" s="8" t="str">
        <f>IF(ISBLANK(B88),"",VLOOKUP(B88,ERK!$B$2:$C$34,2,FALSE))</f>
        <v/>
      </c>
      <c r="E88" s="15" t="str">
        <f>IF(ISBLANK(C88),"",VLOOKUP(C88,KIZ!$B$2:$D$34,2,FALSE))</f>
        <v/>
      </c>
      <c r="F88" s="8" t="str">
        <f>IF(ISBLANK(B88),"",VLOOKUP(B88,ERK!$B$3:$D$34,3,FALSE))</f>
        <v/>
      </c>
      <c r="G88" s="15" t="str">
        <f>IF(ISBLANK(C88),"",VLOOKUP(C88,KIZ!$B$2:$E$34,3,FALSE))</f>
        <v/>
      </c>
      <c r="H88" s="94" t="str">
        <f>IFERROR(VLOOKUP(D88,ERK!$C$2:$J$34,8,0),"")</f>
        <v/>
      </c>
      <c r="I88" s="162" t="str">
        <f>IFERROR(VLOOKUP(E88,KIZ!$C$2:$J$34,8,0),"")</f>
        <v/>
      </c>
      <c r="J88" s="184" t="str">
        <f t="shared" si="2"/>
        <v/>
      </c>
      <c r="K88" s="187"/>
      <c r="L88" s="11">
        <v>86</v>
      </c>
      <c r="M88" s="187"/>
      <c r="N88" s="8"/>
      <c r="O88" s="15"/>
      <c r="P88" s="8"/>
      <c r="Q88" s="15"/>
      <c r="R88" s="94"/>
      <c r="S88" s="28"/>
      <c r="V88" s="7">
        <v>258</v>
      </c>
      <c r="W88" s="7" t="s">
        <v>386</v>
      </c>
      <c r="X88" s="7" t="s">
        <v>791</v>
      </c>
      <c r="Y88" s="7" t="s">
        <v>386</v>
      </c>
      <c r="Z88" s="7" t="s">
        <v>279</v>
      </c>
      <c r="AA88" s="187" t="s">
        <v>386</v>
      </c>
      <c r="AB88" s="173" t="s">
        <v>386</v>
      </c>
      <c r="AC88" s="8" t="s">
        <v>386</v>
      </c>
      <c r="AD88" s="8"/>
      <c r="AE88" s="15"/>
      <c r="AF88" s="15"/>
      <c r="AG88" s="94"/>
      <c r="AH88" s="28"/>
      <c r="AI88" s="224"/>
    </row>
    <row r="89" spans="1:35">
      <c r="A89" s="271">
        <v>87</v>
      </c>
      <c r="B89" s="175"/>
      <c r="C89" s="161"/>
      <c r="D89" s="8" t="str">
        <f>IF(ISBLANK(B89),"",VLOOKUP(B89,ERK!$B$2:$C$34,2,FALSE))</f>
        <v/>
      </c>
      <c r="E89" s="15" t="str">
        <f>IF(ISBLANK(C89),"",VLOOKUP(C89,KIZ!$B$2:$D$34,2,FALSE))</f>
        <v/>
      </c>
      <c r="F89" s="8" t="str">
        <f>IF(ISBLANK(B89),"",VLOOKUP(B89,ERK!$B$3:$D$34,3,FALSE))</f>
        <v/>
      </c>
      <c r="G89" s="15" t="str">
        <f>IF(ISBLANK(C89),"",VLOOKUP(C89,KIZ!$B$2:$E$34,3,FALSE))</f>
        <v/>
      </c>
      <c r="H89" s="94" t="str">
        <f>IFERROR(VLOOKUP(D89,ERK!$C$2:$J$34,8,0),"")</f>
        <v/>
      </c>
      <c r="I89" s="162" t="str">
        <f>IFERROR(VLOOKUP(E89,KIZ!$C$2:$J$34,8,0),"")</f>
        <v/>
      </c>
      <c r="J89" s="184" t="str">
        <f t="shared" si="2"/>
        <v/>
      </c>
      <c r="K89" s="187"/>
      <c r="W89" s="7" t="s">
        <v>386</v>
      </c>
      <c r="X89" s="7" t="s">
        <v>386</v>
      </c>
      <c r="Y89" s="7" t="s">
        <v>386</v>
      </c>
      <c r="Z89" s="7" t="s">
        <v>386</v>
      </c>
      <c r="AA89" s="187" t="s">
        <v>386</v>
      </c>
      <c r="AB89" s="173" t="s">
        <v>386</v>
      </c>
      <c r="AC89" s="8" t="s">
        <v>386</v>
      </c>
      <c r="AD89" s="8"/>
      <c r="AE89" s="15"/>
      <c r="AF89" s="15"/>
      <c r="AG89" s="94"/>
      <c r="AH89" s="28"/>
      <c r="AI89" s="224"/>
    </row>
    <row r="90" spans="1:35">
      <c r="A90" s="271">
        <v>88</v>
      </c>
      <c r="B90" s="175"/>
      <c r="C90" s="161"/>
      <c r="D90" s="8" t="str">
        <f>IF(ISBLANK(B90),"",VLOOKUP(B90,ERK!$B$2:$C$34,2,FALSE))</f>
        <v/>
      </c>
      <c r="E90" s="15" t="str">
        <f>IF(ISBLANK(C90),"",VLOOKUP(C90,KIZ!$B$2:$D$34,2,FALSE))</f>
        <v/>
      </c>
      <c r="F90" s="8" t="str">
        <f>IF(ISBLANK(B90),"",VLOOKUP(B90,ERK!$B$3:$D$34,3,FALSE))</f>
        <v/>
      </c>
      <c r="G90" s="15" t="str">
        <f>IF(ISBLANK(C90),"",VLOOKUP(C90,KIZ!$B$2:$E$34,3,FALSE))</f>
        <v/>
      </c>
      <c r="H90" s="94" t="str">
        <f>IFERROR(VLOOKUP(D90,ERK!$C$2:$J$34,8,0),"")</f>
        <v/>
      </c>
      <c r="I90" s="162" t="str">
        <f>IFERROR(VLOOKUP(E90,KIZ!$C$2:$J$34,8,0),"")</f>
        <v/>
      </c>
      <c r="J90" s="184" t="str">
        <f t="shared" si="2"/>
        <v/>
      </c>
      <c r="K90" s="187"/>
      <c r="W90" s="7" t="s">
        <v>386</v>
      </c>
      <c r="X90" s="7" t="s">
        <v>386</v>
      </c>
      <c r="Y90" s="7" t="s">
        <v>386</v>
      </c>
      <c r="Z90" s="7" t="s">
        <v>386</v>
      </c>
      <c r="AA90" s="187" t="s">
        <v>386</v>
      </c>
      <c r="AB90" s="173" t="s">
        <v>386</v>
      </c>
      <c r="AC90" s="8" t="s">
        <v>386</v>
      </c>
      <c r="AD90" s="8"/>
      <c r="AE90" s="15"/>
      <c r="AF90" s="15"/>
      <c r="AG90" s="94"/>
      <c r="AH90" s="28"/>
      <c r="AI90" s="224"/>
    </row>
    <row r="91" spans="1:35">
      <c r="A91" s="271">
        <v>89</v>
      </c>
      <c r="B91" s="175"/>
      <c r="C91" s="161"/>
      <c r="D91" s="8" t="str">
        <f>IF(ISBLANK(B91),"",VLOOKUP(B91,ERK!$B$2:$C$34,2,FALSE))</f>
        <v/>
      </c>
      <c r="E91" s="15" t="str">
        <f>IF(ISBLANK(C91),"",VLOOKUP(C91,KIZ!$B$2:$D$34,2,FALSE))</f>
        <v/>
      </c>
      <c r="F91" s="8" t="str">
        <f>IF(ISBLANK(B91),"",VLOOKUP(B91,ERK!$B$3:$D$34,3,FALSE))</f>
        <v/>
      </c>
      <c r="G91" s="15" t="str">
        <f>IF(ISBLANK(C91),"",VLOOKUP(C91,KIZ!$B$2:$E$34,3,FALSE))</f>
        <v/>
      </c>
      <c r="H91" s="94" t="str">
        <f>IFERROR(VLOOKUP(D91,ERK!$C$2:$J$34,8,0),"")</f>
        <v/>
      </c>
      <c r="I91" s="162" t="str">
        <f>IFERROR(VLOOKUP(E91,KIZ!$C$2:$J$34,8,0),"")</f>
        <v/>
      </c>
      <c r="J91" s="184" t="str">
        <f t="shared" si="2"/>
        <v/>
      </c>
      <c r="V91" s="7">
        <v>283</v>
      </c>
      <c r="W91" s="7" t="s">
        <v>386</v>
      </c>
      <c r="X91" s="7" t="s">
        <v>807</v>
      </c>
      <c r="Y91" s="7" t="s">
        <v>386</v>
      </c>
      <c r="Z91" s="7" t="s">
        <v>100</v>
      </c>
      <c r="AA91" s="187" t="s">
        <v>386</v>
      </c>
      <c r="AB91" s="173" t="s">
        <v>386</v>
      </c>
      <c r="AC91" s="8" t="s">
        <v>386</v>
      </c>
      <c r="AD91" s="8"/>
      <c r="AE91" s="15"/>
      <c r="AF91" s="15"/>
      <c r="AG91" s="94"/>
      <c r="AH91" s="28"/>
      <c r="AI91" s="224"/>
    </row>
    <row r="92" spans="1:35">
      <c r="A92" s="271">
        <v>90</v>
      </c>
      <c r="B92" s="175"/>
      <c r="C92" s="161"/>
      <c r="D92" s="8" t="str">
        <f>IF(ISBLANK(B92),"",VLOOKUP(B92,ERK!$B$2:$C$34,2,FALSE))</f>
        <v/>
      </c>
      <c r="E92" s="15" t="str">
        <f>IF(ISBLANK(C92),"",VLOOKUP(C92,KIZ!$B$2:$D$34,2,FALSE))</f>
        <v/>
      </c>
      <c r="F92" s="8" t="str">
        <f>IF(ISBLANK(B92),"",VLOOKUP(B92,ERK!$B$3:$D$34,3,FALSE))</f>
        <v/>
      </c>
      <c r="G92" s="15" t="str">
        <f>IF(ISBLANK(C92),"",VLOOKUP(C92,KIZ!$B$2:$E$34,3,FALSE))</f>
        <v/>
      </c>
      <c r="H92" s="94" t="str">
        <f>IFERROR(VLOOKUP(D92,ERK!$C$2:$J$34,8,0),"")</f>
        <v/>
      </c>
      <c r="I92" s="162" t="str">
        <f>IFERROR(VLOOKUP(E92,KIZ!$C$2:$J$34,8,0),"")</f>
        <v/>
      </c>
      <c r="J92" s="184" t="str">
        <f t="shared" si="2"/>
        <v/>
      </c>
      <c r="V92" s="7">
        <v>284</v>
      </c>
      <c r="W92" s="7" t="s">
        <v>386</v>
      </c>
      <c r="X92" s="7" t="s">
        <v>598</v>
      </c>
      <c r="Y92" s="7" t="s">
        <v>386</v>
      </c>
      <c r="Z92" s="7" t="s">
        <v>591</v>
      </c>
      <c r="AA92" s="187" t="s">
        <v>386</v>
      </c>
      <c r="AB92" s="173" t="s">
        <v>386</v>
      </c>
      <c r="AC92" s="8" t="s">
        <v>386</v>
      </c>
      <c r="AD92" s="8"/>
      <c r="AE92" s="15"/>
      <c r="AF92" s="15"/>
      <c r="AG92" s="94"/>
      <c r="AH92" s="28"/>
      <c r="AI92" s="224"/>
    </row>
    <row r="93" spans="1:35">
      <c r="A93" s="271">
        <v>91</v>
      </c>
      <c r="B93" s="175"/>
      <c r="C93" s="161"/>
      <c r="D93" s="8" t="str">
        <f>IF(ISBLANK(B93),"",VLOOKUP(B93,ERK!$B$2:$C$34,2,FALSE))</f>
        <v/>
      </c>
      <c r="E93" s="15" t="str">
        <f>IF(ISBLANK(C93),"",VLOOKUP(C93,KIZ!$B$2:$D$34,2,FALSE))</f>
        <v/>
      </c>
      <c r="F93" s="8" t="str">
        <f>IF(ISBLANK(B93),"",VLOOKUP(B93,ERK!$B$3:$D$34,3,FALSE))</f>
        <v/>
      </c>
      <c r="G93" s="15" t="str">
        <f>IF(ISBLANK(C93),"",VLOOKUP(C93,KIZ!$B$2:$E$34,3,FALSE))</f>
        <v/>
      </c>
      <c r="H93" s="94" t="str">
        <f>IFERROR(VLOOKUP(D93,ERK!$C$2:$J$34,8,0),"")</f>
        <v/>
      </c>
      <c r="I93" s="162" t="str">
        <f>IFERROR(VLOOKUP(E93,KIZ!$C$2:$J$34,8,0),"")</f>
        <v/>
      </c>
      <c r="J93" s="184" t="str">
        <f t="shared" si="2"/>
        <v/>
      </c>
      <c r="AA93" s="187"/>
      <c r="AB93" s="173"/>
      <c r="AC93" s="8"/>
      <c r="AD93" s="8"/>
      <c r="AE93" s="15"/>
      <c r="AF93" s="15"/>
      <c r="AG93" s="94"/>
      <c r="AH93" s="28"/>
      <c r="AI93" s="224"/>
    </row>
    <row r="94" spans="1:35">
      <c r="A94" s="271">
        <v>92</v>
      </c>
      <c r="B94" s="175"/>
      <c r="C94" s="161"/>
      <c r="D94" s="8" t="str">
        <f>IF(ISBLANK(B94),"",VLOOKUP(B94,ERK!$B$2:$C$34,2,FALSE))</f>
        <v/>
      </c>
      <c r="E94" s="15" t="str">
        <f>IF(ISBLANK(C94),"",VLOOKUP(C94,KIZ!$B$2:$D$34,2,FALSE))</f>
        <v/>
      </c>
      <c r="F94" s="8" t="str">
        <f>IF(ISBLANK(B94),"",VLOOKUP(B94,ERK!$B$3:$D$34,3,FALSE))</f>
        <v/>
      </c>
      <c r="G94" s="15" t="str">
        <f>IF(ISBLANK(C94),"",VLOOKUP(C94,KIZ!$B$2:$E$34,3,FALSE))</f>
        <v/>
      </c>
      <c r="H94" s="94" t="str">
        <f>IFERROR(VLOOKUP(D94,ERK!$C$2:$J$34,8,0),"")</f>
        <v/>
      </c>
      <c r="I94" s="162" t="str">
        <f>IFERROR(VLOOKUP(E94,KIZ!$C$2:$J$34,8,0),"")</f>
        <v/>
      </c>
      <c r="J94" s="184" t="str">
        <f t="shared" si="2"/>
        <v/>
      </c>
      <c r="AA94" s="187"/>
      <c r="AB94" s="173"/>
      <c r="AC94" s="8"/>
      <c r="AD94" s="8"/>
      <c r="AE94" s="15"/>
      <c r="AF94" s="15"/>
      <c r="AG94" s="94"/>
      <c r="AH94" s="28"/>
      <c r="AI94" s="224"/>
    </row>
    <row r="95" spans="1:35">
      <c r="A95" s="271">
        <v>93</v>
      </c>
      <c r="B95" s="175"/>
      <c r="C95" s="161"/>
      <c r="D95" s="8" t="str">
        <f>IF(ISBLANK(B95),"",VLOOKUP(B95,ERK!$B$2:$C$34,2,FALSE))</f>
        <v/>
      </c>
      <c r="E95" s="15" t="str">
        <f>IF(ISBLANK(C95),"",VLOOKUP(C95,KIZ!$B$2:$D$34,2,FALSE))</f>
        <v/>
      </c>
      <c r="F95" s="8" t="str">
        <f>IF(ISBLANK(B95),"",VLOOKUP(B95,ERK!$B$3:$D$34,3,FALSE))</f>
        <v/>
      </c>
      <c r="G95" s="15" t="str">
        <f>IF(ISBLANK(C95),"",VLOOKUP(C95,KIZ!$B$2:$E$34,3,FALSE))</f>
        <v/>
      </c>
      <c r="H95" s="94" t="str">
        <f>IFERROR(VLOOKUP(D95,ERK!$C$2:$J$34,8,0),"")</f>
        <v/>
      </c>
      <c r="I95" s="162" t="str">
        <f>IFERROR(VLOOKUP(E95,KIZ!$C$2:$J$34,8,0),"")</f>
        <v/>
      </c>
      <c r="J95" s="184" t="str">
        <f t="shared" si="2"/>
        <v/>
      </c>
      <c r="AA95" s="187"/>
      <c r="AB95" s="173"/>
      <c r="AC95" s="8"/>
      <c r="AD95" s="8"/>
      <c r="AE95" s="15"/>
      <c r="AF95" s="15"/>
      <c r="AG95" s="94"/>
      <c r="AH95" s="28"/>
      <c r="AI95" s="224"/>
    </row>
    <row r="96" spans="1:35">
      <c r="A96" s="271">
        <v>94</v>
      </c>
      <c r="B96" s="175"/>
      <c r="C96" s="161"/>
      <c r="D96" s="8" t="str">
        <f>IF(ISBLANK(B96),"",VLOOKUP(B96,ERK!$B$2:$C$34,2,FALSE))</f>
        <v/>
      </c>
      <c r="E96" s="15" t="str">
        <f>IF(ISBLANK(C96),"",VLOOKUP(C96,KIZ!$B$2:$D$34,2,FALSE))</f>
        <v/>
      </c>
      <c r="F96" s="8" t="str">
        <f>IF(ISBLANK(B96),"",VLOOKUP(B96,ERK!$B$3:$D$34,3,FALSE))</f>
        <v/>
      </c>
      <c r="G96" s="15" t="str">
        <f>IF(ISBLANK(C96),"",VLOOKUP(C96,KIZ!$B$2:$E$34,3,FALSE))</f>
        <v/>
      </c>
      <c r="H96" s="94" t="str">
        <f>IFERROR(VLOOKUP(D96,ERK!$C$2:$J$34,8,0),"")</f>
        <v/>
      </c>
      <c r="I96" s="162" t="str">
        <f>IFERROR(VLOOKUP(E96,KIZ!$C$2:$J$34,8,0),"")</f>
        <v/>
      </c>
      <c r="J96" s="184" t="str">
        <f t="shared" si="2"/>
        <v/>
      </c>
      <c r="AA96" s="187"/>
      <c r="AB96" s="173"/>
      <c r="AC96" s="8"/>
      <c r="AD96" s="8"/>
      <c r="AE96" s="15"/>
      <c r="AF96" s="15"/>
      <c r="AG96" s="94"/>
      <c r="AH96" s="28"/>
      <c r="AI96" s="224"/>
    </row>
    <row r="97" spans="1:35">
      <c r="A97" s="271">
        <v>95</v>
      </c>
      <c r="B97" s="175"/>
      <c r="C97" s="161"/>
      <c r="D97" s="8" t="str">
        <f>IF(ISBLANK(B97),"",VLOOKUP(B97,ERK!$B$2:$C$34,2,FALSE))</f>
        <v/>
      </c>
      <c r="E97" s="15" t="str">
        <f>IF(ISBLANK(C97),"",VLOOKUP(C97,KIZ!$B$2:$D$34,2,FALSE))</f>
        <v/>
      </c>
      <c r="F97" s="8" t="str">
        <f>IF(ISBLANK(B97),"",VLOOKUP(B97,ERK!$B$3:$D$34,3,FALSE))</f>
        <v/>
      </c>
      <c r="G97" s="15" t="str">
        <f>IF(ISBLANK(C97),"",VLOOKUP(C97,KIZ!$B$2:$E$34,3,FALSE))</f>
        <v/>
      </c>
      <c r="H97" s="94" t="str">
        <f>IFERROR(VLOOKUP(D97,ERK!$C$2:$J$34,8,0),"")</f>
        <v/>
      </c>
      <c r="I97" s="162" t="str">
        <f>IFERROR(VLOOKUP(E97,KIZ!$C$2:$J$34,8,0),"")</f>
        <v/>
      </c>
      <c r="J97" s="184" t="str">
        <f t="shared" ref="J97:J109" si="3">IF(SUM(H97:I97)&lt;=0,"",IFERROR(SUM(H97:I97,0),""))</f>
        <v/>
      </c>
      <c r="Y97" s="8"/>
      <c r="Z97" s="8"/>
      <c r="AA97" s="187"/>
      <c r="AB97" s="173"/>
      <c r="AC97" s="8"/>
      <c r="AD97" s="8"/>
      <c r="AE97" s="15"/>
      <c r="AF97" s="15"/>
      <c r="AG97" s="94"/>
      <c r="AH97" s="28"/>
      <c r="AI97" s="224"/>
    </row>
    <row r="98" spans="1:35">
      <c r="A98" s="271">
        <v>96</v>
      </c>
      <c r="B98" s="175"/>
      <c r="C98" s="161"/>
      <c r="D98" s="8" t="str">
        <f>IF(ISBLANK(B98),"",VLOOKUP(B98,ERK!$B$2:$C$34,2,FALSE))</f>
        <v/>
      </c>
      <c r="E98" s="164" t="str">
        <f>IF(ISBLANK(C98),"",VLOOKUP(C98,KIZ!$B$2:$D$34,2,FALSE))</f>
        <v/>
      </c>
      <c r="F98" s="8" t="str">
        <f>IF(ISBLANK(B98),"",VLOOKUP(B98,ERK!$B$3:$D$34,3,FALSE))</f>
        <v/>
      </c>
      <c r="G98" s="15" t="str">
        <f>IF(ISBLANK(C98),"",VLOOKUP(C98,KIZ!$B$2:$E$34,3,FALSE))</f>
        <v/>
      </c>
      <c r="H98" s="94" t="str">
        <f>IFERROR(VLOOKUP(D98,ERK!$C$2:$J$34,8,0),"")</f>
        <v/>
      </c>
      <c r="I98" s="162" t="str">
        <f>IFERROR(VLOOKUP(E98,KIZ!$C$2:$J$34,8,0),"")</f>
        <v/>
      </c>
      <c r="J98" s="184" t="str">
        <f t="shared" si="3"/>
        <v/>
      </c>
      <c r="Y98" s="8"/>
      <c r="Z98" s="8"/>
      <c r="AA98" s="187"/>
      <c r="AB98" s="173"/>
      <c r="AC98" s="8"/>
      <c r="AD98" s="8"/>
      <c r="AE98" s="15"/>
      <c r="AF98" s="15"/>
      <c r="AG98" s="94"/>
      <c r="AH98" s="28"/>
      <c r="AI98" s="224"/>
    </row>
    <row r="99" spans="1:35">
      <c r="A99" s="271">
        <v>97</v>
      </c>
      <c r="B99" s="175"/>
      <c r="C99" s="161"/>
      <c r="D99" s="8" t="str">
        <f>IF(ISBLANK(B99),"",VLOOKUP(B99,ERK!$B$2:$C$34,2,FALSE))</f>
        <v/>
      </c>
      <c r="E99" s="164" t="str">
        <f>IF(ISBLANK(C99),"",VLOOKUP(C99,KIZ!$B$2:$D$34,2,FALSE))</f>
        <v/>
      </c>
      <c r="F99" s="8" t="str">
        <f>IF(ISBLANK(B99),"",VLOOKUP(B99,ERK!$B$3:$D$34,3,FALSE))</f>
        <v/>
      </c>
      <c r="G99" s="15" t="str">
        <f>IF(ISBLANK(C99),"",VLOOKUP(C99,KIZ!$B$2:$E$34,3,FALSE))</f>
        <v/>
      </c>
      <c r="H99" s="94" t="str">
        <f>IFERROR(VLOOKUP(D99,ERK!$C$2:$J$34,8,0),"")</f>
        <v/>
      </c>
      <c r="I99" s="162" t="str">
        <f>IFERROR(VLOOKUP(E99,KIZ!$C$2:$J$34,8,0),"")</f>
        <v/>
      </c>
      <c r="J99" s="184" t="str">
        <f t="shared" si="3"/>
        <v/>
      </c>
      <c r="Y99" s="8"/>
      <c r="Z99" s="8"/>
    </row>
    <row r="100" spans="1:35">
      <c r="A100" s="271">
        <v>98</v>
      </c>
      <c r="B100" s="175"/>
      <c r="C100" s="161"/>
      <c r="D100" s="8" t="str">
        <f>IF(ISBLANK(B100),"",VLOOKUP(B100,ERK!$B$2:$C$34,2,FALSE))</f>
        <v/>
      </c>
      <c r="E100" s="15" t="str">
        <f>IF(ISBLANK(C100),"",VLOOKUP(C100,KIZ!$B$2:$D$34,2,FALSE))</f>
        <v/>
      </c>
      <c r="F100" s="8" t="str">
        <f>IF(ISBLANK(B100),"",VLOOKUP(B100,ERK!$B$3:$D$34,3,FALSE))</f>
        <v/>
      </c>
      <c r="G100" s="15" t="str">
        <f>IF(ISBLANK(C100),"",VLOOKUP(C100,KIZ!$B$2:$E$34,3,FALSE))</f>
        <v/>
      </c>
      <c r="H100" s="94" t="str">
        <f>IFERROR(VLOOKUP(D100,ERK!$C$2:$J$34,8,0),"")</f>
        <v/>
      </c>
      <c r="I100" s="162" t="str">
        <f>IFERROR(VLOOKUP(E100,KIZ!$C$2:$J$34,8,0),"")</f>
        <v/>
      </c>
      <c r="J100" s="184" t="str">
        <f t="shared" si="3"/>
        <v/>
      </c>
      <c r="Y100" s="8"/>
      <c r="Z100" s="8"/>
    </row>
    <row r="101" spans="1:35">
      <c r="A101" s="271">
        <v>99</v>
      </c>
      <c r="B101" s="175"/>
      <c r="C101" s="161"/>
      <c r="D101" s="8" t="str">
        <f>IF(ISBLANK(B101),"",VLOOKUP(B101,ERK!$B$2:$C$34,2,FALSE))</f>
        <v/>
      </c>
      <c r="E101" s="15" t="str">
        <f>IF(ISBLANK(C101),"",VLOOKUP(C101,KIZ!$B$2:$D$34,2,FALSE))</f>
        <v/>
      </c>
      <c r="F101" s="8" t="str">
        <f>IF(ISBLANK(B101),"",VLOOKUP(B101,ERK!$B$3:$D$34,3,FALSE))</f>
        <v/>
      </c>
      <c r="G101" s="15" t="str">
        <f>IF(ISBLANK(C101),"",VLOOKUP(C101,KIZ!$B$2:$E$34,3,FALSE))</f>
        <v/>
      </c>
      <c r="H101" s="94" t="str">
        <f>IFERROR(VLOOKUP(D101,ERK!$C$2:$J$34,8,0),"")</f>
        <v/>
      </c>
      <c r="I101" s="162" t="str">
        <f>IFERROR(VLOOKUP(E101,KIZ!$C$2:$J$34,8,0),"")</f>
        <v/>
      </c>
      <c r="J101" s="184" t="str">
        <f t="shared" si="3"/>
        <v/>
      </c>
      <c r="Y101" s="8"/>
      <c r="Z101" s="8"/>
    </row>
    <row r="102" spans="1:35">
      <c r="A102" s="271">
        <v>100</v>
      </c>
      <c r="B102" s="175"/>
      <c r="C102" s="161"/>
      <c r="D102" s="8" t="str">
        <f>IF(ISBLANK(B102),"",VLOOKUP(B102,ERK!$B$2:$C$34,2,FALSE))</f>
        <v/>
      </c>
      <c r="E102" s="164" t="str">
        <f>IF(ISBLANK(C102),"",VLOOKUP(C102,KIZ!$B$2:$D$34,2,FALSE))</f>
        <v/>
      </c>
      <c r="F102" s="8" t="str">
        <f>IF(ISBLANK(B102),"",VLOOKUP(B102,ERK!$B$3:$D$34,3,FALSE))</f>
        <v/>
      </c>
      <c r="G102" s="15" t="str">
        <f>IF(ISBLANK(C102),"",VLOOKUP(C102,KIZ!$B$2:$E$34,3,FALSE))</f>
        <v/>
      </c>
      <c r="H102" s="94" t="str">
        <f>IFERROR(VLOOKUP(D102,ERK!$C$2:$J$34,8,0),"")</f>
        <v/>
      </c>
      <c r="I102" s="162" t="str">
        <f>IFERROR(VLOOKUP(E102,KIZ!$C$2:$J$34,8,0),"")</f>
        <v/>
      </c>
      <c r="J102" s="184" t="str">
        <f t="shared" si="3"/>
        <v/>
      </c>
      <c r="Y102" s="8"/>
      <c r="Z102" s="8"/>
    </row>
    <row r="103" spans="1:35">
      <c r="A103" s="271">
        <v>101</v>
      </c>
      <c r="B103" s="175"/>
      <c r="C103" s="161"/>
      <c r="D103" s="8" t="str">
        <f>IF(ISBLANK(B103),"",VLOOKUP(B103,ERK!$B$2:$C$34,2,FALSE))</f>
        <v/>
      </c>
      <c r="E103" s="15" t="str">
        <f>IF(ISBLANK(C103),"",VLOOKUP(C103,KIZ!$B$2:$D$34,2,FALSE))</f>
        <v/>
      </c>
      <c r="F103" s="8" t="str">
        <f>IF(ISBLANK(B103),"",VLOOKUP(B103,ERK!$B$3:$D$34,3,FALSE))</f>
        <v/>
      </c>
      <c r="G103" s="15" t="str">
        <f>IF(ISBLANK(C103),"",VLOOKUP(C103,KIZ!$B$2:$E$34,3,FALSE))</f>
        <v/>
      </c>
      <c r="H103" s="94" t="str">
        <f>IFERROR(VLOOKUP(D103,ERK!$C$2:$J$34,8,0),"")</f>
        <v/>
      </c>
      <c r="I103" s="162" t="str">
        <f>IFERROR(VLOOKUP(E103,KIZ!$C$2:$J$34,8,0),"")</f>
        <v/>
      </c>
      <c r="J103" s="184" t="str">
        <f t="shared" si="3"/>
        <v/>
      </c>
      <c r="Y103" s="8"/>
      <c r="Z103" s="8"/>
    </row>
    <row r="104" spans="1:35">
      <c r="A104" s="271">
        <v>102</v>
      </c>
      <c r="B104" s="175"/>
      <c r="C104" s="161"/>
      <c r="D104" s="8" t="str">
        <f>IF(ISBLANK(B104),"",VLOOKUP(B104,ERK!$B$2:$C$34,2,FALSE))</f>
        <v/>
      </c>
      <c r="E104" s="15" t="str">
        <f>IF(ISBLANK(C104),"",VLOOKUP(C104,KIZ!$B$2:$D$34,2,FALSE))</f>
        <v/>
      </c>
      <c r="F104" s="8" t="str">
        <f>IF(ISBLANK(B104),"",VLOOKUP(B104,ERK!$B$3:$D$34,3,FALSE))</f>
        <v/>
      </c>
      <c r="G104" s="15" t="str">
        <f>IF(ISBLANK(C104),"",VLOOKUP(C104,KIZ!$B$2:$E$34,3,FALSE))</f>
        <v/>
      </c>
      <c r="H104" s="94" t="str">
        <f>IFERROR(VLOOKUP(D104,ERK!$C$2:$J$34,8,0),"")</f>
        <v/>
      </c>
      <c r="I104" s="162" t="str">
        <f>IFERROR(VLOOKUP(E104,KIZ!$C$2:$J$34,8,0),"")</f>
        <v/>
      </c>
      <c r="J104" s="184" t="str">
        <f t="shared" si="3"/>
        <v/>
      </c>
      <c r="Y104" s="8"/>
      <c r="Z104" s="8"/>
    </row>
    <row r="105" spans="1:35">
      <c r="A105" s="271">
        <v>103</v>
      </c>
      <c r="B105" s="175"/>
      <c r="C105" s="161"/>
      <c r="D105" s="8" t="str">
        <f>IF(ISBLANK(B105),"",VLOOKUP(B105,ERK!$B$2:$C$34,2,FALSE))</f>
        <v/>
      </c>
      <c r="E105" s="15" t="str">
        <f>IF(ISBLANK(C105),"",VLOOKUP(C105,KIZ!$B$2:$D$34,2,FALSE))</f>
        <v/>
      </c>
      <c r="F105" s="8" t="str">
        <f>IF(ISBLANK(B105),"",VLOOKUP(B105,ERK!$B$3:$D$34,3,FALSE))</f>
        <v/>
      </c>
      <c r="G105" s="15" t="str">
        <f>IF(ISBLANK(C105),"",VLOOKUP(C105,KIZ!$B$2:$E$34,3,FALSE))</f>
        <v/>
      </c>
      <c r="H105" s="94" t="str">
        <f>IFERROR(VLOOKUP(D105,ERK!$C$2:$J$34,8,0),"")</f>
        <v/>
      </c>
      <c r="I105" s="162" t="str">
        <f>IFERROR(VLOOKUP(E105,KIZ!$C$2:$J$34,8,0),"")</f>
        <v/>
      </c>
      <c r="J105" s="184" t="str">
        <f t="shared" si="3"/>
        <v/>
      </c>
      <c r="Y105" s="8"/>
      <c r="Z105" s="8"/>
    </row>
    <row r="106" spans="1:35">
      <c r="A106" s="271">
        <v>104</v>
      </c>
      <c r="B106" s="175"/>
      <c r="C106" s="161"/>
      <c r="D106" s="8" t="str">
        <f>IF(ISBLANK(B106),"",VLOOKUP(B106,ERK!$B$2:$C$34,2,FALSE))</f>
        <v/>
      </c>
      <c r="E106" s="15" t="str">
        <f>IF(ISBLANK(C106),"",VLOOKUP(C106,KIZ!$B$2:$D$34,2,FALSE))</f>
        <v/>
      </c>
      <c r="F106" s="8" t="str">
        <f>IF(ISBLANK(B106),"",VLOOKUP(B106,ERK!$B$3:$D$34,3,FALSE))</f>
        <v/>
      </c>
      <c r="G106" s="15" t="str">
        <f>IF(ISBLANK(C106),"",VLOOKUP(C106,KIZ!$B$2:$E$34,3,FALSE))</f>
        <v/>
      </c>
      <c r="H106" s="94" t="str">
        <f>IFERROR(VLOOKUP(D106,ERK!$C$2:$J$34,8,0),"")</f>
        <v/>
      </c>
      <c r="I106" s="162" t="str">
        <f>IFERROR(VLOOKUP(E106,KIZ!$C$2:$J$34,8,0),"")</f>
        <v/>
      </c>
      <c r="J106" s="184" t="str">
        <f t="shared" si="3"/>
        <v/>
      </c>
      <c r="Y106" s="8"/>
      <c r="Z106" s="8"/>
    </row>
    <row r="107" spans="1:35">
      <c r="A107" s="271">
        <v>105</v>
      </c>
      <c r="B107" s="175"/>
      <c r="C107" s="161"/>
      <c r="D107" s="8" t="str">
        <f>IF(ISBLANK(B107),"",VLOOKUP(B107,ERK!$B$2:$C$34,2,FALSE))</f>
        <v/>
      </c>
      <c r="E107" s="15" t="str">
        <f>IF(ISBLANK(C107),"",VLOOKUP(C107,KIZ!$B$2:$D$34,2,FALSE))</f>
        <v/>
      </c>
      <c r="F107" s="8" t="str">
        <f>IF(ISBLANK(B107),"",VLOOKUP(B107,ERK!$B$3:$D$34,3,FALSE))</f>
        <v/>
      </c>
      <c r="G107" s="15" t="str">
        <f>IF(ISBLANK(C107),"",VLOOKUP(C107,KIZ!$B$2:$E$34,3,FALSE))</f>
        <v/>
      </c>
      <c r="H107" s="94" t="str">
        <f>IFERROR(VLOOKUP(D107,ERK!$C$2:$J$34,8,0),"")</f>
        <v/>
      </c>
      <c r="I107" s="162" t="str">
        <f>IFERROR(VLOOKUP(E107,KIZ!$C$2:$J$34,8,0),"")</f>
        <v/>
      </c>
      <c r="J107" s="184" t="str">
        <f t="shared" si="3"/>
        <v/>
      </c>
      <c r="Y107" s="8"/>
      <c r="Z107" s="8"/>
    </row>
    <row r="108" spans="1:35">
      <c r="A108" s="271">
        <v>106</v>
      </c>
      <c r="B108" s="175"/>
      <c r="C108" s="161"/>
      <c r="D108" s="8" t="str">
        <f>IF(ISBLANK(B108),"",VLOOKUP(B108,ERK!$B$2:$C$34,2,FALSE))</f>
        <v/>
      </c>
      <c r="E108" s="15" t="str">
        <f>IF(ISBLANK(C108),"",VLOOKUP(C108,KIZ!$B$2:$D$34,2,FALSE))</f>
        <v/>
      </c>
      <c r="F108" s="8" t="str">
        <f>IF(ISBLANK(B108),"",VLOOKUP(B108,ERK!$B$3:$D$34,3,FALSE))</f>
        <v/>
      </c>
      <c r="G108" s="15" t="str">
        <f>IF(ISBLANK(C108),"",VLOOKUP(C108,KIZ!$B$2:$E$34,3,FALSE))</f>
        <v/>
      </c>
      <c r="H108" s="94" t="str">
        <f>IFERROR(VLOOKUP(D108,ERK!$C$2:$J$34,8,0),"")</f>
        <v/>
      </c>
      <c r="I108" s="162" t="str">
        <f>IFERROR(VLOOKUP(E108,KIZ!$C$2:$J$34,8,0),"")</f>
        <v/>
      </c>
      <c r="J108" s="184" t="str">
        <f t="shared" si="3"/>
        <v/>
      </c>
      <c r="Y108" s="8"/>
      <c r="Z108" s="8"/>
    </row>
    <row r="109" spans="1:35">
      <c r="A109" s="271">
        <v>107</v>
      </c>
      <c r="B109" s="175"/>
      <c r="C109" s="161"/>
      <c r="D109" s="8" t="str">
        <f>IF(ISBLANK(B109),"",VLOOKUP(B109,ERK!$B$2:$C$34,2,FALSE))</f>
        <v/>
      </c>
      <c r="E109" s="15" t="str">
        <f>IF(ISBLANK(C109),"",VLOOKUP(C109,KIZ!$B$2:$D$34,2,FALSE))</f>
        <v/>
      </c>
      <c r="F109" s="8" t="str">
        <f>IF(ISBLANK(B109),"",VLOOKUP(B109,ERK!$B$3:$D$34,3,FALSE))</f>
        <v/>
      </c>
      <c r="G109" s="15" t="str">
        <f>IF(ISBLANK(C109),"",VLOOKUP(C109,KIZ!$B$2:$E$34,3,FALSE))</f>
        <v/>
      </c>
      <c r="H109" s="94" t="str">
        <f>IFERROR(VLOOKUP(D109,ERK!$C$2:$J$34,8,0),"")</f>
        <v/>
      </c>
      <c r="I109" s="162" t="str">
        <f>IFERROR(VLOOKUP(E109,KIZ!$C$2:$J$34,8,0),"")</f>
        <v/>
      </c>
      <c r="J109" s="184" t="str">
        <f t="shared" si="3"/>
        <v/>
      </c>
      <c r="Y109" s="8"/>
      <c r="Z109" s="8"/>
    </row>
    <row r="110" spans="1:35">
      <c r="A110" s="271">
        <v>108</v>
      </c>
      <c r="B110" s="175"/>
      <c r="C110" s="161"/>
      <c r="D110" s="8"/>
      <c r="E110" s="15"/>
      <c r="F110" s="8"/>
      <c r="G110" s="15"/>
      <c r="H110" s="94"/>
      <c r="I110" s="162"/>
      <c r="J110" s="184"/>
      <c r="Y110" s="8"/>
      <c r="Z110" s="8"/>
    </row>
    <row r="111" spans="1:35">
      <c r="A111" s="271">
        <v>109</v>
      </c>
      <c r="B111" s="175"/>
      <c r="C111" s="161"/>
      <c r="D111" s="8"/>
      <c r="E111" s="15"/>
      <c r="F111" s="8"/>
      <c r="G111" s="15"/>
      <c r="H111" s="94"/>
      <c r="I111" s="162"/>
      <c r="J111" s="184"/>
    </row>
    <row r="112" spans="1:35">
      <c r="A112" s="271">
        <v>110</v>
      </c>
      <c r="B112" s="175"/>
      <c r="C112" s="161"/>
      <c r="D112" s="8"/>
      <c r="E112" s="15"/>
      <c r="F112" s="8"/>
      <c r="G112" s="15"/>
      <c r="H112" s="94"/>
      <c r="I112" s="162"/>
      <c r="J112" s="184"/>
    </row>
    <row r="113" spans="1:10">
      <c r="A113" s="271">
        <v>111</v>
      </c>
      <c r="B113" s="175"/>
      <c r="C113" s="161"/>
      <c r="D113" s="8" t="str">
        <f>IF(ISBLANK(B113),"",VLOOKUP(B113,ERK!$B$2:$C$34,2,FALSE))</f>
        <v/>
      </c>
      <c r="E113" s="15" t="str">
        <f>IF(ISBLANK(C113),"",VLOOKUP(C113,KIZ!$B$2:$D$34,2,FALSE))</f>
        <v/>
      </c>
      <c r="F113" s="8" t="str">
        <f>IF(ISBLANK(B113),"",VLOOKUP(B113,ERK!$B$3:$D$34,3,FALSE))</f>
        <v/>
      </c>
      <c r="G113" s="15" t="str">
        <f>IF(ISBLANK(C113),"",VLOOKUP(C113,KIZ!$B$2:$E$34,3,FALSE))</f>
        <v/>
      </c>
      <c r="H113" s="94" t="str">
        <f>IFERROR(VLOOKUP(D113,ERK!$C$2:$J$34,8,0),"")</f>
        <v/>
      </c>
      <c r="I113" s="162" t="str">
        <f>IFERROR(VLOOKUP(E113,KIZ!$C$2:$J$34,8,0),"")</f>
        <v/>
      </c>
      <c r="J113" s="184" t="str">
        <f t="shared" ref="J113" si="4">IF(SUM(H113:I113)&lt;=0,"",IFERROR(SUM(H113:I113,0),""))</f>
        <v/>
      </c>
    </row>
    <row r="114" spans="1:10">
      <c r="A114" s="271">
        <v>112</v>
      </c>
      <c r="B114" s="175"/>
      <c r="C114" s="161"/>
      <c r="D114" s="8" t="str">
        <f>IF(ISBLANK(B114),"",VLOOKUP(B114,ERK!$B$2:$C$34,2,FALSE))</f>
        <v/>
      </c>
      <c r="E114" s="15" t="str">
        <f>IF(ISBLANK(C114),"",VLOOKUP(C114,KIZ!$B$2:$D$34,2,FALSE))</f>
        <v/>
      </c>
      <c r="F114" s="8" t="str">
        <f>IF(ISBLANK(B114),"",VLOOKUP(B114,ERK!$B$3:$D$34,3,FALSE))</f>
        <v/>
      </c>
      <c r="G114" s="15" t="str">
        <f>IF(ISBLANK(C114),"",VLOOKUP(C114,KIZ!$B$2:$E$34,3,FALSE))</f>
        <v/>
      </c>
      <c r="H114" s="94" t="str">
        <f>IFERROR(VLOOKUP(D114,ERK!$C$2:$J$34,8,0),"")</f>
        <v/>
      </c>
      <c r="I114" s="162" t="str">
        <f>IFERROR(VLOOKUP(E114,KIZ!$C$2:$J$34,8,0),"")</f>
        <v/>
      </c>
      <c r="J114" s="184" t="str">
        <f t="shared" ref="J114:J149" si="5">IF(SUM(H113:I113)&lt;=0,"",IFERROR(SUM(H113:I113,0),""))</f>
        <v/>
      </c>
    </row>
    <row r="115" spans="1:10">
      <c r="A115" s="271">
        <v>113</v>
      </c>
      <c r="B115" s="175"/>
      <c r="C115" s="161"/>
      <c r="D115" s="8" t="str">
        <f>IF(ISBLANK(B115),"",VLOOKUP(B115,ERK!$B$2:$C$34,2,FALSE))</f>
        <v/>
      </c>
      <c r="E115" s="15" t="str">
        <f>IF(ISBLANK(C115),"",VLOOKUP(C115,KIZ!$B$2:$D$34,2,FALSE))</f>
        <v/>
      </c>
      <c r="F115" s="8" t="str">
        <f>IF(ISBLANK(B115),"",VLOOKUP(B115,ERK!$B$3:$D$34,3,FALSE))</f>
        <v/>
      </c>
      <c r="G115" s="15" t="str">
        <f>IF(ISBLANK(C115),"",VLOOKUP(C115,KIZ!$B$2:$E$34,3,FALSE))</f>
        <v/>
      </c>
      <c r="H115" s="94" t="str">
        <f>IFERROR(VLOOKUP(D115,ERK!$C$2:$J$34,8,0),"")</f>
        <v/>
      </c>
      <c r="I115" s="162" t="str">
        <f>IFERROR(VLOOKUP(E115,KIZ!$C$2:$J$34,8,0),"")</f>
        <v/>
      </c>
      <c r="J115" s="184" t="str">
        <f t="shared" si="5"/>
        <v/>
      </c>
    </row>
    <row r="116" spans="1:10">
      <c r="A116" s="271">
        <v>114</v>
      </c>
      <c r="B116" s="175"/>
      <c r="C116" s="161"/>
      <c r="D116" s="8" t="str">
        <f>IF(ISBLANK(B116),"",VLOOKUP(B116,ERK!$B$2:$C$34,2,FALSE))</f>
        <v/>
      </c>
      <c r="E116" s="15" t="str">
        <f>IF(ISBLANK(C116),"",VLOOKUP(C116,KIZ!$B$2:$D$34,2,FALSE))</f>
        <v/>
      </c>
      <c r="F116" s="8" t="str">
        <f>IF(ISBLANK(B116),"",VLOOKUP(B116,ERK!$B$3:$D$34,3,FALSE))</f>
        <v/>
      </c>
      <c r="G116" s="15" t="str">
        <f>IF(ISBLANK(C116),"",VLOOKUP(C116,KIZ!$B$2:$E$34,3,FALSE))</f>
        <v/>
      </c>
      <c r="H116" s="94" t="str">
        <f>IFERROR(VLOOKUP(D116,ERK!$C$2:$J$34,8,0),"")</f>
        <v/>
      </c>
      <c r="I116" s="162" t="str">
        <f>IFERROR(VLOOKUP(E116,KIZ!$C$2:$J$34,8,0),"")</f>
        <v/>
      </c>
      <c r="J116" s="184" t="str">
        <f t="shared" si="5"/>
        <v/>
      </c>
    </row>
    <row r="117" spans="1:10">
      <c r="A117" s="271">
        <v>115</v>
      </c>
      <c r="B117" s="175"/>
      <c r="C117" s="161"/>
      <c r="D117" s="8" t="str">
        <f>IF(ISBLANK(B117),"",VLOOKUP(B117,ERK!$B$2:$C$34,2,FALSE))</f>
        <v/>
      </c>
      <c r="E117" s="15" t="str">
        <f>IF(ISBLANK(C117),"",VLOOKUP(C117,KIZ!$B$2:$D$34,2,FALSE))</f>
        <v/>
      </c>
      <c r="F117" s="8" t="str">
        <f>IF(ISBLANK(B117),"",VLOOKUP(B117,ERK!$B$3:$D$34,3,FALSE))</f>
        <v/>
      </c>
      <c r="G117" s="15" t="str">
        <f>IF(ISBLANK(C117),"",VLOOKUP(C117,KIZ!$B$2:$E$34,3,FALSE))</f>
        <v/>
      </c>
      <c r="H117" s="94" t="str">
        <f>IFERROR(VLOOKUP(D117,ERK!$C$2:$J$34,8,0),"")</f>
        <v/>
      </c>
      <c r="I117" s="162" t="str">
        <f>IFERROR(VLOOKUP(E117,KIZ!$C$2:$J$34,8,0),"")</f>
        <v/>
      </c>
      <c r="J117" s="184" t="str">
        <f t="shared" si="5"/>
        <v/>
      </c>
    </row>
    <row r="118" spans="1:10">
      <c r="A118" s="271">
        <v>116</v>
      </c>
      <c r="B118" s="175"/>
      <c r="C118" s="161"/>
      <c r="D118" s="8" t="str">
        <f>IF(ISBLANK(B118),"",VLOOKUP(B118,ERK!$B$2:$C$34,2,FALSE))</f>
        <v/>
      </c>
      <c r="E118" s="15" t="str">
        <f>IF(ISBLANK(C118),"",VLOOKUP(C118,KIZ!$B$2:$D$34,2,FALSE))</f>
        <v/>
      </c>
      <c r="F118" s="8" t="str">
        <f>IF(ISBLANK(B118),"",VLOOKUP(B118,ERK!$B$3:$D$34,3,FALSE))</f>
        <v/>
      </c>
      <c r="G118" s="15" t="str">
        <f>IF(ISBLANK(C118),"",VLOOKUP(C118,KIZ!$B$2:$E$34,3,FALSE))</f>
        <v/>
      </c>
      <c r="H118" s="94" t="str">
        <f>IFERROR(VLOOKUP(D118,ERK!$C$2:$J$34,8,0),"")</f>
        <v/>
      </c>
      <c r="I118" s="162" t="str">
        <f>IFERROR(VLOOKUP(E118,KIZ!$C$2:$J$34,8,0),"")</f>
        <v/>
      </c>
      <c r="J118" s="184" t="str">
        <f t="shared" si="5"/>
        <v/>
      </c>
    </row>
    <row r="119" spans="1:10">
      <c r="A119" s="271">
        <v>117</v>
      </c>
      <c r="B119" s="175"/>
      <c r="C119" s="161"/>
      <c r="D119" s="8" t="str">
        <f>IF(ISBLANK(B119),"",VLOOKUP(B119,ERK!$B$2:$C$34,2,FALSE))</f>
        <v/>
      </c>
      <c r="E119" s="15" t="str">
        <f>IF(ISBLANK(C119),"",VLOOKUP(C119,KIZ!$B$2:$D$34,2,FALSE))</f>
        <v/>
      </c>
      <c r="F119" s="8" t="str">
        <f>IF(ISBLANK(B119),"",VLOOKUP(B119,ERK!$B$3:$D$34,3,FALSE))</f>
        <v/>
      </c>
      <c r="G119" s="15" t="str">
        <f>IF(ISBLANK(C119),"",VLOOKUP(C119,KIZ!$B$2:$E$34,3,FALSE))</f>
        <v/>
      </c>
      <c r="H119" s="94" t="str">
        <f>IFERROR(VLOOKUP(D119,ERK!$C$2:$J$34,8,0),"")</f>
        <v/>
      </c>
      <c r="I119" s="162" t="str">
        <f>IFERROR(VLOOKUP(E119,KIZ!$C$2:$J$34,8,0),"")</f>
        <v/>
      </c>
      <c r="J119" s="184" t="str">
        <f t="shared" si="5"/>
        <v/>
      </c>
    </row>
    <row r="120" spans="1:10">
      <c r="A120" s="271">
        <v>118</v>
      </c>
      <c r="B120" s="175"/>
      <c r="C120" s="161"/>
      <c r="D120" s="8" t="str">
        <f>IF(ISBLANK(B120),"",VLOOKUP(B120,ERK!$B$2:$C$34,2,FALSE))</f>
        <v/>
      </c>
      <c r="E120" s="15" t="str">
        <f>IF(ISBLANK(C120),"",VLOOKUP(C120,KIZ!$B$2:$D$34,2,FALSE))</f>
        <v/>
      </c>
      <c r="F120" s="8" t="str">
        <f>IF(ISBLANK(B120),"",VLOOKUP(B120,ERK!$B$3:$D$34,3,FALSE))</f>
        <v/>
      </c>
      <c r="G120" s="15" t="str">
        <f>IF(ISBLANK(C120),"",VLOOKUP(C120,KIZ!$B$2:$E$34,3,FALSE))</f>
        <v/>
      </c>
      <c r="H120" s="94" t="str">
        <f>IFERROR(VLOOKUP(D120,ERK!$C$2:$J$34,8,0),"")</f>
        <v/>
      </c>
      <c r="I120" s="162" t="str">
        <f>IFERROR(VLOOKUP(E120,KIZ!$C$2:$J$34,8,0),"")</f>
        <v/>
      </c>
      <c r="J120" s="184" t="str">
        <f t="shared" si="5"/>
        <v/>
      </c>
    </row>
    <row r="121" spans="1:10">
      <c r="A121" s="271">
        <v>119</v>
      </c>
      <c r="B121" s="175"/>
      <c r="C121" s="161"/>
      <c r="D121" s="8" t="str">
        <f>IF(ISBLANK(B121),"",VLOOKUP(B121,ERK!$B$2:$C$34,2,FALSE))</f>
        <v/>
      </c>
      <c r="E121" s="15" t="str">
        <f>IF(ISBLANK(C121),"",VLOOKUP(C121,KIZ!$B$2:$D$34,2,FALSE))</f>
        <v/>
      </c>
      <c r="F121" s="8" t="str">
        <f>IF(ISBLANK(B121),"",VLOOKUP(B121,ERK!$B$3:$D$34,3,FALSE))</f>
        <v/>
      </c>
      <c r="G121" s="15" t="str">
        <f>IF(ISBLANK(C121),"",VLOOKUP(C121,KIZ!$B$2:$E$34,3,FALSE))</f>
        <v/>
      </c>
      <c r="H121" s="94" t="str">
        <f>IFERROR(VLOOKUP(D121,ERK!$C$2:$J$34,8,0),"")</f>
        <v/>
      </c>
      <c r="I121" s="162" t="str">
        <f>IFERROR(VLOOKUP(E121,KIZ!$C$2:$J$34,8,0),"")</f>
        <v/>
      </c>
      <c r="J121" s="184" t="str">
        <f t="shared" si="5"/>
        <v/>
      </c>
    </row>
    <row r="122" spans="1:10">
      <c r="A122" s="271">
        <v>120</v>
      </c>
      <c r="B122" s="175"/>
      <c r="C122" s="161"/>
      <c r="D122" s="8" t="str">
        <f>IF(ISBLANK(B122),"",VLOOKUP(B122,ERK!$B$2:$C$34,2,FALSE))</f>
        <v/>
      </c>
      <c r="E122" s="15" t="str">
        <f>IF(ISBLANK(C122),"",VLOOKUP(C122,KIZ!$B$2:$D$34,2,FALSE))</f>
        <v/>
      </c>
      <c r="F122" s="8" t="str">
        <f>IF(ISBLANK(B122),"",VLOOKUP(B122,ERK!$B$3:$D$34,3,FALSE))</f>
        <v/>
      </c>
      <c r="G122" s="15" t="str">
        <f>IF(ISBLANK(C122),"",VLOOKUP(C122,KIZ!$B$2:$E$34,3,FALSE))</f>
        <v/>
      </c>
      <c r="H122" s="94" t="str">
        <f>IFERROR(VLOOKUP(D122,ERK!$C$2:$J$34,8,0),"")</f>
        <v/>
      </c>
      <c r="I122" s="162" t="str">
        <f>IFERROR(VLOOKUP(E122,KIZ!$C$2:$J$34,8,0),"")</f>
        <v/>
      </c>
      <c r="J122" s="184" t="str">
        <f t="shared" si="5"/>
        <v/>
      </c>
    </row>
    <row r="123" spans="1:10">
      <c r="B123" s="175"/>
      <c r="C123" s="161"/>
      <c r="D123" s="8" t="str">
        <f>IF(ISBLANK(B123),"",VLOOKUP(B123,ERK!$B$2:$C$34,2,FALSE))</f>
        <v/>
      </c>
      <c r="E123" s="15" t="str">
        <f>IF(ISBLANK(C123),"",VLOOKUP(C123,KIZ!$B$2:$D$34,2,FALSE))</f>
        <v/>
      </c>
      <c r="F123" s="8" t="str">
        <f>IF(ISBLANK(B123),"",VLOOKUP(B123,ERK!$B$3:$D$34,3,FALSE))</f>
        <v/>
      </c>
      <c r="G123" s="15" t="str">
        <f>IF(ISBLANK(C123),"",VLOOKUP(C123,KIZ!$B$2:$E$34,3,FALSE))</f>
        <v/>
      </c>
      <c r="H123" s="94" t="str">
        <f>IFERROR(VLOOKUP(D123,ERK!$C$2:$J$34,8,0),"")</f>
        <v/>
      </c>
      <c r="I123" s="162" t="str">
        <f>IFERROR(VLOOKUP(E123,KIZ!$C$2:$J$34,8,0),"")</f>
        <v/>
      </c>
      <c r="J123" s="184" t="str">
        <f t="shared" si="5"/>
        <v/>
      </c>
    </row>
    <row r="124" spans="1:10">
      <c r="B124" s="175"/>
      <c r="C124" s="161"/>
      <c r="D124" s="8" t="str">
        <f>IF(ISBLANK(B124),"",VLOOKUP(B124,ERK!$B$2:$C$34,2,FALSE))</f>
        <v/>
      </c>
      <c r="E124" s="15" t="str">
        <f>IF(ISBLANK(C124),"",VLOOKUP(C124,KIZ!$B$2:$D$34,2,FALSE))</f>
        <v/>
      </c>
      <c r="F124" s="8" t="str">
        <f>IF(ISBLANK(B124),"",VLOOKUP(B124,ERK!$B$3:$D$34,3,FALSE))</f>
        <v/>
      </c>
      <c r="G124" s="15" t="str">
        <f>IF(ISBLANK(C124),"",VLOOKUP(C124,KIZ!$B$2:$E$34,3,FALSE))</f>
        <v/>
      </c>
      <c r="H124" s="94" t="str">
        <f>IFERROR(VLOOKUP(D124,ERK!$C$2:$J$34,8,0),"")</f>
        <v/>
      </c>
      <c r="I124" s="162" t="str">
        <f>IFERROR(VLOOKUP(E124,KIZ!$C$2:$J$34,8,0),"")</f>
        <v/>
      </c>
      <c r="J124" s="184" t="str">
        <f t="shared" si="5"/>
        <v/>
      </c>
    </row>
    <row r="125" spans="1:10">
      <c r="B125" s="175"/>
      <c r="C125" s="161"/>
      <c r="D125" s="8" t="str">
        <f>IF(ISBLANK(B125),"",VLOOKUP(B125,ERK!$B$2:$C$34,2,FALSE))</f>
        <v/>
      </c>
      <c r="E125" s="15" t="str">
        <f>IF(ISBLANK(C125),"",VLOOKUP(C125,KIZ!$B$2:$D$34,2,FALSE))</f>
        <v/>
      </c>
      <c r="F125" s="8" t="str">
        <f>IF(ISBLANK(B125),"",VLOOKUP(B125,ERK!$B$3:$D$34,3,FALSE))</f>
        <v/>
      </c>
      <c r="G125" s="15" t="str">
        <f>IF(ISBLANK(C125),"",VLOOKUP(C125,KIZ!$B$2:$E$34,3,FALSE))</f>
        <v/>
      </c>
      <c r="H125" s="94" t="str">
        <f>IFERROR(VLOOKUP(D125,ERK!$C$2:$J$34,8,0),"")</f>
        <v/>
      </c>
      <c r="I125" s="162" t="str">
        <f>IFERROR(VLOOKUP(E125,KIZ!$C$2:$J$34,8,0),"")</f>
        <v/>
      </c>
      <c r="J125" s="184" t="str">
        <f t="shared" si="5"/>
        <v/>
      </c>
    </row>
    <row r="126" spans="1:10">
      <c r="B126" s="175"/>
      <c r="C126" s="161"/>
      <c r="D126" s="8" t="str">
        <f>IF(ISBLANK(B126),"",VLOOKUP(B126,ERK!$B$2:$C$34,2,FALSE))</f>
        <v/>
      </c>
      <c r="E126" s="15" t="str">
        <f>IF(ISBLANK(C126),"",VLOOKUP(C126,KIZ!$B$2:$D$34,2,FALSE))</f>
        <v/>
      </c>
      <c r="F126" s="8" t="str">
        <f>IF(ISBLANK(B126),"",VLOOKUP(B126,ERK!$B$3:$D$34,3,FALSE))</f>
        <v/>
      </c>
      <c r="G126" s="15" t="str">
        <f>IF(ISBLANK(C126),"",VLOOKUP(C126,KIZ!$B$2:$E$34,3,FALSE))</f>
        <v/>
      </c>
      <c r="H126" s="94" t="str">
        <f>IFERROR(VLOOKUP(D126,ERK!$C$2:$J$34,8,0),"")</f>
        <v/>
      </c>
      <c r="I126" s="162" t="str">
        <f>IFERROR(VLOOKUP(E126,KIZ!$C$2:$J$34,8,0),"")</f>
        <v/>
      </c>
      <c r="J126" s="184" t="str">
        <f t="shared" si="5"/>
        <v/>
      </c>
    </row>
    <row r="127" spans="1:10">
      <c r="B127" s="175"/>
      <c r="C127" s="161"/>
      <c r="D127" s="8" t="str">
        <f>IF(ISBLANK(B127),"",VLOOKUP(B127,ERK!$B$2:$C$34,2,FALSE))</f>
        <v/>
      </c>
      <c r="E127" s="15" t="str">
        <f>IF(ISBLANK(C127),"",VLOOKUP(C127,KIZ!$B$2:$D$34,2,FALSE))</f>
        <v/>
      </c>
      <c r="F127" s="8" t="str">
        <f>IF(ISBLANK(B127),"",VLOOKUP(B127,ERK!$B$3:$D$34,3,FALSE))</f>
        <v/>
      </c>
      <c r="G127" s="15" t="str">
        <f>IF(ISBLANK(C127),"",VLOOKUP(C127,KIZ!$B$2:$E$34,3,FALSE))</f>
        <v/>
      </c>
      <c r="H127" s="94" t="str">
        <f>IFERROR(VLOOKUP(D127,ERK!$C$2:$J$34,8,0),"")</f>
        <v/>
      </c>
      <c r="I127" s="162" t="str">
        <f>IFERROR(VLOOKUP(E127,KIZ!$C$2:$J$34,8,0),"")</f>
        <v/>
      </c>
      <c r="J127" s="184" t="str">
        <f t="shared" si="5"/>
        <v/>
      </c>
    </row>
    <row r="128" spans="1:10">
      <c r="B128" s="175"/>
      <c r="C128" s="161"/>
      <c r="D128" s="8" t="str">
        <f>IF(ISBLANK(B128),"",VLOOKUP(B128,ERK!$B$2:$C$34,2,FALSE))</f>
        <v/>
      </c>
      <c r="E128" s="15" t="str">
        <f>IF(ISBLANK(C128),"",VLOOKUP(C128,KIZ!$B$2:$D$34,2,FALSE))</f>
        <v/>
      </c>
      <c r="F128" s="8" t="str">
        <f>IF(ISBLANK(B128),"",VLOOKUP(B128,ERK!$B$3:$D$34,3,FALSE))</f>
        <v/>
      </c>
      <c r="G128" s="15" t="str">
        <f>IF(ISBLANK(C128),"",VLOOKUP(C128,KIZ!$B$2:$E$34,3,FALSE))</f>
        <v/>
      </c>
      <c r="H128" s="94" t="str">
        <f>IFERROR(VLOOKUP(D128,ERK!$C$2:$J$34,8,0),"")</f>
        <v/>
      </c>
      <c r="I128" s="162" t="str">
        <f>IFERROR(VLOOKUP(E128,KIZ!$C$2:$J$34,8,0),"")</f>
        <v/>
      </c>
      <c r="J128" s="184" t="str">
        <f t="shared" si="5"/>
        <v/>
      </c>
    </row>
    <row r="129" spans="2:10">
      <c r="B129" s="175"/>
      <c r="C129" s="161"/>
      <c r="D129" s="8" t="str">
        <f>IF(ISBLANK(B129),"",VLOOKUP(B129,ERK!$B$2:$C$34,2,FALSE))</f>
        <v/>
      </c>
      <c r="E129" s="15" t="str">
        <f>IF(ISBLANK(C129),"",VLOOKUP(C129,KIZ!$B$2:$D$34,2,FALSE))</f>
        <v/>
      </c>
      <c r="F129" s="8" t="str">
        <f>IF(ISBLANK(B129),"",VLOOKUP(B129,ERK!$B$3:$D$34,3,FALSE))</f>
        <v/>
      </c>
      <c r="G129" s="15" t="str">
        <f>IF(ISBLANK(C129),"",VLOOKUP(C129,KIZ!$B$2:$E$34,3,FALSE))</f>
        <v/>
      </c>
      <c r="H129" s="94" t="str">
        <f>IFERROR(VLOOKUP(D129,ERK!$C$2:$J$34,8,0),"")</f>
        <v/>
      </c>
      <c r="I129" s="162" t="str">
        <f>IFERROR(VLOOKUP(E129,KIZ!$C$2:$J$34,8,0),"")</f>
        <v/>
      </c>
      <c r="J129" s="184" t="str">
        <f t="shared" si="5"/>
        <v/>
      </c>
    </row>
    <row r="130" spans="2:10">
      <c r="B130" s="175"/>
      <c r="C130" s="161"/>
      <c r="D130" s="8" t="str">
        <f>IF(ISBLANK(B130),"",VLOOKUP(B130,ERK!$B$2:$C$34,2,FALSE))</f>
        <v/>
      </c>
      <c r="E130" s="15" t="str">
        <f>IF(ISBLANK(C130),"",VLOOKUP(C130,KIZ!$B$2:$D$34,2,FALSE))</f>
        <v/>
      </c>
      <c r="F130" s="8" t="str">
        <f>IF(ISBLANK(B130),"",VLOOKUP(B130,ERK!$B$3:$D$34,3,FALSE))</f>
        <v/>
      </c>
      <c r="G130" s="15" t="str">
        <f>IF(ISBLANK(C130),"",VLOOKUP(C130,KIZ!$B$2:$E$34,3,FALSE))</f>
        <v/>
      </c>
      <c r="H130" s="94" t="str">
        <f>IFERROR(VLOOKUP(D130,ERK!$C$2:$J$34,8,0),"")</f>
        <v/>
      </c>
      <c r="I130" s="162" t="str">
        <f>IFERROR(VLOOKUP(E130,KIZ!$C$2:$J$34,8,0),"")</f>
        <v/>
      </c>
      <c r="J130" s="184" t="str">
        <f t="shared" si="5"/>
        <v/>
      </c>
    </row>
    <row r="131" spans="2:10">
      <c r="B131" s="175"/>
      <c r="C131" s="161"/>
      <c r="D131" s="8" t="str">
        <f>IF(ISBLANK(B131),"",VLOOKUP(B131,ERK!$B$2:$C$34,2,FALSE))</f>
        <v/>
      </c>
      <c r="E131" s="15" t="str">
        <f>IF(ISBLANK(C131),"",VLOOKUP(C131,KIZ!$B$2:$D$34,2,FALSE))</f>
        <v/>
      </c>
      <c r="F131" s="8" t="str">
        <f>IF(ISBLANK(B131),"",VLOOKUP(B131,ERK!$B$3:$D$34,3,FALSE))</f>
        <v/>
      </c>
      <c r="G131" s="15" t="str">
        <f>IF(ISBLANK(C131),"",VLOOKUP(C131,KIZ!$B$2:$E$34,3,FALSE))</f>
        <v/>
      </c>
      <c r="H131" s="94" t="str">
        <f>IFERROR(VLOOKUP(D131,ERK!$C$2:$J$34,8,0),"")</f>
        <v/>
      </c>
      <c r="I131" s="162" t="str">
        <f>IFERROR(VLOOKUP(E131,KIZ!$C$2:$J$34,8,0),"")</f>
        <v/>
      </c>
      <c r="J131" s="184" t="str">
        <f t="shared" si="5"/>
        <v/>
      </c>
    </row>
    <row r="132" spans="2:10">
      <c r="D132" s="8" t="str">
        <f>IF(ISBLANK(B132),"",VLOOKUP(B132,ERK!$B$2:$C$34,2,FALSE))</f>
        <v/>
      </c>
      <c r="E132" s="15" t="str">
        <f>IF(ISBLANK(C132),"",VLOOKUP(C132,KIZ!$B$2:$D$34,2,FALSE))</f>
        <v/>
      </c>
      <c r="F132" s="8" t="str">
        <f>IF(ISBLANK(B132),"",VLOOKUP(B132,ERK!$B$3:$D$34,3,FALSE))</f>
        <v/>
      </c>
      <c r="G132" s="15" t="str">
        <f>IF(ISBLANK(C132),"",VLOOKUP(C132,KIZ!$B$2:$E$34,3,FALSE))</f>
        <v/>
      </c>
      <c r="H132" s="94" t="str">
        <f>IFERROR(VLOOKUP(D132,ERK!$C$2:$J$34,8,0),"")</f>
        <v/>
      </c>
      <c r="I132" s="162" t="str">
        <f>IFERROR(VLOOKUP(E132,KIZ!$C$2:$J$34,8,0),"")</f>
        <v/>
      </c>
      <c r="J132" s="184" t="str">
        <f t="shared" si="5"/>
        <v/>
      </c>
    </row>
    <row r="133" spans="2:10">
      <c r="D133" s="8" t="str">
        <f>IF(ISBLANK(B133),"",VLOOKUP(B133,ERK!$B$2:$C$34,2,FALSE))</f>
        <v/>
      </c>
      <c r="E133" s="15" t="str">
        <f>IF(ISBLANK(C133),"",VLOOKUP(C133,KIZ!$B$2:$D$34,2,FALSE))</f>
        <v/>
      </c>
      <c r="F133" s="8" t="str">
        <f>IF(ISBLANK(B133),"",VLOOKUP(B133,ERK!$B$3:$D$34,3,FALSE))</f>
        <v/>
      </c>
      <c r="G133" s="15" t="str">
        <f>IF(ISBLANK(C133),"",VLOOKUP(C133,KIZ!$B$2:$E$34,3,FALSE))</f>
        <v/>
      </c>
      <c r="H133" s="94" t="str">
        <f>IFERROR(VLOOKUP(D133,ERK!$C$2:$J$34,8,0),"")</f>
        <v/>
      </c>
      <c r="I133" s="162" t="str">
        <f>IFERROR(VLOOKUP(E133,KIZ!$C$2:$J$34,8,0),"")</f>
        <v/>
      </c>
      <c r="J133" s="184" t="str">
        <f t="shared" si="5"/>
        <v/>
      </c>
    </row>
    <row r="134" spans="2:10">
      <c r="D134" s="8" t="str">
        <f>IF(ISBLANK(B134),"",VLOOKUP(B134,ERK!$B$2:$C$34,2,FALSE))</f>
        <v/>
      </c>
      <c r="E134" s="15" t="str">
        <f>IF(ISBLANK(C134),"",VLOOKUP(C134,KIZ!$B$2:$D$34,2,FALSE))</f>
        <v/>
      </c>
      <c r="F134" s="8" t="str">
        <f>IF(ISBLANK(B134),"",VLOOKUP(B134,ERK!$B$3:$D$34,3,FALSE))</f>
        <v/>
      </c>
      <c r="G134" s="15" t="str">
        <f>IF(ISBLANK(C134),"",VLOOKUP(C134,KIZ!$B$2:$E$34,3,FALSE))</f>
        <v/>
      </c>
      <c r="H134" s="94" t="str">
        <f>IFERROR(VLOOKUP(D134,ERK!$C$2:$J$34,8,0),"")</f>
        <v/>
      </c>
      <c r="I134" s="162" t="str">
        <f>IFERROR(VLOOKUP(E134,KIZ!$C$2:$J$34,8,0),"")</f>
        <v/>
      </c>
      <c r="J134" s="184" t="str">
        <f t="shared" si="5"/>
        <v/>
      </c>
    </row>
    <row r="135" spans="2:10">
      <c r="D135" s="8" t="str">
        <f>IF(ISBLANK(B135),"",VLOOKUP(B135,ERK!$B$2:$C$34,2,FALSE))</f>
        <v/>
      </c>
      <c r="E135" s="15" t="str">
        <f>IF(ISBLANK(C135),"",VLOOKUP(C135,KIZ!$B$2:$D$34,2,FALSE))</f>
        <v/>
      </c>
      <c r="F135" s="8" t="str">
        <f>IF(ISBLANK(B135),"",VLOOKUP(B135,ERK!$B$3:$D$34,3,FALSE))</f>
        <v/>
      </c>
      <c r="G135" s="15" t="str">
        <f>IF(ISBLANK(C135),"",VLOOKUP(C135,KIZ!$B$2:$E$34,3,FALSE))</f>
        <v/>
      </c>
      <c r="H135" s="94" t="str">
        <f>IFERROR(VLOOKUP(D135,ERK!$C$2:$J$34,8,0),"")</f>
        <v/>
      </c>
      <c r="I135" s="162" t="str">
        <f>IFERROR(VLOOKUP(E135,KIZ!$C$2:$J$34,8,0),"")</f>
        <v/>
      </c>
      <c r="J135" s="184" t="str">
        <f t="shared" si="5"/>
        <v/>
      </c>
    </row>
    <row r="136" spans="2:10">
      <c r="D136" s="8" t="str">
        <f>IF(ISBLANK(B136),"",VLOOKUP(B136,ERK!$B$2:$C$34,2,FALSE))</f>
        <v/>
      </c>
      <c r="E136" s="15" t="str">
        <f>IF(ISBLANK(C136),"",VLOOKUP(C136,KIZ!$B$2:$D$34,2,FALSE))</f>
        <v/>
      </c>
      <c r="F136" s="8" t="str">
        <f>IF(ISBLANK(B136),"",VLOOKUP(B136,ERK!$B$3:$D$34,3,FALSE))</f>
        <v/>
      </c>
      <c r="G136" s="15" t="str">
        <f>IF(ISBLANK(C136),"",VLOOKUP(C136,KIZ!$B$2:$E$34,3,FALSE))</f>
        <v/>
      </c>
      <c r="H136" s="94" t="str">
        <f>IFERROR(VLOOKUP(D136,ERK!$C$2:$J$34,8,0),"")</f>
        <v/>
      </c>
      <c r="I136" s="162" t="str">
        <f>IFERROR(VLOOKUP(E136,KIZ!$C$2:$J$34,8,0),"")</f>
        <v/>
      </c>
      <c r="J136" s="184" t="str">
        <f t="shared" si="5"/>
        <v/>
      </c>
    </row>
    <row r="137" spans="2:10">
      <c r="D137" s="8" t="str">
        <f>IF(ISBLANK(B137),"",VLOOKUP(B137,ERK!$B$2:$C$34,2,FALSE))</f>
        <v/>
      </c>
      <c r="E137" s="15" t="str">
        <f>IF(ISBLANK(C137),"",VLOOKUP(C137,KIZ!$B$2:$D$34,2,FALSE))</f>
        <v/>
      </c>
      <c r="F137" s="8" t="str">
        <f>IF(ISBLANK(B137),"",VLOOKUP(B137,ERK!$B$3:$D$34,3,FALSE))</f>
        <v/>
      </c>
      <c r="G137" s="15" t="str">
        <f>IF(ISBLANK(C137),"",VLOOKUP(C137,KIZ!$B$2:$E$34,3,FALSE))</f>
        <v/>
      </c>
      <c r="H137" s="94" t="str">
        <f>IFERROR(VLOOKUP(D137,ERK!$C$2:$J$34,8,0),"")</f>
        <v/>
      </c>
      <c r="I137" s="162" t="str">
        <f>IFERROR(VLOOKUP(E137,KIZ!$C$2:$J$34,8,0),"")</f>
        <v/>
      </c>
      <c r="J137" s="184" t="str">
        <f t="shared" si="5"/>
        <v/>
      </c>
    </row>
    <row r="138" spans="2:10">
      <c r="D138" s="8" t="str">
        <f>IF(ISBLANK(B138),"",VLOOKUP(B138,ERK!$B$2:$C$34,2,FALSE))</f>
        <v/>
      </c>
      <c r="E138" s="15" t="str">
        <f>IF(ISBLANK(C138),"",VLOOKUP(C138,KIZ!$B$2:$D$34,2,FALSE))</f>
        <v/>
      </c>
      <c r="F138" s="8" t="str">
        <f>IF(ISBLANK(B138),"",VLOOKUP(B138,ERK!$B$3:$D$34,3,FALSE))</f>
        <v/>
      </c>
      <c r="G138" s="15" t="str">
        <f>IF(ISBLANK(C138),"",VLOOKUP(C138,KIZ!$B$2:$E$34,3,FALSE))</f>
        <v/>
      </c>
      <c r="H138" s="94" t="str">
        <f>IFERROR(VLOOKUP(D138,ERK!$C$2:$J$34,8,0),"")</f>
        <v/>
      </c>
      <c r="I138" s="162" t="str">
        <f>IFERROR(VLOOKUP(E138,KIZ!$C$2:$J$34,8,0),"")</f>
        <v/>
      </c>
      <c r="J138" s="184" t="str">
        <f t="shared" si="5"/>
        <v/>
      </c>
    </row>
    <row r="139" spans="2:10">
      <c r="D139" s="8" t="str">
        <f>IF(ISBLANK(B139),"",VLOOKUP(B139,ERK!$B$2:$C$34,2,FALSE))</f>
        <v/>
      </c>
      <c r="E139" s="15" t="str">
        <f>IF(ISBLANK(C139),"",VLOOKUP(C139,KIZ!$B$2:$D$34,2,FALSE))</f>
        <v/>
      </c>
      <c r="F139" s="8" t="str">
        <f>IF(ISBLANK(B139),"",VLOOKUP(B139,ERK!$B$3:$D$34,3,FALSE))</f>
        <v/>
      </c>
      <c r="G139" s="15" t="str">
        <f>IF(ISBLANK(C139),"",VLOOKUP(C139,KIZ!$B$2:$E$34,3,FALSE))</f>
        <v/>
      </c>
      <c r="H139" s="94" t="str">
        <f>IFERROR(VLOOKUP(D139,ERK!$C$2:$J$34,8,0),"")</f>
        <v/>
      </c>
      <c r="I139" s="162" t="str">
        <f>IFERROR(VLOOKUP(E139,KIZ!$C$2:$J$34,8,0),"")</f>
        <v/>
      </c>
      <c r="J139" s="184" t="str">
        <f t="shared" si="5"/>
        <v/>
      </c>
    </row>
    <row r="140" spans="2:10">
      <c r="D140" s="8" t="str">
        <f>IF(ISBLANK(B140),"",VLOOKUP(B140,ERK!$B$2:$C$34,2,FALSE))</f>
        <v/>
      </c>
      <c r="E140" s="15" t="str">
        <f>IF(ISBLANK(C140),"",VLOOKUP(C140,KIZ!$B$2:$D$34,2,FALSE))</f>
        <v/>
      </c>
      <c r="F140" s="8" t="str">
        <f>IF(ISBLANK(B140),"",VLOOKUP(B140,ERK!$B$3:$D$34,3,FALSE))</f>
        <v/>
      </c>
      <c r="G140" s="15" t="str">
        <f>IF(ISBLANK(C140),"",VLOOKUP(C140,KIZ!$B$2:$E$34,3,FALSE))</f>
        <v/>
      </c>
      <c r="H140" s="94" t="str">
        <f>IFERROR(VLOOKUP(D140,ERK!$C$2:$J$34,8,0),"")</f>
        <v/>
      </c>
      <c r="I140" s="162" t="str">
        <f>IFERROR(VLOOKUP(E140,KIZ!$C$2:$J$34,8,0),"")</f>
        <v/>
      </c>
      <c r="J140" s="184" t="str">
        <f t="shared" si="5"/>
        <v/>
      </c>
    </row>
    <row r="141" spans="2:10">
      <c r="D141" s="8" t="str">
        <f>IF(ISBLANK(B141),"",VLOOKUP(B141,ERK!$B$2:$C$34,2,FALSE))</f>
        <v/>
      </c>
      <c r="E141" s="15" t="str">
        <f>IF(ISBLANK(C141),"",VLOOKUP(C141,KIZ!$B$2:$D$34,2,FALSE))</f>
        <v/>
      </c>
      <c r="F141" s="8" t="str">
        <f>IF(ISBLANK(B141),"",VLOOKUP(B141,ERK!$B$3:$D$34,3,FALSE))</f>
        <v/>
      </c>
      <c r="G141" s="15" t="str">
        <f>IF(ISBLANK(C141),"",VLOOKUP(C141,KIZ!$B$2:$E$34,3,FALSE))</f>
        <v/>
      </c>
      <c r="H141" s="94" t="str">
        <f>IFERROR(VLOOKUP(D141,ERK!$C$2:$J$34,8,0),"")</f>
        <v/>
      </c>
      <c r="I141" s="162" t="str">
        <f>IFERROR(VLOOKUP(E141,KIZ!$C$2:$J$34,8,0),"")</f>
        <v/>
      </c>
      <c r="J141" s="184" t="str">
        <f t="shared" si="5"/>
        <v/>
      </c>
    </row>
    <row r="142" spans="2:10">
      <c r="D142" s="8" t="str">
        <f>IF(ISBLANK(B142),"",VLOOKUP(B142,ERK!$B$2:$C$34,2,FALSE))</f>
        <v/>
      </c>
      <c r="E142" s="15" t="str">
        <f>IF(ISBLANK(C142),"",VLOOKUP(C142,KIZ!$B$2:$D$34,2,FALSE))</f>
        <v/>
      </c>
      <c r="F142" s="8" t="str">
        <f>IF(ISBLANK(B142),"",VLOOKUP(B142,ERK!$B$3:$D$34,3,FALSE))</f>
        <v/>
      </c>
      <c r="G142" s="15" t="str">
        <f>IF(ISBLANK(C142),"",VLOOKUP(C142,KIZ!$B$2:$E$34,3,FALSE))</f>
        <v/>
      </c>
      <c r="H142" s="94" t="str">
        <f>IFERROR(VLOOKUP(D142,ERK!$C$2:$J$34,8,0),"")</f>
        <v/>
      </c>
      <c r="I142" s="162" t="str">
        <f>IFERROR(VLOOKUP(E142,KIZ!$C$2:$J$34,8,0),"")</f>
        <v/>
      </c>
      <c r="J142" s="184" t="str">
        <f t="shared" si="5"/>
        <v/>
      </c>
    </row>
    <row r="143" spans="2:10">
      <c r="D143" s="8" t="str">
        <f>IF(ISBLANK(B143),"",VLOOKUP(B143,ERK!$B$2:$C$34,2,FALSE))</f>
        <v/>
      </c>
      <c r="E143" s="15" t="str">
        <f>IF(ISBLANK(C143),"",VLOOKUP(C143,KIZ!$B$2:$D$34,2,FALSE))</f>
        <v/>
      </c>
      <c r="F143" s="8" t="str">
        <f>IF(ISBLANK(B143),"",VLOOKUP(B143,ERK!$B$3:$D$34,3,FALSE))</f>
        <v/>
      </c>
      <c r="G143" s="15" t="str">
        <f>IF(ISBLANK(C143),"",VLOOKUP(C143,KIZ!$B$2:$E$34,3,FALSE))</f>
        <v/>
      </c>
      <c r="H143" s="94" t="str">
        <f>IFERROR(VLOOKUP(D143,ERK!$C$2:$J$34,8,0),"")</f>
        <v/>
      </c>
      <c r="I143" s="162" t="str">
        <f>IFERROR(VLOOKUP(E143,KIZ!$C$2:$J$34,8,0),"")</f>
        <v/>
      </c>
      <c r="J143" s="184" t="str">
        <f t="shared" si="5"/>
        <v/>
      </c>
    </row>
    <row r="144" spans="2:10">
      <c r="D144" s="8" t="str">
        <f>IF(ISBLANK(B144),"",VLOOKUP(B144,ERK!$B$2:$C$34,2,FALSE))</f>
        <v/>
      </c>
      <c r="E144" s="15" t="str">
        <f>IF(ISBLANK(C144),"",VLOOKUP(C144,KIZ!$B$2:$D$34,2,FALSE))</f>
        <v/>
      </c>
      <c r="F144" s="8" t="str">
        <f>IF(ISBLANK(B144),"",VLOOKUP(B144,ERK!$B$3:$D$34,3,FALSE))</f>
        <v/>
      </c>
      <c r="G144" s="15" t="str">
        <f>IF(ISBLANK(C144),"",VLOOKUP(C144,KIZ!$B$2:$E$34,3,FALSE))</f>
        <v/>
      </c>
      <c r="H144" s="94" t="str">
        <f>IFERROR(VLOOKUP(D144,ERK!$C$2:$J$34,8,0),"")</f>
        <v/>
      </c>
      <c r="I144" s="162" t="str">
        <f>IFERROR(VLOOKUP(E144,KIZ!$C$2:$J$34,8,0),"")</f>
        <v/>
      </c>
      <c r="J144" s="184" t="str">
        <f t="shared" si="5"/>
        <v/>
      </c>
    </row>
    <row r="145" spans="4:10">
      <c r="D145" s="8" t="str">
        <f>IF(ISBLANK(B145),"",VLOOKUP(B145,ERK!$B$2:$C$34,2,FALSE))</f>
        <v/>
      </c>
      <c r="E145" s="15" t="str">
        <f>IF(ISBLANK(C145),"",VLOOKUP(C145,KIZ!$B$2:$D$34,2,FALSE))</f>
        <v/>
      </c>
      <c r="F145" s="8" t="str">
        <f>IF(ISBLANK(B145),"",VLOOKUP(B145,ERK!$B$3:$D$34,3,FALSE))</f>
        <v/>
      </c>
      <c r="G145" s="15" t="str">
        <f>IF(ISBLANK(C145),"",VLOOKUP(C145,KIZ!$B$2:$E$34,3,FALSE))</f>
        <v/>
      </c>
      <c r="H145" s="94" t="str">
        <f>IFERROR(VLOOKUP(D145,ERK!$C$2:$J$34,8,0),"")</f>
        <v/>
      </c>
      <c r="I145" s="162" t="str">
        <f>IFERROR(VLOOKUP(E145,KIZ!$C$2:$J$34,8,0),"")</f>
        <v/>
      </c>
      <c r="J145" s="184" t="str">
        <f t="shared" si="5"/>
        <v/>
      </c>
    </row>
    <row r="146" spans="4:10">
      <c r="D146" s="8" t="str">
        <f>IF(ISBLANK(B146),"",VLOOKUP(B146,ERK!$B$2:$C$34,2,FALSE))</f>
        <v/>
      </c>
      <c r="E146" s="15" t="str">
        <f>IF(ISBLANK(C146),"",VLOOKUP(C146,KIZ!$B$2:$D$34,2,FALSE))</f>
        <v/>
      </c>
      <c r="F146" s="8" t="str">
        <f>IF(ISBLANK(B146),"",VLOOKUP(B146,ERK!$B$3:$D$34,3,FALSE))</f>
        <v/>
      </c>
      <c r="G146" s="15" t="str">
        <f>IF(ISBLANK(C146),"",VLOOKUP(C146,KIZ!$B$2:$E$34,3,FALSE))</f>
        <v/>
      </c>
      <c r="H146" s="94" t="str">
        <f>IFERROR(VLOOKUP(D146,ERK!$C$2:$J$34,8,0),"")</f>
        <v/>
      </c>
      <c r="I146" s="162" t="str">
        <f>IFERROR(VLOOKUP(E146,KIZ!$C$2:$J$34,8,0),"")</f>
        <v/>
      </c>
      <c r="J146" s="184" t="str">
        <f t="shared" si="5"/>
        <v/>
      </c>
    </row>
    <row r="147" spans="4:10">
      <c r="D147" s="8" t="str">
        <f>IF(ISBLANK(B147),"",VLOOKUP(B147,ERK!$B$2:$C$34,2,FALSE))</f>
        <v/>
      </c>
      <c r="E147" s="15" t="str">
        <f>IF(ISBLANK(C147),"",VLOOKUP(C147,KIZ!$B$2:$D$34,2,FALSE))</f>
        <v/>
      </c>
      <c r="F147" s="8" t="str">
        <f>IF(ISBLANK(B147),"",VLOOKUP(B147,ERK!$B$3:$D$34,3,FALSE))</f>
        <v/>
      </c>
      <c r="G147" s="15" t="str">
        <f>IF(ISBLANK(C147),"",VLOOKUP(C147,KIZ!$B$2:$E$34,3,FALSE))</f>
        <v/>
      </c>
      <c r="H147" s="94" t="str">
        <f>IFERROR(VLOOKUP(D147,ERK!$C$2:$J$34,8,0),"")</f>
        <v/>
      </c>
      <c r="I147" s="162" t="str">
        <f>IFERROR(VLOOKUP(E147,KIZ!$C$2:$J$34,8,0),"")</f>
        <v/>
      </c>
      <c r="J147" s="184" t="str">
        <f t="shared" si="5"/>
        <v/>
      </c>
    </row>
    <row r="148" spans="4:10">
      <c r="D148" s="8" t="str">
        <f>IF(ISBLANK(B148),"",VLOOKUP(B148,ERK!$B$2:$C$34,2,FALSE))</f>
        <v/>
      </c>
      <c r="E148" s="15" t="str">
        <f>IF(ISBLANK(C148),"",VLOOKUP(C148,KIZ!$B$2:$D$34,2,FALSE))</f>
        <v/>
      </c>
      <c r="F148" s="8" t="str">
        <f>IF(ISBLANK(B148),"",VLOOKUP(B148,ERK!$B$3:$D$34,3,FALSE))</f>
        <v/>
      </c>
      <c r="G148" s="15" t="str">
        <f>IF(ISBLANK(C148),"",VLOOKUP(C148,KIZ!$B$2:$E$34,3,FALSE))</f>
        <v/>
      </c>
      <c r="H148" s="94" t="str">
        <f>IFERROR(VLOOKUP(D148,ERK!$C$2:$J$34,8,0),"")</f>
        <v/>
      </c>
      <c r="I148" s="162" t="str">
        <f>IFERROR(VLOOKUP(E148,KIZ!$C$2:$J$34,8,0),"")</f>
        <v/>
      </c>
      <c r="J148" s="184" t="str">
        <f t="shared" si="5"/>
        <v/>
      </c>
    </row>
    <row r="149" spans="4:10">
      <c r="J149" s="184" t="str">
        <f t="shared" si="5"/>
        <v/>
      </c>
    </row>
  </sheetData>
  <sortState xmlns:xlrd2="http://schemas.microsoft.com/office/spreadsheetml/2017/richdata2" ref="B3:J113">
    <sortCondition ref="B3:B113"/>
    <sortCondition ref="C3:C113"/>
  </sortState>
  <mergeCells count="1">
    <mergeCell ref="B1:E1"/>
  </mergeCells>
  <conditionalFormatting sqref="B19:B23">
    <cfRule type="duplicateValues" dxfId="169" priority="120"/>
    <cfRule type="duplicateValues" dxfId="168" priority="121"/>
    <cfRule type="duplicateValues" dxfId="167" priority="122"/>
    <cfRule type="duplicateValues" dxfId="166" priority="123"/>
    <cfRule type="duplicateValues" dxfId="165" priority="124"/>
    <cfRule type="duplicateValues" dxfId="164" priority="125"/>
    <cfRule type="duplicateValues" dxfId="163" priority="126"/>
    <cfRule type="duplicateValues" dxfId="162" priority="127"/>
  </conditionalFormatting>
  <conditionalFormatting sqref="B42:B45">
    <cfRule type="duplicateValues" dxfId="161" priority="13276"/>
    <cfRule type="duplicateValues" dxfId="160" priority="13275"/>
    <cfRule type="duplicateValues" dxfId="159" priority="13277"/>
    <cfRule type="duplicateValues" dxfId="158" priority="13278"/>
    <cfRule type="duplicateValues" dxfId="157" priority="13279"/>
    <cfRule type="duplicateValues" dxfId="156" priority="13280"/>
  </conditionalFormatting>
  <conditionalFormatting sqref="B46:B61 B24:B41 B4:B18">
    <cfRule type="duplicateValues" dxfId="155" priority="13204"/>
    <cfRule type="duplicateValues" dxfId="154" priority="13205"/>
    <cfRule type="duplicateValues" dxfId="153" priority="13203"/>
    <cfRule type="duplicateValues" dxfId="152" priority="13202"/>
    <cfRule type="duplicateValues" dxfId="151" priority="13201"/>
    <cfRule type="duplicateValues" dxfId="150" priority="13197"/>
  </conditionalFormatting>
  <conditionalFormatting sqref="B78:B83 B62:B76">
    <cfRule type="duplicateValues" dxfId="149" priority="13037"/>
    <cfRule type="duplicateValues" dxfId="148" priority="13036"/>
    <cfRule type="duplicateValues" dxfId="147" priority="13035"/>
    <cfRule type="duplicateValues" dxfId="146" priority="13040"/>
    <cfRule type="duplicateValues" dxfId="145" priority="13039"/>
    <cfRule type="duplicateValues" dxfId="144" priority="13038"/>
  </conditionalFormatting>
  <conditionalFormatting sqref="B84:B87 B2 B77">
    <cfRule type="duplicateValues" dxfId="143" priority="14140"/>
    <cfRule type="duplicateValues" dxfId="142" priority="14144"/>
    <cfRule type="duplicateValues" dxfId="141" priority="14137"/>
    <cfRule type="duplicateValues" dxfId="140" priority="14143"/>
    <cfRule type="duplicateValues" dxfId="139" priority="14142"/>
    <cfRule type="duplicateValues" dxfId="138" priority="14141"/>
  </conditionalFormatting>
  <conditionalFormatting sqref="B88:B89 B77">
    <cfRule type="duplicateValues" dxfId="137" priority="14693"/>
    <cfRule type="duplicateValues" dxfId="136" priority="14709"/>
    <cfRule type="duplicateValues" dxfId="135" priority="14710"/>
    <cfRule type="duplicateValues" dxfId="134" priority="14711"/>
    <cfRule type="duplicateValues" dxfId="133" priority="14712"/>
    <cfRule type="duplicateValues" dxfId="132" priority="14713"/>
  </conditionalFormatting>
  <conditionalFormatting sqref="B92:B95">
    <cfRule type="duplicateValues" dxfId="131" priority="34"/>
    <cfRule type="duplicateValues" dxfId="130" priority="35"/>
    <cfRule type="duplicateValues" dxfId="129" priority="36"/>
    <cfRule type="duplicateValues" dxfId="128" priority="33"/>
    <cfRule type="duplicateValues" dxfId="127" priority="37"/>
    <cfRule type="duplicateValues" dxfId="126" priority="38"/>
    <cfRule type="duplicateValues" dxfId="125" priority="39"/>
    <cfRule type="duplicateValues" dxfId="124" priority="40"/>
  </conditionalFormatting>
  <conditionalFormatting sqref="B96:B101 B90:B91">
    <cfRule type="duplicateValues" dxfId="123" priority="14070"/>
    <cfRule type="duplicateValues" dxfId="122" priority="14045"/>
    <cfRule type="duplicateValues" dxfId="121" priority="14069"/>
    <cfRule type="duplicateValues" dxfId="120" priority="14073"/>
    <cfRule type="duplicateValues" dxfId="119" priority="14071"/>
    <cfRule type="duplicateValues" dxfId="118" priority="14072"/>
  </conditionalFormatting>
  <conditionalFormatting sqref="B102:B131">
    <cfRule type="duplicateValues" dxfId="117" priority="14545"/>
    <cfRule type="duplicateValues" dxfId="116" priority="14544"/>
    <cfRule type="duplicateValues" dxfId="115" priority="14543"/>
    <cfRule type="duplicateValues" dxfId="114" priority="14542"/>
    <cfRule type="duplicateValues" dxfId="113" priority="14522"/>
    <cfRule type="duplicateValues" dxfId="112" priority="14546"/>
  </conditionalFormatting>
  <conditionalFormatting sqref="B132:B1048576 B1:B89">
    <cfRule type="duplicateValues" dxfId="111" priority="68"/>
  </conditionalFormatting>
  <conditionalFormatting sqref="B132:B1048576 B62:B87 B1:B3">
    <cfRule type="duplicateValues" dxfId="110" priority="203"/>
  </conditionalFormatting>
  <conditionalFormatting sqref="B132:B1048576 B84:B87 B2 B77">
    <cfRule type="duplicateValues" dxfId="109" priority="13474"/>
  </conditionalFormatting>
  <conditionalFormatting sqref="B1:C1 B3:C3">
    <cfRule type="duplicateValues" dxfId="108" priority="13433"/>
  </conditionalFormatting>
  <conditionalFormatting sqref="B46:C61 C19:C23 B4:C18 B24:C41 C42:C45">
    <cfRule type="duplicateValues" dxfId="107" priority="13191"/>
  </conditionalFormatting>
  <conditionalFormatting sqref="B78:C83 B62:C76">
    <cfRule type="duplicateValues" dxfId="106" priority="13030"/>
  </conditionalFormatting>
  <conditionalFormatting sqref="B84:C87 B2:C2 B77">
    <cfRule type="duplicateValues" dxfId="105" priority="14126"/>
    <cfRule type="duplicateValues" dxfId="104" priority="14125"/>
    <cfRule type="duplicateValues" dxfId="103" priority="14111"/>
    <cfRule type="duplicateValues" dxfId="102" priority="14110"/>
    <cfRule type="duplicateValues" dxfId="101" priority="14109"/>
    <cfRule type="duplicateValues" dxfId="100" priority="14121"/>
  </conditionalFormatting>
  <conditionalFormatting sqref="B84:C87">
    <cfRule type="duplicateValues" dxfId="99" priority="14133"/>
  </conditionalFormatting>
  <conditionalFormatting sqref="B88:C89 B77:C77">
    <cfRule type="duplicateValues" dxfId="98" priority="14697"/>
  </conditionalFormatting>
  <conditionalFormatting sqref="B96:C101 B90:C91 C92:C95">
    <cfRule type="duplicateValues" dxfId="97" priority="14055"/>
  </conditionalFormatting>
  <conditionalFormatting sqref="B102:C131">
    <cfRule type="duplicateValues" dxfId="96" priority="14530"/>
  </conditionalFormatting>
  <conditionalFormatting sqref="B132:C1048576 B1:C101">
    <cfRule type="duplicateValues" dxfId="95" priority="29"/>
  </conditionalFormatting>
  <conditionalFormatting sqref="B132:C1048576 C42:C45 C19:C23 B24:C41 B46:C76 B77 B78:C87 B1:C18">
    <cfRule type="duplicateValues" dxfId="94" priority="167"/>
  </conditionalFormatting>
  <conditionalFormatting sqref="C1:C1048576">
    <cfRule type="duplicateValues" dxfId="93" priority="11"/>
  </conditionalFormatting>
  <conditionalFormatting sqref="C4:C61">
    <cfRule type="duplicateValues" dxfId="92" priority="14778"/>
    <cfRule type="duplicateValues" dxfId="91" priority="14769"/>
    <cfRule type="duplicateValues" dxfId="90" priority="14770"/>
    <cfRule type="duplicateValues" dxfId="89" priority="14771"/>
    <cfRule type="duplicateValues" dxfId="88" priority="14775"/>
    <cfRule type="duplicateValues" dxfId="87" priority="14777"/>
  </conditionalFormatting>
  <conditionalFormatting sqref="C78:C83 C62:C76">
    <cfRule type="duplicateValues" dxfId="86" priority="12331"/>
    <cfRule type="duplicateValues" dxfId="85" priority="12330"/>
    <cfRule type="duplicateValues" dxfId="84" priority="12328"/>
    <cfRule type="duplicateValues" dxfId="83" priority="12324"/>
    <cfRule type="duplicateValues" dxfId="82" priority="12323"/>
    <cfRule type="duplicateValues" dxfId="81" priority="12322"/>
  </conditionalFormatting>
  <conditionalFormatting sqref="C88:C89 C77">
    <cfRule type="duplicateValues" dxfId="80" priority="14704"/>
    <cfRule type="duplicateValues" dxfId="79" priority="14705"/>
    <cfRule type="duplicateValues" dxfId="78" priority="14695"/>
    <cfRule type="duplicateValues" dxfId="77" priority="14699"/>
    <cfRule type="duplicateValues" dxfId="76" priority="14700"/>
    <cfRule type="duplicateValues" dxfId="75" priority="14703"/>
  </conditionalFormatting>
  <conditionalFormatting sqref="C90:C101">
    <cfRule type="duplicateValues" dxfId="74" priority="14366"/>
    <cfRule type="duplicateValues" dxfId="73" priority="14362"/>
    <cfRule type="duplicateValues" dxfId="72" priority="14367"/>
    <cfRule type="duplicateValues" dxfId="71" priority="14370"/>
    <cfRule type="duplicateValues" dxfId="70" priority="14371"/>
    <cfRule type="duplicateValues" dxfId="69" priority="14372"/>
  </conditionalFormatting>
  <conditionalFormatting sqref="C102:C131">
    <cfRule type="duplicateValues" dxfId="68" priority="14532"/>
    <cfRule type="duplicateValues" dxfId="67" priority="14533"/>
    <cfRule type="duplicateValues" dxfId="66" priority="14538"/>
    <cfRule type="duplicateValues" dxfId="65" priority="14537"/>
    <cfRule type="duplicateValues" dxfId="64" priority="14536"/>
    <cfRule type="duplicateValues" dxfId="63" priority="14524"/>
  </conditionalFormatting>
  <conditionalFormatting sqref="C132:C1048576 B84:C87 B2:C2 B77">
    <cfRule type="duplicateValues" dxfId="62" priority="13463"/>
    <cfRule type="duplicateValues" dxfId="61" priority="13462"/>
  </conditionalFormatting>
  <conditionalFormatting sqref="C132:C1048576 C1:C89">
    <cfRule type="duplicateValues" dxfId="60" priority="56"/>
  </conditionalFormatting>
  <conditionalFormatting sqref="C132:C1048576 C1:C101">
    <cfRule type="duplicateValues" dxfId="59" priority="30"/>
  </conditionalFormatting>
  <conditionalFormatting sqref="C132:C1048576 C62:C76 B84:B87 B2 B77 C78:C87 C1:C3">
    <cfRule type="duplicateValues" dxfId="58" priority="13441"/>
  </conditionalFormatting>
  <conditionalFormatting sqref="D60:D61 D59:E59 D57:D58 D4:E56">
    <cfRule type="duplicateValues" dxfId="57" priority="13322"/>
  </conditionalFormatting>
  <conditionalFormatting sqref="D1:E1 D3:E3">
    <cfRule type="duplicateValues" dxfId="56" priority="13435"/>
  </conditionalFormatting>
  <conditionalFormatting sqref="D62:E62 D2:E2 D64:E87 D63">
    <cfRule type="duplicateValues" dxfId="55" priority="14242"/>
  </conditionalFormatting>
  <conditionalFormatting sqref="D88:E90">
    <cfRule type="duplicateValues" dxfId="54" priority="14720"/>
  </conditionalFormatting>
  <conditionalFormatting sqref="E57:E58">
    <cfRule type="duplicateValues" dxfId="53" priority="5"/>
    <cfRule type="duplicateValues" dxfId="52" priority="6"/>
  </conditionalFormatting>
  <conditionalFormatting sqref="E59 E4:E56">
    <cfRule type="duplicateValues" dxfId="51" priority="13320"/>
  </conditionalFormatting>
  <conditionalFormatting sqref="E60:E61">
    <cfRule type="duplicateValues" dxfId="50" priority="3"/>
    <cfRule type="duplicateValues" dxfId="49" priority="4"/>
  </conditionalFormatting>
  <conditionalFormatting sqref="E62 E2 E64:E87">
    <cfRule type="duplicateValues" dxfId="48" priority="14240"/>
  </conditionalFormatting>
  <conditionalFormatting sqref="E63">
    <cfRule type="duplicateValues" dxfId="47" priority="1"/>
    <cfRule type="duplicateValues" dxfId="46" priority="2"/>
  </conditionalFormatting>
  <conditionalFormatting sqref="E88:E90">
    <cfRule type="duplicateValues" dxfId="45" priority="14719"/>
  </conditionalFormatting>
  <conditionalFormatting sqref="E94">
    <cfRule type="duplicateValues" dxfId="44" priority="31"/>
    <cfRule type="duplicateValues" dxfId="43" priority="32"/>
  </conditionalFormatting>
  <conditionalFormatting sqref="N1:O2">
    <cfRule type="duplicateValues" dxfId="42" priority="132"/>
  </conditionalFormatting>
  <conditionalFormatting sqref="N3:O44 N57:O88">
    <cfRule type="duplicateValues" dxfId="41" priority="166"/>
  </conditionalFormatting>
  <conditionalFormatting sqref="N45:O56">
    <cfRule type="duplicateValues" dxfId="40" priority="151"/>
  </conditionalFormatting>
  <conditionalFormatting sqref="O3:O44 O57:O88">
    <cfRule type="duplicateValues" dxfId="39" priority="165"/>
  </conditionalFormatting>
  <conditionalFormatting sqref="O45:O56">
    <cfRule type="duplicateValues" dxfId="38" priority="150"/>
  </conditionalFormatting>
  <conditionalFormatting sqref="Y97:Y99">
    <cfRule type="duplicateValues" dxfId="37" priority="7459"/>
  </conditionalFormatting>
  <conditionalFormatting sqref="Y100:Y110">
    <cfRule type="duplicateValues" dxfId="36" priority="71"/>
  </conditionalFormatting>
  <conditionalFormatting sqref="AA85:AA87 AA89:AA98">
    <cfRule type="duplicateValues" dxfId="35" priority="321"/>
    <cfRule type="duplicateValues" dxfId="34" priority="310"/>
    <cfRule type="duplicateValues" dxfId="33" priority="309"/>
    <cfRule type="duplicateValues" dxfId="32" priority="313"/>
    <cfRule type="duplicateValues" dxfId="31" priority="312"/>
    <cfRule type="duplicateValues" dxfId="30" priority="311"/>
  </conditionalFormatting>
  <conditionalFormatting sqref="AA85:AB87 AB88 AA89:AB98">
    <cfRule type="duplicateValues" dxfId="29" priority="308"/>
  </conditionalFormatting>
  <conditionalFormatting sqref="AB3:AB79">
    <cfRule type="duplicateValues" dxfId="28" priority="175"/>
  </conditionalFormatting>
  <conditionalFormatting sqref="AB80:AB98">
    <cfRule type="duplicateValues" dxfId="27" priority="317"/>
  </conditionalFormatting>
  <conditionalFormatting sqref="AB85:AB98">
    <cfRule type="duplicateValues" dxfId="26" priority="7540"/>
    <cfRule type="duplicateValues" dxfId="25" priority="7539"/>
    <cfRule type="duplicateValues" dxfId="24" priority="7446"/>
    <cfRule type="duplicateValues" dxfId="23" priority="7541"/>
  </conditionalFormatting>
  <conditionalFormatting sqref="AC3:AC79 AE3:AE79">
    <cfRule type="duplicateValues" dxfId="22" priority="176"/>
  </conditionalFormatting>
  <conditionalFormatting sqref="AC3:AC79">
    <cfRule type="duplicateValues" dxfId="21" priority="174"/>
  </conditionalFormatting>
  <conditionalFormatting sqref="AC80:AC98 AE80:AE98">
    <cfRule type="duplicateValues" dxfId="20" priority="7321"/>
  </conditionalFormatting>
  <conditionalFormatting sqref="AC80:AC98">
    <cfRule type="duplicateValues" dxfId="19" priority="282"/>
  </conditionalFormatting>
  <conditionalFormatting sqref="AE3:AE79">
    <cfRule type="duplicateValues" dxfId="18" priority="173"/>
    <cfRule type="duplicateValues" dxfId="17" priority="177"/>
  </conditionalFormatting>
  <conditionalFormatting sqref="AE80:AE98">
    <cfRule type="duplicateValues" dxfId="16" priority="7450"/>
    <cfRule type="duplicateValues" dxfId="15" priority="281"/>
  </conditionalFormatting>
  <printOptions horizontalCentered="1"/>
  <pageMargins left="0" right="0" top="0.39370078740157483" bottom="0" header="0" footer="0"/>
  <pageSetup paperSize="9" scale="115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ayfa11">
    <pageSetUpPr fitToPage="1"/>
  </sheetPr>
  <dimension ref="B1:R28"/>
  <sheetViews>
    <sheetView workbookViewId="0">
      <selection sqref="A1:XFD1048576"/>
    </sheetView>
  </sheetViews>
  <sheetFormatPr defaultRowHeight="14.5"/>
  <cols>
    <col min="1" max="1" width="3.26953125" customWidth="1"/>
    <col min="2" max="2" width="2.7265625" bestFit="1" customWidth="1"/>
    <col min="3" max="3" width="26.54296875" bestFit="1" customWidth="1"/>
    <col min="4" max="4" width="4.26953125" bestFit="1" customWidth="1"/>
    <col min="6" max="6" width="18.7265625" bestFit="1" customWidth="1"/>
    <col min="7" max="7" width="4.54296875" customWidth="1"/>
    <col min="8" max="8" width="4.1796875" customWidth="1"/>
    <col min="9" max="9" width="2.7265625" bestFit="1" customWidth="1"/>
    <col min="10" max="10" width="4.453125" customWidth="1"/>
    <col min="11" max="11" width="3.26953125" bestFit="1" customWidth="1"/>
    <col min="12" max="12" width="24.1796875" bestFit="1" customWidth="1"/>
    <col min="13" max="13" width="5.26953125" bestFit="1" customWidth="1"/>
    <col min="14" max="14" width="8.7265625" bestFit="1" customWidth="1"/>
    <col min="15" max="15" width="19" bestFit="1" customWidth="1"/>
    <col min="16" max="16" width="5" customWidth="1"/>
    <col min="17" max="17" width="3.81640625" customWidth="1"/>
    <col min="18" max="18" width="3.26953125" bestFit="1" customWidth="1"/>
  </cols>
  <sheetData>
    <row r="1" spans="2:18" ht="27" customHeight="1">
      <c r="B1" s="47"/>
      <c r="C1" s="56" t="s">
        <v>209</v>
      </c>
      <c r="D1" s="57" t="s">
        <v>155</v>
      </c>
      <c r="E1" s="57" t="s">
        <v>155</v>
      </c>
      <c r="F1" s="57" t="s">
        <v>156</v>
      </c>
      <c r="G1" s="48" t="s">
        <v>157</v>
      </c>
      <c r="H1" s="48" t="s">
        <v>158</v>
      </c>
      <c r="I1" s="49"/>
      <c r="K1" s="75"/>
      <c r="L1" s="76" t="s">
        <v>210</v>
      </c>
      <c r="M1" s="77" t="s">
        <v>155</v>
      </c>
      <c r="N1" s="77" t="s">
        <v>155</v>
      </c>
      <c r="O1" s="77" t="s">
        <v>156</v>
      </c>
      <c r="P1" s="78" t="s">
        <v>157</v>
      </c>
      <c r="Q1" s="78" t="s">
        <v>158</v>
      </c>
      <c r="R1" s="79"/>
    </row>
    <row r="2" spans="2:18">
      <c r="B2" s="63">
        <v>1</v>
      </c>
      <c r="C2" s="58" t="s">
        <v>75</v>
      </c>
      <c r="D2" s="58" t="s">
        <v>98</v>
      </c>
      <c r="E2" s="58" t="s">
        <v>29</v>
      </c>
      <c r="F2" s="58" t="s">
        <v>129</v>
      </c>
      <c r="G2" s="50" t="s">
        <v>6</v>
      </c>
      <c r="H2" s="35" t="s">
        <v>126</v>
      </c>
      <c r="I2" s="59">
        <v>1</v>
      </c>
      <c r="K2" s="67">
        <v>1</v>
      </c>
      <c r="L2" s="32" t="s">
        <v>124</v>
      </c>
      <c r="M2" s="32" t="s">
        <v>122</v>
      </c>
      <c r="N2" s="32" t="s">
        <v>53</v>
      </c>
      <c r="O2" s="32" t="s">
        <v>125</v>
      </c>
      <c r="P2" s="33" t="s">
        <v>6</v>
      </c>
      <c r="Q2" s="34" t="s">
        <v>126</v>
      </c>
      <c r="R2" s="35">
        <v>1</v>
      </c>
    </row>
    <row r="3" spans="2:18">
      <c r="B3" s="63">
        <v>2</v>
      </c>
      <c r="C3" s="58" t="s">
        <v>90</v>
      </c>
      <c r="D3" s="58" t="s">
        <v>109</v>
      </c>
      <c r="E3" s="58" t="s">
        <v>7</v>
      </c>
      <c r="F3" s="58" t="s">
        <v>125</v>
      </c>
      <c r="G3" s="51" t="s">
        <v>8</v>
      </c>
      <c r="H3" s="35" t="s">
        <v>130</v>
      </c>
      <c r="I3" s="59">
        <v>2</v>
      </c>
      <c r="K3" s="67">
        <v>2</v>
      </c>
      <c r="L3" s="32" t="s">
        <v>84</v>
      </c>
      <c r="M3" s="32" t="s">
        <v>69</v>
      </c>
      <c r="N3" s="32" t="s">
        <v>27</v>
      </c>
      <c r="O3" s="36" t="s">
        <v>127</v>
      </c>
      <c r="P3" s="33" t="s">
        <v>6</v>
      </c>
      <c r="Q3" s="34" t="s">
        <v>128</v>
      </c>
      <c r="R3" s="35">
        <v>2</v>
      </c>
    </row>
    <row r="4" spans="2:18">
      <c r="B4" s="63">
        <v>3</v>
      </c>
      <c r="C4" s="58" t="s">
        <v>81</v>
      </c>
      <c r="D4" s="58" t="s">
        <v>70</v>
      </c>
      <c r="E4" s="58" t="s">
        <v>15</v>
      </c>
      <c r="F4" s="58" t="s">
        <v>125</v>
      </c>
      <c r="G4" s="51" t="s">
        <v>10</v>
      </c>
      <c r="H4" s="35" t="s">
        <v>132</v>
      </c>
      <c r="I4" s="59">
        <v>3</v>
      </c>
      <c r="K4" s="67">
        <v>3</v>
      </c>
      <c r="L4" s="32" t="s">
        <v>114</v>
      </c>
      <c r="M4" s="32" t="s">
        <v>98</v>
      </c>
      <c r="N4" s="32" t="s">
        <v>29</v>
      </c>
      <c r="O4" s="32" t="s">
        <v>129</v>
      </c>
      <c r="P4" s="33" t="s">
        <v>8</v>
      </c>
      <c r="Q4" s="34" t="s">
        <v>130</v>
      </c>
      <c r="R4" s="35">
        <v>3</v>
      </c>
    </row>
    <row r="5" spans="2:18">
      <c r="B5" s="63">
        <v>4</v>
      </c>
      <c r="C5" s="58" t="s">
        <v>77</v>
      </c>
      <c r="D5" s="58" t="s">
        <v>98</v>
      </c>
      <c r="E5" s="58" t="s">
        <v>29</v>
      </c>
      <c r="F5" s="58" t="s">
        <v>129</v>
      </c>
      <c r="G5" s="50" t="s">
        <v>8</v>
      </c>
      <c r="H5" s="35" t="s">
        <v>135</v>
      </c>
      <c r="I5" s="59">
        <v>4</v>
      </c>
      <c r="K5" s="67">
        <v>4</v>
      </c>
      <c r="L5" s="32" t="s">
        <v>131</v>
      </c>
      <c r="M5" s="32" t="s">
        <v>70</v>
      </c>
      <c r="N5" s="32" t="s">
        <v>15</v>
      </c>
      <c r="O5" s="32" t="s">
        <v>125</v>
      </c>
      <c r="P5" s="33" t="s">
        <v>9</v>
      </c>
      <c r="Q5" s="34" t="s">
        <v>132</v>
      </c>
      <c r="R5" s="35">
        <v>4</v>
      </c>
    </row>
    <row r="6" spans="2:18">
      <c r="B6" s="63">
        <v>5</v>
      </c>
      <c r="C6" s="58" t="s">
        <v>160</v>
      </c>
      <c r="D6" s="58" t="s">
        <v>107</v>
      </c>
      <c r="E6" s="58" t="s">
        <v>39</v>
      </c>
      <c r="F6" s="58" t="s">
        <v>138</v>
      </c>
      <c r="G6" s="50" t="s">
        <v>8</v>
      </c>
      <c r="H6" s="35" t="s">
        <v>137</v>
      </c>
      <c r="I6" s="59">
        <v>5</v>
      </c>
      <c r="K6" s="67">
        <v>5</v>
      </c>
      <c r="L6" s="32" t="s">
        <v>113</v>
      </c>
      <c r="M6" s="32" t="s">
        <v>97</v>
      </c>
      <c r="N6" s="32" t="s">
        <v>28</v>
      </c>
      <c r="O6" s="32" t="s">
        <v>125</v>
      </c>
      <c r="P6" s="33" t="s">
        <v>8</v>
      </c>
      <c r="Q6" s="34" t="s">
        <v>133</v>
      </c>
      <c r="R6" s="35">
        <v>5</v>
      </c>
    </row>
    <row r="7" spans="2:18">
      <c r="B7" s="63">
        <v>6</v>
      </c>
      <c r="C7" s="58" t="s">
        <v>76</v>
      </c>
      <c r="D7" s="58" t="s">
        <v>98</v>
      </c>
      <c r="E7" s="58" t="s">
        <v>29</v>
      </c>
      <c r="F7" s="58" t="s">
        <v>129</v>
      </c>
      <c r="G7" s="50" t="s">
        <v>10</v>
      </c>
      <c r="H7" s="35" t="s">
        <v>139</v>
      </c>
      <c r="I7" s="59">
        <v>6</v>
      </c>
      <c r="K7" s="67">
        <v>6</v>
      </c>
      <c r="L7" s="32" t="s">
        <v>111</v>
      </c>
      <c r="M7" s="32" t="s">
        <v>94</v>
      </c>
      <c r="N7" s="32" t="s">
        <v>34</v>
      </c>
      <c r="O7" s="32" t="s">
        <v>134</v>
      </c>
      <c r="P7" s="33" t="s">
        <v>6</v>
      </c>
      <c r="Q7" s="34" t="s">
        <v>135</v>
      </c>
      <c r="R7" s="35">
        <v>6</v>
      </c>
    </row>
    <row r="8" spans="2:18">
      <c r="B8" s="63">
        <v>7</v>
      </c>
      <c r="C8" s="58" t="s">
        <v>84</v>
      </c>
      <c r="D8" s="58" t="s">
        <v>69</v>
      </c>
      <c r="E8" s="58" t="s">
        <v>27</v>
      </c>
      <c r="F8" s="58" t="s">
        <v>127</v>
      </c>
      <c r="G8" s="50" t="s">
        <v>8</v>
      </c>
      <c r="H8" s="35" t="s">
        <v>140</v>
      </c>
      <c r="I8" s="59">
        <v>7</v>
      </c>
      <c r="K8" s="67">
        <v>7</v>
      </c>
      <c r="L8" s="32" t="s">
        <v>40</v>
      </c>
      <c r="M8" s="32" t="s">
        <v>101</v>
      </c>
      <c r="N8" s="32" t="s">
        <v>33</v>
      </c>
      <c r="O8" s="32" t="s">
        <v>136</v>
      </c>
      <c r="P8" s="33" t="s">
        <v>6</v>
      </c>
      <c r="Q8" s="34" t="s">
        <v>137</v>
      </c>
      <c r="R8" s="35">
        <v>7</v>
      </c>
    </row>
    <row r="9" spans="2:18">
      <c r="B9" s="63">
        <v>8</v>
      </c>
      <c r="C9" s="58" t="s">
        <v>64</v>
      </c>
      <c r="D9" s="58" t="s">
        <v>91</v>
      </c>
      <c r="E9" s="58" t="s">
        <v>41</v>
      </c>
      <c r="F9" s="58" t="s">
        <v>136</v>
      </c>
      <c r="G9" s="50" t="s">
        <v>8</v>
      </c>
      <c r="H9" s="35" t="s">
        <v>141</v>
      </c>
      <c r="I9" s="59">
        <v>8</v>
      </c>
      <c r="K9" s="67">
        <v>8</v>
      </c>
      <c r="L9" s="32" t="s">
        <v>118</v>
      </c>
      <c r="M9" s="32" t="s">
        <v>120</v>
      </c>
      <c r="N9" s="32" t="s">
        <v>119</v>
      </c>
      <c r="O9" s="32" t="s">
        <v>138</v>
      </c>
      <c r="P9" s="33" t="s">
        <v>9</v>
      </c>
      <c r="Q9" s="34" t="s">
        <v>139</v>
      </c>
      <c r="R9" s="35">
        <v>8</v>
      </c>
    </row>
    <row r="10" spans="2:18">
      <c r="B10" s="63">
        <v>9</v>
      </c>
      <c r="C10" s="60" t="s">
        <v>159</v>
      </c>
      <c r="D10" s="60" t="s">
        <v>93</v>
      </c>
      <c r="E10" s="60" t="s">
        <v>35</v>
      </c>
      <c r="F10" s="60" t="s">
        <v>136</v>
      </c>
      <c r="G10" s="52" t="s">
        <v>6</v>
      </c>
      <c r="H10" s="61"/>
      <c r="I10" s="62">
        <v>9</v>
      </c>
      <c r="K10" s="68">
        <v>9</v>
      </c>
      <c r="L10" s="32" t="s">
        <v>85</v>
      </c>
      <c r="M10" s="32" t="s">
        <v>69</v>
      </c>
      <c r="N10" s="32" t="s">
        <v>27</v>
      </c>
      <c r="O10" s="32" t="s">
        <v>127</v>
      </c>
      <c r="P10" s="33" t="s">
        <v>10</v>
      </c>
      <c r="Q10" s="34" t="s">
        <v>141</v>
      </c>
      <c r="R10" s="35">
        <v>9</v>
      </c>
    </row>
    <row r="11" spans="2:18">
      <c r="B11" s="63">
        <v>10</v>
      </c>
      <c r="C11" s="60" t="s">
        <v>162</v>
      </c>
      <c r="D11" s="60" t="s">
        <v>100</v>
      </c>
      <c r="E11" s="60" t="s">
        <v>37</v>
      </c>
      <c r="F11" s="60" t="s">
        <v>134</v>
      </c>
      <c r="G11" s="52" t="s">
        <v>6</v>
      </c>
      <c r="H11" s="61"/>
      <c r="I11" s="62">
        <v>9</v>
      </c>
      <c r="K11" s="67">
        <v>10</v>
      </c>
      <c r="L11" s="32" t="s">
        <v>88</v>
      </c>
      <c r="M11" s="32" t="s">
        <v>55</v>
      </c>
      <c r="N11" s="32" t="s">
        <v>55</v>
      </c>
      <c r="O11" s="32" t="s">
        <v>142</v>
      </c>
      <c r="P11" s="33" t="s">
        <v>6</v>
      </c>
      <c r="Q11" s="34" t="s">
        <v>143</v>
      </c>
      <c r="R11" s="35">
        <v>10</v>
      </c>
    </row>
    <row r="12" spans="2:18">
      <c r="B12" s="63">
        <v>11</v>
      </c>
      <c r="C12" s="60" t="s">
        <v>80</v>
      </c>
      <c r="D12" s="60" t="s">
        <v>70</v>
      </c>
      <c r="E12" s="60" t="s">
        <v>15</v>
      </c>
      <c r="F12" s="60" t="s">
        <v>125</v>
      </c>
      <c r="G12" s="53" t="s">
        <v>6</v>
      </c>
      <c r="H12" s="61"/>
      <c r="I12" s="62">
        <v>9</v>
      </c>
      <c r="K12" s="67">
        <v>11</v>
      </c>
      <c r="L12" s="37" t="s">
        <v>115</v>
      </c>
      <c r="M12" s="37" t="s">
        <v>98</v>
      </c>
      <c r="N12" s="37" t="s">
        <v>29</v>
      </c>
      <c r="O12" s="37" t="s">
        <v>129</v>
      </c>
      <c r="P12" s="38" t="s">
        <v>6</v>
      </c>
      <c r="Q12" s="39"/>
      <c r="R12" s="37">
        <v>11</v>
      </c>
    </row>
    <row r="13" spans="2:18">
      <c r="B13" s="63">
        <v>12</v>
      </c>
      <c r="C13" s="60" t="s">
        <v>83</v>
      </c>
      <c r="D13" s="60" t="s">
        <v>103</v>
      </c>
      <c r="E13" s="60" t="s">
        <v>30</v>
      </c>
      <c r="F13" s="60" t="s">
        <v>138</v>
      </c>
      <c r="G13" s="52" t="s">
        <v>6</v>
      </c>
      <c r="H13" s="61"/>
      <c r="I13" s="62">
        <v>9</v>
      </c>
      <c r="K13" s="67">
        <v>12</v>
      </c>
      <c r="L13" s="40" t="s">
        <v>68</v>
      </c>
      <c r="M13" s="40" t="s">
        <v>91</v>
      </c>
      <c r="N13" s="40" t="s">
        <v>41</v>
      </c>
      <c r="O13" s="40" t="s">
        <v>136</v>
      </c>
      <c r="P13" s="41" t="s">
        <v>8</v>
      </c>
      <c r="Q13" s="42"/>
      <c r="R13" s="40">
        <v>12</v>
      </c>
    </row>
    <row r="14" spans="2:18">
      <c r="B14" s="63">
        <v>13</v>
      </c>
      <c r="C14" s="60" t="s">
        <v>85</v>
      </c>
      <c r="D14" s="60" t="s">
        <v>69</v>
      </c>
      <c r="E14" s="60" t="s">
        <v>27</v>
      </c>
      <c r="F14" s="60" t="s">
        <v>127</v>
      </c>
      <c r="G14" s="52" t="s">
        <v>6</v>
      </c>
      <c r="H14" s="61"/>
      <c r="I14" s="62">
        <v>9</v>
      </c>
      <c r="K14" s="67">
        <v>13</v>
      </c>
      <c r="L14" s="40" t="s">
        <v>110</v>
      </c>
      <c r="M14" s="40" t="s">
        <v>92</v>
      </c>
      <c r="N14" s="40" t="s">
        <v>12</v>
      </c>
      <c r="O14" s="40" t="s">
        <v>127</v>
      </c>
      <c r="P14" s="41" t="s">
        <v>8</v>
      </c>
      <c r="Q14" s="42"/>
      <c r="R14" s="40">
        <v>12</v>
      </c>
    </row>
    <row r="15" spans="2:18">
      <c r="B15" s="63">
        <v>14</v>
      </c>
      <c r="C15" s="60" t="s">
        <v>88</v>
      </c>
      <c r="D15" s="60" t="s">
        <v>55</v>
      </c>
      <c r="E15" s="60" t="s">
        <v>55</v>
      </c>
      <c r="F15" s="60" t="s">
        <v>142</v>
      </c>
      <c r="G15" s="52" t="s">
        <v>6</v>
      </c>
      <c r="H15" s="61"/>
      <c r="I15" s="62">
        <v>9</v>
      </c>
      <c r="K15" s="67">
        <v>14</v>
      </c>
      <c r="L15" s="40" t="s">
        <v>87</v>
      </c>
      <c r="M15" s="40" t="s">
        <v>106</v>
      </c>
      <c r="N15" s="40" t="s">
        <v>54</v>
      </c>
      <c r="O15" s="40" t="s">
        <v>134</v>
      </c>
      <c r="P15" s="41" t="s">
        <v>8</v>
      </c>
      <c r="Q15" s="42"/>
      <c r="R15" s="40">
        <v>12</v>
      </c>
    </row>
    <row r="16" spans="2:18">
      <c r="B16" s="63">
        <v>15</v>
      </c>
      <c r="C16" s="64" t="s">
        <v>163</v>
      </c>
      <c r="D16" s="64" t="s">
        <v>104</v>
      </c>
      <c r="E16" s="64" t="s">
        <v>86</v>
      </c>
      <c r="F16" s="64" t="s">
        <v>134</v>
      </c>
      <c r="G16" s="54" t="s">
        <v>8</v>
      </c>
      <c r="H16" s="65"/>
      <c r="I16" s="64">
        <v>15</v>
      </c>
      <c r="K16" s="67">
        <v>15</v>
      </c>
      <c r="L16" s="40" t="s">
        <v>63</v>
      </c>
      <c r="M16" s="40" t="s">
        <v>107</v>
      </c>
      <c r="N16" s="40" t="s">
        <v>39</v>
      </c>
      <c r="O16" s="40" t="s">
        <v>138</v>
      </c>
      <c r="P16" s="41" t="s">
        <v>8</v>
      </c>
      <c r="Q16" s="42"/>
      <c r="R16" s="40">
        <v>12</v>
      </c>
    </row>
    <row r="17" spans="2:18">
      <c r="B17" s="63">
        <v>16</v>
      </c>
      <c r="C17" s="64" t="s">
        <v>65</v>
      </c>
      <c r="D17" s="64" t="s">
        <v>105</v>
      </c>
      <c r="E17" s="64" t="s">
        <v>57</v>
      </c>
      <c r="F17" s="64" t="s">
        <v>142</v>
      </c>
      <c r="G17" s="54" t="s">
        <v>8</v>
      </c>
      <c r="H17" s="65"/>
      <c r="I17" s="64">
        <v>15</v>
      </c>
      <c r="K17" s="67">
        <v>16</v>
      </c>
      <c r="L17" s="72" t="s">
        <v>43</v>
      </c>
      <c r="M17" s="72" t="s">
        <v>92</v>
      </c>
      <c r="N17" s="72" t="s">
        <v>12</v>
      </c>
      <c r="O17" s="72" t="s">
        <v>127</v>
      </c>
      <c r="P17" s="73" t="s">
        <v>9</v>
      </c>
      <c r="Q17" s="71"/>
      <c r="R17" s="72">
        <v>16</v>
      </c>
    </row>
    <row r="18" spans="2:18">
      <c r="B18" s="63">
        <v>17</v>
      </c>
      <c r="C18" s="10" t="s">
        <v>71</v>
      </c>
      <c r="D18" s="10" t="s">
        <v>92</v>
      </c>
      <c r="E18" s="10" t="s">
        <v>12</v>
      </c>
      <c r="F18" s="10" t="s">
        <v>127</v>
      </c>
      <c r="G18" s="9" t="s">
        <v>9</v>
      </c>
      <c r="H18" s="29"/>
      <c r="I18" s="10"/>
      <c r="K18" s="67">
        <v>17</v>
      </c>
      <c r="L18" s="72" t="s">
        <v>36</v>
      </c>
      <c r="M18" s="72" t="s">
        <v>93</v>
      </c>
      <c r="N18" s="72" t="s">
        <v>35</v>
      </c>
      <c r="O18" s="72" t="s">
        <v>136</v>
      </c>
      <c r="P18" s="73" t="s">
        <v>9</v>
      </c>
      <c r="Q18" s="71"/>
      <c r="R18" s="72">
        <v>16</v>
      </c>
    </row>
    <row r="19" spans="2:18">
      <c r="B19" s="63">
        <v>18</v>
      </c>
      <c r="C19" s="10" t="s">
        <v>72</v>
      </c>
      <c r="D19" s="10" t="s">
        <v>94</v>
      </c>
      <c r="E19" s="10" t="s">
        <v>34</v>
      </c>
      <c r="F19" s="10" t="s">
        <v>134</v>
      </c>
      <c r="G19" s="9" t="s">
        <v>9</v>
      </c>
      <c r="H19" s="29"/>
      <c r="I19" s="25"/>
      <c r="K19" s="67">
        <v>18</v>
      </c>
      <c r="L19" s="72" t="s">
        <v>112</v>
      </c>
      <c r="M19" s="72" t="s">
        <v>94</v>
      </c>
      <c r="N19" s="72" t="s">
        <v>34</v>
      </c>
      <c r="O19" s="72" t="s">
        <v>134</v>
      </c>
      <c r="P19" s="73" t="s">
        <v>9</v>
      </c>
      <c r="Q19" s="71"/>
      <c r="R19" s="72">
        <v>16</v>
      </c>
    </row>
    <row r="20" spans="2:18">
      <c r="B20" s="63">
        <v>19</v>
      </c>
      <c r="C20" s="7" t="s">
        <v>62</v>
      </c>
      <c r="D20" s="7" t="s">
        <v>95</v>
      </c>
      <c r="E20" s="7" t="s">
        <v>44</v>
      </c>
      <c r="F20" s="7" t="s">
        <v>129</v>
      </c>
      <c r="G20" s="9" t="s">
        <v>9</v>
      </c>
      <c r="H20" s="29"/>
      <c r="I20" s="25"/>
      <c r="K20" s="67">
        <v>19</v>
      </c>
      <c r="L20" s="72" t="s">
        <v>73</v>
      </c>
      <c r="M20" s="72" t="s">
        <v>96</v>
      </c>
      <c r="N20" s="72" t="s">
        <v>74</v>
      </c>
      <c r="O20" s="72" t="s">
        <v>142</v>
      </c>
      <c r="P20" s="73" t="s">
        <v>9</v>
      </c>
      <c r="Q20" s="71"/>
      <c r="R20" s="72">
        <v>16</v>
      </c>
    </row>
    <row r="21" spans="2:18">
      <c r="B21" s="63">
        <v>20</v>
      </c>
      <c r="C21" s="10" t="s">
        <v>161</v>
      </c>
      <c r="D21" s="10" t="s">
        <v>99</v>
      </c>
      <c r="E21" s="10" t="s">
        <v>78</v>
      </c>
      <c r="F21" s="10" t="s">
        <v>142</v>
      </c>
      <c r="G21" s="9" t="s">
        <v>9</v>
      </c>
      <c r="H21" s="29"/>
      <c r="I21" s="25"/>
      <c r="K21" s="67">
        <v>20</v>
      </c>
      <c r="L21" s="72" t="s">
        <v>151</v>
      </c>
      <c r="M21" s="72" t="s">
        <v>98</v>
      </c>
      <c r="N21" s="72" t="s">
        <v>29</v>
      </c>
      <c r="O21" s="72" t="s">
        <v>129</v>
      </c>
      <c r="P21" s="73" t="s">
        <v>9</v>
      </c>
      <c r="Q21" s="71"/>
      <c r="R21" s="72">
        <v>16</v>
      </c>
    </row>
    <row r="22" spans="2:18">
      <c r="B22" s="63">
        <v>21</v>
      </c>
      <c r="C22" s="10" t="s">
        <v>79</v>
      </c>
      <c r="D22" s="10" t="s">
        <v>102</v>
      </c>
      <c r="E22" s="10" t="s">
        <v>32</v>
      </c>
      <c r="F22" s="10" t="s">
        <v>136</v>
      </c>
      <c r="G22" s="9" t="s">
        <v>9</v>
      </c>
      <c r="H22" s="29"/>
      <c r="I22" s="25"/>
      <c r="K22" s="67">
        <v>21</v>
      </c>
      <c r="L22" s="46" t="s">
        <v>153</v>
      </c>
      <c r="M22" s="46" t="s">
        <v>108</v>
      </c>
      <c r="N22" s="46" t="s">
        <v>18</v>
      </c>
      <c r="O22" s="46" t="s">
        <v>125</v>
      </c>
      <c r="P22" s="31" t="s">
        <v>10</v>
      </c>
      <c r="Q22" s="46"/>
      <c r="R22" s="46"/>
    </row>
    <row r="23" spans="2:18">
      <c r="B23" s="63">
        <v>22</v>
      </c>
      <c r="C23" s="10" t="s">
        <v>164</v>
      </c>
      <c r="D23" s="10" t="s">
        <v>107</v>
      </c>
      <c r="E23" s="10" t="s">
        <v>39</v>
      </c>
      <c r="F23" s="10" t="s">
        <v>138</v>
      </c>
      <c r="G23" s="9" t="s">
        <v>9</v>
      </c>
      <c r="H23" s="29"/>
      <c r="I23" s="25"/>
      <c r="K23" s="67">
        <v>22</v>
      </c>
      <c r="L23" s="46" t="s">
        <v>89</v>
      </c>
      <c r="M23" s="46" t="s">
        <v>55</v>
      </c>
      <c r="N23" s="46" t="s">
        <v>55</v>
      </c>
      <c r="O23" s="46" t="s">
        <v>142</v>
      </c>
      <c r="P23" s="31" t="s">
        <v>10</v>
      </c>
      <c r="Q23" s="46"/>
      <c r="R23" s="46"/>
    </row>
    <row r="24" spans="2:18">
      <c r="B24" s="63">
        <v>23</v>
      </c>
      <c r="C24" s="10" t="s">
        <v>165</v>
      </c>
      <c r="D24" s="10" t="s">
        <v>108</v>
      </c>
      <c r="E24" s="10" t="s">
        <v>18</v>
      </c>
      <c r="F24" s="10" t="s">
        <v>125</v>
      </c>
      <c r="G24" s="6" t="s">
        <v>9</v>
      </c>
      <c r="H24" s="29"/>
      <c r="I24" s="10"/>
      <c r="K24" s="67">
        <v>23</v>
      </c>
      <c r="L24" s="16"/>
      <c r="M24" s="16"/>
      <c r="N24" s="16"/>
      <c r="O24" s="43"/>
      <c r="P24" s="43"/>
      <c r="Q24" s="13"/>
      <c r="R24" s="13"/>
    </row>
    <row r="25" spans="2:18">
      <c r="B25" s="63">
        <v>24</v>
      </c>
      <c r="C25" s="8"/>
      <c r="D25" s="10"/>
      <c r="E25" s="10"/>
      <c r="F25" s="10"/>
      <c r="G25" s="10"/>
      <c r="H25" s="10"/>
      <c r="I25" s="10"/>
      <c r="K25" s="67">
        <v>24</v>
      </c>
      <c r="L25" s="16"/>
      <c r="M25" s="16"/>
      <c r="N25" s="16"/>
      <c r="O25" s="43"/>
      <c r="P25" s="43"/>
      <c r="Q25" s="18"/>
      <c r="R25" s="13"/>
    </row>
    <row r="26" spans="2:18">
      <c r="K26" s="16"/>
      <c r="L26" s="70" t="s">
        <v>116</v>
      </c>
      <c r="M26" s="70" t="s">
        <v>121</v>
      </c>
      <c r="N26" s="70" t="s">
        <v>117</v>
      </c>
      <c r="O26" s="44" t="s">
        <v>154</v>
      </c>
      <c r="P26" s="43"/>
      <c r="Q26" s="13"/>
      <c r="R26" s="13"/>
    </row>
    <row r="27" spans="2:18">
      <c r="K27" s="16"/>
      <c r="L27" s="69" t="s">
        <v>82</v>
      </c>
      <c r="M27" s="69" t="s">
        <v>103</v>
      </c>
      <c r="N27" s="69" t="s">
        <v>30</v>
      </c>
      <c r="O27" s="44" t="s">
        <v>154</v>
      </c>
      <c r="P27" s="45"/>
      <c r="Q27" s="13"/>
      <c r="R27" s="13"/>
    </row>
    <row r="28" spans="2:18">
      <c r="C28" s="69"/>
      <c r="D28" s="69" t="s">
        <v>144</v>
      </c>
      <c r="E28" s="69" t="s">
        <v>144</v>
      </c>
      <c r="F28" s="44" t="s">
        <v>154</v>
      </c>
      <c r="K28" s="16"/>
      <c r="L28" s="69"/>
      <c r="M28" s="69" t="s">
        <v>144</v>
      </c>
      <c r="N28" s="69" t="s">
        <v>144</v>
      </c>
      <c r="O28" s="44" t="s">
        <v>154</v>
      </c>
      <c r="P28" s="43"/>
      <c r="Q28" s="43"/>
      <c r="R28" s="18"/>
    </row>
  </sheetData>
  <printOptions horizontalCentered="1"/>
  <pageMargins left="0" right="0" top="0.74803149606299213" bottom="0" header="0" footer="0"/>
  <pageSetup paperSize="9" scale="9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11</vt:i4>
      </vt:variant>
    </vt:vector>
  </HeadingPairs>
  <TitlesOfParts>
    <vt:vector size="11" baseType="lpstr">
      <vt:lpstr>MAİL</vt:lpstr>
      <vt:lpstr>ERK TK</vt:lpstr>
      <vt:lpstr>KIZ TK</vt:lpstr>
      <vt:lpstr>ERK</vt:lpstr>
      <vt:lpstr>KIZ</vt:lpstr>
      <vt:lpstr>ÇİFT ERKEK</vt:lpstr>
      <vt:lpstr>ÇİFT KIZ</vt:lpstr>
      <vt:lpstr>KARMA</vt:lpstr>
      <vt:lpstr>Sayfa1</vt:lpstr>
      <vt:lpstr>ERKEK PUAN</vt:lpstr>
      <vt:lpstr>KIZ PUAN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2026-03-12T07:31:12Z</dcterms:modified>
</cp:coreProperties>
</file>