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BuÇalışmaKitabı" defaultThemeVersion="124226"/>
  <bookViews>
    <workbookView xWindow="-120" yWindow="-120" windowWidth="20640" windowHeight="11310" tabRatio="778" activeTab="6"/>
  </bookViews>
  <sheets>
    <sheet name="PROGRAM" sheetId="28" r:id="rId1"/>
    <sheet name="KATILIM" sheetId="8" r:id="rId2"/>
    <sheet name="MEÖE" sheetId="21" state="hidden" r:id="rId3"/>
    <sheet name="Sayfa3" sheetId="23" state="hidden" r:id="rId4"/>
    <sheet name="MEÖEMC" sheetId="22" state="hidden" r:id="rId5"/>
    <sheet name="GKE" sheetId="18" r:id="rId6"/>
    <sheet name="GKAT" sheetId="24" r:id="rId7"/>
    <sheet name="SIRALAMA" sheetId="2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cdb">#REF!</definedName>
    <definedName name="aceq">[1]AE!$A:$IV</definedName>
    <definedName name="acin">#REF!</definedName>
    <definedName name="acti">#REF!</definedName>
    <definedName name="avc">[2]DORSAL!$A$2:$G$120</definedName>
    <definedName name="datos">[3]Datos!$A$2:$G$140</definedName>
    <definedName name="dorsal">[2]DORSAL!$A$2:$G$120</definedName>
    <definedName name="EQ">[4]EQU!$A:$IV</definedName>
    <definedName name="IN">[4]IND!$A:$IV</definedName>
    <definedName name="IND">[5]IN!$A$3:$IV$102</definedName>
    <definedName name="IPC_Member">#REF!</definedName>
    <definedName name="JUG">[6]Jug!$A$2:$D$13</definedName>
    <definedName name="PC">#REF!</definedName>
    <definedName name="PCS">#REF!</definedName>
    <definedName name="RK">#REF!</definedName>
    <definedName name="_xlnm.Print_Area" localSheetId="6">GKAT!$B$1:$I$57</definedName>
    <definedName name="_xlnm.Print_Area" localSheetId="5">GKE!$A$1:$H$52</definedName>
    <definedName name="_xlnm.Print_Area" localSheetId="4">MEÖEMC!$A$1:$AJ$32</definedName>
    <definedName name="_xlnm.Print_Area" localSheetId="3">Sayfa3!$A$1:$K$22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3" l="1"/>
  <c r="AD22" i="22"/>
  <c r="V22" i="22"/>
  <c r="T22" i="22"/>
  <c r="K22" i="22"/>
  <c r="C22" i="22"/>
  <c r="A22" i="22"/>
  <c r="AD5" i="22"/>
  <c r="V5" i="22"/>
  <c r="T5" i="22"/>
  <c r="K5" i="22"/>
  <c r="C5" i="22"/>
  <c r="A2" i="22"/>
  <c r="A19" i="22" s="1"/>
  <c r="T19" i="22" s="1"/>
  <c r="A1" i="22"/>
  <c r="T1" i="22" s="1"/>
  <c r="E193" i="21"/>
  <c r="S66" i="21" s="1"/>
  <c r="E191" i="21"/>
  <c r="R66" i="21" s="1"/>
  <c r="E190" i="21"/>
  <c r="S65" i="21" s="1"/>
  <c r="E188" i="21"/>
  <c r="R65" i="21" s="1"/>
  <c r="E187" i="21"/>
  <c r="S64" i="21" s="1"/>
  <c r="E185" i="21"/>
  <c r="R64" i="21" s="1"/>
  <c r="E184" i="21"/>
  <c r="S63" i="21" s="1"/>
  <c r="E182" i="21"/>
  <c r="R63" i="21" s="1"/>
  <c r="E181" i="21"/>
  <c r="S62" i="21" s="1"/>
  <c r="E179" i="21"/>
  <c r="R62" i="21" s="1"/>
  <c r="E178" i="21"/>
  <c r="S61" i="21" s="1"/>
  <c r="E176" i="21"/>
  <c r="R61" i="21" s="1"/>
  <c r="E175" i="21"/>
  <c r="S60" i="21" s="1"/>
  <c r="E173" i="21"/>
  <c r="R60" i="21" s="1"/>
  <c r="E172" i="21"/>
  <c r="S59" i="21" s="1"/>
  <c r="E170" i="21"/>
  <c r="R59" i="21" s="1"/>
  <c r="E169" i="21"/>
  <c r="S58" i="21" s="1"/>
  <c r="E167" i="21"/>
  <c r="R58" i="21" s="1"/>
  <c r="E166" i="21"/>
  <c r="S57" i="21" s="1"/>
  <c r="E164" i="21"/>
  <c r="R57" i="21" s="1"/>
  <c r="E163" i="21"/>
  <c r="S56" i="21" s="1"/>
  <c r="E161" i="21"/>
  <c r="R56" i="21" s="1"/>
  <c r="E160" i="21"/>
  <c r="S55" i="21" s="1"/>
  <c r="E158" i="21"/>
  <c r="R55" i="21" s="1"/>
  <c r="E157" i="21"/>
  <c r="S54" i="21" s="1"/>
  <c r="E155" i="21"/>
  <c r="R54" i="21" s="1"/>
  <c r="E154" i="21"/>
  <c r="S53" i="21" s="1"/>
  <c r="E152" i="21"/>
  <c r="R53" i="21" s="1"/>
  <c r="E151" i="21"/>
  <c r="S52" i="21" s="1"/>
  <c r="E149" i="21"/>
  <c r="R52" i="21" s="1"/>
  <c r="E148" i="21"/>
  <c r="S51" i="21" s="1"/>
  <c r="E146" i="21"/>
  <c r="R51" i="21" s="1"/>
  <c r="E145" i="21"/>
  <c r="S50" i="21" s="1"/>
  <c r="E143" i="21"/>
  <c r="R50" i="21" s="1"/>
  <c r="E142" i="21"/>
  <c r="S49" i="21" s="1"/>
  <c r="E140" i="21"/>
  <c r="R49" i="21" s="1"/>
  <c r="E139" i="21"/>
  <c r="S48" i="21" s="1"/>
  <c r="E137" i="21"/>
  <c r="R48" i="21" s="1"/>
  <c r="E136" i="21"/>
  <c r="S47" i="21" s="1"/>
  <c r="E134" i="21"/>
  <c r="R47" i="21" s="1"/>
  <c r="E133" i="21"/>
  <c r="S46" i="21" s="1"/>
  <c r="E131" i="21"/>
  <c r="R46" i="21" s="1"/>
  <c r="E130" i="21"/>
  <c r="S45" i="21" s="1"/>
  <c r="CA129" i="21"/>
  <c r="BZ129" i="21"/>
  <c r="BJ129" i="21"/>
  <c r="BI129" i="21"/>
  <c r="BH129" i="21"/>
  <c r="BG129" i="21"/>
  <c r="BF129" i="21"/>
  <c r="BE129" i="21"/>
  <c r="BD129" i="21"/>
  <c r="BC129" i="21"/>
  <c r="AX129" i="21"/>
  <c r="AW129" i="21"/>
  <c r="AV129" i="21"/>
  <c r="AU129" i="21"/>
  <c r="AT129" i="21"/>
  <c r="AS129" i="21"/>
  <c r="AR129" i="21"/>
  <c r="AQ129" i="21"/>
  <c r="AP129" i="21"/>
  <c r="AO129" i="21"/>
  <c r="AN129" i="21"/>
  <c r="AM129" i="21"/>
  <c r="AL129" i="21"/>
  <c r="AK129" i="21"/>
  <c r="U129" i="21"/>
  <c r="T129" i="21"/>
  <c r="CA128" i="21"/>
  <c r="BZ128" i="21"/>
  <c r="BJ128" i="21"/>
  <c r="BI128" i="21"/>
  <c r="BH128" i="21"/>
  <c r="BG128" i="21"/>
  <c r="BF128" i="21"/>
  <c r="BE128" i="21"/>
  <c r="BD128" i="21"/>
  <c r="BC128" i="21"/>
  <c r="AX128" i="21"/>
  <c r="AW128" i="21"/>
  <c r="AV128" i="21"/>
  <c r="AU128" i="21"/>
  <c r="AT128" i="21"/>
  <c r="AS128" i="21"/>
  <c r="AR128" i="21"/>
  <c r="AQ128" i="21"/>
  <c r="AP128" i="21"/>
  <c r="AO128" i="21"/>
  <c r="AN128" i="21"/>
  <c r="AM128" i="21"/>
  <c r="AL128" i="21"/>
  <c r="AK128" i="21"/>
  <c r="U128" i="21"/>
  <c r="T128" i="21"/>
  <c r="E128" i="21"/>
  <c r="R45" i="21" s="1"/>
  <c r="CA127" i="21"/>
  <c r="BZ127" i="21"/>
  <c r="BJ127" i="21"/>
  <c r="BI127" i="21"/>
  <c r="BH127" i="21"/>
  <c r="BG127" i="21"/>
  <c r="BF127" i="21"/>
  <c r="BE127" i="21"/>
  <c r="BD127" i="21"/>
  <c r="BC127" i="21"/>
  <c r="AX127" i="21"/>
  <c r="AW127" i="21"/>
  <c r="AV127" i="21"/>
  <c r="AU127" i="21"/>
  <c r="AT127" i="21"/>
  <c r="AS127" i="21"/>
  <c r="AR127" i="21"/>
  <c r="AQ127" i="21"/>
  <c r="AP127" i="21"/>
  <c r="AO127" i="21"/>
  <c r="AN127" i="21"/>
  <c r="AM127" i="21"/>
  <c r="AL127" i="21"/>
  <c r="AK127" i="21"/>
  <c r="U127" i="21"/>
  <c r="T127" i="21"/>
  <c r="E127" i="21"/>
  <c r="S44" i="21" s="1"/>
  <c r="CA126" i="21"/>
  <c r="BZ126" i="21"/>
  <c r="BJ126" i="21"/>
  <c r="BI126" i="21"/>
  <c r="BH126" i="21"/>
  <c r="BG126" i="21"/>
  <c r="BF126" i="21"/>
  <c r="BE126" i="21"/>
  <c r="BD126" i="21"/>
  <c r="BC126" i="21"/>
  <c r="AX126" i="21"/>
  <c r="AW126" i="21"/>
  <c r="AV126" i="21"/>
  <c r="AU126" i="21"/>
  <c r="AT126" i="21"/>
  <c r="AS126" i="21"/>
  <c r="AR126" i="21"/>
  <c r="AQ126" i="21"/>
  <c r="AP126" i="21"/>
  <c r="AO126" i="21"/>
  <c r="AN126" i="21"/>
  <c r="AM126" i="21"/>
  <c r="AL126" i="21"/>
  <c r="AK126" i="21"/>
  <c r="U126" i="21"/>
  <c r="T126" i="21"/>
  <c r="CA125" i="21"/>
  <c r="BZ125" i="21"/>
  <c r="BJ125" i="21"/>
  <c r="BI125" i="21"/>
  <c r="BH125" i="21"/>
  <c r="BG125" i="21"/>
  <c r="BF125" i="21"/>
  <c r="BE125" i="21"/>
  <c r="BD125" i="21"/>
  <c r="BC125" i="21"/>
  <c r="AX125" i="21"/>
  <c r="AW125" i="21"/>
  <c r="AV125" i="21"/>
  <c r="AU125" i="21"/>
  <c r="AT125" i="21"/>
  <c r="AS125" i="21"/>
  <c r="AR125" i="21"/>
  <c r="AQ125" i="21"/>
  <c r="AP125" i="21"/>
  <c r="AO125" i="21"/>
  <c r="AN125" i="21"/>
  <c r="AM125" i="21"/>
  <c r="AL125" i="21"/>
  <c r="AK125" i="21"/>
  <c r="U125" i="21"/>
  <c r="T125" i="21"/>
  <c r="E125" i="21"/>
  <c r="R44" i="21" s="1"/>
  <c r="CA124" i="21"/>
  <c r="BZ124" i="21"/>
  <c r="BJ124" i="21"/>
  <c r="BI124" i="21"/>
  <c r="BH124" i="21"/>
  <c r="BG124" i="21"/>
  <c r="BF124" i="21"/>
  <c r="BE124" i="21"/>
  <c r="BD124" i="21"/>
  <c r="BC124" i="21"/>
  <c r="AX124" i="21"/>
  <c r="AW124" i="21"/>
  <c r="AV124" i="21"/>
  <c r="AU124" i="21"/>
  <c r="AT124" i="21"/>
  <c r="AS124" i="21"/>
  <c r="AR124" i="21"/>
  <c r="AQ124" i="21"/>
  <c r="AP124" i="21"/>
  <c r="AO124" i="21"/>
  <c r="AN124" i="21"/>
  <c r="AM124" i="21"/>
  <c r="AL124" i="21"/>
  <c r="AK124" i="21"/>
  <c r="U124" i="21"/>
  <c r="T124" i="21"/>
  <c r="E124" i="21"/>
  <c r="S43" i="21" s="1"/>
  <c r="CA123" i="21"/>
  <c r="BZ123" i="21"/>
  <c r="BJ123" i="21"/>
  <c r="BI123" i="21"/>
  <c r="BH123" i="21"/>
  <c r="BG123" i="21"/>
  <c r="BF123" i="21"/>
  <c r="BE123" i="21"/>
  <c r="BD123" i="21"/>
  <c r="BC123" i="21"/>
  <c r="AX123" i="21"/>
  <c r="AW123" i="21"/>
  <c r="AV123" i="21"/>
  <c r="AU123" i="21"/>
  <c r="AT123" i="21"/>
  <c r="AS123" i="21"/>
  <c r="AR123" i="21"/>
  <c r="AQ123" i="21"/>
  <c r="AP123" i="21"/>
  <c r="AO123" i="21"/>
  <c r="AN123" i="21"/>
  <c r="AM123" i="21"/>
  <c r="AL123" i="21"/>
  <c r="AK123" i="21"/>
  <c r="U123" i="21"/>
  <c r="T123" i="21"/>
  <c r="CA122" i="21"/>
  <c r="BZ122" i="21"/>
  <c r="BJ122" i="21"/>
  <c r="BI122" i="21"/>
  <c r="BH122" i="21"/>
  <c r="BG122" i="21"/>
  <c r="BF122" i="21"/>
  <c r="BE122" i="21"/>
  <c r="BD122" i="21"/>
  <c r="BC122" i="21"/>
  <c r="AX122" i="21"/>
  <c r="AW122" i="21"/>
  <c r="AV122" i="21"/>
  <c r="AU122" i="21"/>
  <c r="AT122" i="21"/>
  <c r="AS122" i="21"/>
  <c r="AR122" i="21"/>
  <c r="AQ122" i="21"/>
  <c r="AP122" i="21"/>
  <c r="AO122" i="21"/>
  <c r="AN122" i="21"/>
  <c r="AM122" i="21"/>
  <c r="AL122" i="21"/>
  <c r="AK122" i="21"/>
  <c r="U122" i="21"/>
  <c r="T122" i="21"/>
  <c r="E122" i="21"/>
  <c r="R43" i="21" s="1"/>
  <c r="CA121" i="21"/>
  <c r="BZ121" i="21"/>
  <c r="BJ121" i="21"/>
  <c r="BI121" i="21"/>
  <c r="BH121" i="21"/>
  <c r="BG121" i="21"/>
  <c r="BF121" i="21"/>
  <c r="BE121" i="21"/>
  <c r="BD121" i="21"/>
  <c r="BC121" i="21"/>
  <c r="AX121" i="21"/>
  <c r="AW121" i="21"/>
  <c r="AV121" i="21"/>
  <c r="AU121" i="21"/>
  <c r="AT121" i="21"/>
  <c r="AS121" i="21"/>
  <c r="AR121" i="21"/>
  <c r="AQ121" i="21"/>
  <c r="AP121" i="21"/>
  <c r="AO121" i="21"/>
  <c r="AN121" i="21"/>
  <c r="AM121" i="21"/>
  <c r="AL121" i="21"/>
  <c r="AK121" i="21"/>
  <c r="U121" i="21"/>
  <c r="T121" i="21"/>
  <c r="E121" i="21"/>
  <c r="S42" i="21" s="1"/>
  <c r="CA120" i="21"/>
  <c r="BZ120" i="21"/>
  <c r="BJ120" i="21"/>
  <c r="BI120" i="21"/>
  <c r="BH120" i="21"/>
  <c r="BG120" i="21"/>
  <c r="BF120" i="21"/>
  <c r="BE120" i="21"/>
  <c r="BD120" i="21"/>
  <c r="BC120" i="21"/>
  <c r="AX120" i="21"/>
  <c r="AW120" i="21"/>
  <c r="AV120" i="21"/>
  <c r="AU120" i="21"/>
  <c r="AT120" i="21"/>
  <c r="AS120" i="21"/>
  <c r="AR120" i="21"/>
  <c r="AQ120" i="21"/>
  <c r="AP120" i="21"/>
  <c r="AO120" i="21"/>
  <c r="AN120" i="21"/>
  <c r="AM120" i="21"/>
  <c r="AL120" i="21"/>
  <c r="AK120" i="21"/>
  <c r="U120" i="21"/>
  <c r="T120" i="21"/>
  <c r="CA119" i="21"/>
  <c r="BZ119" i="21"/>
  <c r="BJ119" i="21"/>
  <c r="BI119" i="21"/>
  <c r="BH119" i="21"/>
  <c r="BG119" i="21"/>
  <c r="BF119" i="21"/>
  <c r="BE119" i="21"/>
  <c r="BD119" i="21"/>
  <c r="BC119" i="21"/>
  <c r="AX119" i="21"/>
  <c r="AW119" i="21"/>
  <c r="AV119" i="21"/>
  <c r="AU119" i="21"/>
  <c r="AT119" i="21"/>
  <c r="AS119" i="21"/>
  <c r="AR119" i="21"/>
  <c r="AQ119" i="21"/>
  <c r="AP119" i="21"/>
  <c r="AO119" i="21"/>
  <c r="AN119" i="21"/>
  <c r="AM119" i="21"/>
  <c r="AL119" i="21"/>
  <c r="AK119" i="21"/>
  <c r="U119" i="21"/>
  <c r="T119" i="21"/>
  <c r="E119" i="21"/>
  <c r="R42" i="21" s="1"/>
  <c r="CA118" i="21"/>
  <c r="BZ118" i="21"/>
  <c r="BJ118" i="21"/>
  <c r="BI118" i="21"/>
  <c r="BH118" i="21"/>
  <c r="BG118" i="21"/>
  <c r="BF118" i="21"/>
  <c r="BE118" i="21"/>
  <c r="BD118" i="21"/>
  <c r="BC118" i="21"/>
  <c r="AX118" i="21"/>
  <c r="AW118" i="21"/>
  <c r="AV118" i="21"/>
  <c r="AU118" i="21"/>
  <c r="AT118" i="21"/>
  <c r="AS118" i="21"/>
  <c r="AR118" i="21"/>
  <c r="AQ118" i="21"/>
  <c r="AP118" i="21"/>
  <c r="AO118" i="21"/>
  <c r="AN118" i="21"/>
  <c r="AM118" i="21"/>
  <c r="AL118" i="21"/>
  <c r="AK118" i="21"/>
  <c r="U118" i="21"/>
  <c r="T118" i="21"/>
  <c r="E118" i="21"/>
  <c r="S41" i="21" s="1"/>
  <c r="CA117" i="21"/>
  <c r="BZ117" i="21"/>
  <c r="BJ117" i="21"/>
  <c r="BI117" i="21"/>
  <c r="BH117" i="21"/>
  <c r="BG117" i="21"/>
  <c r="BF117" i="21"/>
  <c r="BE117" i="21"/>
  <c r="BD117" i="21"/>
  <c r="BC117" i="21"/>
  <c r="AX117" i="21"/>
  <c r="AW117" i="21"/>
  <c r="AV117" i="21"/>
  <c r="AU117" i="21"/>
  <c r="AT117" i="21"/>
  <c r="AS117" i="21"/>
  <c r="AR117" i="21"/>
  <c r="AQ117" i="21"/>
  <c r="AP117" i="21"/>
  <c r="AO117" i="21"/>
  <c r="AN117" i="21"/>
  <c r="AM117" i="21"/>
  <c r="AL117" i="21"/>
  <c r="AK117" i="21"/>
  <c r="U117" i="21"/>
  <c r="T117" i="21"/>
  <c r="CA116" i="21"/>
  <c r="BZ116" i="21"/>
  <c r="BJ116" i="21"/>
  <c r="BI116" i="21"/>
  <c r="BH116" i="21"/>
  <c r="BG116" i="21"/>
  <c r="BF116" i="21"/>
  <c r="BE116" i="21"/>
  <c r="BD116" i="21"/>
  <c r="BC116" i="21"/>
  <c r="AX116" i="21"/>
  <c r="AW116" i="21"/>
  <c r="AV116" i="21"/>
  <c r="AU116" i="21"/>
  <c r="AT116" i="21"/>
  <c r="AS116" i="21"/>
  <c r="AR116" i="21"/>
  <c r="AQ116" i="21"/>
  <c r="AP116" i="21"/>
  <c r="AO116" i="21"/>
  <c r="AN116" i="21"/>
  <c r="AM116" i="21"/>
  <c r="AL116" i="21"/>
  <c r="AK116" i="21"/>
  <c r="U116" i="21"/>
  <c r="T116" i="21"/>
  <c r="E116" i="21"/>
  <c r="R41" i="21" s="1"/>
  <c r="CA115" i="21"/>
  <c r="BZ115" i="21"/>
  <c r="BJ115" i="21"/>
  <c r="BI115" i="21"/>
  <c r="BH115" i="21"/>
  <c r="BG115" i="21"/>
  <c r="BF115" i="21"/>
  <c r="BE115" i="21"/>
  <c r="BD115" i="21"/>
  <c r="BC115" i="21"/>
  <c r="AX115" i="21"/>
  <c r="AW115" i="21"/>
  <c r="AV115" i="21"/>
  <c r="AU115" i="21"/>
  <c r="AT115" i="21"/>
  <c r="AS115" i="21"/>
  <c r="AR115" i="21"/>
  <c r="AQ115" i="21"/>
  <c r="AP115" i="21"/>
  <c r="AO115" i="21"/>
  <c r="AN115" i="21"/>
  <c r="AM115" i="21"/>
  <c r="AL115" i="21"/>
  <c r="AK115" i="21"/>
  <c r="U115" i="21"/>
  <c r="T115" i="21"/>
  <c r="E115" i="21"/>
  <c r="S40" i="21" s="1"/>
  <c r="CA114" i="21"/>
  <c r="BZ114" i="21"/>
  <c r="BJ114" i="21"/>
  <c r="BI114" i="21"/>
  <c r="BH114" i="21"/>
  <c r="BG114" i="21"/>
  <c r="BF114" i="21"/>
  <c r="BE114" i="21"/>
  <c r="BD114" i="21"/>
  <c r="BC114" i="21"/>
  <c r="AX114" i="21"/>
  <c r="AW114" i="21"/>
  <c r="AV114" i="21"/>
  <c r="AU114" i="21"/>
  <c r="AT114" i="21"/>
  <c r="AS114" i="21"/>
  <c r="AR114" i="21"/>
  <c r="AQ114" i="21"/>
  <c r="AP114" i="21"/>
  <c r="AO114" i="21"/>
  <c r="AN114" i="21"/>
  <c r="AM114" i="21"/>
  <c r="AL114" i="21"/>
  <c r="AK114" i="21"/>
  <c r="U114" i="21"/>
  <c r="T114" i="21"/>
  <c r="CA113" i="21"/>
  <c r="BZ113" i="21"/>
  <c r="BJ113" i="21"/>
  <c r="BI113" i="21"/>
  <c r="BH113" i="21"/>
  <c r="BG113" i="21"/>
  <c r="BF113" i="21"/>
  <c r="BE113" i="21"/>
  <c r="BD113" i="21"/>
  <c r="BC113" i="21"/>
  <c r="AX113" i="21"/>
  <c r="AW113" i="21"/>
  <c r="AV113" i="21"/>
  <c r="AU113" i="21"/>
  <c r="AT113" i="21"/>
  <c r="AS113" i="21"/>
  <c r="AR113" i="21"/>
  <c r="AQ113" i="21"/>
  <c r="AP113" i="21"/>
  <c r="AO113" i="21"/>
  <c r="AN113" i="21"/>
  <c r="AM113" i="21"/>
  <c r="AL113" i="21"/>
  <c r="AK113" i="21"/>
  <c r="U113" i="21"/>
  <c r="T113" i="21"/>
  <c r="E113" i="21"/>
  <c r="R40" i="21" s="1"/>
  <c r="CA112" i="21"/>
  <c r="BZ112" i="21"/>
  <c r="BJ112" i="21"/>
  <c r="BI112" i="21"/>
  <c r="BH112" i="21"/>
  <c r="BG112" i="21"/>
  <c r="BF112" i="21"/>
  <c r="BE112" i="21"/>
  <c r="BD112" i="21"/>
  <c r="BC112" i="21"/>
  <c r="AX112" i="21"/>
  <c r="AW112" i="21"/>
  <c r="AV112" i="21"/>
  <c r="AU112" i="21"/>
  <c r="AT112" i="21"/>
  <c r="AS112" i="21"/>
  <c r="AR112" i="21"/>
  <c r="AQ112" i="21"/>
  <c r="AP112" i="21"/>
  <c r="AO112" i="21"/>
  <c r="AN112" i="21"/>
  <c r="AM112" i="21"/>
  <c r="AL112" i="21"/>
  <c r="AK112" i="21"/>
  <c r="U112" i="21"/>
  <c r="T112" i="21"/>
  <c r="E112" i="21"/>
  <c r="S39" i="21" s="1"/>
  <c r="CA111" i="21"/>
  <c r="BZ111" i="21"/>
  <c r="BJ111" i="21"/>
  <c r="BI111" i="21"/>
  <c r="BH111" i="21"/>
  <c r="BG111" i="21"/>
  <c r="BF111" i="21"/>
  <c r="BE111" i="21"/>
  <c r="BD111" i="21"/>
  <c r="BC111" i="21"/>
  <c r="AX111" i="21"/>
  <c r="AW111" i="21"/>
  <c r="AV111" i="21"/>
  <c r="AU111" i="21"/>
  <c r="AT111" i="21"/>
  <c r="AS111" i="21"/>
  <c r="AR111" i="21"/>
  <c r="AQ111" i="21"/>
  <c r="AP111" i="21"/>
  <c r="AO111" i="21"/>
  <c r="AN111" i="21"/>
  <c r="AM111" i="21"/>
  <c r="AL111" i="21"/>
  <c r="AK111" i="21"/>
  <c r="U111" i="21"/>
  <c r="T111" i="21"/>
  <c r="CA110" i="21"/>
  <c r="BZ110" i="21"/>
  <c r="BJ110" i="21"/>
  <c r="BI110" i="21"/>
  <c r="BH110" i="21"/>
  <c r="BG110" i="21"/>
  <c r="BF110" i="21"/>
  <c r="BE110" i="21"/>
  <c r="BD110" i="21"/>
  <c r="BC110" i="21"/>
  <c r="AX110" i="21"/>
  <c r="AW110" i="21"/>
  <c r="AV110" i="21"/>
  <c r="AU110" i="21"/>
  <c r="AT110" i="21"/>
  <c r="AS110" i="21"/>
  <c r="AR110" i="21"/>
  <c r="AQ110" i="21"/>
  <c r="AP110" i="21"/>
  <c r="AO110" i="21"/>
  <c r="AN110" i="21"/>
  <c r="AM110" i="21"/>
  <c r="AL110" i="21"/>
  <c r="AK110" i="21"/>
  <c r="U110" i="21"/>
  <c r="T110" i="21"/>
  <c r="E110" i="21"/>
  <c r="R39" i="21" s="1"/>
  <c r="CA109" i="21"/>
  <c r="BZ109" i="21"/>
  <c r="BJ109" i="21"/>
  <c r="BI109" i="21"/>
  <c r="BH109" i="21"/>
  <c r="BG109" i="21"/>
  <c r="BF109" i="21"/>
  <c r="BE109" i="21"/>
  <c r="BD109" i="21"/>
  <c r="BC109" i="21"/>
  <c r="AX109" i="21"/>
  <c r="AW109" i="21"/>
  <c r="AV109" i="21"/>
  <c r="AU109" i="21"/>
  <c r="AT109" i="21"/>
  <c r="AS109" i="21"/>
  <c r="AR109" i="21"/>
  <c r="AQ109" i="21"/>
  <c r="AP109" i="21"/>
  <c r="AO109" i="21"/>
  <c r="AN109" i="21"/>
  <c r="AM109" i="21"/>
  <c r="AL109" i="21"/>
  <c r="AK109" i="21"/>
  <c r="U109" i="21"/>
  <c r="T109" i="21"/>
  <c r="E109" i="21"/>
  <c r="S38" i="21" s="1"/>
  <c r="CA108" i="21"/>
  <c r="BZ108" i="21"/>
  <c r="BJ108" i="21"/>
  <c r="BI108" i="21"/>
  <c r="BH108" i="21"/>
  <c r="BG108" i="21"/>
  <c r="BF108" i="21"/>
  <c r="BE108" i="21"/>
  <c r="BD108" i="21"/>
  <c r="BC108" i="21"/>
  <c r="AX108" i="21"/>
  <c r="AW108" i="21"/>
  <c r="AV108" i="21"/>
  <c r="AU108" i="21"/>
  <c r="AT108" i="21"/>
  <c r="AS108" i="21"/>
  <c r="AR108" i="21"/>
  <c r="AQ108" i="21"/>
  <c r="AP108" i="21"/>
  <c r="AO108" i="21"/>
  <c r="AN108" i="21"/>
  <c r="AM108" i="21"/>
  <c r="AL108" i="21"/>
  <c r="AK108" i="21"/>
  <c r="U108" i="21"/>
  <c r="T108" i="21"/>
  <c r="CA107" i="21"/>
  <c r="BZ107" i="21"/>
  <c r="BJ107" i="21"/>
  <c r="BI107" i="21"/>
  <c r="BH107" i="21"/>
  <c r="BG107" i="21"/>
  <c r="BF107" i="21"/>
  <c r="BE107" i="21"/>
  <c r="BD107" i="21"/>
  <c r="BC107" i="21"/>
  <c r="AX107" i="21"/>
  <c r="AW107" i="21"/>
  <c r="AV107" i="21"/>
  <c r="AU107" i="21"/>
  <c r="AT107" i="21"/>
  <c r="AS107" i="21"/>
  <c r="AR107" i="21"/>
  <c r="AQ107" i="21"/>
  <c r="AP107" i="21"/>
  <c r="AO107" i="21"/>
  <c r="AN107" i="21"/>
  <c r="AM107" i="21"/>
  <c r="AL107" i="21"/>
  <c r="AK107" i="21"/>
  <c r="U107" i="21"/>
  <c r="T107" i="21"/>
  <c r="E107" i="21"/>
  <c r="R38" i="21" s="1"/>
  <c r="CA106" i="21"/>
  <c r="BZ106" i="21"/>
  <c r="BJ106" i="21"/>
  <c r="BI106" i="21"/>
  <c r="BH106" i="21"/>
  <c r="BG106" i="21"/>
  <c r="BF106" i="21"/>
  <c r="BE106" i="21"/>
  <c r="BD106" i="21"/>
  <c r="BC106" i="21"/>
  <c r="AX106" i="21"/>
  <c r="AW106" i="21"/>
  <c r="AV106" i="21"/>
  <c r="AU106" i="21"/>
  <c r="AT106" i="21"/>
  <c r="AS106" i="21"/>
  <c r="AR106" i="21"/>
  <c r="AQ106" i="21"/>
  <c r="AP106" i="21"/>
  <c r="AO106" i="21"/>
  <c r="AN106" i="21"/>
  <c r="AM106" i="21"/>
  <c r="AL106" i="21"/>
  <c r="AK106" i="21"/>
  <c r="U106" i="21"/>
  <c r="T106" i="21"/>
  <c r="E106" i="21"/>
  <c r="S37" i="21" s="1"/>
  <c r="CA105" i="21"/>
  <c r="BZ105" i="21"/>
  <c r="BJ105" i="21"/>
  <c r="BI105" i="21"/>
  <c r="BH105" i="21"/>
  <c r="BG105" i="21"/>
  <c r="BF105" i="21"/>
  <c r="BE105" i="21"/>
  <c r="BD105" i="21"/>
  <c r="BC105" i="21"/>
  <c r="AX105" i="21"/>
  <c r="AW105" i="21"/>
  <c r="AV105" i="21"/>
  <c r="AU105" i="21"/>
  <c r="AT105" i="21"/>
  <c r="AS105" i="21"/>
  <c r="AR105" i="21"/>
  <c r="AQ105" i="21"/>
  <c r="AP105" i="21"/>
  <c r="AO105" i="21"/>
  <c r="AN105" i="21"/>
  <c r="AM105" i="21"/>
  <c r="AL105" i="21"/>
  <c r="AK105" i="21"/>
  <c r="U105" i="21"/>
  <c r="T105" i="21"/>
  <c r="CA104" i="21"/>
  <c r="BZ104" i="21"/>
  <c r="BJ104" i="21"/>
  <c r="BI104" i="21"/>
  <c r="BH104" i="21"/>
  <c r="BG104" i="21"/>
  <c r="BF104" i="21"/>
  <c r="BE104" i="21"/>
  <c r="BD104" i="21"/>
  <c r="BC104" i="21"/>
  <c r="AX104" i="21"/>
  <c r="AW104" i="21"/>
  <c r="AV104" i="21"/>
  <c r="AU104" i="21"/>
  <c r="AT104" i="21"/>
  <c r="AS104" i="21"/>
  <c r="AR104" i="21"/>
  <c r="AQ104" i="21"/>
  <c r="AP104" i="21"/>
  <c r="AO104" i="21"/>
  <c r="AN104" i="21"/>
  <c r="AM104" i="21"/>
  <c r="AL104" i="21"/>
  <c r="AK104" i="21"/>
  <c r="U104" i="21"/>
  <c r="T104" i="21"/>
  <c r="E104" i="21"/>
  <c r="R37" i="21" s="1"/>
  <c r="CA103" i="21"/>
  <c r="BZ103" i="21"/>
  <c r="BJ103" i="21"/>
  <c r="BI103" i="21"/>
  <c r="BH103" i="21"/>
  <c r="BG103" i="21"/>
  <c r="BF103" i="21"/>
  <c r="BE103" i="21"/>
  <c r="BD103" i="21"/>
  <c r="BC103" i="21"/>
  <c r="AX103" i="21"/>
  <c r="AW103" i="21"/>
  <c r="AV103" i="21"/>
  <c r="AU103" i="21"/>
  <c r="AT103" i="21"/>
  <c r="AS103" i="21"/>
  <c r="AR103" i="21"/>
  <c r="AQ103" i="21"/>
  <c r="AP103" i="21"/>
  <c r="AO103" i="21"/>
  <c r="AN103" i="21"/>
  <c r="AM103" i="21"/>
  <c r="AL103" i="21"/>
  <c r="AK103" i="21"/>
  <c r="U103" i="21"/>
  <c r="T103" i="21"/>
  <c r="E103" i="21"/>
  <c r="S36" i="21" s="1"/>
  <c r="CA102" i="21"/>
  <c r="BZ102" i="21"/>
  <c r="BJ102" i="21"/>
  <c r="BI102" i="21"/>
  <c r="BH102" i="21"/>
  <c r="BG102" i="21"/>
  <c r="BF102" i="21"/>
  <c r="BE102" i="21"/>
  <c r="BD102" i="21"/>
  <c r="BC102" i="21"/>
  <c r="AX102" i="21"/>
  <c r="AW102" i="21"/>
  <c r="AV102" i="21"/>
  <c r="AU102" i="21"/>
  <c r="AT102" i="21"/>
  <c r="AS102" i="21"/>
  <c r="AR102" i="21"/>
  <c r="AQ102" i="21"/>
  <c r="AP102" i="21"/>
  <c r="AO102" i="21"/>
  <c r="AN102" i="21"/>
  <c r="AM102" i="21"/>
  <c r="AL102" i="21"/>
  <c r="AK102" i="21"/>
  <c r="U102" i="21"/>
  <c r="T102" i="21"/>
  <c r="CA101" i="21"/>
  <c r="BZ101" i="21"/>
  <c r="BJ101" i="21"/>
  <c r="BI101" i="21"/>
  <c r="BH101" i="21"/>
  <c r="BG101" i="21"/>
  <c r="BF101" i="21"/>
  <c r="BE101" i="21"/>
  <c r="BD101" i="21"/>
  <c r="BC101" i="21"/>
  <c r="AX101" i="21"/>
  <c r="AW101" i="21"/>
  <c r="AV101" i="21"/>
  <c r="AU101" i="21"/>
  <c r="AT101" i="21"/>
  <c r="AS101" i="21"/>
  <c r="AR101" i="21"/>
  <c r="AQ101" i="21"/>
  <c r="AP101" i="21"/>
  <c r="AO101" i="21"/>
  <c r="AN101" i="21"/>
  <c r="AM101" i="21"/>
  <c r="AL101" i="21"/>
  <c r="AK101" i="21"/>
  <c r="U101" i="21"/>
  <c r="T101" i="21"/>
  <c r="E101" i="21"/>
  <c r="R36" i="21" s="1"/>
  <c r="CA100" i="21"/>
  <c r="BZ100" i="21"/>
  <c r="BJ100" i="21"/>
  <c r="BI100" i="21"/>
  <c r="BH100" i="21"/>
  <c r="BG100" i="21"/>
  <c r="BF100" i="21"/>
  <c r="BE100" i="21"/>
  <c r="BD100" i="21"/>
  <c r="BC100" i="21"/>
  <c r="AX100" i="21"/>
  <c r="AW100" i="21"/>
  <c r="AV100" i="21"/>
  <c r="AU100" i="21"/>
  <c r="AT100" i="21"/>
  <c r="AS100" i="21"/>
  <c r="AR100" i="21"/>
  <c r="AQ100" i="21"/>
  <c r="AP100" i="21"/>
  <c r="AO100" i="21"/>
  <c r="AN100" i="21"/>
  <c r="AM100" i="21"/>
  <c r="AL100" i="21"/>
  <c r="AK100" i="21"/>
  <c r="U100" i="21"/>
  <c r="T100" i="21"/>
  <c r="E100" i="21"/>
  <c r="S35" i="21" s="1"/>
  <c r="CA99" i="21"/>
  <c r="BZ99" i="21"/>
  <c r="BJ99" i="21"/>
  <c r="BI99" i="21"/>
  <c r="BH99" i="21"/>
  <c r="BG99" i="21"/>
  <c r="BF99" i="21"/>
  <c r="BE99" i="21"/>
  <c r="BD99" i="21"/>
  <c r="BC99" i="21"/>
  <c r="AX99" i="21"/>
  <c r="AW99" i="21"/>
  <c r="AV99" i="21"/>
  <c r="AU99" i="21"/>
  <c r="AT99" i="21"/>
  <c r="AS99" i="21"/>
  <c r="AR99" i="21"/>
  <c r="AQ99" i="21"/>
  <c r="AP99" i="21"/>
  <c r="AO99" i="21"/>
  <c r="AN99" i="21"/>
  <c r="AM99" i="21"/>
  <c r="AL99" i="21"/>
  <c r="AK99" i="21"/>
  <c r="U99" i="21"/>
  <c r="T99" i="21"/>
  <c r="CA98" i="21"/>
  <c r="BZ98" i="21"/>
  <c r="BJ98" i="21"/>
  <c r="BI98" i="21"/>
  <c r="BH98" i="21"/>
  <c r="BG98" i="21"/>
  <c r="BF98" i="21"/>
  <c r="BE98" i="21"/>
  <c r="BD98" i="21"/>
  <c r="BC98" i="21"/>
  <c r="AX98" i="21"/>
  <c r="AW98" i="21"/>
  <c r="AV98" i="21"/>
  <c r="AU98" i="21"/>
  <c r="AT98" i="21"/>
  <c r="AS98" i="21"/>
  <c r="AR98" i="21"/>
  <c r="AQ98" i="21"/>
  <c r="AP98" i="21"/>
  <c r="AO98" i="21"/>
  <c r="AN98" i="21"/>
  <c r="AM98" i="21"/>
  <c r="AL98" i="21"/>
  <c r="AK98" i="21"/>
  <c r="U98" i="21"/>
  <c r="T98" i="21"/>
  <c r="E98" i="21"/>
  <c r="R35" i="21" s="1"/>
  <c r="CA97" i="21"/>
  <c r="BZ97" i="21"/>
  <c r="BJ97" i="21"/>
  <c r="BI97" i="21"/>
  <c r="BH97" i="21"/>
  <c r="BG97" i="21"/>
  <c r="BF97" i="21"/>
  <c r="BE97" i="21"/>
  <c r="BD97" i="21"/>
  <c r="BC97" i="21"/>
  <c r="AX97" i="21"/>
  <c r="AW97" i="21"/>
  <c r="AV97" i="21"/>
  <c r="AU97" i="21"/>
  <c r="AT97" i="21"/>
  <c r="AS97" i="21"/>
  <c r="AR97" i="21"/>
  <c r="AQ97" i="21"/>
  <c r="AP97" i="21"/>
  <c r="AO97" i="21"/>
  <c r="AN97" i="21"/>
  <c r="AM97" i="21"/>
  <c r="AL97" i="21"/>
  <c r="AK97" i="21"/>
  <c r="U97" i="21"/>
  <c r="T97" i="21"/>
  <c r="E97" i="21"/>
  <c r="S34" i="21" s="1"/>
  <c r="CA96" i="21"/>
  <c r="BZ96" i="21"/>
  <c r="BJ96" i="21"/>
  <c r="BI96" i="21"/>
  <c r="BH96" i="21"/>
  <c r="BG96" i="21"/>
  <c r="BF96" i="21"/>
  <c r="BE96" i="21"/>
  <c r="BD96" i="21"/>
  <c r="BC96" i="21"/>
  <c r="AX96" i="21"/>
  <c r="AW96" i="21"/>
  <c r="AV96" i="21"/>
  <c r="AU96" i="21"/>
  <c r="AT96" i="21"/>
  <c r="AS96" i="21"/>
  <c r="AR96" i="21"/>
  <c r="AQ96" i="21"/>
  <c r="AP96" i="21"/>
  <c r="AO96" i="21"/>
  <c r="AN96" i="21"/>
  <c r="AM96" i="21"/>
  <c r="AL96" i="21"/>
  <c r="AK96" i="21"/>
  <c r="U96" i="21"/>
  <c r="T96" i="21"/>
  <c r="CA95" i="21"/>
  <c r="BZ95" i="21"/>
  <c r="BJ95" i="21"/>
  <c r="BI95" i="21"/>
  <c r="BH95" i="21"/>
  <c r="BG95" i="21"/>
  <c r="BF95" i="21"/>
  <c r="BE95" i="21"/>
  <c r="BD95" i="21"/>
  <c r="BC95" i="21"/>
  <c r="AX95" i="21"/>
  <c r="AW95" i="21"/>
  <c r="AV95" i="21"/>
  <c r="AU95" i="21"/>
  <c r="AT95" i="21"/>
  <c r="AS95" i="21"/>
  <c r="AR95" i="21"/>
  <c r="AQ95" i="21"/>
  <c r="AP95" i="21"/>
  <c r="AO95" i="21"/>
  <c r="AN95" i="21"/>
  <c r="AM95" i="21"/>
  <c r="AL95" i="21"/>
  <c r="AK95" i="21"/>
  <c r="U95" i="21"/>
  <c r="T95" i="21"/>
  <c r="CA94" i="21"/>
  <c r="BZ94" i="21"/>
  <c r="BJ94" i="21"/>
  <c r="BI94" i="21"/>
  <c r="BH94" i="21"/>
  <c r="BG94" i="21"/>
  <c r="BF94" i="21"/>
  <c r="BE94" i="21"/>
  <c r="BD94" i="21"/>
  <c r="BC94" i="21"/>
  <c r="AX94" i="21"/>
  <c r="AW94" i="21"/>
  <c r="AV94" i="21"/>
  <c r="AU94" i="21"/>
  <c r="AT94" i="21"/>
  <c r="AS94" i="21"/>
  <c r="AR94" i="21"/>
  <c r="AQ94" i="21"/>
  <c r="AP94" i="21"/>
  <c r="AO94" i="21"/>
  <c r="AN94" i="21"/>
  <c r="AM94" i="21"/>
  <c r="AL94" i="21"/>
  <c r="AK94" i="21"/>
  <c r="U94" i="21"/>
  <c r="T94" i="21"/>
  <c r="E94" i="21"/>
  <c r="S33" i="21" s="1"/>
  <c r="CA93" i="21"/>
  <c r="BZ93" i="21"/>
  <c r="BJ93" i="21"/>
  <c r="BI93" i="21"/>
  <c r="BH93" i="21"/>
  <c r="BG93" i="21"/>
  <c r="BF93" i="21"/>
  <c r="BE93" i="21"/>
  <c r="BD93" i="21"/>
  <c r="BC93" i="21"/>
  <c r="AX93" i="21"/>
  <c r="AW93" i="21"/>
  <c r="AV93" i="21"/>
  <c r="AU93" i="21"/>
  <c r="AT93" i="21"/>
  <c r="AS93" i="21"/>
  <c r="AR93" i="21"/>
  <c r="AQ93" i="21"/>
  <c r="AP93" i="21"/>
  <c r="AO93" i="21"/>
  <c r="AN93" i="21"/>
  <c r="AM93" i="21"/>
  <c r="AL93" i="21"/>
  <c r="AK93" i="21"/>
  <c r="U93" i="21"/>
  <c r="T93" i="21"/>
  <c r="CA92" i="21"/>
  <c r="BZ92" i="21"/>
  <c r="BJ92" i="21"/>
  <c r="BI92" i="21"/>
  <c r="BH92" i="21"/>
  <c r="BG92" i="21"/>
  <c r="BF92" i="21"/>
  <c r="BE92" i="21"/>
  <c r="BD92" i="21"/>
  <c r="BC92" i="21"/>
  <c r="AX92" i="21"/>
  <c r="AW92" i="21"/>
  <c r="AV92" i="21"/>
  <c r="AU92" i="21"/>
  <c r="AT92" i="21"/>
  <c r="AS92" i="21"/>
  <c r="AR92" i="21"/>
  <c r="AQ92" i="21"/>
  <c r="AP92" i="21"/>
  <c r="AO92" i="21"/>
  <c r="AN92" i="21"/>
  <c r="AM92" i="21"/>
  <c r="AL92" i="21"/>
  <c r="AK92" i="21"/>
  <c r="U92" i="21"/>
  <c r="T92" i="21"/>
  <c r="CA91" i="21"/>
  <c r="BZ91" i="21"/>
  <c r="BJ91" i="21"/>
  <c r="BI91" i="21"/>
  <c r="BH91" i="21"/>
  <c r="BG91" i="21"/>
  <c r="BF91" i="21"/>
  <c r="BE91" i="21"/>
  <c r="BD91" i="21"/>
  <c r="BC91" i="21"/>
  <c r="AX91" i="21"/>
  <c r="AW91" i="21"/>
  <c r="AV91" i="21"/>
  <c r="AU91" i="21"/>
  <c r="AT91" i="21"/>
  <c r="AS91" i="21"/>
  <c r="AR91" i="21"/>
  <c r="AQ91" i="21"/>
  <c r="AP91" i="21"/>
  <c r="AO91" i="21"/>
  <c r="AN91" i="21"/>
  <c r="AM91" i="21"/>
  <c r="AL91" i="21"/>
  <c r="AK91" i="21"/>
  <c r="U91" i="21"/>
  <c r="T91" i="21"/>
  <c r="E91" i="21"/>
  <c r="S32" i="21" s="1"/>
  <c r="CA90" i="21"/>
  <c r="BZ90" i="21"/>
  <c r="BJ90" i="21"/>
  <c r="BI90" i="21"/>
  <c r="BH90" i="21"/>
  <c r="BG90" i="21"/>
  <c r="BF90" i="21"/>
  <c r="BE90" i="21"/>
  <c r="BD90" i="21"/>
  <c r="BC90" i="21"/>
  <c r="AX90" i="21"/>
  <c r="AW90" i="21"/>
  <c r="AV90" i="21"/>
  <c r="AU90" i="21"/>
  <c r="AT90" i="21"/>
  <c r="AS90" i="21"/>
  <c r="AR90" i="21"/>
  <c r="AQ90" i="21"/>
  <c r="AP90" i="21"/>
  <c r="AO90" i="21"/>
  <c r="AN90" i="21"/>
  <c r="AM90" i="21"/>
  <c r="AL90" i="21"/>
  <c r="AK90" i="21"/>
  <c r="U90" i="21"/>
  <c r="T90" i="21"/>
  <c r="CA89" i="21"/>
  <c r="BZ89" i="21"/>
  <c r="BJ89" i="21"/>
  <c r="BI89" i="21"/>
  <c r="BH89" i="21"/>
  <c r="BG89" i="21"/>
  <c r="BF89" i="21"/>
  <c r="BE89" i="21"/>
  <c r="BD89" i="21"/>
  <c r="BC89" i="21"/>
  <c r="AX89" i="21"/>
  <c r="AW89" i="21"/>
  <c r="AV89" i="21"/>
  <c r="AU89" i="21"/>
  <c r="AT89" i="21"/>
  <c r="AS89" i="21"/>
  <c r="AR89" i="21"/>
  <c r="AQ89" i="21"/>
  <c r="AP89" i="21"/>
  <c r="AO89" i="21"/>
  <c r="AN89" i="21"/>
  <c r="AM89" i="21"/>
  <c r="AL89" i="21"/>
  <c r="AK89" i="21"/>
  <c r="U89" i="21"/>
  <c r="T89" i="21"/>
  <c r="CA88" i="21"/>
  <c r="BZ88" i="21"/>
  <c r="BJ88" i="21"/>
  <c r="BI88" i="21"/>
  <c r="BH88" i="21"/>
  <c r="BG88" i="21"/>
  <c r="BF88" i="21"/>
  <c r="BE88" i="21"/>
  <c r="BD88" i="21"/>
  <c r="BC88" i="21"/>
  <c r="AX88" i="21"/>
  <c r="AW88" i="21"/>
  <c r="AV88" i="21"/>
  <c r="AU88" i="21"/>
  <c r="AT88" i="21"/>
  <c r="AS88" i="21"/>
  <c r="AR88" i="21"/>
  <c r="AQ88" i="21"/>
  <c r="AP88" i="21"/>
  <c r="AO88" i="21"/>
  <c r="AN88" i="21"/>
  <c r="AM88" i="21"/>
  <c r="AL88" i="21"/>
  <c r="AK88" i="21"/>
  <c r="U88" i="21"/>
  <c r="T88" i="21"/>
  <c r="E88" i="21"/>
  <c r="S31" i="21" s="1"/>
  <c r="CA87" i="21"/>
  <c r="BZ87" i="21"/>
  <c r="BJ87" i="21"/>
  <c r="BI87" i="21"/>
  <c r="BH87" i="21"/>
  <c r="BG87" i="21"/>
  <c r="BF87" i="21"/>
  <c r="BE87" i="21"/>
  <c r="BD87" i="21"/>
  <c r="BC87" i="21"/>
  <c r="AX87" i="21"/>
  <c r="AW87" i="21"/>
  <c r="AV87" i="21"/>
  <c r="AU87" i="21"/>
  <c r="AT87" i="21"/>
  <c r="AS87" i="21"/>
  <c r="AR87" i="21"/>
  <c r="AQ87" i="21"/>
  <c r="AP87" i="21"/>
  <c r="AO87" i="21"/>
  <c r="AN87" i="21"/>
  <c r="AM87" i="21"/>
  <c r="AL87" i="21"/>
  <c r="AK87" i="21"/>
  <c r="U87" i="21"/>
  <c r="T87" i="21"/>
  <c r="CA86" i="21"/>
  <c r="BZ86" i="21"/>
  <c r="BJ86" i="21"/>
  <c r="BI86" i="21"/>
  <c r="BH86" i="21"/>
  <c r="BG86" i="21"/>
  <c r="BF86" i="21"/>
  <c r="BE86" i="21"/>
  <c r="BD86" i="21"/>
  <c r="BC86" i="21"/>
  <c r="AX86" i="21"/>
  <c r="AW86" i="21"/>
  <c r="AV86" i="21"/>
  <c r="AU86" i="21"/>
  <c r="AT86" i="21"/>
  <c r="AS86" i="21"/>
  <c r="AR86" i="21"/>
  <c r="AQ86" i="21"/>
  <c r="AP86" i="21"/>
  <c r="AO86" i="21"/>
  <c r="AN86" i="21"/>
  <c r="AM86" i="21"/>
  <c r="AL86" i="21"/>
  <c r="AK86" i="21"/>
  <c r="U86" i="21"/>
  <c r="T86" i="21"/>
  <c r="CA85" i="21"/>
  <c r="BZ85" i="21"/>
  <c r="BJ85" i="21"/>
  <c r="BI85" i="21"/>
  <c r="BH85" i="21"/>
  <c r="BG85" i="21"/>
  <c r="BF85" i="21"/>
  <c r="BE85" i="21"/>
  <c r="BD85" i="21"/>
  <c r="BC85" i="21"/>
  <c r="AX85" i="21"/>
  <c r="AW85" i="21"/>
  <c r="AV85" i="21"/>
  <c r="AU85" i="21"/>
  <c r="AT85" i="21"/>
  <c r="AS85" i="21"/>
  <c r="AR85" i="21"/>
  <c r="AQ85" i="21"/>
  <c r="AP85" i="21"/>
  <c r="AO85" i="21"/>
  <c r="AN85" i="21"/>
  <c r="AM85" i="21"/>
  <c r="AL85" i="21"/>
  <c r="AK85" i="21"/>
  <c r="U85" i="21"/>
  <c r="T85" i="21"/>
  <c r="E85" i="21"/>
  <c r="S30" i="21" s="1"/>
  <c r="CA84" i="21"/>
  <c r="BZ84" i="21"/>
  <c r="BJ84" i="21"/>
  <c r="BI84" i="21"/>
  <c r="BH84" i="21"/>
  <c r="BG84" i="21"/>
  <c r="BF84" i="21"/>
  <c r="BE84" i="21"/>
  <c r="BD84" i="21"/>
  <c r="BC84" i="21"/>
  <c r="AX84" i="21"/>
  <c r="AW84" i="21"/>
  <c r="AV84" i="21"/>
  <c r="AU84" i="21"/>
  <c r="AT84" i="21"/>
  <c r="AS84" i="21"/>
  <c r="AR84" i="21"/>
  <c r="AQ84" i="21"/>
  <c r="AP84" i="21"/>
  <c r="AO84" i="21"/>
  <c r="AN84" i="21"/>
  <c r="AM84" i="21"/>
  <c r="AL84" i="21"/>
  <c r="AK84" i="21"/>
  <c r="U84" i="21"/>
  <c r="T84" i="21"/>
  <c r="CA83" i="21"/>
  <c r="BZ83" i="21"/>
  <c r="BJ83" i="21"/>
  <c r="BI83" i="21"/>
  <c r="BH83" i="21"/>
  <c r="BG83" i="21"/>
  <c r="BF83" i="21"/>
  <c r="BE83" i="21"/>
  <c r="BD83" i="21"/>
  <c r="BC83" i="21"/>
  <c r="AX83" i="21"/>
  <c r="AW83" i="21"/>
  <c r="AV83" i="21"/>
  <c r="AU83" i="21"/>
  <c r="AT83" i="21"/>
  <c r="AS83" i="21"/>
  <c r="AR83" i="21"/>
  <c r="AQ83" i="21"/>
  <c r="AP83" i="21"/>
  <c r="AO83" i="21"/>
  <c r="AN83" i="21"/>
  <c r="AM83" i="21"/>
  <c r="AL83" i="21"/>
  <c r="AK83" i="21"/>
  <c r="U83" i="21"/>
  <c r="T83" i="21"/>
  <c r="CA82" i="21"/>
  <c r="BZ82" i="21"/>
  <c r="BJ82" i="21"/>
  <c r="BI82" i="21"/>
  <c r="BH82" i="21"/>
  <c r="BG82" i="21"/>
  <c r="BF82" i="21"/>
  <c r="BE82" i="21"/>
  <c r="BD82" i="21"/>
  <c r="BC82" i="21"/>
  <c r="AX82" i="21"/>
  <c r="AW82" i="21"/>
  <c r="AV82" i="21"/>
  <c r="AU82" i="21"/>
  <c r="AT82" i="21"/>
  <c r="AS82" i="21"/>
  <c r="AR82" i="21"/>
  <c r="AQ82" i="21"/>
  <c r="AP82" i="21"/>
  <c r="AO82" i="21"/>
  <c r="AN82" i="21"/>
  <c r="AM82" i="21"/>
  <c r="AL82" i="21"/>
  <c r="AK82" i="21"/>
  <c r="U82" i="21"/>
  <c r="T82" i="21"/>
  <c r="E82" i="21"/>
  <c r="S29" i="21" s="1"/>
  <c r="CA81" i="21"/>
  <c r="BZ81" i="21"/>
  <c r="BJ81" i="21"/>
  <c r="BI81" i="21"/>
  <c r="BH81" i="21"/>
  <c r="BG81" i="21"/>
  <c r="BF81" i="21"/>
  <c r="BE81" i="21"/>
  <c r="BD81" i="21"/>
  <c r="BC81" i="21"/>
  <c r="AX81" i="21"/>
  <c r="AW81" i="21"/>
  <c r="AV81" i="21"/>
  <c r="AU81" i="21"/>
  <c r="AT81" i="21"/>
  <c r="AS81" i="21"/>
  <c r="AR81" i="21"/>
  <c r="AQ81" i="21"/>
  <c r="AP81" i="21"/>
  <c r="AO81" i="21"/>
  <c r="AN81" i="21"/>
  <c r="AM81" i="21"/>
  <c r="AL81" i="21"/>
  <c r="AK81" i="21"/>
  <c r="U81" i="21"/>
  <c r="T81" i="21"/>
  <c r="CA80" i="21"/>
  <c r="BZ80" i="21"/>
  <c r="BJ80" i="21"/>
  <c r="BI80" i="21"/>
  <c r="BH80" i="21"/>
  <c r="BG80" i="21"/>
  <c r="BF80" i="21"/>
  <c r="BE80" i="21"/>
  <c r="BD80" i="21"/>
  <c r="BC80" i="21"/>
  <c r="AX80" i="21"/>
  <c r="AW80" i="21"/>
  <c r="AV80" i="21"/>
  <c r="AU80" i="21"/>
  <c r="AT80" i="21"/>
  <c r="AS80" i="21"/>
  <c r="AR80" i="21"/>
  <c r="AQ80" i="21"/>
  <c r="AP80" i="21"/>
  <c r="AO80" i="21"/>
  <c r="AN80" i="21"/>
  <c r="AM80" i="21"/>
  <c r="AL80" i="21"/>
  <c r="AK80" i="21"/>
  <c r="U80" i="21"/>
  <c r="T80" i="21"/>
  <c r="CA79" i="21"/>
  <c r="BZ79" i="21"/>
  <c r="BJ79" i="21"/>
  <c r="BI79" i="21"/>
  <c r="BH79" i="21"/>
  <c r="BG79" i="21"/>
  <c r="BF79" i="21"/>
  <c r="BE79" i="21"/>
  <c r="BD79" i="21"/>
  <c r="BC79" i="21"/>
  <c r="AX79" i="21"/>
  <c r="AW79" i="21"/>
  <c r="AV79" i="21"/>
  <c r="AU79" i="21"/>
  <c r="AT79" i="21"/>
  <c r="AS79" i="21"/>
  <c r="AR79" i="21"/>
  <c r="AQ79" i="21"/>
  <c r="AP79" i="21"/>
  <c r="AO79" i="21"/>
  <c r="AN79" i="21"/>
  <c r="AM79" i="21"/>
  <c r="AL79" i="21"/>
  <c r="AK79" i="21"/>
  <c r="U79" i="21"/>
  <c r="T79" i="21"/>
  <c r="E79" i="21"/>
  <c r="S28" i="21" s="1"/>
  <c r="CA78" i="21"/>
  <c r="BZ78" i="21"/>
  <c r="BJ78" i="21"/>
  <c r="BI78" i="21"/>
  <c r="BH78" i="21"/>
  <c r="BG78" i="21"/>
  <c r="BF78" i="21"/>
  <c r="BE78" i="21"/>
  <c r="BD78" i="21"/>
  <c r="BC78" i="21"/>
  <c r="AX78" i="21"/>
  <c r="AW78" i="21"/>
  <c r="AV78" i="21"/>
  <c r="AU78" i="21"/>
  <c r="AT78" i="21"/>
  <c r="AS78" i="21"/>
  <c r="AR78" i="21"/>
  <c r="AQ78" i="21"/>
  <c r="AP78" i="21"/>
  <c r="AO78" i="21"/>
  <c r="AN78" i="21"/>
  <c r="AM78" i="21"/>
  <c r="AL78" i="21"/>
  <c r="AK78" i="21"/>
  <c r="U78" i="21"/>
  <c r="T78" i="21"/>
  <c r="CA77" i="21"/>
  <c r="BZ77" i="21"/>
  <c r="BJ77" i="21"/>
  <c r="BI77" i="21"/>
  <c r="BH77" i="21"/>
  <c r="BG77" i="21"/>
  <c r="BF77" i="21"/>
  <c r="BE77" i="21"/>
  <c r="BD77" i="21"/>
  <c r="BC77" i="21"/>
  <c r="AX77" i="21"/>
  <c r="AW77" i="21"/>
  <c r="AV77" i="21"/>
  <c r="AU77" i="21"/>
  <c r="AT77" i="21"/>
  <c r="AS77" i="21"/>
  <c r="AR77" i="21"/>
  <c r="AQ77" i="21"/>
  <c r="AP77" i="21"/>
  <c r="AO77" i="21"/>
  <c r="AN77" i="21"/>
  <c r="AM77" i="21"/>
  <c r="AL77" i="21"/>
  <c r="AK77" i="21"/>
  <c r="U77" i="21"/>
  <c r="T77" i="21"/>
  <c r="CA76" i="21"/>
  <c r="BZ76" i="21"/>
  <c r="BJ76" i="21"/>
  <c r="BI76" i="21"/>
  <c r="BH76" i="21"/>
  <c r="BG76" i="21"/>
  <c r="BF76" i="21"/>
  <c r="BE76" i="21"/>
  <c r="BD76" i="21"/>
  <c r="BC76" i="21"/>
  <c r="AX76" i="21"/>
  <c r="AW76" i="21"/>
  <c r="AV76" i="21"/>
  <c r="AU76" i="21"/>
  <c r="AT76" i="21"/>
  <c r="AS76" i="21"/>
  <c r="AR76" i="21"/>
  <c r="AQ76" i="21"/>
  <c r="AP76" i="21"/>
  <c r="AO76" i="21"/>
  <c r="AN76" i="21"/>
  <c r="AM76" i="21"/>
  <c r="AL76" i="21"/>
  <c r="AK76" i="21"/>
  <c r="U76" i="21"/>
  <c r="T76" i="21"/>
  <c r="E76" i="21"/>
  <c r="S27" i="21" s="1"/>
  <c r="CA75" i="21"/>
  <c r="BZ75" i="21"/>
  <c r="BJ75" i="21"/>
  <c r="BI75" i="21"/>
  <c r="BH75" i="21"/>
  <c r="BG75" i="21"/>
  <c r="BF75" i="21"/>
  <c r="BE75" i="21"/>
  <c r="BD75" i="21"/>
  <c r="BC75" i="21"/>
  <c r="AX75" i="21"/>
  <c r="AW75" i="21"/>
  <c r="AV75" i="21"/>
  <c r="AU75" i="21"/>
  <c r="AT75" i="21"/>
  <c r="AS75" i="21"/>
  <c r="AR75" i="21"/>
  <c r="AQ75" i="21"/>
  <c r="AP75" i="21"/>
  <c r="AO75" i="21"/>
  <c r="AN75" i="21"/>
  <c r="AM75" i="21"/>
  <c r="AL75" i="21"/>
  <c r="AK75" i="21"/>
  <c r="U75" i="21"/>
  <c r="T75" i="21"/>
  <c r="CA74" i="21"/>
  <c r="BZ74" i="21"/>
  <c r="BJ74" i="21"/>
  <c r="BI74" i="21"/>
  <c r="BH74" i="21"/>
  <c r="BG74" i="21"/>
  <c r="BF74" i="21"/>
  <c r="BE74" i="21"/>
  <c r="BD74" i="21"/>
  <c r="BC74" i="21"/>
  <c r="AX74" i="21"/>
  <c r="AW74" i="21"/>
  <c r="AV74" i="21"/>
  <c r="AU74" i="21"/>
  <c r="AT74" i="21"/>
  <c r="AS74" i="21"/>
  <c r="AR74" i="21"/>
  <c r="AQ74" i="21"/>
  <c r="AP74" i="21"/>
  <c r="AO74" i="21"/>
  <c r="AN74" i="21"/>
  <c r="AM74" i="21"/>
  <c r="AL74" i="21"/>
  <c r="AK74" i="21"/>
  <c r="U74" i="21"/>
  <c r="T74" i="21"/>
  <c r="CA73" i="21"/>
  <c r="BZ73" i="21"/>
  <c r="BJ73" i="21"/>
  <c r="BI73" i="21"/>
  <c r="BH73" i="21"/>
  <c r="BG73" i="21"/>
  <c r="BF73" i="21"/>
  <c r="BE73" i="21"/>
  <c r="BD73" i="21"/>
  <c r="BC73" i="21"/>
  <c r="AX73" i="21"/>
  <c r="AW73" i="21"/>
  <c r="AV73" i="21"/>
  <c r="AU73" i="21"/>
  <c r="AT73" i="21"/>
  <c r="AS73" i="21"/>
  <c r="AR73" i="21"/>
  <c r="AQ73" i="21"/>
  <c r="AP73" i="21"/>
  <c r="AO73" i="21"/>
  <c r="AN73" i="21"/>
  <c r="AM73" i="21"/>
  <c r="AL73" i="21"/>
  <c r="AK73" i="21"/>
  <c r="U73" i="21"/>
  <c r="T73" i="21"/>
  <c r="E73" i="21"/>
  <c r="S26" i="21" s="1"/>
  <c r="CA72" i="21"/>
  <c r="BZ72" i="21"/>
  <c r="BJ72" i="21"/>
  <c r="BI72" i="21"/>
  <c r="BH72" i="21"/>
  <c r="BG72" i="21"/>
  <c r="BF72" i="21"/>
  <c r="BE72" i="21"/>
  <c r="BD72" i="21"/>
  <c r="BC72" i="21"/>
  <c r="AX72" i="21"/>
  <c r="AW72" i="21"/>
  <c r="AV72" i="21"/>
  <c r="AU72" i="21"/>
  <c r="AT72" i="21"/>
  <c r="AS72" i="21"/>
  <c r="AR72" i="21"/>
  <c r="AQ72" i="21"/>
  <c r="AP72" i="21"/>
  <c r="AO72" i="21"/>
  <c r="AN72" i="21"/>
  <c r="AM72" i="21"/>
  <c r="AL72" i="21"/>
  <c r="AK72" i="21"/>
  <c r="U72" i="21"/>
  <c r="T72" i="21"/>
  <c r="CA71" i="21"/>
  <c r="BZ71" i="21"/>
  <c r="BJ71" i="21"/>
  <c r="BI71" i="21"/>
  <c r="BH71" i="21"/>
  <c r="BG71" i="21"/>
  <c r="BF71" i="21"/>
  <c r="BE71" i="21"/>
  <c r="BD71" i="21"/>
  <c r="BC71" i="21"/>
  <c r="AX71" i="21"/>
  <c r="AW71" i="21"/>
  <c r="AV71" i="21"/>
  <c r="AU71" i="21"/>
  <c r="AT71" i="21"/>
  <c r="AS71" i="21"/>
  <c r="AR71" i="21"/>
  <c r="AQ71" i="21"/>
  <c r="AP71" i="21"/>
  <c r="AO71" i="21"/>
  <c r="AN71" i="21"/>
  <c r="AM71" i="21"/>
  <c r="AL71" i="21"/>
  <c r="AK71" i="21"/>
  <c r="U71" i="21"/>
  <c r="T71" i="21"/>
  <c r="CA70" i="21"/>
  <c r="BZ70" i="21"/>
  <c r="BJ70" i="21"/>
  <c r="BI70" i="21"/>
  <c r="BH70" i="21"/>
  <c r="BG70" i="21"/>
  <c r="BF70" i="21"/>
  <c r="BE70" i="21"/>
  <c r="BD70" i="21"/>
  <c r="BC70" i="21"/>
  <c r="AX70" i="21"/>
  <c r="AW70" i="21"/>
  <c r="AV70" i="21"/>
  <c r="AU70" i="21"/>
  <c r="AT70" i="21"/>
  <c r="AS70" i="21"/>
  <c r="AR70" i="21"/>
  <c r="AQ70" i="21"/>
  <c r="AP70" i="21"/>
  <c r="AO70" i="21"/>
  <c r="AN70" i="21"/>
  <c r="AM70" i="21"/>
  <c r="AL70" i="21"/>
  <c r="AK70" i="21"/>
  <c r="U70" i="21"/>
  <c r="T70" i="21"/>
  <c r="E70" i="21"/>
  <c r="S25" i="21" s="1"/>
  <c r="CA69" i="21"/>
  <c r="BZ69" i="21"/>
  <c r="BJ69" i="21"/>
  <c r="BI69" i="21"/>
  <c r="BH69" i="21"/>
  <c r="BG69" i="21"/>
  <c r="BF69" i="21"/>
  <c r="BE69" i="21"/>
  <c r="BD69" i="21"/>
  <c r="BC69" i="21"/>
  <c r="AX69" i="21"/>
  <c r="AW69" i="21"/>
  <c r="AV69" i="21"/>
  <c r="AU69" i="21"/>
  <c r="AT69" i="21"/>
  <c r="AS69" i="21"/>
  <c r="AR69" i="21"/>
  <c r="AQ69" i="21"/>
  <c r="AP69" i="21"/>
  <c r="AO69" i="21"/>
  <c r="AN69" i="21"/>
  <c r="AM69" i="21"/>
  <c r="AL69" i="21"/>
  <c r="AK69" i="21"/>
  <c r="U69" i="21"/>
  <c r="T69" i="21"/>
  <c r="CA68" i="21"/>
  <c r="BZ68" i="21"/>
  <c r="BJ68" i="21"/>
  <c r="BI68" i="21"/>
  <c r="BH68" i="21"/>
  <c r="BG68" i="21"/>
  <c r="BF68" i="21"/>
  <c r="BE68" i="21"/>
  <c r="BD68" i="21"/>
  <c r="BC68" i="21"/>
  <c r="AX68" i="21"/>
  <c r="AW68" i="21"/>
  <c r="AV68" i="21"/>
  <c r="AU68" i="21"/>
  <c r="AT68" i="21"/>
  <c r="AS68" i="21"/>
  <c r="AR68" i="21"/>
  <c r="AQ68" i="21"/>
  <c r="AP68" i="21"/>
  <c r="AO68" i="21"/>
  <c r="AN68" i="21"/>
  <c r="AM68" i="21"/>
  <c r="AL68" i="21"/>
  <c r="AK68" i="21"/>
  <c r="U68" i="21"/>
  <c r="T68" i="21"/>
  <c r="CA67" i="21"/>
  <c r="BZ67" i="21"/>
  <c r="BJ67" i="21"/>
  <c r="BI67" i="21"/>
  <c r="BH67" i="21"/>
  <c r="BG67" i="21"/>
  <c r="BF67" i="21"/>
  <c r="BE67" i="21"/>
  <c r="BD67" i="21"/>
  <c r="BC67" i="21"/>
  <c r="AX67" i="21"/>
  <c r="AW67" i="21"/>
  <c r="AV67" i="21"/>
  <c r="AU67" i="21"/>
  <c r="AT67" i="21"/>
  <c r="AS67" i="21"/>
  <c r="AR67" i="21"/>
  <c r="AQ67" i="21"/>
  <c r="AP67" i="21"/>
  <c r="AO67" i="21"/>
  <c r="AN67" i="21"/>
  <c r="AM67" i="21"/>
  <c r="AL67" i="21"/>
  <c r="AK67" i="21"/>
  <c r="U67" i="21"/>
  <c r="T67" i="21"/>
  <c r="E67" i="21"/>
  <c r="S24" i="21" s="1"/>
  <c r="CA66" i="21"/>
  <c r="BZ66" i="21"/>
  <c r="BJ66" i="21"/>
  <c r="BI66" i="21"/>
  <c r="BH66" i="21"/>
  <c r="BG66" i="21"/>
  <c r="BF66" i="21"/>
  <c r="BE66" i="21"/>
  <c r="BD66" i="21"/>
  <c r="BC66" i="21"/>
  <c r="AX66" i="21"/>
  <c r="AW66" i="21"/>
  <c r="AV66" i="21"/>
  <c r="AU66" i="21"/>
  <c r="AT66" i="21"/>
  <c r="AS66" i="21"/>
  <c r="AR66" i="21"/>
  <c r="AQ66" i="21"/>
  <c r="AP66" i="21"/>
  <c r="AO66" i="21"/>
  <c r="AN66" i="21"/>
  <c r="AM66" i="21"/>
  <c r="AL66" i="21"/>
  <c r="AK66" i="21"/>
  <c r="U66" i="21"/>
  <c r="T66" i="21"/>
  <c r="CA65" i="21"/>
  <c r="BZ65" i="21"/>
  <c r="BJ65" i="21"/>
  <c r="BI65" i="21"/>
  <c r="BH65" i="21"/>
  <c r="BG65" i="21"/>
  <c r="BF65" i="21"/>
  <c r="BE65" i="21"/>
  <c r="BD65" i="21"/>
  <c r="BC65" i="21"/>
  <c r="AX65" i="21"/>
  <c r="AW65" i="21"/>
  <c r="AV65" i="21"/>
  <c r="AU65" i="21"/>
  <c r="AT65" i="21"/>
  <c r="AS65" i="21"/>
  <c r="AR65" i="21"/>
  <c r="AQ65" i="21"/>
  <c r="AP65" i="21"/>
  <c r="AO65" i="21"/>
  <c r="AN65" i="21"/>
  <c r="AM65" i="21"/>
  <c r="AL65" i="21"/>
  <c r="AK65" i="21"/>
  <c r="U65" i="21"/>
  <c r="T65" i="21"/>
  <c r="CA64" i="21"/>
  <c r="BZ64" i="21"/>
  <c r="BJ64" i="21"/>
  <c r="BI64" i="21"/>
  <c r="BH64" i="21"/>
  <c r="BG64" i="21"/>
  <c r="BF64" i="21"/>
  <c r="BE64" i="21"/>
  <c r="BD64" i="21"/>
  <c r="BC64" i="21"/>
  <c r="AX64" i="21"/>
  <c r="AW64" i="21"/>
  <c r="AV64" i="21"/>
  <c r="AU64" i="21"/>
  <c r="AT64" i="21"/>
  <c r="AS64" i="21"/>
  <c r="AR64" i="21"/>
  <c r="AQ64" i="21"/>
  <c r="AP64" i="21"/>
  <c r="AO64" i="21"/>
  <c r="AN64" i="21"/>
  <c r="AM64" i="21"/>
  <c r="AL64" i="21"/>
  <c r="AK64" i="21"/>
  <c r="U64" i="21"/>
  <c r="T64" i="21"/>
  <c r="E64" i="21"/>
  <c r="S23" i="21" s="1"/>
  <c r="CA63" i="21"/>
  <c r="BZ63" i="21"/>
  <c r="BJ63" i="21"/>
  <c r="BI63" i="21"/>
  <c r="BH63" i="21"/>
  <c r="BG63" i="21"/>
  <c r="BF63" i="21"/>
  <c r="BE63" i="21"/>
  <c r="BD63" i="21"/>
  <c r="BC63" i="21"/>
  <c r="AX63" i="21"/>
  <c r="AW63" i="21"/>
  <c r="AV63" i="21"/>
  <c r="AU63" i="21"/>
  <c r="AT63" i="21"/>
  <c r="AS63" i="21"/>
  <c r="AR63" i="21"/>
  <c r="AQ63" i="21"/>
  <c r="AP63" i="21"/>
  <c r="AO63" i="21"/>
  <c r="AN63" i="21"/>
  <c r="AM63" i="21"/>
  <c r="AL63" i="21"/>
  <c r="AK63" i="21"/>
  <c r="U63" i="21"/>
  <c r="T63" i="21"/>
  <c r="CA62" i="21"/>
  <c r="BZ62" i="21"/>
  <c r="BJ62" i="21"/>
  <c r="BI62" i="21"/>
  <c r="BH62" i="21"/>
  <c r="BG62" i="21"/>
  <c r="BF62" i="21"/>
  <c r="BE62" i="21"/>
  <c r="BD62" i="21"/>
  <c r="BC62" i="21"/>
  <c r="AX62" i="21"/>
  <c r="AW62" i="21"/>
  <c r="AV62" i="21"/>
  <c r="AU62" i="21"/>
  <c r="AT62" i="21"/>
  <c r="AS62" i="21"/>
  <c r="AR62" i="21"/>
  <c r="AQ62" i="21"/>
  <c r="AP62" i="21"/>
  <c r="AO62" i="21"/>
  <c r="AN62" i="21"/>
  <c r="AM62" i="21"/>
  <c r="AL62" i="21"/>
  <c r="AK62" i="21"/>
  <c r="U62" i="21"/>
  <c r="T62" i="21"/>
  <c r="CA61" i="21"/>
  <c r="BZ61" i="21"/>
  <c r="BJ61" i="21"/>
  <c r="BI61" i="21"/>
  <c r="BH61" i="21"/>
  <c r="BG61" i="21"/>
  <c r="BF61" i="21"/>
  <c r="BE61" i="21"/>
  <c r="BD61" i="21"/>
  <c r="BC61" i="21"/>
  <c r="AX61" i="21"/>
  <c r="AW61" i="21"/>
  <c r="AV61" i="21"/>
  <c r="AU61" i="21"/>
  <c r="AT61" i="21"/>
  <c r="AS61" i="21"/>
  <c r="AR61" i="21"/>
  <c r="AQ61" i="21"/>
  <c r="AP61" i="21"/>
  <c r="AO61" i="21"/>
  <c r="AN61" i="21"/>
  <c r="AM61" i="21"/>
  <c r="AL61" i="21"/>
  <c r="AK61" i="21"/>
  <c r="U61" i="21"/>
  <c r="T61" i="21"/>
  <c r="E61" i="21"/>
  <c r="S22" i="21" s="1"/>
  <c r="CA60" i="21"/>
  <c r="BZ60" i="21"/>
  <c r="BJ60" i="21"/>
  <c r="BI60" i="21"/>
  <c r="BH60" i="21"/>
  <c r="BG60" i="21"/>
  <c r="BF60" i="21"/>
  <c r="BE60" i="21"/>
  <c r="BD60" i="21"/>
  <c r="BC60" i="21"/>
  <c r="AX60" i="21"/>
  <c r="AW60" i="21"/>
  <c r="AV60" i="21"/>
  <c r="AU60" i="21"/>
  <c r="AT60" i="21"/>
  <c r="AS60" i="21"/>
  <c r="AR60" i="21"/>
  <c r="AQ60" i="21"/>
  <c r="AP60" i="21"/>
  <c r="AO60" i="21"/>
  <c r="AN60" i="21"/>
  <c r="AM60" i="21"/>
  <c r="AL60" i="21"/>
  <c r="AK60" i="21"/>
  <c r="U60" i="21"/>
  <c r="T60" i="21"/>
  <c r="CA59" i="21"/>
  <c r="BZ59" i="21"/>
  <c r="BJ59" i="21"/>
  <c r="BI59" i="21"/>
  <c r="BH59" i="21"/>
  <c r="BG59" i="21"/>
  <c r="BF59" i="21"/>
  <c r="BE59" i="21"/>
  <c r="BD59" i="21"/>
  <c r="BC59" i="21"/>
  <c r="AX59" i="21"/>
  <c r="AW59" i="21"/>
  <c r="AV59" i="21"/>
  <c r="AU59" i="21"/>
  <c r="AT59" i="21"/>
  <c r="AS59" i="21"/>
  <c r="AR59" i="21"/>
  <c r="AQ59" i="21"/>
  <c r="AP59" i="21"/>
  <c r="AO59" i="21"/>
  <c r="AN59" i="21"/>
  <c r="AM59" i="21"/>
  <c r="AL59" i="21"/>
  <c r="AK59" i="21"/>
  <c r="U59" i="21"/>
  <c r="T59" i="21"/>
  <c r="CA58" i="21"/>
  <c r="BZ58" i="21"/>
  <c r="BJ58" i="21"/>
  <c r="BI58" i="21"/>
  <c r="BH58" i="21"/>
  <c r="BG58" i="21"/>
  <c r="BF58" i="21"/>
  <c r="BE58" i="21"/>
  <c r="BD58" i="21"/>
  <c r="BC58" i="21"/>
  <c r="AX58" i="21"/>
  <c r="AW58" i="21"/>
  <c r="AV58" i="21"/>
  <c r="AU58" i="21"/>
  <c r="AT58" i="21"/>
  <c r="AS58" i="21"/>
  <c r="AR58" i="21"/>
  <c r="AQ58" i="21"/>
  <c r="AP58" i="21"/>
  <c r="AO58" i="21"/>
  <c r="AN58" i="21"/>
  <c r="AM58" i="21"/>
  <c r="AL58" i="21"/>
  <c r="AK58" i="21"/>
  <c r="U58" i="21"/>
  <c r="T58" i="21"/>
  <c r="E58" i="21"/>
  <c r="S21" i="21" s="1"/>
  <c r="CA57" i="21"/>
  <c r="BZ57" i="21"/>
  <c r="BJ57" i="21"/>
  <c r="BI57" i="21"/>
  <c r="BH57" i="21"/>
  <c r="BG57" i="21"/>
  <c r="BF57" i="21"/>
  <c r="BE57" i="21"/>
  <c r="BD57" i="21"/>
  <c r="BC57" i="21"/>
  <c r="AX57" i="21"/>
  <c r="AW57" i="21"/>
  <c r="AV57" i="21"/>
  <c r="AU57" i="21"/>
  <c r="AT57" i="21"/>
  <c r="AS57" i="21"/>
  <c r="AR57" i="21"/>
  <c r="AQ57" i="21"/>
  <c r="AP57" i="21"/>
  <c r="AO57" i="21"/>
  <c r="AN57" i="21"/>
  <c r="AM57" i="21"/>
  <c r="AL57" i="21"/>
  <c r="AK57" i="21"/>
  <c r="U57" i="21"/>
  <c r="T57" i="21"/>
  <c r="CA56" i="21"/>
  <c r="BZ56" i="21"/>
  <c r="BJ56" i="21"/>
  <c r="BI56" i="21"/>
  <c r="BH56" i="21"/>
  <c r="BG56" i="21"/>
  <c r="BF56" i="21"/>
  <c r="BE56" i="21"/>
  <c r="BD56" i="21"/>
  <c r="BC56" i="21"/>
  <c r="AX56" i="21"/>
  <c r="AW56" i="21"/>
  <c r="AV56" i="21"/>
  <c r="AU56" i="21"/>
  <c r="AT56" i="21"/>
  <c r="AS56" i="21"/>
  <c r="AR56" i="21"/>
  <c r="AQ56" i="21"/>
  <c r="AP56" i="21"/>
  <c r="AO56" i="21"/>
  <c r="AN56" i="21"/>
  <c r="AM56" i="21"/>
  <c r="AL56" i="21"/>
  <c r="AK56" i="21"/>
  <c r="U56" i="21"/>
  <c r="T56" i="21"/>
  <c r="CA55" i="21"/>
  <c r="BZ55" i="21"/>
  <c r="BJ55" i="21"/>
  <c r="BI55" i="21"/>
  <c r="BH55" i="21"/>
  <c r="BG55" i="21"/>
  <c r="BF55" i="21"/>
  <c r="BE55" i="21"/>
  <c r="BD55" i="21"/>
  <c r="BC55" i="21"/>
  <c r="AX55" i="21"/>
  <c r="AW55" i="21"/>
  <c r="AV55" i="21"/>
  <c r="AU55" i="21"/>
  <c r="AT55" i="21"/>
  <c r="AS55" i="21"/>
  <c r="AR55" i="21"/>
  <c r="AQ55" i="21"/>
  <c r="AP55" i="21"/>
  <c r="AO55" i="21"/>
  <c r="AN55" i="21"/>
  <c r="AM55" i="21"/>
  <c r="AL55" i="21"/>
  <c r="AK55" i="21"/>
  <c r="U55" i="21"/>
  <c r="T55" i="21"/>
  <c r="E55" i="21"/>
  <c r="S20" i="21" s="1"/>
  <c r="CA54" i="21"/>
  <c r="BZ54" i="21"/>
  <c r="BJ54" i="21"/>
  <c r="BI54" i="21"/>
  <c r="BH54" i="21"/>
  <c r="BG54" i="21"/>
  <c r="BF54" i="21"/>
  <c r="BE54" i="21"/>
  <c r="BD54" i="21"/>
  <c r="BC54" i="21"/>
  <c r="AX54" i="21"/>
  <c r="AW54" i="21"/>
  <c r="AV54" i="21"/>
  <c r="AU54" i="21"/>
  <c r="AT54" i="21"/>
  <c r="AS54" i="21"/>
  <c r="AR54" i="21"/>
  <c r="AQ54" i="21"/>
  <c r="AP54" i="21"/>
  <c r="AO54" i="21"/>
  <c r="AN54" i="21"/>
  <c r="AM54" i="21"/>
  <c r="AL54" i="21"/>
  <c r="AK54" i="21"/>
  <c r="U54" i="21"/>
  <c r="T54" i="21"/>
  <c r="CA53" i="21"/>
  <c r="BZ53" i="21"/>
  <c r="BJ53" i="21"/>
  <c r="BI53" i="21"/>
  <c r="BH53" i="21"/>
  <c r="BG53" i="21"/>
  <c r="BF53" i="21"/>
  <c r="BE53" i="21"/>
  <c r="BD53" i="21"/>
  <c r="BC53" i="21"/>
  <c r="AX53" i="21"/>
  <c r="AW53" i="21"/>
  <c r="AV53" i="21"/>
  <c r="AU53" i="21"/>
  <c r="AT53" i="21"/>
  <c r="AS53" i="21"/>
  <c r="AR53" i="21"/>
  <c r="AQ53" i="21"/>
  <c r="AP53" i="21"/>
  <c r="AO53" i="21"/>
  <c r="AN53" i="21"/>
  <c r="AM53" i="21"/>
  <c r="AL53" i="21"/>
  <c r="AK53" i="21"/>
  <c r="U53" i="21"/>
  <c r="T53" i="21"/>
  <c r="CA52" i="21"/>
  <c r="BZ52" i="21"/>
  <c r="BJ52" i="21"/>
  <c r="BI52" i="21"/>
  <c r="BH52" i="21"/>
  <c r="BG52" i="21"/>
  <c r="BF52" i="21"/>
  <c r="BE52" i="21"/>
  <c r="BD52" i="21"/>
  <c r="BC52" i="21"/>
  <c r="AX52" i="21"/>
  <c r="AW52" i="21"/>
  <c r="AV52" i="21"/>
  <c r="AU52" i="21"/>
  <c r="AT52" i="21"/>
  <c r="AS52" i="21"/>
  <c r="AR52" i="21"/>
  <c r="AQ52" i="21"/>
  <c r="AP52" i="21"/>
  <c r="AO52" i="21"/>
  <c r="AN52" i="21"/>
  <c r="AM52" i="21"/>
  <c r="AL52" i="21"/>
  <c r="AK52" i="21"/>
  <c r="U52" i="21"/>
  <c r="T52" i="21"/>
  <c r="E52" i="21"/>
  <c r="S19" i="21" s="1"/>
  <c r="CA51" i="21"/>
  <c r="BZ51" i="21"/>
  <c r="BJ51" i="21"/>
  <c r="BI51" i="21"/>
  <c r="BH51" i="21"/>
  <c r="BG51" i="21"/>
  <c r="BF51" i="21"/>
  <c r="BE51" i="21"/>
  <c r="BD51" i="21"/>
  <c r="BC51" i="21"/>
  <c r="AX51" i="21"/>
  <c r="AW51" i="21"/>
  <c r="AV51" i="21"/>
  <c r="AU51" i="21"/>
  <c r="AT51" i="21"/>
  <c r="AS51" i="21"/>
  <c r="AR51" i="21"/>
  <c r="AQ51" i="21"/>
  <c r="AP51" i="21"/>
  <c r="AO51" i="21"/>
  <c r="AN51" i="21"/>
  <c r="AM51" i="21"/>
  <c r="AL51" i="21"/>
  <c r="AK51" i="21"/>
  <c r="U51" i="21"/>
  <c r="T51" i="21"/>
  <c r="CA50" i="21"/>
  <c r="BZ50" i="21"/>
  <c r="BJ50" i="21"/>
  <c r="BI50" i="21"/>
  <c r="BH50" i="21"/>
  <c r="BG50" i="21"/>
  <c r="BF50" i="21"/>
  <c r="BE50" i="21"/>
  <c r="BD50" i="21"/>
  <c r="BC50" i="21"/>
  <c r="AX50" i="21"/>
  <c r="AW50" i="21"/>
  <c r="AV50" i="21"/>
  <c r="AU50" i="21"/>
  <c r="AT50" i="21"/>
  <c r="AS50" i="21"/>
  <c r="AR50" i="21"/>
  <c r="AQ50" i="21"/>
  <c r="AP50" i="21"/>
  <c r="AO50" i="21"/>
  <c r="AN50" i="21"/>
  <c r="AM50" i="21"/>
  <c r="AL50" i="21"/>
  <c r="AK50" i="21"/>
  <c r="U50" i="21"/>
  <c r="T50" i="21"/>
  <c r="CA49" i="21"/>
  <c r="BZ49" i="21"/>
  <c r="BJ49" i="21"/>
  <c r="BI49" i="21"/>
  <c r="BH49" i="21"/>
  <c r="BG49" i="21"/>
  <c r="BF49" i="21"/>
  <c r="BE49" i="21"/>
  <c r="BD49" i="21"/>
  <c r="BC49" i="21"/>
  <c r="AX49" i="21"/>
  <c r="AW49" i="21"/>
  <c r="AV49" i="21"/>
  <c r="AU49" i="21"/>
  <c r="AT49" i="21"/>
  <c r="AS49" i="21"/>
  <c r="AR49" i="21"/>
  <c r="AQ49" i="21"/>
  <c r="AP49" i="21"/>
  <c r="AO49" i="21"/>
  <c r="AN49" i="21"/>
  <c r="AM49" i="21"/>
  <c r="AL49" i="21"/>
  <c r="AK49" i="21"/>
  <c r="U49" i="21"/>
  <c r="T49" i="21"/>
  <c r="E49" i="21"/>
  <c r="S18" i="21" s="1"/>
  <c r="CA48" i="21"/>
  <c r="BZ48" i="21"/>
  <c r="BJ48" i="21"/>
  <c r="BI48" i="21"/>
  <c r="BH48" i="21"/>
  <c r="BG48" i="21"/>
  <c r="BF48" i="21"/>
  <c r="BE48" i="21"/>
  <c r="BD48" i="21"/>
  <c r="BC48" i="21"/>
  <c r="AX48" i="21"/>
  <c r="AW48" i="21"/>
  <c r="AV48" i="21"/>
  <c r="AU48" i="21"/>
  <c r="AT48" i="21"/>
  <c r="AS48" i="21"/>
  <c r="AR48" i="21"/>
  <c r="AQ48" i="21"/>
  <c r="AP48" i="21"/>
  <c r="AO48" i="21"/>
  <c r="AN48" i="21"/>
  <c r="AM48" i="21"/>
  <c r="AL48" i="21"/>
  <c r="AK48" i="21"/>
  <c r="U48" i="21"/>
  <c r="T48" i="21"/>
  <c r="CA47" i="21"/>
  <c r="BZ47" i="21"/>
  <c r="BJ47" i="21"/>
  <c r="BI47" i="21"/>
  <c r="BH47" i="21"/>
  <c r="BG47" i="21"/>
  <c r="BF47" i="21"/>
  <c r="BE47" i="21"/>
  <c r="BD47" i="21"/>
  <c r="BC47" i="21"/>
  <c r="AX47" i="21"/>
  <c r="AW47" i="21"/>
  <c r="AV47" i="21"/>
  <c r="AU47" i="21"/>
  <c r="AT47" i="21"/>
  <c r="AS47" i="21"/>
  <c r="AR47" i="21"/>
  <c r="AQ47" i="21"/>
  <c r="AP47" i="21"/>
  <c r="AO47" i="21"/>
  <c r="AN47" i="21"/>
  <c r="AM47" i="21"/>
  <c r="AL47" i="21"/>
  <c r="AK47" i="21"/>
  <c r="U47" i="21"/>
  <c r="T47" i="21"/>
  <c r="CA46" i="21"/>
  <c r="BZ46" i="21"/>
  <c r="BJ46" i="21"/>
  <c r="BI46" i="21"/>
  <c r="BH46" i="21"/>
  <c r="BG46" i="21"/>
  <c r="BF46" i="21"/>
  <c r="BE46" i="21"/>
  <c r="BD46" i="21"/>
  <c r="BC46" i="21"/>
  <c r="AX46" i="21"/>
  <c r="AW46" i="21"/>
  <c r="AV46" i="21"/>
  <c r="AU46" i="21"/>
  <c r="AT46" i="21"/>
  <c r="AS46" i="21"/>
  <c r="AR46" i="21"/>
  <c r="AQ46" i="21"/>
  <c r="AP46" i="21"/>
  <c r="AO46" i="21"/>
  <c r="AN46" i="21"/>
  <c r="AM46" i="21"/>
  <c r="AL46" i="21"/>
  <c r="AK46" i="21"/>
  <c r="U46" i="21"/>
  <c r="T46" i="21"/>
  <c r="E46" i="21"/>
  <c r="S17" i="21" s="1"/>
  <c r="CA45" i="21"/>
  <c r="BZ45" i="21"/>
  <c r="BJ45" i="21"/>
  <c r="BI45" i="21"/>
  <c r="BH45" i="21"/>
  <c r="BG45" i="21"/>
  <c r="BF45" i="21"/>
  <c r="BE45" i="21"/>
  <c r="BD45" i="21"/>
  <c r="BC45" i="21"/>
  <c r="AX45" i="21"/>
  <c r="AW45" i="21"/>
  <c r="AV45" i="21"/>
  <c r="AU45" i="21"/>
  <c r="AT45" i="21"/>
  <c r="AS45" i="21"/>
  <c r="AR45" i="21"/>
  <c r="AQ45" i="21"/>
  <c r="AP45" i="21"/>
  <c r="AO45" i="21"/>
  <c r="AN45" i="21"/>
  <c r="AM45" i="21"/>
  <c r="AL45" i="21"/>
  <c r="AK45" i="21"/>
  <c r="U45" i="21"/>
  <c r="T45" i="21"/>
  <c r="CA44" i="21"/>
  <c r="BZ44" i="21"/>
  <c r="BJ44" i="21"/>
  <c r="BI44" i="21"/>
  <c r="BH44" i="21"/>
  <c r="BG44" i="21"/>
  <c r="BF44" i="21"/>
  <c r="BE44" i="21"/>
  <c r="BD44" i="21"/>
  <c r="BC44" i="21"/>
  <c r="AX44" i="21"/>
  <c r="AW44" i="21"/>
  <c r="AV44" i="21"/>
  <c r="AU44" i="21"/>
  <c r="AT44" i="21"/>
  <c r="AS44" i="21"/>
  <c r="AR44" i="21"/>
  <c r="AQ44" i="21"/>
  <c r="AP44" i="21"/>
  <c r="AO44" i="21"/>
  <c r="AN44" i="21"/>
  <c r="AM44" i="21"/>
  <c r="AL44" i="21"/>
  <c r="AK44" i="21"/>
  <c r="U44" i="21"/>
  <c r="T44" i="21"/>
  <c r="CA43" i="21"/>
  <c r="BZ43" i="21"/>
  <c r="BJ43" i="21"/>
  <c r="BI43" i="21"/>
  <c r="BH43" i="21"/>
  <c r="BG43" i="21"/>
  <c r="BF43" i="21"/>
  <c r="BE43" i="21"/>
  <c r="BD43" i="21"/>
  <c r="BC43" i="21"/>
  <c r="AX43" i="21"/>
  <c r="AW43" i="21"/>
  <c r="AV43" i="21"/>
  <c r="AU43" i="21"/>
  <c r="AT43" i="21"/>
  <c r="AS43" i="21"/>
  <c r="AR43" i="21"/>
  <c r="AQ43" i="21"/>
  <c r="AP43" i="21"/>
  <c r="AO43" i="21"/>
  <c r="AN43" i="21"/>
  <c r="AM43" i="21"/>
  <c r="AL43" i="21"/>
  <c r="AK43" i="21"/>
  <c r="U43" i="21"/>
  <c r="T43" i="21"/>
  <c r="E43" i="21"/>
  <c r="S16" i="21" s="1"/>
  <c r="CA42" i="21"/>
  <c r="BZ42" i="21"/>
  <c r="BJ42" i="21"/>
  <c r="BI42" i="21"/>
  <c r="BH42" i="21"/>
  <c r="BG42" i="21"/>
  <c r="BF42" i="21"/>
  <c r="BE42" i="21"/>
  <c r="BD42" i="21"/>
  <c r="BC42" i="21"/>
  <c r="AX42" i="21"/>
  <c r="AW42" i="21"/>
  <c r="AV42" i="21"/>
  <c r="AU42" i="21"/>
  <c r="AT42" i="21"/>
  <c r="AS42" i="21"/>
  <c r="AR42" i="21"/>
  <c r="AQ42" i="21"/>
  <c r="AP42" i="21"/>
  <c r="AO42" i="21"/>
  <c r="AN42" i="21"/>
  <c r="AM42" i="21"/>
  <c r="AL42" i="21"/>
  <c r="AK42" i="21"/>
  <c r="U42" i="21"/>
  <c r="T42" i="21"/>
  <c r="CA41" i="21"/>
  <c r="BZ41" i="21"/>
  <c r="BJ41" i="21"/>
  <c r="BI41" i="21"/>
  <c r="BH41" i="21"/>
  <c r="BG41" i="21"/>
  <c r="BF41" i="21"/>
  <c r="BE41" i="21"/>
  <c r="BD41" i="21"/>
  <c r="BC41" i="21"/>
  <c r="AX41" i="21"/>
  <c r="AW41" i="21"/>
  <c r="AV41" i="21"/>
  <c r="AU41" i="21"/>
  <c r="AT41" i="21"/>
  <c r="AS41" i="21"/>
  <c r="AR41" i="21"/>
  <c r="AQ41" i="21"/>
  <c r="AP41" i="21"/>
  <c r="AO41" i="21"/>
  <c r="AN41" i="21"/>
  <c r="AM41" i="21"/>
  <c r="AL41" i="21"/>
  <c r="AK41" i="21"/>
  <c r="U41" i="21"/>
  <c r="T41" i="21"/>
  <c r="CA40" i="21"/>
  <c r="BZ40" i="21"/>
  <c r="BJ40" i="21"/>
  <c r="BI40" i="21"/>
  <c r="BH40" i="21"/>
  <c r="BG40" i="21"/>
  <c r="BF40" i="21"/>
  <c r="BE40" i="21"/>
  <c r="BD40" i="21"/>
  <c r="BC40" i="21"/>
  <c r="AX40" i="21"/>
  <c r="AW40" i="21"/>
  <c r="AV40" i="21"/>
  <c r="AU40" i="21"/>
  <c r="AT40" i="21"/>
  <c r="AS40" i="21"/>
  <c r="AR40" i="21"/>
  <c r="AQ40" i="21"/>
  <c r="AP40" i="21"/>
  <c r="AO40" i="21"/>
  <c r="AN40" i="21"/>
  <c r="AM40" i="21"/>
  <c r="AL40" i="21"/>
  <c r="AK40" i="21"/>
  <c r="U40" i="21"/>
  <c r="T40" i="21"/>
  <c r="E40" i="21"/>
  <c r="S15" i="21" s="1"/>
  <c r="CA39" i="21"/>
  <c r="BZ39" i="21"/>
  <c r="BJ39" i="21"/>
  <c r="BI39" i="21"/>
  <c r="BH39" i="21"/>
  <c r="BG39" i="21"/>
  <c r="BF39" i="21"/>
  <c r="BE39" i="21"/>
  <c r="BD39" i="21"/>
  <c r="BC39" i="21"/>
  <c r="AX39" i="21"/>
  <c r="AW39" i="21"/>
  <c r="AV39" i="21"/>
  <c r="AU39" i="21"/>
  <c r="AT39" i="21"/>
  <c r="AS39" i="21"/>
  <c r="AR39" i="21"/>
  <c r="AQ39" i="21"/>
  <c r="AP39" i="21"/>
  <c r="AO39" i="21"/>
  <c r="AN39" i="21"/>
  <c r="AM39" i="21"/>
  <c r="AL39" i="21"/>
  <c r="AK39" i="21"/>
  <c r="U39" i="21"/>
  <c r="T39" i="21"/>
  <c r="CA38" i="21"/>
  <c r="BZ38" i="21"/>
  <c r="BJ38" i="21"/>
  <c r="BI38" i="21"/>
  <c r="BH38" i="21"/>
  <c r="BG38" i="21"/>
  <c r="BF38" i="21"/>
  <c r="BE38" i="21"/>
  <c r="BD38" i="21"/>
  <c r="BC38" i="21"/>
  <c r="AX38" i="21"/>
  <c r="AW38" i="21"/>
  <c r="AV38" i="21"/>
  <c r="AU38" i="21"/>
  <c r="AT38" i="21"/>
  <c r="AS38" i="21"/>
  <c r="AR38" i="21"/>
  <c r="AQ38" i="21"/>
  <c r="AP38" i="21"/>
  <c r="AO38" i="21"/>
  <c r="AN38" i="21"/>
  <c r="AM38" i="21"/>
  <c r="AL38" i="21"/>
  <c r="AK38" i="21"/>
  <c r="U38" i="21"/>
  <c r="T38" i="21"/>
  <c r="CA37" i="21"/>
  <c r="BZ37" i="21"/>
  <c r="BJ37" i="21"/>
  <c r="BI37" i="21"/>
  <c r="BH37" i="21"/>
  <c r="BG37" i="21"/>
  <c r="BF37" i="21"/>
  <c r="BE37" i="21"/>
  <c r="BD37" i="21"/>
  <c r="BC37" i="21"/>
  <c r="AX37" i="21"/>
  <c r="AW37" i="21"/>
  <c r="AV37" i="21"/>
  <c r="AU37" i="21"/>
  <c r="AT37" i="21"/>
  <c r="AS37" i="21"/>
  <c r="AR37" i="21"/>
  <c r="AQ37" i="21"/>
  <c r="AP37" i="21"/>
  <c r="AO37" i="21"/>
  <c r="AN37" i="21"/>
  <c r="AM37" i="21"/>
  <c r="AL37" i="21"/>
  <c r="AK37" i="21"/>
  <c r="U37" i="21"/>
  <c r="T37" i="21"/>
  <c r="E37" i="21"/>
  <c r="S14" i="21" s="1"/>
  <c r="CA36" i="21"/>
  <c r="BZ36" i="21"/>
  <c r="BJ36" i="21"/>
  <c r="BI36" i="21"/>
  <c r="BH36" i="21"/>
  <c r="BG36" i="21"/>
  <c r="BF36" i="21"/>
  <c r="BE36" i="21"/>
  <c r="BD36" i="21"/>
  <c r="BC36" i="21"/>
  <c r="AX36" i="21"/>
  <c r="AW36" i="21"/>
  <c r="AV36" i="21"/>
  <c r="AU36" i="21"/>
  <c r="AT36" i="21"/>
  <c r="AS36" i="21"/>
  <c r="AR36" i="21"/>
  <c r="AQ36" i="21"/>
  <c r="AP36" i="21"/>
  <c r="AO36" i="21"/>
  <c r="AN36" i="21"/>
  <c r="AM36" i="21"/>
  <c r="AL36" i="21"/>
  <c r="AK36" i="21"/>
  <c r="U36" i="21"/>
  <c r="T36" i="21"/>
  <c r="CA35" i="21"/>
  <c r="BZ35" i="21"/>
  <c r="BJ35" i="21"/>
  <c r="BI35" i="21"/>
  <c r="BH35" i="21"/>
  <c r="BG35" i="21"/>
  <c r="BF35" i="21"/>
  <c r="BE35" i="21"/>
  <c r="BD35" i="21"/>
  <c r="BC35" i="21"/>
  <c r="AX35" i="21"/>
  <c r="AW35" i="21"/>
  <c r="AV35" i="21"/>
  <c r="AU35" i="21"/>
  <c r="AT35" i="21"/>
  <c r="AS35" i="21"/>
  <c r="AR35" i="21"/>
  <c r="AQ35" i="21"/>
  <c r="AP35" i="21"/>
  <c r="AO35" i="21"/>
  <c r="AN35" i="21"/>
  <c r="AM35" i="21"/>
  <c r="AL35" i="21"/>
  <c r="AK35" i="21"/>
  <c r="U35" i="21"/>
  <c r="T35" i="21"/>
  <c r="CA34" i="21"/>
  <c r="BZ34" i="21"/>
  <c r="BJ34" i="21"/>
  <c r="BI34" i="21"/>
  <c r="BH34" i="21"/>
  <c r="BG34" i="21"/>
  <c r="BF34" i="21"/>
  <c r="BE34" i="21"/>
  <c r="BD34" i="21"/>
  <c r="BC34" i="21"/>
  <c r="AX34" i="21"/>
  <c r="AW34" i="21"/>
  <c r="AV34" i="21"/>
  <c r="AU34" i="21"/>
  <c r="AT34" i="21"/>
  <c r="AS34" i="21"/>
  <c r="AR34" i="21"/>
  <c r="AQ34" i="21"/>
  <c r="AP34" i="21"/>
  <c r="AO34" i="21"/>
  <c r="AN34" i="21"/>
  <c r="AM34" i="21"/>
  <c r="AL34" i="21"/>
  <c r="AK34" i="21"/>
  <c r="U34" i="21"/>
  <c r="T34" i="21"/>
  <c r="E34" i="21"/>
  <c r="S13" i="21" s="1"/>
  <c r="CA33" i="21"/>
  <c r="BZ33" i="21"/>
  <c r="BJ33" i="21"/>
  <c r="BI33" i="21"/>
  <c r="BH33" i="21"/>
  <c r="BG33" i="21"/>
  <c r="BF33" i="21"/>
  <c r="BE33" i="21"/>
  <c r="BD33" i="21"/>
  <c r="BC33" i="21"/>
  <c r="AX33" i="21"/>
  <c r="AW33" i="21"/>
  <c r="AV33" i="21"/>
  <c r="AU33" i="21"/>
  <c r="AT33" i="21"/>
  <c r="AS33" i="21"/>
  <c r="AR33" i="21"/>
  <c r="AQ33" i="21"/>
  <c r="AP33" i="21"/>
  <c r="AO33" i="21"/>
  <c r="AN33" i="21"/>
  <c r="AM33" i="21"/>
  <c r="AL33" i="21"/>
  <c r="AK33" i="21"/>
  <c r="U33" i="21"/>
  <c r="T33" i="21"/>
  <c r="CA32" i="21"/>
  <c r="BZ32" i="21"/>
  <c r="BJ32" i="21"/>
  <c r="BI32" i="21"/>
  <c r="BH32" i="21"/>
  <c r="BG32" i="21"/>
  <c r="BF32" i="21"/>
  <c r="BE32" i="21"/>
  <c r="BD32" i="21"/>
  <c r="BC32" i="21"/>
  <c r="AX32" i="21"/>
  <c r="AW32" i="21"/>
  <c r="AV32" i="21"/>
  <c r="AU32" i="21"/>
  <c r="AT32" i="21"/>
  <c r="AS32" i="21"/>
  <c r="AR32" i="21"/>
  <c r="AQ32" i="21"/>
  <c r="AP32" i="21"/>
  <c r="AO32" i="21"/>
  <c r="AN32" i="21"/>
  <c r="AM32" i="21"/>
  <c r="AL32" i="21"/>
  <c r="AK32" i="21"/>
  <c r="U32" i="21"/>
  <c r="T32" i="21"/>
  <c r="CA31" i="21"/>
  <c r="BZ31" i="21"/>
  <c r="BJ31" i="21"/>
  <c r="BI31" i="21"/>
  <c r="BH31" i="21"/>
  <c r="BG31" i="21"/>
  <c r="BF31" i="21"/>
  <c r="BE31" i="21"/>
  <c r="BD31" i="21"/>
  <c r="BC31" i="21"/>
  <c r="AX31" i="21"/>
  <c r="AW31" i="21"/>
  <c r="AV31" i="21"/>
  <c r="AU31" i="21"/>
  <c r="AT31" i="21"/>
  <c r="AS31" i="21"/>
  <c r="AR31" i="21"/>
  <c r="AQ31" i="21"/>
  <c r="AP31" i="21"/>
  <c r="AO31" i="21"/>
  <c r="AN31" i="21"/>
  <c r="AM31" i="21"/>
  <c r="AL31" i="21"/>
  <c r="AK31" i="21"/>
  <c r="U31" i="21"/>
  <c r="T31" i="21"/>
  <c r="E31" i="21"/>
  <c r="S12" i="21" s="1"/>
  <c r="CA30" i="21"/>
  <c r="BZ30" i="21"/>
  <c r="BJ30" i="21"/>
  <c r="BI30" i="21"/>
  <c r="BH30" i="21"/>
  <c r="BG30" i="21"/>
  <c r="BF30" i="21"/>
  <c r="BE30" i="21"/>
  <c r="BD30" i="21"/>
  <c r="BC30" i="21"/>
  <c r="AX30" i="21"/>
  <c r="AW30" i="21"/>
  <c r="AV30" i="21"/>
  <c r="AU30" i="21"/>
  <c r="AT30" i="21"/>
  <c r="AS30" i="21"/>
  <c r="AR30" i="21"/>
  <c r="AQ30" i="21"/>
  <c r="AP30" i="21"/>
  <c r="AO30" i="21"/>
  <c r="AN30" i="21"/>
  <c r="AM30" i="21"/>
  <c r="AL30" i="21"/>
  <c r="AK30" i="21"/>
  <c r="U30" i="21"/>
  <c r="T30" i="21"/>
  <c r="CA29" i="21"/>
  <c r="BZ29" i="21"/>
  <c r="BJ29" i="21"/>
  <c r="BI29" i="21"/>
  <c r="BH29" i="21"/>
  <c r="BG29" i="21"/>
  <c r="BF29" i="21"/>
  <c r="BE29" i="21"/>
  <c r="BD29" i="21"/>
  <c r="BC29" i="21"/>
  <c r="AX29" i="21"/>
  <c r="AW29" i="21"/>
  <c r="AV29" i="21"/>
  <c r="AU29" i="21"/>
  <c r="AT29" i="21"/>
  <c r="AS29" i="21"/>
  <c r="AR29" i="21"/>
  <c r="AQ29" i="21"/>
  <c r="AP29" i="21"/>
  <c r="AO29" i="21"/>
  <c r="AN29" i="21"/>
  <c r="AM29" i="21"/>
  <c r="AL29" i="21"/>
  <c r="AK29" i="21"/>
  <c r="U29" i="21"/>
  <c r="T29" i="21"/>
  <c r="CA28" i="21"/>
  <c r="BZ28" i="21"/>
  <c r="BJ28" i="21"/>
  <c r="BI28" i="21"/>
  <c r="BH28" i="21"/>
  <c r="BG28" i="21"/>
  <c r="BF28" i="21"/>
  <c r="BE28" i="21"/>
  <c r="BD28" i="21"/>
  <c r="BC28" i="21"/>
  <c r="AX28" i="21"/>
  <c r="AW28" i="21"/>
  <c r="AV28" i="21"/>
  <c r="AU28" i="21"/>
  <c r="AT28" i="21"/>
  <c r="AS28" i="21"/>
  <c r="AR28" i="21"/>
  <c r="AQ28" i="21"/>
  <c r="AP28" i="21"/>
  <c r="AO28" i="21"/>
  <c r="AN28" i="21"/>
  <c r="AM28" i="21"/>
  <c r="AL28" i="21"/>
  <c r="AK28" i="21"/>
  <c r="U28" i="21"/>
  <c r="T28" i="21"/>
  <c r="CA27" i="21"/>
  <c r="BZ27" i="21"/>
  <c r="BJ27" i="21"/>
  <c r="BI27" i="21"/>
  <c r="BH27" i="21"/>
  <c r="BG27" i="21"/>
  <c r="BF27" i="21"/>
  <c r="BE27" i="21"/>
  <c r="BD27" i="21"/>
  <c r="BC27" i="21"/>
  <c r="AX27" i="21"/>
  <c r="AW27" i="21"/>
  <c r="AV27" i="21"/>
  <c r="AU27" i="21"/>
  <c r="AT27" i="21"/>
  <c r="AS27" i="21"/>
  <c r="AR27" i="21"/>
  <c r="AQ27" i="21"/>
  <c r="AP27" i="21"/>
  <c r="AO27" i="21"/>
  <c r="AN27" i="21"/>
  <c r="AM27" i="21"/>
  <c r="AL27" i="21"/>
  <c r="AK27" i="21"/>
  <c r="U27" i="21"/>
  <c r="T27" i="21"/>
  <c r="CA26" i="21"/>
  <c r="BZ26" i="21"/>
  <c r="BJ26" i="21"/>
  <c r="BI26" i="21"/>
  <c r="BH26" i="21"/>
  <c r="BG26" i="21"/>
  <c r="BF26" i="21"/>
  <c r="BE26" i="21"/>
  <c r="BD26" i="21"/>
  <c r="BC26" i="21"/>
  <c r="AX26" i="21"/>
  <c r="AW26" i="21"/>
  <c r="AV26" i="21"/>
  <c r="AU26" i="21"/>
  <c r="AT26" i="21"/>
  <c r="AS26" i="21"/>
  <c r="AR26" i="21"/>
  <c r="AQ26" i="21"/>
  <c r="AP26" i="21"/>
  <c r="AO26" i="21"/>
  <c r="AN26" i="21"/>
  <c r="AM26" i="21"/>
  <c r="AL26" i="21"/>
  <c r="AK26" i="21"/>
  <c r="U26" i="21"/>
  <c r="T26" i="21"/>
  <c r="CA25" i="21"/>
  <c r="BZ25" i="21"/>
  <c r="BJ25" i="21"/>
  <c r="BI25" i="21"/>
  <c r="BH25" i="21"/>
  <c r="BG25" i="21"/>
  <c r="BF25" i="21"/>
  <c r="BE25" i="21"/>
  <c r="BD25" i="21"/>
  <c r="BC25" i="21"/>
  <c r="AX25" i="21"/>
  <c r="AW25" i="21"/>
  <c r="AV25" i="21"/>
  <c r="AU25" i="21"/>
  <c r="AT25" i="21"/>
  <c r="AS25" i="21"/>
  <c r="AR25" i="21"/>
  <c r="AQ25" i="21"/>
  <c r="AP25" i="21"/>
  <c r="AO25" i="21"/>
  <c r="AN25" i="21"/>
  <c r="AM25" i="21"/>
  <c r="AL25" i="21"/>
  <c r="AK25" i="21"/>
  <c r="U25" i="21"/>
  <c r="T25" i="21"/>
  <c r="CA24" i="21"/>
  <c r="BZ24" i="21"/>
  <c r="BJ24" i="21"/>
  <c r="BI24" i="21"/>
  <c r="BH24" i="21"/>
  <c r="BG24" i="21"/>
  <c r="BF24" i="21"/>
  <c r="BE24" i="21"/>
  <c r="BD24" i="21"/>
  <c r="BC24" i="21"/>
  <c r="AX24" i="21"/>
  <c r="AW24" i="21"/>
  <c r="AV24" i="21"/>
  <c r="AU24" i="21"/>
  <c r="AT24" i="21"/>
  <c r="AS24" i="21"/>
  <c r="AR24" i="21"/>
  <c r="AQ24" i="21"/>
  <c r="AP24" i="21"/>
  <c r="AO24" i="21"/>
  <c r="AN24" i="21"/>
  <c r="AM24" i="21"/>
  <c r="AL24" i="21"/>
  <c r="AK24" i="21"/>
  <c r="U24" i="21"/>
  <c r="T24" i="21"/>
  <c r="CA23" i="21"/>
  <c r="BZ23" i="21"/>
  <c r="BJ23" i="21"/>
  <c r="BI23" i="21"/>
  <c r="BH23" i="21"/>
  <c r="BG23" i="21"/>
  <c r="BF23" i="21"/>
  <c r="BE23" i="21"/>
  <c r="BD23" i="21"/>
  <c r="BC23" i="21"/>
  <c r="AX23" i="21"/>
  <c r="AW23" i="21"/>
  <c r="AV23" i="21"/>
  <c r="AU23" i="21"/>
  <c r="AT23" i="21"/>
  <c r="AS23" i="21"/>
  <c r="AR23" i="21"/>
  <c r="AQ23" i="21"/>
  <c r="AP23" i="21"/>
  <c r="AO23" i="21"/>
  <c r="AN23" i="21"/>
  <c r="AM23" i="21"/>
  <c r="AL23" i="21"/>
  <c r="AK23" i="21"/>
  <c r="U23" i="21"/>
  <c r="T23" i="21"/>
  <c r="CA22" i="21"/>
  <c r="BZ22" i="21"/>
  <c r="BJ22" i="21"/>
  <c r="BI22" i="21"/>
  <c r="BH22" i="21"/>
  <c r="BG22" i="21"/>
  <c r="BF22" i="21"/>
  <c r="BE22" i="21"/>
  <c r="BD22" i="21"/>
  <c r="BC22" i="21"/>
  <c r="AX22" i="21"/>
  <c r="AW22" i="21"/>
  <c r="AV22" i="21"/>
  <c r="AU22" i="21"/>
  <c r="AT22" i="21"/>
  <c r="AS22" i="21"/>
  <c r="AR22" i="21"/>
  <c r="AQ22" i="21"/>
  <c r="AP22" i="21"/>
  <c r="AO22" i="21"/>
  <c r="AN22" i="21"/>
  <c r="AM22" i="21"/>
  <c r="AL22" i="21"/>
  <c r="AK22" i="21"/>
  <c r="U22" i="21"/>
  <c r="T22" i="21"/>
  <c r="CA21" i="21"/>
  <c r="BZ21" i="21"/>
  <c r="BJ21" i="21"/>
  <c r="BI21" i="21"/>
  <c r="BH21" i="21"/>
  <c r="BG21" i="21"/>
  <c r="BF21" i="21"/>
  <c r="BE21" i="21"/>
  <c r="BD21" i="21"/>
  <c r="BC21" i="21"/>
  <c r="AX21" i="21"/>
  <c r="AW21" i="21"/>
  <c r="AV21" i="21"/>
  <c r="AU21" i="21"/>
  <c r="AT21" i="21"/>
  <c r="AS21" i="21"/>
  <c r="AR21" i="21"/>
  <c r="AQ21" i="21"/>
  <c r="AP21" i="21"/>
  <c r="AO21" i="21"/>
  <c r="AN21" i="21"/>
  <c r="AM21" i="21"/>
  <c r="AL21" i="21"/>
  <c r="AK21" i="21"/>
  <c r="U21" i="21"/>
  <c r="T21" i="21"/>
  <c r="CA20" i="21"/>
  <c r="BZ20" i="21"/>
  <c r="BJ20" i="21"/>
  <c r="BI20" i="21"/>
  <c r="BH20" i="21"/>
  <c r="BG20" i="21"/>
  <c r="BF20" i="21"/>
  <c r="BE20" i="21"/>
  <c r="BD20" i="21"/>
  <c r="BC20" i="21"/>
  <c r="AX20" i="21"/>
  <c r="AW20" i="21"/>
  <c r="AV20" i="21"/>
  <c r="AU20" i="21"/>
  <c r="AT20" i="21"/>
  <c r="AS20" i="21"/>
  <c r="AR20" i="21"/>
  <c r="AQ20" i="21"/>
  <c r="AP20" i="21"/>
  <c r="AO20" i="21"/>
  <c r="AN20" i="21"/>
  <c r="AM20" i="21"/>
  <c r="AL20" i="21"/>
  <c r="AK20" i="21"/>
  <c r="U20" i="21"/>
  <c r="T20" i="21"/>
  <c r="CA19" i="21"/>
  <c r="BZ19" i="21"/>
  <c r="BJ19" i="21"/>
  <c r="BI19" i="21"/>
  <c r="BH19" i="21"/>
  <c r="BG19" i="21"/>
  <c r="BF19" i="21"/>
  <c r="BE19" i="21"/>
  <c r="BD19" i="21"/>
  <c r="BC19" i="21"/>
  <c r="AX19" i="21"/>
  <c r="AW19" i="21"/>
  <c r="AV19" i="21"/>
  <c r="AU19" i="21"/>
  <c r="AT19" i="21"/>
  <c r="AS19" i="21"/>
  <c r="AR19" i="21"/>
  <c r="AQ19" i="21"/>
  <c r="AP19" i="21"/>
  <c r="AO19" i="21"/>
  <c r="AN19" i="21"/>
  <c r="AM19" i="21"/>
  <c r="AL19" i="21"/>
  <c r="AK19" i="21"/>
  <c r="U19" i="21"/>
  <c r="T19" i="21"/>
  <c r="CA18" i="21"/>
  <c r="BZ18" i="21"/>
  <c r="BJ18" i="21"/>
  <c r="BI18" i="21"/>
  <c r="BH18" i="21"/>
  <c r="BG18" i="21"/>
  <c r="BF18" i="21"/>
  <c r="BE18" i="21"/>
  <c r="BD18" i="21"/>
  <c r="BC18" i="21"/>
  <c r="AX18" i="21"/>
  <c r="AW18" i="21"/>
  <c r="AV18" i="21"/>
  <c r="AU18" i="21"/>
  <c r="AT18" i="21"/>
  <c r="AS18" i="21"/>
  <c r="AR18" i="21"/>
  <c r="AQ18" i="21"/>
  <c r="AP18" i="21"/>
  <c r="AO18" i="21"/>
  <c r="AN18" i="21"/>
  <c r="AM18" i="21"/>
  <c r="AL18" i="21"/>
  <c r="AK18" i="21"/>
  <c r="U18" i="21"/>
  <c r="T18" i="21"/>
  <c r="CA17" i="21"/>
  <c r="BZ17" i="21"/>
  <c r="BJ17" i="21"/>
  <c r="BI17" i="21"/>
  <c r="BH17" i="21"/>
  <c r="BG17" i="21"/>
  <c r="BF17" i="21"/>
  <c r="BE17" i="21"/>
  <c r="BD17" i="21"/>
  <c r="BC17" i="21"/>
  <c r="AX17" i="21"/>
  <c r="AW17" i="21"/>
  <c r="AV17" i="21"/>
  <c r="AU17" i="21"/>
  <c r="AT17" i="21"/>
  <c r="AS17" i="21"/>
  <c r="AR17" i="21"/>
  <c r="AQ17" i="21"/>
  <c r="AP17" i="21"/>
  <c r="AO17" i="21"/>
  <c r="AN17" i="21"/>
  <c r="AM17" i="21"/>
  <c r="AL17" i="21"/>
  <c r="AK17" i="21"/>
  <c r="U17" i="21"/>
  <c r="T17" i="21"/>
  <c r="CA16" i="21"/>
  <c r="BZ16" i="21"/>
  <c r="BJ16" i="21"/>
  <c r="BI16" i="21"/>
  <c r="BH16" i="21"/>
  <c r="BG16" i="21"/>
  <c r="BF16" i="21"/>
  <c r="BE16" i="21"/>
  <c r="BD16" i="21"/>
  <c r="BC16" i="21"/>
  <c r="AX16" i="21"/>
  <c r="AW16" i="21"/>
  <c r="AV16" i="21"/>
  <c r="AU16" i="21"/>
  <c r="AT16" i="21"/>
  <c r="AS16" i="21"/>
  <c r="AR16" i="21"/>
  <c r="AQ16" i="21"/>
  <c r="AP16" i="21"/>
  <c r="AO16" i="21"/>
  <c r="AN16" i="21"/>
  <c r="AM16" i="21"/>
  <c r="AL16" i="21"/>
  <c r="AK16" i="21"/>
  <c r="U16" i="21"/>
  <c r="T16" i="21"/>
  <c r="CA15" i="21"/>
  <c r="BZ15" i="21"/>
  <c r="BJ15" i="21"/>
  <c r="BI15" i="21"/>
  <c r="BH15" i="21"/>
  <c r="BG15" i="21"/>
  <c r="BF15" i="21"/>
  <c r="BE15" i="21"/>
  <c r="BD15" i="21"/>
  <c r="BC15" i="21"/>
  <c r="AX15" i="21"/>
  <c r="AW15" i="21"/>
  <c r="AV15" i="21"/>
  <c r="AU15" i="21"/>
  <c r="AT15" i="21"/>
  <c r="AS15" i="21"/>
  <c r="AR15" i="21"/>
  <c r="AQ15" i="21"/>
  <c r="AP15" i="21"/>
  <c r="AO15" i="21"/>
  <c r="AN15" i="21"/>
  <c r="AM15" i="21"/>
  <c r="AL15" i="21"/>
  <c r="AK15" i="21"/>
  <c r="U15" i="21"/>
  <c r="T15" i="21"/>
  <c r="CA14" i="21"/>
  <c r="BZ14" i="21"/>
  <c r="BJ14" i="21"/>
  <c r="BI14" i="21"/>
  <c r="BH14" i="21"/>
  <c r="BG14" i="21"/>
  <c r="BF14" i="21"/>
  <c r="BE14" i="21"/>
  <c r="BD14" i="21"/>
  <c r="BC14" i="21"/>
  <c r="AX14" i="21"/>
  <c r="AW14" i="21"/>
  <c r="AV14" i="21"/>
  <c r="AU14" i="21"/>
  <c r="AT14" i="21"/>
  <c r="AS14" i="21"/>
  <c r="AR14" i="21"/>
  <c r="AQ14" i="21"/>
  <c r="AP14" i="21"/>
  <c r="AO14" i="21"/>
  <c r="AN14" i="21"/>
  <c r="AM14" i="21"/>
  <c r="AL14" i="21"/>
  <c r="AK14" i="21"/>
  <c r="U14" i="21"/>
  <c r="T14" i="21"/>
  <c r="CA13" i="21"/>
  <c r="BZ13" i="21"/>
  <c r="BJ13" i="21"/>
  <c r="BI13" i="21"/>
  <c r="BH13" i="21"/>
  <c r="BG13" i="21"/>
  <c r="BF13" i="21"/>
  <c r="BE13" i="21"/>
  <c r="BD13" i="21"/>
  <c r="BC13" i="21"/>
  <c r="AX13" i="21"/>
  <c r="AW13" i="21"/>
  <c r="AV13" i="21"/>
  <c r="AU13" i="21"/>
  <c r="AT13" i="21"/>
  <c r="AS13" i="21"/>
  <c r="AR13" i="21"/>
  <c r="AQ13" i="21"/>
  <c r="AP13" i="21"/>
  <c r="AO13" i="21"/>
  <c r="AN13" i="21"/>
  <c r="AM13" i="21"/>
  <c r="AL13" i="21"/>
  <c r="AK13" i="21"/>
  <c r="U13" i="21"/>
  <c r="T13" i="21"/>
  <c r="CA12" i="21"/>
  <c r="BZ12" i="21"/>
  <c r="BJ12" i="21"/>
  <c r="BI12" i="21"/>
  <c r="BH12" i="21"/>
  <c r="BG12" i="21"/>
  <c r="BF12" i="21"/>
  <c r="BE12" i="21"/>
  <c r="BD12" i="21"/>
  <c r="BC12" i="21"/>
  <c r="AX12" i="21"/>
  <c r="AW12" i="21"/>
  <c r="AV12" i="21"/>
  <c r="AU12" i="21"/>
  <c r="AT12" i="21"/>
  <c r="AS12" i="21"/>
  <c r="AR12" i="21"/>
  <c r="AQ12" i="21"/>
  <c r="AP12" i="21"/>
  <c r="AO12" i="21"/>
  <c r="AN12" i="21"/>
  <c r="AM12" i="21"/>
  <c r="AL12" i="21"/>
  <c r="AK12" i="21"/>
  <c r="U12" i="21"/>
  <c r="T12" i="21"/>
  <c r="CA11" i="21"/>
  <c r="BZ11" i="21"/>
  <c r="BJ11" i="21"/>
  <c r="BI11" i="21"/>
  <c r="BH11" i="21"/>
  <c r="BG11" i="21"/>
  <c r="BF11" i="21"/>
  <c r="BE11" i="21"/>
  <c r="BD11" i="21"/>
  <c r="BC11" i="21"/>
  <c r="AX11" i="21"/>
  <c r="AW11" i="21"/>
  <c r="AV11" i="21"/>
  <c r="AU11" i="21"/>
  <c r="AT11" i="21"/>
  <c r="AS11" i="21"/>
  <c r="AR11" i="21"/>
  <c r="AQ11" i="21"/>
  <c r="AP11" i="21"/>
  <c r="AO11" i="21"/>
  <c r="AN11" i="21"/>
  <c r="AM11" i="21"/>
  <c r="AL11" i="21"/>
  <c r="AK11" i="21"/>
  <c r="U11" i="21"/>
  <c r="T11" i="21"/>
  <c r="CA10" i="21"/>
  <c r="BZ10" i="21"/>
  <c r="BJ10" i="21"/>
  <c r="BI10" i="21"/>
  <c r="BH10" i="21"/>
  <c r="BG10" i="21"/>
  <c r="BF10" i="21"/>
  <c r="BE10" i="21"/>
  <c r="BD10" i="21"/>
  <c r="BC10" i="21"/>
  <c r="AX10" i="21"/>
  <c r="AW10" i="21"/>
  <c r="AV10" i="21"/>
  <c r="AU10" i="21"/>
  <c r="AT10" i="21"/>
  <c r="AS10" i="21"/>
  <c r="AR10" i="21"/>
  <c r="AQ10" i="21"/>
  <c r="AP10" i="21"/>
  <c r="AO10" i="21"/>
  <c r="AN10" i="21"/>
  <c r="AM10" i="21"/>
  <c r="AL10" i="21"/>
  <c r="AK10" i="21"/>
  <c r="U10" i="21"/>
  <c r="T10" i="21"/>
  <c r="CA9" i="21"/>
  <c r="BZ9" i="21"/>
  <c r="BJ9" i="21"/>
  <c r="BI9" i="21"/>
  <c r="BH9" i="21"/>
  <c r="BG9" i="21"/>
  <c r="BF9" i="21"/>
  <c r="BE9" i="21"/>
  <c r="BD9" i="21"/>
  <c r="BC9" i="21"/>
  <c r="AX9" i="21"/>
  <c r="AW9" i="21"/>
  <c r="AV9" i="21"/>
  <c r="AU9" i="21"/>
  <c r="AT9" i="21"/>
  <c r="AS9" i="21"/>
  <c r="AR9" i="21"/>
  <c r="AQ9" i="21"/>
  <c r="AP9" i="21"/>
  <c r="AO9" i="21"/>
  <c r="AN9" i="21"/>
  <c r="AM9" i="21"/>
  <c r="AL9" i="21"/>
  <c r="AK9" i="21"/>
  <c r="U9" i="21"/>
  <c r="T9" i="21"/>
  <c r="CA8" i="21"/>
  <c r="BZ8" i="21"/>
  <c r="BJ8" i="21"/>
  <c r="BI8" i="21"/>
  <c r="BH8" i="21"/>
  <c r="BG8" i="21"/>
  <c r="BF8" i="21"/>
  <c r="BE8" i="21"/>
  <c r="BD8" i="21"/>
  <c r="BC8" i="21"/>
  <c r="AX8" i="21"/>
  <c r="AW8" i="21"/>
  <c r="AV8" i="21"/>
  <c r="AU8" i="21"/>
  <c r="AT8" i="21"/>
  <c r="AS8" i="21"/>
  <c r="AR8" i="21"/>
  <c r="AQ8" i="21"/>
  <c r="AP8" i="21"/>
  <c r="AO8" i="21"/>
  <c r="AN8" i="21"/>
  <c r="AM8" i="21"/>
  <c r="AL8" i="21"/>
  <c r="AK8" i="21"/>
  <c r="U8" i="21"/>
  <c r="T8" i="21"/>
  <c r="CA7" i="21"/>
  <c r="BZ7" i="21"/>
  <c r="BJ7" i="21"/>
  <c r="BI7" i="21"/>
  <c r="BH7" i="21"/>
  <c r="BG7" i="21"/>
  <c r="BF7" i="21"/>
  <c r="BE7" i="21"/>
  <c r="BD7" i="21"/>
  <c r="BC7" i="21"/>
  <c r="AX7" i="21"/>
  <c r="AW7" i="21"/>
  <c r="AV7" i="21"/>
  <c r="AU7" i="21"/>
  <c r="AT7" i="21"/>
  <c r="AS7" i="21"/>
  <c r="AR7" i="21"/>
  <c r="AQ7" i="21"/>
  <c r="AP7" i="21"/>
  <c r="AO7" i="21"/>
  <c r="AN7" i="21"/>
  <c r="AM7" i="21"/>
  <c r="AL7" i="21"/>
  <c r="AK7" i="21"/>
  <c r="U7" i="21"/>
  <c r="T7" i="21"/>
  <c r="CA6" i="21"/>
  <c r="BZ6" i="21"/>
  <c r="BJ6" i="21"/>
  <c r="BI6" i="21"/>
  <c r="BH6" i="21"/>
  <c r="BG6" i="21"/>
  <c r="BF6" i="21"/>
  <c r="BE6" i="21"/>
  <c r="BD6" i="21"/>
  <c r="BC6" i="21"/>
  <c r="AX6" i="21"/>
  <c r="AW6" i="21"/>
  <c r="AV6" i="21"/>
  <c r="AU6" i="21"/>
  <c r="AT6" i="21"/>
  <c r="AS6" i="21"/>
  <c r="AR6" i="21"/>
  <c r="AQ6" i="21"/>
  <c r="AP6" i="21"/>
  <c r="AO6" i="21"/>
  <c r="AN6" i="21"/>
  <c r="AM6" i="21"/>
  <c r="AL6" i="21"/>
  <c r="AK6" i="21"/>
  <c r="U6" i="21"/>
  <c r="T6" i="21"/>
  <c r="CA5" i="21"/>
  <c r="BZ5" i="21"/>
  <c r="BJ5" i="21"/>
  <c r="BI5" i="21"/>
  <c r="BH5" i="21"/>
  <c r="BG5" i="21"/>
  <c r="BF5" i="21"/>
  <c r="BE5" i="21"/>
  <c r="BD5" i="21"/>
  <c r="BC5" i="21"/>
  <c r="AX5" i="21"/>
  <c r="AW5" i="21"/>
  <c r="AV5" i="21"/>
  <c r="AU5" i="21"/>
  <c r="AT5" i="21"/>
  <c r="AS5" i="21"/>
  <c r="AR5" i="21"/>
  <c r="AQ5" i="21"/>
  <c r="AP5" i="21"/>
  <c r="AO5" i="21"/>
  <c r="AN5" i="21"/>
  <c r="AM5" i="21"/>
  <c r="AL5" i="21"/>
  <c r="AK5" i="21"/>
  <c r="U5" i="21"/>
  <c r="T5" i="21"/>
  <c r="CA4" i="21"/>
  <c r="BZ4" i="21"/>
  <c r="BJ4" i="21"/>
  <c r="BI4" i="21"/>
  <c r="BH4" i="21"/>
  <c r="BG4" i="21"/>
  <c r="BF4" i="21"/>
  <c r="BE4" i="21"/>
  <c r="BD4" i="21"/>
  <c r="BC4" i="21"/>
  <c r="AX4" i="21"/>
  <c r="AW4" i="21"/>
  <c r="AV4" i="21"/>
  <c r="AU4" i="21"/>
  <c r="AT4" i="21"/>
  <c r="AS4" i="21"/>
  <c r="AR4" i="21"/>
  <c r="AQ4" i="21"/>
  <c r="AP4" i="21"/>
  <c r="AO4" i="21"/>
  <c r="AN4" i="21"/>
  <c r="AM4" i="21"/>
  <c r="AL4" i="21"/>
  <c r="AK4" i="21"/>
  <c r="U4" i="21"/>
  <c r="T4" i="21"/>
  <c r="CA3" i="21"/>
  <c r="BZ3" i="21"/>
  <c r="BJ3" i="21"/>
  <c r="BI3" i="21"/>
  <c r="BH3" i="21"/>
  <c r="BG3" i="21"/>
  <c r="BF3" i="21"/>
  <c r="BE3" i="21"/>
  <c r="BD3" i="21"/>
  <c r="BC3" i="21"/>
  <c r="AX3" i="21"/>
  <c r="AW3" i="21"/>
  <c r="AV3" i="21"/>
  <c r="AU3" i="21"/>
  <c r="AT3" i="21"/>
  <c r="AS3" i="21"/>
  <c r="AR3" i="21"/>
  <c r="AQ3" i="21"/>
  <c r="AP3" i="21"/>
  <c r="AO3" i="21"/>
  <c r="AN3" i="21"/>
  <c r="AM3" i="21"/>
  <c r="AL3" i="21"/>
  <c r="AK3" i="21"/>
  <c r="U3" i="21"/>
  <c r="T3" i="21"/>
  <c r="A18" i="22" l="1"/>
  <c r="T18" i="22" s="1"/>
  <c r="E89" i="21"/>
  <c r="R32" i="21" s="1"/>
  <c r="AZ32" i="21" s="1"/>
  <c r="S81" i="21" s="1"/>
  <c r="C27" i="22" s="1"/>
  <c r="E29" i="21"/>
  <c r="R12" i="21" s="1"/>
  <c r="BA12" i="21" s="1"/>
  <c r="E56" i="21"/>
  <c r="R21" i="21" s="1"/>
  <c r="AZ21" i="21" s="1"/>
  <c r="R76" i="21" s="1"/>
  <c r="E20" i="21"/>
  <c r="R9" i="21" s="1"/>
  <c r="E22" i="21"/>
  <c r="S9" i="21" s="1"/>
  <c r="E92" i="21"/>
  <c r="R33" i="21" s="1"/>
  <c r="BA33" i="21" s="1"/>
  <c r="E16" i="21"/>
  <c r="S7" i="21" s="1"/>
  <c r="E35" i="21"/>
  <c r="R14" i="21" s="1"/>
  <c r="BA14" i="21" s="1"/>
  <c r="E26" i="21"/>
  <c r="R11" i="21" s="1"/>
  <c r="E25" i="21"/>
  <c r="S10" i="21" s="1"/>
  <c r="E80" i="21"/>
  <c r="R29" i="21" s="1"/>
  <c r="BA29" i="21" s="1"/>
  <c r="E77" i="21"/>
  <c r="R28" i="21" s="1"/>
  <c r="BA28" i="21" s="1"/>
  <c r="BA48" i="21"/>
  <c r="AZ50" i="21"/>
  <c r="BA54" i="21"/>
  <c r="BA66" i="21"/>
  <c r="E68" i="21"/>
  <c r="R25" i="21" s="1"/>
  <c r="BA25" i="21" s="1"/>
  <c r="E19" i="21"/>
  <c r="S8" i="21" s="1"/>
  <c r="E38" i="21"/>
  <c r="R15" i="21" s="1"/>
  <c r="AZ15" i="21" s="1"/>
  <c r="E74" i="21"/>
  <c r="R27" i="21" s="1"/>
  <c r="AZ27" i="21" s="1"/>
  <c r="E7" i="21"/>
  <c r="S4" i="21" s="1"/>
  <c r="E10" i="21"/>
  <c r="S5" i="21" s="1"/>
  <c r="E28" i="21"/>
  <c r="S11" i="21" s="1"/>
  <c r="BA37" i="21"/>
  <c r="E50" i="21"/>
  <c r="R19" i="21" s="1"/>
  <c r="BA19" i="21" s="1"/>
  <c r="BA52" i="21"/>
  <c r="AZ56" i="21"/>
  <c r="S93" i="21" s="1"/>
  <c r="BA60" i="21"/>
  <c r="BA64" i="21"/>
  <c r="E62" i="21"/>
  <c r="R23" i="21" s="1"/>
  <c r="BA23" i="21" s="1"/>
  <c r="E71" i="21"/>
  <c r="R26" i="21" s="1"/>
  <c r="BA26" i="21" s="1"/>
  <c r="E59" i="21"/>
  <c r="R22" i="21" s="1"/>
  <c r="AZ22" i="21" s="1"/>
  <c r="S76" i="21" s="1"/>
  <c r="E5" i="21"/>
  <c r="R4" i="21" s="1"/>
  <c r="E65" i="21"/>
  <c r="R24" i="21" s="1"/>
  <c r="AZ24" i="21" s="1"/>
  <c r="E41" i="21"/>
  <c r="R16" i="21" s="1"/>
  <c r="AZ16" i="21" s="1"/>
  <c r="S73" i="21" s="1"/>
  <c r="E4" i="21"/>
  <c r="S3" i="21" s="1"/>
  <c r="E13" i="21"/>
  <c r="S6" i="21" s="1"/>
  <c r="E14" i="21"/>
  <c r="R7" i="21" s="1"/>
  <c r="E17" i="21"/>
  <c r="R8" i="21" s="1"/>
  <c r="E23" i="21"/>
  <c r="R10" i="21" s="1"/>
  <c r="BA10" i="21" s="1"/>
  <c r="AZ51" i="21"/>
  <c r="R91" i="21" s="1"/>
  <c r="E53" i="21"/>
  <c r="R20" i="21" s="1"/>
  <c r="BA20" i="21" s="1"/>
  <c r="BA55" i="21"/>
  <c r="E11" i="21"/>
  <c r="R6" i="21" s="1"/>
  <c r="E8" i="21"/>
  <c r="R5" i="21" s="1"/>
  <c r="E2" i="21"/>
  <c r="R3" i="21" s="1"/>
  <c r="AZ12" i="21"/>
  <c r="S71" i="21" s="1"/>
  <c r="E32" i="21"/>
  <c r="R13" i="21" s="1"/>
  <c r="BA13" i="21" s="1"/>
  <c r="E44" i="21"/>
  <c r="R17" i="21" s="1"/>
  <c r="BA17" i="21" s="1"/>
  <c r="BA45" i="21"/>
  <c r="E47" i="21"/>
  <c r="R18" i="21" s="1"/>
  <c r="AZ18" i="21" s="1"/>
  <c r="E86" i="21"/>
  <c r="R31" i="21" s="1"/>
  <c r="BA31" i="21" s="1"/>
  <c r="E95" i="21"/>
  <c r="R34" i="21" s="1"/>
  <c r="BA34" i="21" s="1"/>
  <c r="AZ38" i="21"/>
  <c r="S84" i="21" s="1"/>
  <c r="BA40" i="21"/>
  <c r="BA47" i="21"/>
  <c r="BA59" i="21"/>
  <c r="BA61" i="21"/>
  <c r="AZ40" i="21"/>
  <c r="BA51" i="21"/>
  <c r="AZ44" i="21"/>
  <c r="S87" i="21" s="1"/>
  <c r="BA49" i="21"/>
  <c r="BA53" i="21"/>
  <c r="BA65" i="21"/>
  <c r="BA42" i="21"/>
  <c r="AZ39" i="21"/>
  <c r="R85" i="21" s="1"/>
  <c r="BA39" i="21"/>
  <c r="AZ46" i="21"/>
  <c r="S88" i="21" s="1"/>
  <c r="BA46" i="21"/>
  <c r="BA58" i="21"/>
  <c r="AZ58" i="21"/>
  <c r="S94" i="21" s="1"/>
  <c r="BA62" i="21"/>
  <c r="AZ62" i="21"/>
  <c r="S96" i="21" s="1"/>
  <c r="AZ45" i="21"/>
  <c r="R88" i="21" s="1"/>
  <c r="AZ52" i="21"/>
  <c r="S91" i="21" s="1"/>
  <c r="BA56" i="21"/>
  <c r="AZ64" i="21"/>
  <c r="E83" i="21"/>
  <c r="R30" i="21" s="1"/>
  <c r="BA30" i="21" s="1"/>
  <c r="BA44" i="21"/>
  <c r="BA38" i="21"/>
  <c r="BA50" i="21"/>
  <c r="F144" i="21" s="1"/>
  <c r="F145" i="21" s="1"/>
  <c r="BA35" i="21"/>
  <c r="AZ35" i="21"/>
  <c r="BA36" i="21"/>
  <c r="BA43" i="21"/>
  <c r="AZ63" i="21"/>
  <c r="BA63" i="21"/>
  <c r="AZ57" i="21"/>
  <c r="BA57" i="21"/>
  <c r="BA41" i="21"/>
  <c r="AZ41" i="21"/>
  <c r="S90" i="21"/>
  <c r="AZ36" i="21"/>
  <c r="AZ37" i="21"/>
  <c r="AZ42" i="21"/>
  <c r="AZ43" i="21"/>
  <c r="AZ48" i="21"/>
  <c r="AZ49" i="21"/>
  <c r="AZ54" i="21"/>
  <c r="AZ55" i="21"/>
  <c r="AZ60" i="21"/>
  <c r="AZ61" i="21"/>
  <c r="AZ66" i="21"/>
  <c r="AZ47" i="21"/>
  <c r="AZ53" i="21"/>
  <c r="AZ59" i="21"/>
  <c r="AZ65" i="21"/>
  <c r="T2" i="22"/>
  <c r="AZ88" i="21" l="1"/>
  <c r="S109" i="21" s="1"/>
  <c r="BA3" i="21"/>
  <c r="F162" i="21"/>
  <c r="F163" i="21" s="1"/>
  <c r="AZ20" i="21"/>
  <c r="S75" i="21" s="1"/>
  <c r="F147" i="21"/>
  <c r="F148" i="21" s="1"/>
  <c r="BA21" i="21"/>
  <c r="F57" i="21" s="1"/>
  <c r="F58" i="21" s="1"/>
  <c r="AZ29" i="21"/>
  <c r="F81" i="21" s="1"/>
  <c r="F82" i="21" s="1"/>
  <c r="AZ10" i="21"/>
  <c r="S70" i="21" s="1"/>
  <c r="F186" i="21"/>
  <c r="F187" i="21" s="1"/>
  <c r="BA24" i="21"/>
  <c r="AZ3" i="21"/>
  <c r="AZ33" i="21"/>
  <c r="BA9" i="21"/>
  <c r="F30" i="21"/>
  <c r="F31" i="21" s="1"/>
  <c r="AZ25" i="21"/>
  <c r="R78" i="21" s="1"/>
  <c r="AZ14" i="21"/>
  <c r="S72" i="21" s="1"/>
  <c r="AZ23" i="21"/>
  <c r="R77" i="21" s="1"/>
  <c r="BA32" i="21"/>
  <c r="F90" i="21" s="1"/>
  <c r="F91" i="21" s="1"/>
  <c r="BA5" i="21"/>
  <c r="AZ8" i="21"/>
  <c r="S69" i="21" s="1"/>
  <c r="BA4" i="21"/>
  <c r="F114" i="21"/>
  <c r="F115" i="21" s="1"/>
  <c r="BA18" i="21"/>
  <c r="AZ19" i="21"/>
  <c r="R75" i="21" s="1"/>
  <c r="AZ7" i="21"/>
  <c r="R69" i="21" s="1"/>
  <c r="AZ11" i="21"/>
  <c r="R71" i="21" s="1"/>
  <c r="AZ9" i="21"/>
  <c r="AZ5" i="21"/>
  <c r="R68" i="21" s="1"/>
  <c r="AZ34" i="21"/>
  <c r="F96" i="21" s="1"/>
  <c r="F97" i="21" s="1"/>
  <c r="AZ28" i="21"/>
  <c r="S79" i="21" s="1"/>
  <c r="C10" i="22" s="1"/>
  <c r="AZ17" i="21"/>
  <c r="F45" i="21" s="1"/>
  <c r="F46" i="21" s="1"/>
  <c r="F150" i="21"/>
  <c r="F151" i="21" s="1"/>
  <c r="F132" i="21"/>
  <c r="F133" i="21" s="1"/>
  <c r="R73" i="21"/>
  <c r="AZ73" i="21" s="1"/>
  <c r="R102" i="21" s="1"/>
  <c r="BA15" i="21"/>
  <c r="F39" i="21" s="1"/>
  <c r="F40" i="21" s="1"/>
  <c r="AZ26" i="21"/>
  <c r="F72" i="21" s="1"/>
  <c r="F73" i="21" s="1"/>
  <c r="BA7" i="21"/>
  <c r="BA22" i="21"/>
  <c r="F60" i="21" s="1"/>
  <c r="F61" i="21" s="1"/>
  <c r="BA11" i="21"/>
  <c r="F126" i="21"/>
  <c r="F127" i="21" s="1"/>
  <c r="AZ31" i="21"/>
  <c r="R81" i="21" s="1"/>
  <c r="F180" i="21"/>
  <c r="F181" i="21" s="1"/>
  <c r="AZ4" i="21"/>
  <c r="S67" i="21" s="1"/>
  <c r="AZ13" i="21"/>
  <c r="F33" i="21" s="1"/>
  <c r="F34" i="21" s="1"/>
  <c r="BA8" i="21"/>
  <c r="AZ6" i="21"/>
  <c r="S68" i="21" s="1"/>
  <c r="R79" i="21"/>
  <c r="C9" i="22" s="1"/>
  <c r="F111" i="21"/>
  <c r="F112" i="21" s="1"/>
  <c r="S85" i="21"/>
  <c r="BA85" i="21" s="1"/>
  <c r="BA27" i="21"/>
  <c r="F75" i="21" s="1"/>
  <c r="F76" i="21" s="1"/>
  <c r="BA16" i="21"/>
  <c r="F42" i="21" s="1"/>
  <c r="F43" i="21" s="1"/>
  <c r="F54" i="21"/>
  <c r="F55" i="21" s="1"/>
  <c r="F108" i="21"/>
  <c r="F109" i="21" s="1"/>
  <c r="BA6" i="21"/>
  <c r="S82" i="21"/>
  <c r="V27" i="22" s="1"/>
  <c r="S97" i="21"/>
  <c r="BA88" i="21"/>
  <c r="F168" i="21"/>
  <c r="F169" i="21" s="1"/>
  <c r="F129" i="21"/>
  <c r="F130" i="21" s="1"/>
  <c r="AZ30" i="21"/>
  <c r="S80" i="21" s="1"/>
  <c r="V10" i="22" s="1"/>
  <c r="AZ91" i="21"/>
  <c r="R111" i="21" s="1"/>
  <c r="BA91" i="21"/>
  <c r="F171" i="21"/>
  <c r="F172" i="21" s="1"/>
  <c r="R95" i="21"/>
  <c r="S95" i="21"/>
  <c r="F174" i="21"/>
  <c r="F175" i="21" s="1"/>
  <c r="F138" i="21"/>
  <c r="F139" i="21" s="1"/>
  <c r="S89" i="21"/>
  <c r="F102" i="21"/>
  <c r="F103" i="21" s="1"/>
  <c r="S83" i="21"/>
  <c r="F15" i="21"/>
  <c r="F16" i="21" s="1"/>
  <c r="S77" i="21"/>
  <c r="F66" i="21"/>
  <c r="F67" i="21" s="1"/>
  <c r="F153" i="21"/>
  <c r="F154" i="21" s="1"/>
  <c r="R92" i="21"/>
  <c r="R93" i="21"/>
  <c r="F159" i="21"/>
  <c r="F160" i="21" s="1"/>
  <c r="F123" i="21"/>
  <c r="F124" i="21" s="1"/>
  <c r="R87" i="21"/>
  <c r="F117" i="21"/>
  <c r="F118" i="21" s="1"/>
  <c r="R86" i="21"/>
  <c r="F165" i="21"/>
  <c r="F166" i="21" s="1"/>
  <c r="R94" i="21"/>
  <c r="F99" i="21"/>
  <c r="F100" i="21" s="1"/>
  <c r="R83" i="21"/>
  <c r="F135" i="21"/>
  <c r="F136" i="21" s="1"/>
  <c r="R89" i="21"/>
  <c r="F192" i="21"/>
  <c r="F193" i="21" s="1"/>
  <c r="S98" i="21"/>
  <c r="F156" i="21"/>
  <c r="F157" i="21" s="1"/>
  <c r="S92" i="21"/>
  <c r="S86" i="21"/>
  <c r="F120" i="21"/>
  <c r="F121" i="21" s="1"/>
  <c r="F183" i="21"/>
  <c r="F184" i="21" s="1"/>
  <c r="R97" i="21"/>
  <c r="S74" i="21"/>
  <c r="F48" i="21"/>
  <c r="F49" i="21" s="1"/>
  <c r="F189" i="21"/>
  <c r="F190" i="21" s="1"/>
  <c r="R98" i="21"/>
  <c r="F177" i="21"/>
  <c r="F178" i="21" s="1"/>
  <c r="R96" i="21"/>
  <c r="F141" i="21"/>
  <c r="F142" i="21" s="1"/>
  <c r="R90" i="21"/>
  <c r="R84" i="21"/>
  <c r="F105" i="21"/>
  <c r="F106" i="21" s="1"/>
  <c r="AZ76" i="21"/>
  <c r="S103" i="21" s="1"/>
  <c r="BA76" i="21"/>
  <c r="R67" i="21"/>
  <c r="F3" i="21"/>
  <c r="F4" i="21" s="1"/>
  <c r="F78" i="21" l="1"/>
  <c r="F79" i="21" s="1"/>
  <c r="F18" i="21"/>
  <c r="F19" i="21" s="1"/>
  <c r="R72" i="21"/>
  <c r="AZ72" i="21" s="1"/>
  <c r="S101" i="21" s="1"/>
  <c r="R80" i="21"/>
  <c r="V9" i="22" s="1"/>
  <c r="F24" i="21"/>
  <c r="F25" i="21" s="1"/>
  <c r="AZ79" i="21"/>
  <c r="R105" i="21" s="1"/>
  <c r="F93" i="21"/>
  <c r="F94" i="21" s="1"/>
  <c r="R82" i="21"/>
  <c r="V26" i="22" s="1"/>
  <c r="R74" i="21"/>
  <c r="BA74" i="21" s="1"/>
  <c r="F69" i="21"/>
  <c r="F70" i="21" s="1"/>
  <c r="F9" i="21"/>
  <c r="F10" i="21" s="1"/>
  <c r="F63" i="21"/>
  <c r="F64" i="21" s="1"/>
  <c r="F51" i="21"/>
  <c r="F52" i="21" s="1"/>
  <c r="F36" i="21"/>
  <c r="F37" i="21" s="1"/>
  <c r="BA79" i="21"/>
  <c r="F27" i="21"/>
  <c r="F28" i="21" s="1"/>
  <c r="R70" i="21"/>
  <c r="AZ70" i="21" s="1"/>
  <c r="S100" i="21" s="1"/>
  <c r="F21" i="21"/>
  <c r="F22" i="21" s="1"/>
  <c r="F87" i="21"/>
  <c r="F88" i="21" s="1"/>
  <c r="BA73" i="21"/>
  <c r="S78" i="21"/>
  <c r="AZ78" i="21" s="1"/>
  <c r="S104" i="21" s="1"/>
  <c r="F12" i="21"/>
  <c r="F13" i="21" s="1"/>
  <c r="F84" i="21"/>
  <c r="F85" i="21" s="1"/>
  <c r="F6" i="21"/>
  <c r="F7" i="21" s="1"/>
  <c r="AZ85" i="21"/>
  <c r="R108" i="21" s="1"/>
  <c r="AZ96" i="21"/>
  <c r="S113" i="21" s="1"/>
  <c r="BA96" i="21"/>
  <c r="AZ97" i="21"/>
  <c r="R114" i="21" s="1"/>
  <c r="BA97" i="21"/>
  <c r="AZ94" i="21"/>
  <c r="S112" i="21" s="1"/>
  <c r="BA94" i="21"/>
  <c r="BA86" i="21"/>
  <c r="AZ86" i="21"/>
  <c r="S108" i="21" s="1"/>
  <c r="BA67" i="21"/>
  <c r="AZ67" i="21"/>
  <c r="R99" i="21" s="1"/>
  <c r="AZ84" i="21"/>
  <c r="S107" i="21" s="1"/>
  <c r="BA84" i="21"/>
  <c r="BA77" i="21"/>
  <c r="AZ77" i="21"/>
  <c r="R104" i="21" s="1"/>
  <c r="AZ75" i="21"/>
  <c r="R103" i="21" s="1"/>
  <c r="BA75" i="21"/>
  <c r="C26" i="22"/>
  <c r="AZ81" i="21"/>
  <c r="R106" i="21" s="1"/>
  <c r="BA81" i="21"/>
  <c r="AZ93" i="21"/>
  <c r="R112" i="21" s="1"/>
  <c r="BA93" i="21"/>
  <c r="AZ69" i="21"/>
  <c r="R100" i="21" s="1"/>
  <c r="BA69" i="21"/>
  <c r="AZ90" i="21"/>
  <c r="S110" i="21" s="1"/>
  <c r="BA90" i="21"/>
  <c r="BA98" i="21"/>
  <c r="AZ98" i="21"/>
  <c r="S114" i="21" s="1"/>
  <c r="BA89" i="21"/>
  <c r="AZ89" i="21"/>
  <c r="R110" i="21" s="1"/>
  <c r="BA83" i="21"/>
  <c r="AZ83" i="21"/>
  <c r="R107" i="21" s="1"/>
  <c r="AZ87" i="21"/>
  <c r="R109" i="21" s="1"/>
  <c r="BA87" i="21"/>
  <c r="BA92" i="21"/>
  <c r="AZ92" i="21"/>
  <c r="S111" i="21" s="1"/>
  <c r="AZ111" i="21" s="1"/>
  <c r="R121" i="21" s="1"/>
  <c r="BA80" i="21"/>
  <c r="AZ80" i="21"/>
  <c r="S105" i="21" s="1"/>
  <c r="BA95" i="21"/>
  <c r="AZ95" i="21"/>
  <c r="R113" i="21" s="1"/>
  <c r="BA68" i="21"/>
  <c r="AZ68" i="21"/>
  <c r="S99" i="21" s="1"/>
  <c r="BA70" i="21"/>
  <c r="BA72" i="21"/>
  <c r="BA78" i="21"/>
  <c r="BA71" i="21"/>
  <c r="AZ71" i="21"/>
  <c r="R101" i="21" s="1"/>
  <c r="AZ82" i="21" l="1"/>
  <c r="S106" i="21" s="1"/>
  <c r="BA82" i="21"/>
  <c r="AZ105" i="21"/>
  <c r="R118" i="21" s="1"/>
  <c r="AZ74" i="21"/>
  <c r="S102" i="21" s="1"/>
  <c r="BA102" i="21" s="1"/>
  <c r="BA105" i="21"/>
  <c r="BA101" i="21"/>
  <c r="AZ101" i="21"/>
  <c r="R116" i="21" s="1"/>
  <c r="AZ100" i="21"/>
  <c r="S115" i="21" s="1"/>
  <c r="BA100" i="21"/>
  <c r="AZ106" i="21"/>
  <c r="S118" i="21" s="1"/>
  <c r="BA106" i="21"/>
  <c r="BA104" i="21"/>
  <c r="AZ104" i="21"/>
  <c r="S117" i="21" s="1"/>
  <c r="AZ99" i="21"/>
  <c r="R115" i="21" s="1"/>
  <c r="BA99" i="21"/>
  <c r="AZ102" i="21"/>
  <c r="S116" i="21" s="1"/>
  <c r="BA111" i="21"/>
  <c r="BA107" i="21"/>
  <c r="AZ107" i="21"/>
  <c r="R119" i="21" s="1"/>
  <c r="BA110" i="21"/>
  <c r="AZ110" i="21"/>
  <c r="S120" i="21" s="1"/>
  <c r="AZ112" i="21"/>
  <c r="S121" i="21" s="1"/>
  <c r="AZ121" i="21" s="1"/>
  <c r="R126" i="21" s="1"/>
  <c r="BA112" i="21"/>
  <c r="AZ108" i="21"/>
  <c r="S119" i="21" s="1"/>
  <c r="BA108" i="21"/>
  <c r="BA113" i="21"/>
  <c r="AZ113" i="21"/>
  <c r="R122" i="21" s="1"/>
  <c r="AZ109" i="21"/>
  <c r="R120" i="21" s="1"/>
  <c r="BA109" i="21"/>
  <c r="AZ103" i="21"/>
  <c r="R117" i="21" s="1"/>
  <c r="BA103" i="21"/>
  <c r="AZ114" i="21"/>
  <c r="S122" i="21" s="1"/>
  <c r="BA114" i="21"/>
  <c r="AZ118" i="21" l="1"/>
  <c r="S124" i="21" s="1"/>
  <c r="BA122" i="21"/>
  <c r="AZ122" i="21"/>
  <c r="S126" i="21" s="1"/>
  <c r="AZ126" i="21" s="1"/>
  <c r="S128" i="21" s="1"/>
  <c r="BA119" i="21"/>
  <c r="AZ119" i="21"/>
  <c r="R125" i="21" s="1"/>
  <c r="BA121" i="21"/>
  <c r="AZ117" i="21"/>
  <c r="R124" i="21" s="1"/>
  <c r="BA117" i="21"/>
  <c r="AZ115" i="21"/>
  <c r="R123" i="21" s="1"/>
  <c r="BA115" i="21"/>
  <c r="BA116" i="21"/>
  <c r="AZ116" i="21"/>
  <c r="S123" i="21" s="1"/>
  <c r="BA118" i="21"/>
  <c r="AZ120" i="21"/>
  <c r="S125" i="21" s="1"/>
  <c r="BA120" i="21"/>
  <c r="BA126" i="21" l="1"/>
  <c r="BA124" i="21"/>
  <c r="AZ124" i="21"/>
  <c r="S127" i="21" s="1"/>
  <c r="BA123" i="21"/>
  <c r="AZ123" i="21"/>
  <c r="AZ125" i="21"/>
  <c r="BA125" i="21"/>
  <c r="J123" i="21" l="1"/>
  <c r="R128" i="21"/>
  <c r="R127" i="21"/>
  <c r="J27" i="21"/>
  <c r="BA127" i="21" l="1"/>
  <c r="AZ127" i="21"/>
  <c r="R129" i="21" s="1"/>
  <c r="AZ128" i="21"/>
  <c r="S129" i="21" s="1"/>
  <c r="BA128" i="21"/>
  <c r="BA129" i="21" l="1"/>
  <c r="AZ129" i="21"/>
</calcChain>
</file>

<file path=xl/sharedStrings.xml><?xml version="1.0" encoding="utf-8"?>
<sst xmlns="http://schemas.openxmlformats.org/spreadsheetml/2006/main" count="3138" uniqueCount="990">
  <si>
    <t>A</t>
  </si>
  <si>
    <t>B</t>
  </si>
  <si>
    <t>PLAYER A</t>
  </si>
  <si>
    <t>PLAYER B</t>
  </si>
  <si>
    <t>M</t>
  </si>
  <si>
    <t>WINNER</t>
  </si>
  <si>
    <t>SCORE</t>
  </si>
  <si>
    <t>1.</t>
  </si>
  <si>
    <t>2.</t>
  </si>
  <si>
    <t>3.</t>
  </si>
  <si>
    <t>Nr</t>
  </si>
  <si>
    <t>X</t>
  </si>
  <si>
    <t>Nr.</t>
  </si>
  <si>
    <t>Maç No</t>
  </si>
  <si>
    <t>Tarih</t>
  </si>
  <si>
    <t>Saat</t>
  </si>
  <si>
    <t>Masa</t>
  </si>
  <si>
    <t>Oyuncular</t>
  </si>
  <si>
    <t>4.</t>
  </si>
  <si>
    <t>5.</t>
  </si>
  <si>
    <t>N</t>
  </si>
  <si>
    <t>SKK</t>
  </si>
  <si>
    <t>SETLER</t>
  </si>
  <si>
    <t>Lütfen, kazananın ismini daire içine alınız !!</t>
  </si>
  <si>
    <t>Yarışma</t>
  </si>
  <si>
    <t>Sporcu</t>
  </si>
  <si>
    <t>SK</t>
  </si>
  <si>
    <t>Öğ.</t>
  </si>
  <si>
    <t>TÜRKİYE MASA TENİSİ FEDERASYONU</t>
  </si>
  <si>
    <t>7.</t>
  </si>
  <si>
    <t>8.</t>
  </si>
  <si>
    <t>9.</t>
  </si>
  <si>
    <t>10.</t>
  </si>
  <si>
    <t>11.</t>
  </si>
  <si>
    <t>12.</t>
  </si>
  <si>
    <t>14.</t>
  </si>
  <si>
    <t>13.</t>
  </si>
  <si>
    <t>15.</t>
  </si>
  <si>
    <t>16.</t>
  </si>
  <si>
    <t>6.</t>
  </si>
  <si>
    <t>SET 1</t>
  </si>
  <si>
    <t>SET 2</t>
  </si>
  <si>
    <t>SET 3</t>
  </si>
  <si>
    <t>SET 4</t>
  </si>
  <si>
    <t>SET 5</t>
  </si>
  <si>
    <t>Bye</t>
  </si>
  <si>
    <t>DATE</t>
  </si>
  <si>
    <t>TIME</t>
  </si>
  <si>
    <t>TBL</t>
  </si>
  <si>
    <t>SET 6</t>
  </si>
  <si>
    <t>SET 7</t>
  </si>
  <si>
    <t>=</t>
  </si>
  <si>
    <t>YİNELE</t>
  </si>
  <si>
    <t>(</t>
  </si>
  <si>
    <t>C1</t>
  </si>
  <si>
    <t>C3</t>
  </si>
  <si>
    <t>;1)</t>
  </si>
  <si>
    <t>C4</t>
  </si>
  <si>
    <t>C6</t>
  </si>
  <si>
    <t>C7</t>
  </si>
  <si>
    <t>C9</t>
  </si>
  <si>
    <t>C10</t>
  </si>
  <si>
    <t>C12</t>
  </si>
  <si>
    <t>C13</t>
  </si>
  <si>
    <t>C15</t>
  </si>
  <si>
    <t>C16</t>
  </si>
  <si>
    <t>C18</t>
  </si>
  <si>
    <t>C19</t>
  </si>
  <si>
    <t>C21</t>
  </si>
  <si>
    <t>C22</t>
  </si>
  <si>
    <t>C24</t>
  </si>
  <si>
    <t>C25</t>
  </si>
  <si>
    <t>C27</t>
  </si>
  <si>
    <t>C28</t>
  </si>
  <si>
    <t>C30</t>
  </si>
  <si>
    <t>C31</t>
  </si>
  <si>
    <t>C33</t>
  </si>
  <si>
    <t>C34</t>
  </si>
  <si>
    <t>C36</t>
  </si>
  <si>
    <t>C37</t>
  </si>
  <si>
    <t>C39</t>
  </si>
  <si>
    <t>C40</t>
  </si>
  <si>
    <t>C42</t>
  </si>
  <si>
    <t>C43</t>
  </si>
  <si>
    <t>C45</t>
  </si>
  <si>
    <t>C46</t>
  </si>
  <si>
    <t>C48</t>
  </si>
  <si>
    <t>C49</t>
  </si>
  <si>
    <t>C51</t>
  </si>
  <si>
    <t>C52</t>
  </si>
  <si>
    <t>C54</t>
  </si>
  <si>
    <t>C55</t>
  </si>
  <si>
    <t>C57</t>
  </si>
  <si>
    <t>C58</t>
  </si>
  <si>
    <t>C60</t>
  </si>
  <si>
    <t>C61</t>
  </si>
  <si>
    <t>C63</t>
  </si>
  <si>
    <t>C64</t>
  </si>
  <si>
    <t>C66</t>
  </si>
  <si>
    <t>C67</t>
  </si>
  <si>
    <t>C69</t>
  </si>
  <si>
    <t>C70</t>
  </si>
  <si>
    <t>C72</t>
  </si>
  <si>
    <t>C73</t>
  </si>
  <si>
    <t>C75</t>
  </si>
  <si>
    <t>C76</t>
  </si>
  <si>
    <t>C78</t>
  </si>
  <si>
    <t>C79</t>
  </si>
  <si>
    <t>C81</t>
  </si>
  <si>
    <t>C82</t>
  </si>
  <si>
    <t>C84</t>
  </si>
  <si>
    <t>C85</t>
  </si>
  <si>
    <t>C87</t>
  </si>
  <si>
    <t>C88</t>
  </si>
  <si>
    <t>C90</t>
  </si>
  <si>
    <t>C91</t>
  </si>
  <si>
    <t>C93</t>
  </si>
  <si>
    <t>C94</t>
  </si>
  <si>
    <t>C96</t>
  </si>
  <si>
    <t>C97</t>
  </si>
  <si>
    <t>C99</t>
  </si>
  <si>
    <t>C100</t>
  </si>
  <si>
    <t>C102</t>
  </si>
  <si>
    <t>C103</t>
  </si>
  <si>
    <t>C105</t>
  </si>
  <si>
    <t>C106</t>
  </si>
  <si>
    <t>C108</t>
  </si>
  <si>
    <t>C109</t>
  </si>
  <si>
    <t>C111</t>
  </si>
  <si>
    <t>C112</t>
  </si>
  <si>
    <t>C114</t>
  </si>
  <si>
    <t>C115</t>
  </si>
  <si>
    <t>C117</t>
  </si>
  <si>
    <t>C118</t>
  </si>
  <si>
    <t>C120</t>
  </si>
  <si>
    <t>C121</t>
  </si>
  <si>
    <t>C123</t>
  </si>
  <si>
    <t>C124</t>
  </si>
  <si>
    <t>C126</t>
  </si>
  <si>
    <t>C127</t>
  </si>
  <si>
    <t>C129</t>
  </si>
  <si>
    <t>C130</t>
  </si>
  <si>
    <t>C132</t>
  </si>
  <si>
    <t>C133</t>
  </si>
  <si>
    <t>C135</t>
  </si>
  <si>
    <t>C138</t>
  </si>
  <si>
    <t>C139</t>
  </si>
  <si>
    <t>C141</t>
  </si>
  <si>
    <t>C142</t>
  </si>
  <si>
    <t>C144</t>
  </si>
  <si>
    <t>C145</t>
  </si>
  <si>
    <t>C147</t>
  </si>
  <si>
    <t>C148</t>
  </si>
  <si>
    <t>C150</t>
  </si>
  <si>
    <t>C151</t>
  </si>
  <si>
    <t>C153</t>
  </si>
  <si>
    <t>C154</t>
  </si>
  <si>
    <t>C156</t>
  </si>
  <si>
    <t>C157</t>
  </si>
  <si>
    <t>C159</t>
  </si>
  <si>
    <t>C160</t>
  </si>
  <si>
    <t>C162</t>
  </si>
  <si>
    <t>C163</t>
  </si>
  <si>
    <t>C165</t>
  </si>
  <si>
    <t>C166</t>
  </si>
  <si>
    <t>C168</t>
  </si>
  <si>
    <t>C169</t>
  </si>
  <si>
    <t>C171</t>
  </si>
  <si>
    <t>C172</t>
  </si>
  <si>
    <t>C174</t>
  </si>
  <si>
    <t>C175</t>
  </si>
  <si>
    <t>C177</t>
  </si>
  <si>
    <t>C178</t>
  </si>
  <si>
    <t>C180</t>
  </si>
  <si>
    <t>C181</t>
  </si>
  <si>
    <t>C183</t>
  </si>
  <si>
    <t>C184</t>
  </si>
  <si>
    <t>C186</t>
  </si>
  <si>
    <t>C187</t>
  </si>
  <si>
    <t>C189</t>
  </si>
  <si>
    <t>C190</t>
  </si>
  <si>
    <t>C192</t>
  </si>
  <si>
    <t>C193</t>
  </si>
  <si>
    <t>C195</t>
  </si>
  <si>
    <t>C196</t>
  </si>
  <si>
    <t>C198</t>
  </si>
  <si>
    <t>C199</t>
  </si>
  <si>
    <t>C201</t>
  </si>
  <si>
    <t>C202</t>
  </si>
  <si>
    <t>C204</t>
  </si>
  <si>
    <t>C205</t>
  </si>
  <si>
    <t>C207</t>
  </si>
  <si>
    <t>C208</t>
  </si>
  <si>
    <t>C210</t>
  </si>
  <si>
    <t>C211</t>
  </si>
  <si>
    <t>C213</t>
  </si>
  <si>
    <t>C214</t>
  </si>
  <si>
    <t>C216</t>
  </si>
  <si>
    <t>C217</t>
  </si>
  <si>
    <t>C219</t>
  </si>
  <si>
    <t>C220</t>
  </si>
  <si>
    <t>C222</t>
  </si>
  <si>
    <t>C223</t>
  </si>
  <si>
    <t>C225</t>
  </si>
  <si>
    <t>C226</t>
  </si>
  <si>
    <t>C228</t>
  </si>
  <si>
    <t>C229</t>
  </si>
  <si>
    <t>C231</t>
  </si>
  <si>
    <t>C232</t>
  </si>
  <si>
    <t>C234</t>
  </si>
  <si>
    <t>C235</t>
  </si>
  <si>
    <t>C237</t>
  </si>
  <si>
    <t>C238</t>
  </si>
  <si>
    <t>C240</t>
  </si>
  <si>
    <t>C241</t>
  </si>
  <si>
    <t>C243</t>
  </si>
  <si>
    <t>C244</t>
  </si>
  <si>
    <t>C246</t>
  </si>
  <si>
    <t>C247</t>
  </si>
  <si>
    <t>C249</t>
  </si>
  <si>
    <t>C250</t>
  </si>
  <si>
    <t>C252</t>
  </si>
  <si>
    <t>C253</t>
  </si>
  <si>
    <t>C255</t>
  </si>
  <si>
    <t>C256</t>
  </si>
  <si>
    <t>C258</t>
  </si>
  <si>
    <t>C259</t>
  </si>
  <si>
    <t>C261</t>
  </si>
  <si>
    <t>C262</t>
  </si>
  <si>
    <t>C264</t>
  </si>
  <si>
    <t>C265</t>
  </si>
  <si>
    <t>C267</t>
  </si>
  <si>
    <t>C268</t>
  </si>
  <si>
    <t>C270</t>
  </si>
  <si>
    <t>C271</t>
  </si>
  <si>
    <t>C273</t>
  </si>
  <si>
    <t>C274</t>
  </si>
  <si>
    <t>C276</t>
  </si>
  <si>
    <t>C277</t>
  </si>
  <si>
    <t>C279</t>
  </si>
  <si>
    <t>C280</t>
  </si>
  <si>
    <t>C282</t>
  </si>
  <si>
    <t>C283</t>
  </si>
  <si>
    <t>C285</t>
  </si>
  <si>
    <t>C286</t>
  </si>
  <si>
    <t>C288</t>
  </si>
  <si>
    <t>C289</t>
  </si>
  <si>
    <t>C291</t>
  </si>
  <si>
    <t>C292</t>
  </si>
  <si>
    <t>C294</t>
  </si>
  <si>
    <t>C295</t>
  </si>
  <si>
    <t>C297</t>
  </si>
  <si>
    <t>C298</t>
  </si>
  <si>
    <t>C300</t>
  </si>
  <si>
    <t>C301</t>
  </si>
  <si>
    <t>C303</t>
  </si>
  <si>
    <t>C304</t>
  </si>
  <si>
    <t>C306</t>
  </si>
  <si>
    <t>C307</t>
  </si>
  <si>
    <t>C309</t>
  </si>
  <si>
    <t>C310</t>
  </si>
  <si>
    <t>C312</t>
  </si>
  <si>
    <t>C313</t>
  </si>
  <si>
    <t>C315</t>
  </si>
  <si>
    <t>C316</t>
  </si>
  <si>
    <t>C318</t>
  </si>
  <si>
    <t>C319</t>
  </si>
  <si>
    <t>C321</t>
  </si>
  <si>
    <t>C322</t>
  </si>
  <si>
    <t>C324</t>
  </si>
  <si>
    <t>C325</t>
  </si>
  <si>
    <t>C327</t>
  </si>
  <si>
    <t>C328</t>
  </si>
  <si>
    <t>C330</t>
  </si>
  <si>
    <t>C331</t>
  </si>
  <si>
    <t>C333</t>
  </si>
  <si>
    <t>C334</t>
  </si>
  <si>
    <t>C336</t>
  </si>
  <si>
    <t>C337</t>
  </si>
  <si>
    <t>C339</t>
  </si>
  <si>
    <t>C340</t>
  </si>
  <si>
    <t>C342</t>
  </si>
  <si>
    <t>C343</t>
  </si>
  <si>
    <t>C345</t>
  </si>
  <si>
    <t>C346</t>
  </si>
  <si>
    <t>C348</t>
  </si>
  <si>
    <t>C349</t>
  </si>
  <si>
    <t>C351</t>
  </si>
  <si>
    <t>C352</t>
  </si>
  <si>
    <t>C354</t>
  </si>
  <si>
    <t>C355</t>
  </si>
  <si>
    <t>C357</t>
  </si>
  <si>
    <t>C358</t>
  </si>
  <si>
    <t>C361</t>
  </si>
  <si>
    <t>C363</t>
  </si>
  <si>
    <t>C364</t>
  </si>
  <si>
    <t>C366</t>
  </si>
  <si>
    <t>C367</t>
  </si>
  <si>
    <t>C369</t>
  </si>
  <si>
    <t>C370</t>
  </si>
  <si>
    <t>C372</t>
  </si>
  <si>
    <t>C373</t>
  </si>
  <si>
    <t>C375</t>
  </si>
  <si>
    <t>C376</t>
  </si>
  <si>
    <t>C378</t>
  </si>
  <si>
    <t>Galip:</t>
  </si>
  <si>
    <t>Sonuç:</t>
  </si>
  <si>
    <t>Hakem / İmza</t>
  </si>
  <si>
    <t>ADI VE SOYADI</t>
  </si>
  <si>
    <t>KULÜBÜ</t>
  </si>
  <si>
    <t>İLİ</t>
  </si>
  <si>
    <t>17.</t>
  </si>
  <si>
    <t>25.</t>
  </si>
  <si>
    <t>E32</t>
  </si>
  <si>
    <t>E16</t>
  </si>
  <si>
    <t>E48</t>
  </si>
  <si>
    <t>E40</t>
  </si>
  <si>
    <t>E8</t>
  </si>
  <si>
    <t>E24</t>
  </si>
  <si>
    <t>E20</t>
  </si>
  <si>
    <t>E4</t>
  </si>
  <si>
    <t>E36</t>
  </si>
  <si>
    <t>E44</t>
  </si>
  <si>
    <t>E12</t>
  </si>
  <si>
    <t>E28</t>
  </si>
  <si>
    <t>E26</t>
  </si>
  <si>
    <t>E10</t>
  </si>
  <si>
    <t>E42</t>
  </si>
  <si>
    <t>E34</t>
  </si>
  <si>
    <t>E2</t>
  </si>
  <si>
    <t>E18</t>
  </si>
  <si>
    <t>E22</t>
  </si>
  <si>
    <t>E6</t>
  </si>
  <si>
    <t>E38</t>
  </si>
  <si>
    <t>E14</t>
  </si>
  <si>
    <t>E30</t>
  </si>
  <si>
    <t>E29</t>
  </si>
  <si>
    <t>E13</t>
  </si>
  <si>
    <t>E37</t>
  </si>
  <si>
    <t>E5</t>
  </si>
  <si>
    <t>E21</t>
  </si>
  <si>
    <t>E17</t>
  </si>
  <si>
    <t>E1</t>
  </si>
  <si>
    <t>E33</t>
  </si>
  <si>
    <t>E41</t>
  </si>
  <si>
    <t>E9</t>
  </si>
  <si>
    <t>E25</t>
  </si>
  <si>
    <t>E27</t>
  </si>
  <si>
    <t>E11</t>
  </si>
  <si>
    <t>E43</t>
  </si>
  <si>
    <t>E35</t>
  </si>
  <si>
    <t>E7</t>
  </si>
  <si>
    <t>E3</t>
  </si>
  <si>
    <t>E19</t>
  </si>
  <si>
    <t>E23</t>
  </si>
  <si>
    <t>E39</t>
  </si>
  <si>
    <t>E15</t>
  </si>
  <si>
    <t>E31</t>
  </si>
  <si>
    <t>E45</t>
  </si>
  <si>
    <t>E46</t>
  </si>
  <si>
    <t>E47</t>
  </si>
  <si>
    <t>E49</t>
  </si>
  <si>
    <t>E50</t>
  </si>
  <si>
    <r>
      <t xml:space="preserve">3 - </t>
    </r>
    <r>
      <rPr>
        <sz val="14"/>
        <color theme="0"/>
        <rFont val="Calibri"/>
        <family val="2"/>
        <charset val="162"/>
        <scheme val="minor"/>
      </rPr>
      <t>2</t>
    </r>
  </si>
  <si>
    <r>
      <t>3 -</t>
    </r>
    <r>
      <rPr>
        <sz val="14"/>
        <color theme="0"/>
        <rFont val="Calibri"/>
        <family val="2"/>
        <charset val="162"/>
        <scheme val="minor"/>
      </rPr>
      <t xml:space="preserve"> 2</t>
    </r>
  </si>
  <si>
    <t>1. Maç-Yenilen Y1</t>
  </si>
  <si>
    <t>Tek Erkek Ana Tablo - 1. Tur</t>
  </si>
  <si>
    <t>Tek Erkek Ana Tablo- 1. Tur</t>
  </si>
  <si>
    <t>17. Maç-Yenilen Y17</t>
  </si>
  <si>
    <t>2. Maç-Yenilen Y2</t>
  </si>
  <si>
    <t>33. Maç-Yenilen Y25</t>
  </si>
  <si>
    <t>3. Maç-Yenilen Y3</t>
  </si>
  <si>
    <t>18. Maç-Yenilen Y18</t>
  </si>
  <si>
    <t>Tek Erkek Ana Tablo - Çeyrek Final</t>
  </si>
  <si>
    <t>4. Maç-Yenilen Y4</t>
  </si>
  <si>
    <t>5. Maç-Yenilen Y5</t>
  </si>
  <si>
    <t>Tek Erkek Ana Tablo - Yarı Final</t>
  </si>
  <si>
    <t>19. Maç-Yenilen Y19</t>
  </si>
  <si>
    <t>Tek Erkek Ana Tablo - Final</t>
  </si>
  <si>
    <t>6. Maç-Yenilen Y6</t>
  </si>
  <si>
    <t>34. Maç-Yenilen Y26</t>
  </si>
  <si>
    <t>7. Maç-Yenilen Y7</t>
  </si>
  <si>
    <t>20. Maç-Yenilen Y20</t>
  </si>
  <si>
    <t>8. Maç-Yenilen Y8</t>
  </si>
  <si>
    <t>68. Maç-Yenilen Y72</t>
  </si>
  <si>
    <t>9. Maç-Yenilen Y9</t>
  </si>
  <si>
    <t>21. Maç-Yenilen Y21</t>
  </si>
  <si>
    <t>10. Maç-Yenilen Y10</t>
  </si>
  <si>
    <t>35. Maç-Yenilen Y27</t>
  </si>
  <si>
    <t>11. Maç-Yenilen Y11</t>
  </si>
  <si>
    <t>22. Maç-Yenilen Y22</t>
  </si>
  <si>
    <t>12. Maç-Yenilen Y12</t>
  </si>
  <si>
    <t>13. Maç-Yenilen Y13</t>
  </si>
  <si>
    <t>72. Maç-Yenilen Y76</t>
  </si>
  <si>
    <t>23. Maç-Yenilen Y23</t>
  </si>
  <si>
    <t>14. Maç-Yenilen Y14</t>
  </si>
  <si>
    <t>36. Maç-Yenilen Y28</t>
  </si>
  <si>
    <t>15. Maç-Yenilen Y15</t>
  </si>
  <si>
    <t>Y72</t>
  </si>
  <si>
    <t>24. Maç-Yenilen Y24</t>
  </si>
  <si>
    <t>16. Maç-Yenilen Y16</t>
  </si>
  <si>
    <t>Y38</t>
  </si>
  <si>
    <t>Y25</t>
  </si>
  <si>
    <t>Y24</t>
  </si>
  <si>
    <t>Y1</t>
  </si>
  <si>
    <t>37. Maç-Yenilen Eleniyor</t>
  </si>
  <si>
    <t>51. Maç-Yenilen Y47</t>
  </si>
  <si>
    <t>63. Maç-Yenilen Y67</t>
  </si>
  <si>
    <t>71. Maç-Yenilen Y75</t>
  </si>
  <si>
    <t>25. Maç-Yenilen Eleniyor</t>
  </si>
  <si>
    <t>Y2</t>
  </si>
  <si>
    <t>Y76</t>
  </si>
  <si>
    <t>Y23</t>
  </si>
  <si>
    <t>Y3</t>
  </si>
  <si>
    <t>38. Maç-Yenilen Eleniyor</t>
  </si>
  <si>
    <t>57. Maç-Yenilen Y57</t>
  </si>
  <si>
    <t>26. Maç-Yenilen Eleniyor</t>
  </si>
  <si>
    <t>Y4</t>
  </si>
  <si>
    <t>Y26</t>
  </si>
  <si>
    <t>Y22</t>
  </si>
  <si>
    <t>69. Maç-Yenilen Y73</t>
  </si>
  <si>
    <t>Y5</t>
  </si>
  <si>
    <t>39. Maç-Yenilen Eleniyor</t>
  </si>
  <si>
    <t>52. Maç-Yenilen Y48</t>
  </si>
  <si>
    <t>27. Maç-Yenilen Eleniyor</t>
  </si>
  <si>
    <t>Y6</t>
  </si>
  <si>
    <t>Y75</t>
  </si>
  <si>
    <t>Y21</t>
  </si>
  <si>
    <t>Y7</t>
  </si>
  <si>
    <t>40. Maç-Yenilen Eleniyor</t>
  </si>
  <si>
    <t>Y37</t>
  </si>
  <si>
    <t>28. Maç-Yenilen Eleniyor</t>
  </si>
  <si>
    <t>Y8</t>
  </si>
  <si>
    <t>Y27</t>
  </si>
  <si>
    <t>Y20</t>
  </si>
  <si>
    <t>Y9</t>
  </si>
  <si>
    <t>41. Maç-Yenilen Eleniyor</t>
  </si>
  <si>
    <t>53. Maç-Yenilen Y49</t>
  </si>
  <si>
    <t>64. Maç-Yenilen Y68</t>
  </si>
  <si>
    <t>29. Maç-Yenilen Eleniyor</t>
  </si>
  <si>
    <t>Y10</t>
  </si>
  <si>
    <t>Y73</t>
  </si>
  <si>
    <t>Y19</t>
  </si>
  <si>
    <t>Y11</t>
  </si>
  <si>
    <t>42. Maç-Yenilen Eleniyor</t>
  </si>
  <si>
    <t>58. Maç-Yenilen Y58</t>
  </si>
  <si>
    <t>30. Maç-Yenilen Eleniyor</t>
  </si>
  <si>
    <t>Y12</t>
  </si>
  <si>
    <t>Y28</t>
  </si>
  <si>
    <t>Y18</t>
  </si>
  <si>
    <t>Y13</t>
  </si>
  <si>
    <t>43. Maç-Yenilen Eleniyor</t>
  </si>
  <si>
    <t>54. Maç-Yenilen Y50</t>
  </si>
  <si>
    <t>Y67</t>
  </si>
  <si>
    <t>31. Maç-Yenilen Eleniyor</t>
  </si>
  <si>
    <t>70. Maç-Yenilen Y74</t>
  </si>
  <si>
    <t>Y14</t>
  </si>
  <si>
    <t>Y68</t>
  </si>
  <si>
    <t>Y17</t>
  </si>
  <si>
    <t>Y74</t>
  </si>
  <si>
    <t>Y15</t>
  </si>
  <si>
    <t>44. Maç-Yenilen Eleniyor</t>
  </si>
  <si>
    <t>Y57</t>
  </si>
  <si>
    <t>32. Maç-Yenilen Eleniyor</t>
  </si>
  <si>
    <t>65. Maç-Yenilen Y69</t>
  </si>
  <si>
    <t>Y16</t>
  </si>
  <si>
    <t>Y58</t>
  </si>
  <si>
    <t>Y69</t>
  </si>
  <si>
    <t>59. Maç-Yenilen Y59</t>
  </si>
  <si>
    <t>Y48</t>
  </si>
  <si>
    <t>Y49</t>
  </si>
  <si>
    <t>66. Maç-Yenilen Y70</t>
  </si>
  <si>
    <t>60. Maç-Yenilen Y60</t>
  </si>
  <si>
    <t>Y50</t>
  </si>
  <si>
    <t>Y70</t>
  </si>
  <si>
    <t>Y59</t>
  </si>
  <si>
    <t>67. Maç-Yenilen Y71</t>
  </si>
  <si>
    <t>Y39</t>
  </si>
  <si>
    <t>Y60</t>
  </si>
  <si>
    <t>55. Maç-Yenilen Y51</t>
  </si>
  <si>
    <t>Y71</t>
  </si>
  <si>
    <t>Y40</t>
  </si>
  <si>
    <t>Y41</t>
  </si>
  <si>
    <t>61. Maç-Yenilen Y61</t>
  </si>
  <si>
    <t>56. Maç-Yenilen Y52</t>
  </si>
  <si>
    <t>Y42</t>
  </si>
  <si>
    <t>Y61</t>
  </si>
  <si>
    <t>Y51</t>
  </si>
  <si>
    <t>62. Maç-Yenilen Y62</t>
  </si>
  <si>
    <t>Y52</t>
  </si>
  <si>
    <t>Y62</t>
  </si>
  <si>
    <t>21.02.2022</t>
  </si>
  <si>
    <t>45. Maç-Yenilen Y39</t>
  </si>
  <si>
    <t>46. Maç-Yenilen Y40</t>
  </si>
  <si>
    <t>47. Maç-Yenilen Y41</t>
  </si>
  <si>
    <t>48. Maç-Yenilen Y42</t>
  </si>
  <si>
    <t>49. Maç-Yenilen Y37</t>
  </si>
  <si>
    <t>50. Maç-Yenilen Y38</t>
  </si>
  <si>
    <t xml:space="preserve"> Erkek Ön Eleme  (1)</t>
  </si>
  <si>
    <t xml:space="preserve"> ERKEK ÖN ELEME</t>
  </si>
  <si>
    <t>E51</t>
  </si>
  <si>
    <t>E52</t>
  </si>
  <si>
    <t>08.10.2022</t>
  </si>
  <si>
    <t xml:space="preserve"> Minik Erkek - Çeyrek Final</t>
  </si>
  <si>
    <t xml:space="preserve"> Minik Erkek - Yarı Final</t>
  </si>
  <si>
    <t xml:space="preserve"> Minik Erkek - Final</t>
  </si>
  <si>
    <t xml:space="preserve"> Minik Erkek Ön Eleme- 1. Tur</t>
  </si>
  <si>
    <t xml:space="preserve"> Minik Erkek Ön Eleme- 2. Tur</t>
  </si>
  <si>
    <t xml:space="preserve"> Minik Erkek Ön Eleme- 3. Tur</t>
  </si>
  <si>
    <t xml:space="preserve"> Minik Erkek Ön Eleme- 4. Tur</t>
  </si>
  <si>
    <t>PUAN</t>
  </si>
  <si>
    <t>İST</t>
  </si>
  <si>
    <t>İSTANBUL</t>
  </si>
  <si>
    <t>ÇRM</t>
  </si>
  <si>
    <t>ÇORUM</t>
  </si>
  <si>
    <t>KYS</t>
  </si>
  <si>
    <t>KAYSERİ</t>
  </si>
  <si>
    <t>İSTANBUL BBSK</t>
  </si>
  <si>
    <t>GZT</t>
  </si>
  <si>
    <t>GAZİANTEP</t>
  </si>
  <si>
    <t>İZM</t>
  </si>
  <si>
    <t>İZMİR</t>
  </si>
  <si>
    <t>İSTANBUL DSİ SPOR</t>
  </si>
  <si>
    <t>FERDİ</t>
  </si>
  <si>
    <t>DNZ</t>
  </si>
  <si>
    <t>DENİZLİ</t>
  </si>
  <si>
    <t>KNY</t>
  </si>
  <si>
    <t>KONYA</t>
  </si>
  <si>
    <t>ADN</t>
  </si>
  <si>
    <t>ÇİLTAR MTİ</t>
  </si>
  <si>
    <t>ADANA</t>
  </si>
  <si>
    <t>VAN</t>
  </si>
  <si>
    <t>TKD</t>
  </si>
  <si>
    <t>ÇERKEZKÖY BLD. GSKD</t>
  </si>
  <si>
    <t>TEKİRDAĞ</t>
  </si>
  <si>
    <t>BRS</t>
  </si>
  <si>
    <t>BURSA</t>
  </si>
  <si>
    <t>KRL</t>
  </si>
  <si>
    <t>KIRKLARELİ</t>
  </si>
  <si>
    <t>KCL</t>
  </si>
  <si>
    <t>KOCAELİ</t>
  </si>
  <si>
    <t>MRD</t>
  </si>
  <si>
    <t>MERİT GRUP REAL MARDİN</t>
  </si>
  <si>
    <t>MARDİN</t>
  </si>
  <si>
    <t>ORD</t>
  </si>
  <si>
    <t>ORDU</t>
  </si>
  <si>
    <t>ELEME</t>
  </si>
  <si>
    <t>1. TUR</t>
  </si>
  <si>
    <t>MASA</t>
  </si>
  <si>
    <t>GENÇ KIZ</t>
  </si>
  <si>
    <t>2. TUR</t>
  </si>
  <si>
    <t>ANA TABLO</t>
  </si>
  <si>
    <t>3. TUR</t>
  </si>
  <si>
    <t>4. TUR</t>
  </si>
  <si>
    <t>5. TUR</t>
  </si>
  <si>
    <t>6. TUR</t>
  </si>
  <si>
    <t>7. TUR</t>
  </si>
  <si>
    <t>8. TUR</t>
  </si>
  <si>
    <t>9. TUR</t>
  </si>
  <si>
    <t>FİNAL</t>
  </si>
  <si>
    <t>ÖDÜL TÖRENİ</t>
  </si>
  <si>
    <t>PROGRAM (TASLAK)</t>
  </si>
  <si>
    <t>GENÇLİK KUPASI GENÇLER FERDİ YARIŞMALARI  22-23 Mayıs 2023  SAMSUN</t>
  </si>
  <si>
    <t>128 ANA TABLO 8 DİREKT</t>
  </si>
  <si>
    <t>104 YER</t>
  </si>
  <si>
    <t>BLK</t>
  </si>
  <si>
    <t>BALIKESİR</t>
  </si>
  <si>
    <t/>
  </si>
  <si>
    <t>BURSA B.ŞEHİR BLD.SPOR</t>
  </si>
  <si>
    <t>ÇORUM BELEDİYESİ SPOR KULÜBÜ</t>
  </si>
  <si>
    <t xml:space="preserve">ÇORUM </t>
  </si>
  <si>
    <t xml:space="preserve">ŞAHİNBEY BELEDİYE GENÇLİK VE SPOR KULÜBÜ </t>
  </si>
  <si>
    <t>HKR</t>
  </si>
  <si>
    <t>POLİS GÜCÜ SPOR KÜLÜBÜ</t>
  </si>
  <si>
    <t>HAKKARİ</t>
  </si>
  <si>
    <t>FENERBAHÇE SPOR KULÜBÜ</t>
  </si>
  <si>
    <t>PENDİK BELEDİYESPOR</t>
  </si>
  <si>
    <t>MAVİEGE GSK</t>
  </si>
  <si>
    <t>KST</t>
  </si>
  <si>
    <t>KASTAMONU MASATENİSİ SK</t>
  </si>
  <si>
    <t>KASTAMONU</t>
  </si>
  <si>
    <t xml:space="preserve">KOCASİNAN BELEDİYESİ SPOR KULÜBÜ </t>
  </si>
  <si>
    <t>ZİRVE GSK</t>
  </si>
  <si>
    <t xml:space="preserve">B.B.KAĞITSPOR </t>
  </si>
  <si>
    <t>MEHMET REFİK GÜVEN ANADOLU LİSESİ S.K</t>
  </si>
  <si>
    <t>SMS</t>
  </si>
  <si>
    <t>BİZİM AKADEMİ SPOR KULÜBÜ</t>
  </si>
  <si>
    <t>SAMSUN</t>
  </si>
  <si>
    <t>YAKAKENT GENÇLİKGÜCÜ SK</t>
  </si>
  <si>
    <t>TRB</t>
  </si>
  <si>
    <t>BEŞİKDÜZÜ AYYILDIZ MASA TENİSİ KULÜBÜ</t>
  </si>
  <si>
    <t>TRABZON</t>
  </si>
  <si>
    <t>ZNG</t>
  </si>
  <si>
    <t>ÖZEL İDARE YOLSPOR</t>
  </si>
  <si>
    <t>ZONGULDAK</t>
  </si>
  <si>
    <t>TRAKER SPOR</t>
  </si>
  <si>
    <t>92 KATILIM</t>
  </si>
  <si>
    <t>12 EK BAY</t>
  </si>
  <si>
    <t>GENÇ KIZ ELEME</t>
  </si>
  <si>
    <t xml:space="preserve">GENÇ KIZ ANATABLO 1-16 SIRALAMA </t>
  </si>
  <si>
    <t>GENÇ KIZ  SIRALAMA</t>
  </si>
  <si>
    <t xml:space="preserve"> Genç Kız Eleme  (1)</t>
  </si>
  <si>
    <t xml:space="preserve">  Genç Kız  Eleme  (2)</t>
  </si>
  <si>
    <t xml:space="preserve">  Genç Kız Eleme  (3)</t>
  </si>
  <si>
    <t xml:space="preserve">  Genç Kız Eleme  (4)</t>
  </si>
  <si>
    <t>Tek Kız Ön Eleme</t>
  </si>
  <si>
    <t>ZEYNEP KARACA</t>
  </si>
  <si>
    <t>BUPİLİÇ SPOR KULÜBÜ</t>
  </si>
  <si>
    <t>YAĞMUR ŞEVVAL KARACA</t>
  </si>
  <si>
    <t>ALTINAY HATUN BULUT</t>
  </si>
  <si>
    <t>TAN HALK OYUNLAR SK</t>
  </si>
  <si>
    <t>ASU AYÇA ŞENYUVA</t>
  </si>
  <si>
    <t>HİRANUR BIÇAK</t>
  </si>
  <si>
    <t>FEYZA DEMİR</t>
  </si>
  <si>
    <t>BENGİSU KONUK</t>
  </si>
  <si>
    <t>YAĞMUR YEŞİL</t>
  </si>
  <si>
    <t>SPOR İHTİSAS</t>
  </si>
  <si>
    <t>YAREN KURT</t>
  </si>
  <si>
    <t>ESRA ACER</t>
  </si>
  <si>
    <t>NİHAT NEBHAN</t>
  </si>
  <si>
    <t>AYŞE İZEL BİLGİÇ</t>
  </si>
  <si>
    <t>BERİL GÖNENÇ</t>
  </si>
  <si>
    <t>DUYGU DÖNMEZ</t>
  </si>
  <si>
    <t>EDA ARSLAN</t>
  </si>
  <si>
    <t>EKİN BURAK</t>
  </si>
  <si>
    <t>AYBÜKE BANU ŞİMŞEK</t>
  </si>
  <si>
    <t>ASUDE TUBA ŞİMŞEK</t>
  </si>
  <si>
    <t>EZEL ARSLAN</t>
  </si>
  <si>
    <t>HATİCE KİRAZ</t>
  </si>
  <si>
    <t>İREMNUR TOKALAK</t>
  </si>
  <si>
    <t>İSTANBUL KARABURUN SU VE DOĞA SPORLARI KULÜBÜ DERNEĞİ</t>
  </si>
  <si>
    <t>EYLÜL NAZ SAYILIR</t>
  </si>
  <si>
    <t>RABİA TURALI</t>
  </si>
  <si>
    <t>SELİN AKYÜZ</t>
  </si>
  <si>
    <t>SEDA ARSLAN</t>
  </si>
  <si>
    <t>AYTEN CEREN KAHRAMAN</t>
  </si>
  <si>
    <t>NEHİR ÇINAR</t>
  </si>
  <si>
    <t>HTY</t>
  </si>
  <si>
    <t xml:space="preserve">HATAY B. ŞEHİR BLD. SPOR </t>
  </si>
  <si>
    <t>HATAY</t>
  </si>
  <si>
    <t>EBRAR KURT</t>
  </si>
  <si>
    <t>NİSA NUR KAZAN</t>
  </si>
  <si>
    <t>NİL BAŞARAN</t>
  </si>
  <si>
    <t>ELİFNAZ DİNÇER</t>
  </si>
  <si>
    <t>HATİCE ELİF GÜVELİ</t>
  </si>
  <si>
    <t>HAYRUNNİSA TOKALAK</t>
  </si>
  <si>
    <t>CEREN NUR YAKUT</t>
  </si>
  <si>
    <t>SELÇUKLU BELEDİYE SPOR KULÜBÜ</t>
  </si>
  <si>
    <t>ELİF SARE AKDANALI</t>
  </si>
  <si>
    <t>GENÇLİK SPOR</t>
  </si>
  <si>
    <t>BÜŞRA DEMİR</t>
  </si>
  <si>
    <t>EYLÜL ŞEVVAL AYDIN</t>
  </si>
  <si>
    <t>ELİF DUMAN</t>
  </si>
  <si>
    <t>DEFNE KARAOĞLU</t>
  </si>
  <si>
    <t>BUSE KOÇAK</t>
  </si>
  <si>
    <t>ANK</t>
  </si>
  <si>
    <t>ŞAFAKTAEPE GENÇLİK VE SPOR KULÜBÜ</t>
  </si>
  <si>
    <t>ANKARA</t>
  </si>
  <si>
    <t>GÜLCE DÖNMEZ</t>
  </si>
  <si>
    <t>ELİF ECE AKYÜREK</t>
  </si>
  <si>
    <t>ELİZAN BAŞAR</t>
  </si>
  <si>
    <t>AFAD SPOR KULUBÜ</t>
  </si>
  <si>
    <t>DURU KIRBAÇ</t>
  </si>
  <si>
    <t>CEYLİN AKDANALI</t>
  </si>
  <si>
    <t>ELA SU YÖNTER</t>
  </si>
  <si>
    <t>EMİNE AYDINAY</t>
  </si>
  <si>
    <t>ECRİN FİDAN</t>
  </si>
  <si>
    <t>YILDIZ İREM YANOVALI</t>
  </si>
  <si>
    <t>MEDİNE AKILLIOK</t>
  </si>
  <si>
    <t>PURSAKLAR BELEDİYE SKD</t>
  </si>
  <si>
    <t>SENA NUR KAYA</t>
  </si>
  <si>
    <t>GÜLNUR ÜNAL</t>
  </si>
  <si>
    <t>ZÜMRA BEYZA ÇELİK</t>
  </si>
  <si>
    <t>DİLEK İNCİ</t>
  </si>
  <si>
    <t>YELİZ AYDIN</t>
  </si>
  <si>
    <t>EBRAR DEMİR</t>
  </si>
  <si>
    <t>RANA BOZKURT</t>
  </si>
  <si>
    <t>ŞEVVAL YILMAZ</t>
  </si>
  <si>
    <t>MİNA DEMİREL</t>
  </si>
  <si>
    <t>İSTANBUL VMTD</t>
  </si>
  <si>
    <t>ELİF DEMİR</t>
  </si>
  <si>
    <t>ARZUSU CEYHAN</t>
  </si>
  <si>
    <t>İZMİR B.ŞEHİR BLD. GSK</t>
  </si>
  <si>
    <t>BEYZANUR KORKMAZER</t>
  </si>
  <si>
    <t>BİNNUR YALÇINKAYA</t>
  </si>
  <si>
    <t>İREM NAZ İNCE</t>
  </si>
  <si>
    <t>TUANA AKSOY</t>
  </si>
  <si>
    <t>YAĞMUR TEKİN</t>
  </si>
  <si>
    <t>ZEYNEP TUANA ÖZCAN</t>
  </si>
  <si>
    <t>AHSEN KİZİLİRMAK</t>
  </si>
  <si>
    <t>ECRİNSU ŞENOĞLU</t>
  </si>
  <si>
    <t>ELİF SÜMEYYE PASLİKİLİC</t>
  </si>
  <si>
    <t>MERYEM FİDAN</t>
  </si>
  <si>
    <t>SENEM SALARVAN</t>
  </si>
  <si>
    <t>EFDAL KESKİN</t>
  </si>
  <si>
    <t>SEBİLE KARAGÖZ</t>
  </si>
  <si>
    <t>ŞEVVAL IŞIK</t>
  </si>
  <si>
    <t>NEHİR KARAGÖZ</t>
  </si>
  <si>
    <t>SUDENUR AKBULUT</t>
  </si>
  <si>
    <t>BUSE FİDAN</t>
  </si>
  <si>
    <t>SILA GÜNTEKİ</t>
  </si>
  <si>
    <t>SUDENAZ HARSA</t>
  </si>
  <si>
    <t>ELİF NAZ YARIMBAŞ</t>
  </si>
  <si>
    <t>NURSİMA KOSKOS</t>
  </si>
  <si>
    <t>AYSUN KEVE</t>
  </si>
  <si>
    <t>GENÇLİK VE SPOR İL MÜDÜRLÜĞÜ</t>
  </si>
  <si>
    <t>ELİF DÜNDAR</t>
  </si>
  <si>
    <t>MELİKE DEMİR</t>
  </si>
  <si>
    <t>NURŞEN BİLİR</t>
  </si>
  <si>
    <t>TÜLİN ÖZDEMİR</t>
  </si>
  <si>
    <t>İREM ACAR</t>
  </si>
  <si>
    <t>ELANUR KARASU</t>
  </si>
  <si>
    <t>BAFRA 1453 FETİH SK</t>
  </si>
  <si>
    <t>SUDEM ALPER</t>
  </si>
  <si>
    <t>TOPLAM</t>
  </si>
  <si>
    <t>22 Mayıs 2023 PAZARTESİ</t>
  </si>
  <si>
    <t xml:space="preserve">GENÇ ERKEK </t>
  </si>
  <si>
    <t>23 Mayıs 2023 SALI</t>
  </si>
  <si>
    <t>GÜLİZ ANT</t>
  </si>
  <si>
    <t>İSTANBUL VMTT</t>
  </si>
  <si>
    <t>ZEYNEP KARACA (BLK)</t>
  </si>
  <si>
    <t xml:space="preserve">ZEYNEP KARACA (BLK) </t>
  </si>
  <si>
    <t>:; :; :; :</t>
  </si>
  <si>
    <t>BUSE KOÇAK (ANK)</t>
  </si>
  <si>
    <t>GÜLCE DÖNMEZ (KNY)</t>
  </si>
  <si>
    <t xml:space="preserve">Bye </t>
  </si>
  <si>
    <t>ELİF ECE AKYÜREK (ADN)</t>
  </si>
  <si>
    <t>NİL BAŞARAN (İST)</t>
  </si>
  <si>
    <t>EKİN BURAK (KCL)</t>
  </si>
  <si>
    <t>ELİZAN BAŞAR (ANK)</t>
  </si>
  <si>
    <t>ELİFNAZ DİNÇER (KRL)</t>
  </si>
  <si>
    <t>BUSE KOÇAK (ANK) 3-2</t>
  </si>
  <si>
    <t>DURU KIRBAÇ (İST)</t>
  </si>
  <si>
    <t>CEYLİN AKDANALI (ÇRM)</t>
  </si>
  <si>
    <t>EDA ARSLAN (BRS)</t>
  </si>
  <si>
    <t xml:space="preserve"> </t>
  </si>
  <si>
    <t>YAĞMUR YEŞİL (ÇRM)</t>
  </si>
  <si>
    <t>ELİF ECE AKYÜREK (ADN) 3-1</t>
  </si>
  <si>
    <t>ELA SU YÖNTER (ANK)</t>
  </si>
  <si>
    <t>EMİNE AYDINAY (BRS)</t>
  </si>
  <si>
    <t>DEFNE KARAOĞLU (İST)</t>
  </si>
  <si>
    <t>ECRİN FİDAN (BRS)</t>
  </si>
  <si>
    <t>ŞEVVAL IŞIK (ORD)</t>
  </si>
  <si>
    <t>SELİN AKYÜZ (İST)</t>
  </si>
  <si>
    <t xml:space="preserve">EKİN BURAK (KCL) </t>
  </si>
  <si>
    <t>GÜLİZ ANT (İST)</t>
  </si>
  <si>
    <t>AYSUN KEVE (VAN)</t>
  </si>
  <si>
    <t>SUDENUR AKBULUT (SMS)</t>
  </si>
  <si>
    <t>BEYZANUR KORKMAZER (KST)</t>
  </si>
  <si>
    <t>ELİFNAZ DİNÇER (KRL) 3-0</t>
  </si>
  <si>
    <t>BENGİSU KONUK (BRS)</t>
  </si>
  <si>
    <t>BÜŞRA DEMİR (MRD)</t>
  </si>
  <si>
    <t>DURU KIRBAÇ (İST) 3-0</t>
  </si>
  <si>
    <t>DİLEK İNCİ (HKR)</t>
  </si>
  <si>
    <t>TUANA AKSOY (KRL)</t>
  </si>
  <si>
    <t>ELİF DÜNDAR (VAN)</t>
  </si>
  <si>
    <t>AYTEN CEREN KAHRAMAN (KYS)</t>
  </si>
  <si>
    <t>HATİCE KİRAZ (KST)</t>
  </si>
  <si>
    <t>BUSE FİDAN (TKD)</t>
  </si>
  <si>
    <t xml:space="preserve">EDA ARSLAN (BRS) </t>
  </si>
  <si>
    <t>NURŞEN BİLİR (VAN)</t>
  </si>
  <si>
    <t>CEREN NUR YAKUT (KNY)</t>
  </si>
  <si>
    <t>SEBİLE KARAGÖZ (ORD)</t>
  </si>
  <si>
    <t>TÜLİN ÖZDEMİR (VAN)</t>
  </si>
  <si>
    <t>NİHAT NEBHAN (KST)</t>
  </si>
  <si>
    <t xml:space="preserve">YAĞMUR YEŞİL (ÇRM) </t>
  </si>
  <si>
    <t>AYŞE İZEL BİLGİÇ (KYS)</t>
  </si>
  <si>
    <t>ECRİNSU ŞENOĞLU (KCL)</t>
  </si>
  <si>
    <t>SUDENAZ HARSA (TKD)</t>
  </si>
  <si>
    <t>ELİF SARE AKDANALI (ÇRM)</t>
  </si>
  <si>
    <t>BİNNUR YALÇINKAYA (KRL)</t>
  </si>
  <si>
    <t>ELA SU YÖNTER (ANK) 3-0</t>
  </si>
  <si>
    <t>EZEL ARSLAN (ÇRM)</t>
  </si>
  <si>
    <t>NEHİR ÇINAR (HTY)</t>
  </si>
  <si>
    <t>MELİKE DEMİR (VAN)</t>
  </si>
  <si>
    <t>SENA NUR KAYA (ANK)</t>
  </si>
  <si>
    <t>İREM ACAR (ZNG)</t>
  </si>
  <si>
    <t>DEFNE KARAOĞLU (İST) 3-0</t>
  </si>
  <si>
    <t>ASU AYÇA ŞENYUVA (BLK)</t>
  </si>
  <si>
    <t>ALTINAY HATUN BULUT (DNZ)</t>
  </si>
  <si>
    <t>SELİN AKYÜZ (İST) 3-0</t>
  </si>
  <si>
    <t>NURSİMA KOSKOS (TRB)</t>
  </si>
  <si>
    <t>YAĞMUR TEKİN (KRL)</t>
  </si>
  <si>
    <t>ELİF SÜMEYYE PASLİKİLİC (KCL)</t>
  </si>
  <si>
    <t>EBRAR KURT (İST)</t>
  </si>
  <si>
    <t>GÜLİZ ANT (İST) 3-0</t>
  </si>
  <si>
    <t>ASUDE TUBA ŞİMŞEK (ÇRM)</t>
  </si>
  <si>
    <t>NEHİR KARAGÖZ (SMS)</t>
  </si>
  <si>
    <t>HAYRUNNİSA TOKALAK (İST)</t>
  </si>
  <si>
    <t>RANA BOZKURT (İST)</t>
  </si>
  <si>
    <t>YILDIZ İREM YANOVALI (ANK)</t>
  </si>
  <si>
    <t>BEYZANUR KORKMAZER (KST) 3-0</t>
  </si>
  <si>
    <t>BERİL GÖNENÇ (KCL)</t>
  </si>
  <si>
    <t>ESRA ACER (KRL)</t>
  </si>
  <si>
    <t>SENEM SALARVAN (MRD)</t>
  </si>
  <si>
    <t>ZEYNEP TUANA ÖZCAN (KRL)</t>
  </si>
  <si>
    <t>ELİF DUMAN (KYS)</t>
  </si>
  <si>
    <t>EFDAL KESKİN (ORD)</t>
  </si>
  <si>
    <t>MEDİNE AKILLIOK (ANK)</t>
  </si>
  <si>
    <t>İREMNUR TOKALAK (İST)</t>
  </si>
  <si>
    <t xml:space="preserve">BENGİSU KONUK (BRS) </t>
  </si>
  <si>
    <t>SEDA ARSLAN (İST)</t>
  </si>
  <si>
    <t>SILA GÜNTEKİ (TKD)</t>
  </si>
  <si>
    <t>GÜLNUR ÜNAL (ANK)</t>
  </si>
  <si>
    <t>SUDEM ALPER (SMS)</t>
  </si>
  <si>
    <t>HİRANUR BIÇAK (İST)</t>
  </si>
  <si>
    <t xml:space="preserve">BÜŞRA DEMİR (MRD) </t>
  </si>
  <si>
    <t>FEYZA DEMİR (BLK)</t>
  </si>
  <si>
    <t>ZÜMRA BEYZA ÇELİK (GZT)</t>
  </si>
  <si>
    <t>MİNA DEMİREL (İST)</t>
  </si>
  <si>
    <t>MERYEM FİDAN (MRD)</t>
  </si>
  <si>
    <t>RABİA TURALI (BRS)</t>
  </si>
  <si>
    <t>EYLÜL NAZ SAYILIR (ADN)</t>
  </si>
  <si>
    <t>ARZUSU CEYHAN (İZM)</t>
  </si>
  <si>
    <t>İREM NAZ İNCE (KRL)</t>
  </si>
  <si>
    <t>EYLÜL ŞEVVAL AYDIN (İST)</t>
  </si>
  <si>
    <t>ELİF NAZ YARIMBAŞ (TRB)</t>
  </si>
  <si>
    <t>AHSEN KİZİLİRMAK (KCL)</t>
  </si>
  <si>
    <t>YAREN KURT (BRS)</t>
  </si>
  <si>
    <t>DUYGU DÖNMEZ (İST)</t>
  </si>
  <si>
    <t>AYTEN CEREN KAHRAMAN (KYS) 3-0</t>
  </si>
  <si>
    <t>ELİF DEMİR (İST)</t>
  </si>
  <si>
    <t>ŞEVVAL YILMAZ (İST)</t>
  </si>
  <si>
    <t>HATİCE ELİF GÜVELİ (İST)</t>
  </si>
  <si>
    <t>YELİZ AYDIN (HKR)</t>
  </si>
  <si>
    <t>AYBÜKE BANU ŞİMŞEK (ÇRM)</t>
  </si>
  <si>
    <t>BUSE FİDAN (TKD) 3-0</t>
  </si>
  <si>
    <t>NİSA NUR KAZAN (İZM)</t>
  </si>
  <si>
    <t>EBRAR DEMİR (İST)</t>
  </si>
  <si>
    <t>ELANUR KARASU (SMS)</t>
  </si>
  <si>
    <t xml:space="preserve"> ()</t>
  </si>
  <si>
    <t>CEREN NUR YAKUT (KNY) 3-0</t>
  </si>
  <si>
    <t>YAĞMUR ŞEVVAL KARACA (BLK)</t>
  </si>
  <si>
    <t>SEBİLE KARAGÖZ (ORD) 3-0</t>
  </si>
  <si>
    <t xml:space="preserve">NİHAT NEBHAN (KST) </t>
  </si>
  <si>
    <t xml:space="preserve">AYŞE İZEL BİLGİÇ (KYS) </t>
  </si>
  <si>
    <t>ECRİNSU ŞENOĞLU (KCL) 3-1</t>
  </si>
  <si>
    <t>ELİF SARE AKDANALI (ÇRM) 3-0</t>
  </si>
  <si>
    <t xml:space="preserve">EZEL ARSLAN (ÇRM) </t>
  </si>
  <si>
    <t>SENA NUR KAYA (ANK) 3-1</t>
  </si>
  <si>
    <t xml:space="preserve">ASU AYÇA ŞENYUVA (BLK) </t>
  </si>
  <si>
    <t xml:space="preserve">ALTINAY HATUN BULUT (DNZ) </t>
  </si>
  <si>
    <t>NURSİMA KOSKOS (TRB) 3-0</t>
  </si>
  <si>
    <t>EBRAR KURT (İST) 3-0</t>
  </si>
  <si>
    <t xml:space="preserve">ASUDE TUBA ŞİMŞEK (ÇRM) </t>
  </si>
  <si>
    <t>HAYRUNNİSA TOKALAK (İST) 3-0</t>
  </si>
  <si>
    <t>YILDIZ İREM YANOVALI (ANK) 3-0</t>
  </si>
  <si>
    <t xml:space="preserve">BERİL GÖNENÇ (KCL) </t>
  </si>
  <si>
    <t xml:space="preserve">ESRA ACER (KRL) </t>
  </si>
  <si>
    <t>ELİF DUMAN (KYS) 3-0</t>
  </si>
  <si>
    <t>İREMNUR TOKALAK (İST) 3-0</t>
  </si>
  <si>
    <t>SILA GÜNTEKİ (TKD) 3-0</t>
  </si>
  <si>
    <t>GÜLNUR ÜNAL (ANK) 3-0</t>
  </si>
  <si>
    <t xml:space="preserve">HİRANUR BIÇAK (İST) </t>
  </si>
  <si>
    <t xml:space="preserve">FEYZA DEMİR (BLK) </t>
  </si>
  <si>
    <t xml:space="preserve">YAREN KURT (BRS) </t>
  </si>
  <si>
    <t xml:space="preserve">DUYGU DÖNMEZ (İST) </t>
  </si>
  <si>
    <t xml:space="preserve">AYBÜKE BANU ŞİMŞEK (ÇRM) </t>
  </si>
  <si>
    <t>ELANUR KARASU (SMS) 3-0</t>
  </si>
  <si>
    <t xml:space="preserve">YAĞMUR ŞEVVAL KARACA (BLK) </t>
  </si>
  <si>
    <t>22.05.2023   M</t>
  </si>
  <si>
    <t>ELİFNAZ DİNÇER (KRL) 3-2</t>
  </si>
  <si>
    <t>EDA ARSLAN (BRS) 3-0</t>
  </si>
  <si>
    <t>YAĞMUR YEŞİL (ÇRM) 3-0</t>
  </si>
  <si>
    <t>DEFNE KARAOĞLU (İST) 3-2</t>
  </si>
  <si>
    <t>TUANA AKSOY (KRL) 3-0</t>
  </si>
  <si>
    <t>TUANA AKSOY (KRL) 3-1</t>
  </si>
  <si>
    <t>NİHAT NEBHAN (KST) 3-0</t>
  </si>
  <si>
    <t>AYŞE İZEL BİLGİÇ (KYS) 3-0</t>
  </si>
  <si>
    <t>EZEL ARSLAN (ÇRM) 3-0</t>
  </si>
  <si>
    <t>NEHİR ÇINAR (HTY) 3-1</t>
  </si>
  <si>
    <t>NEHİR ÇINAR (HTY) 3-0</t>
  </si>
  <si>
    <t>ASUDE TUBA ŞİMŞEK (ÇRM) 3-0</t>
  </si>
  <si>
    <t>ESRA ACER (KRL) 3-0</t>
  </si>
  <si>
    <t>ZEYNEP TUANA ÖZCAN (KRL) 3-1</t>
  </si>
  <si>
    <t>ELİF DUMAN (KYS) 3-1</t>
  </si>
  <si>
    <t>GÜLNUR ÜNAL (ANK) 3-2</t>
  </si>
  <si>
    <t>MİNA DEMİREL (İST) 3-0</t>
  </si>
  <si>
    <t>RABİA TURALI (BRS) 3-0</t>
  </si>
  <si>
    <t>ARZUSU CEYHAN (İZM) 3-1</t>
  </si>
  <si>
    <t>ARZUSU CEYHAN (İZM) 3-2</t>
  </si>
  <si>
    <t>EYLÜL ŞEVVAL AYDIN (İST) 3-1</t>
  </si>
  <si>
    <t>AHSEN KİZİLİRMAK (KCL) 3-0</t>
  </si>
  <si>
    <t>YAREN KURT (BRS) 3-0</t>
  </si>
  <si>
    <t>DUYGU DÖNMEZ (İST) 3-0</t>
  </si>
  <si>
    <t>ELİF DEMİR (İST) 3-0</t>
  </si>
  <si>
    <t>HATİCE ELİF GÜVELİ (İST) 3-0</t>
  </si>
  <si>
    <t>AYBÜKE BANU ŞİMŞEK (ÇRM) 3-0</t>
  </si>
  <si>
    <t>NİSA NUR KAZAN (İZM) 3-0</t>
  </si>
  <si>
    <t>ZEYNEP KARACA (BLK) 3-0</t>
  </si>
  <si>
    <t>11:8; 11:2; 11:6; :</t>
  </si>
  <si>
    <t>11:8; 11:4; 11:6; :</t>
  </si>
  <si>
    <t>11:9; 10:12; 11:8; 12:10</t>
  </si>
  <si>
    <t>11:6; 14:12; 9:11; 14:12</t>
  </si>
  <si>
    <t>11:5; 11:3; 11:2; :</t>
  </si>
  <si>
    <t>11:4; 11:7; 11:2; :</t>
  </si>
  <si>
    <t>YAĞMUR YEŞİL (ÇRM) 3-1</t>
  </si>
  <si>
    <t>11:4; 12:10; 9:11; 11:7</t>
  </si>
  <si>
    <t>11:7; 11:5; 11:3; :</t>
  </si>
  <si>
    <t>6:11; 11:6; 11:9; 8:11; 11:4</t>
  </si>
  <si>
    <t>BENGİSU KONUK (BRS) 3-1</t>
  </si>
  <si>
    <t>11:6; 11:5; 12:10; :</t>
  </si>
  <si>
    <t>14:12; 11:7; 15:13; :</t>
  </si>
  <si>
    <t>12:10; 11:7; 11:6; :</t>
  </si>
  <si>
    <t>BÜŞRA DEMİR (MRD) 3-0</t>
  </si>
  <si>
    <t>6:11; 11:4; 11:3; 11:8</t>
  </si>
  <si>
    <t>11:13; 7:11; 11:4; 11:7; 11:6</t>
  </si>
  <si>
    <t>11:8; 7:11; 12:10; 11:6</t>
  </si>
  <si>
    <t>11:6; 11:4; 11:2; :</t>
  </si>
  <si>
    <t>EZEL ARSLAN (ÇRM) 3-1</t>
  </si>
  <si>
    <t>ASU AYÇA ŞENYUVA (BLK) 3-0</t>
  </si>
  <si>
    <t>ALTINAY HATUN BULUT (DNZ) 3-2</t>
  </si>
  <si>
    <t>HİRANUR BIÇAK (İST) 3-0</t>
  </si>
  <si>
    <t>FEYZA DEMİR (BLK) 3-1</t>
  </si>
  <si>
    <t>DUYGU DÖNMEZ (İST) 3-1</t>
  </si>
  <si>
    <t>YAĞMUR ŞEVVAL KARACA (BLK) 3-0</t>
  </si>
  <si>
    <t>11:5; 11:7; 11:7; :</t>
  </si>
  <si>
    <t>11:9; 11:9; 11:9; :</t>
  </si>
  <si>
    <t>11:5; 11:8; 11:7; :</t>
  </si>
  <si>
    <t>BÜŞRA DEMİR (MRD) 3-2</t>
  </si>
  <si>
    <t>3:11; 11:9; 1:11; 11:9; 11:5</t>
  </si>
  <si>
    <t>BÜŞRA DEMİR (MRD) 3-1</t>
  </si>
  <si>
    <t>11:5; 13:11; 6:11; 11:8</t>
  </si>
  <si>
    <t>11:6; 14:12; 9:11; 11:7</t>
  </si>
  <si>
    <t>14:12; 9:11; 12:10; 11:9</t>
  </si>
  <si>
    <t>8:11; 11:8; 7:11; 11:7; 11:5</t>
  </si>
  <si>
    <t>8:11; 11:7; 11:8; 15:13</t>
  </si>
  <si>
    <t>6:11; 12:10; 11:8; 8:11; 11:8</t>
  </si>
  <si>
    <t>11:2; 11:8; 11:9; :</t>
  </si>
  <si>
    <t>17:15; 11:6; 11:7; :</t>
  </si>
  <si>
    <t>11:7; 11:8; 11:5; :</t>
  </si>
  <si>
    <t>10:12; 11:7; 11:9; 6:11; 11:3</t>
  </si>
  <si>
    <t>ALTINAY HATUN BULUT (DNZ) 3-0</t>
  </si>
  <si>
    <t>5:11; 11:5; 4:11; 11:9; 11:7</t>
  </si>
  <si>
    <t>13:11; 11:4; 4:11; 11:6</t>
  </si>
  <si>
    <t>FEYZA DEMİR (BLK) 3-2</t>
  </si>
  <si>
    <t>YAĞMUR ŞEVVAL KARACA (BLK) 3-2</t>
  </si>
  <si>
    <t>11:3; 11:7; 11:6; :</t>
  </si>
  <si>
    <t>12:10; 11:3; 11:6; :</t>
  </si>
  <si>
    <t>13:11; 11:9; 11:6; :</t>
  </si>
  <si>
    <t>15:13; 11:9; 11:13; 11:3</t>
  </si>
  <si>
    <t>11:4; 11:6; 11:6; :</t>
  </si>
  <si>
    <t>BUSE KOÇAK (ANK) 3-0</t>
  </si>
  <si>
    <t>11:9; 11:7; 11:8; :</t>
  </si>
  <si>
    <t>8:11; 11:4; 11:5; 11:7</t>
  </si>
  <si>
    <t>11:9; 11:4; 11:6; :</t>
  </si>
  <si>
    <t>11:5; 11:6; 11:5; :</t>
  </si>
  <si>
    <t>11:8; 11:5; 11:7; :</t>
  </si>
  <si>
    <t>13:11; 11:13; 11:6; 11:6</t>
  </si>
  <si>
    <t>11:8; 9:11; 11:9; 13:11</t>
  </si>
  <si>
    <t>6:11; 11:6; 11:8; 8:11; 13:11</t>
  </si>
  <si>
    <t>7:11; 11:7; 11:5; 6:11; 14:12</t>
  </si>
  <si>
    <t>8:11; 11:7; 11:7; 11:4</t>
  </si>
  <si>
    <t>8:11; 11:6; 11:7; 11:9</t>
  </si>
  <si>
    <t>YAĞMUR ŞEVVAL KARACA (BLK) 3-1</t>
  </si>
  <si>
    <t>11:6; 9:11; 11:9; 11:5</t>
  </si>
  <si>
    <t>HİRANUR BIÇAK (İST) 3-1</t>
  </si>
  <si>
    <t>11:8; 6:11; 11:8; 11:5</t>
  </si>
  <si>
    <t>11:13; 11:8; 11:7; 10:12; 11:9</t>
  </si>
  <si>
    <t>9:11; 11:8; 11:8; 11:7</t>
  </si>
  <si>
    <t>10:12; 8:11; 11:6; 11:5; 11:5</t>
  </si>
  <si>
    <t>11:5; 11:7; 11:8; :</t>
  </si>
  <si>
    <t>11:5; 11:5; 11:5; :</t>
  </si>
  <si>
    <t>11:5; 11:7; 9:11; 11:3</t>
  </si>
  <si>
    <t>AYŞE İZEL BİLGİÇ (KYS) 3-1</t>
  </si>
  <si>
    <t>11:7; 11:1; 11:8; :</t>
  </si>
  <si>
    <t>15:13; 12:10; 11:9; :</t>
  </si>
  <si>
    <t>ASUDE TUBA ŞİMŞEK (ÇRM) 3-2</t>
  </si>
  <si>
    <t>ZEYNEP KARACA (BLK) 3-2</t>
  </si>
  <si>
    <t>12:10; 11:5; 11:9; :</t>
  </si>
  <si>
    <t>5:11; 11:8; 9:11; 11:5; 11:2</t>
  </si>
  <si>
    <t>NİHAT NEBHAN (KST) 3-2</t>
  </si>
  <si>
    <t>11:5; 12:10; 9:11; 8:11; 11:8</t>
  </si>
  <si>
    <t>11:8; 12:10; 11:4; :</t>
  </si>
  <si>
    <t>BENGİSU KONUK (BRS) 3-0</t>
  </si>
  <si>
    <t>FEYZA DEMİR (BLK) 3-0</t>
  </si>
  <si>
    <t>11:3; 11:6; 11:5; :</t>
  </si>
  <si>
    <t>YAREN KURT (BRS) 3-1</t>
  </si>
  <si>
    <t>11:9; 11:8; 11:7; :</t>
  </si>
  <si>
    <t>11:7; 11:8; 11:7; :</t>
  </si>
  <si>
    <t>NİSA NUR KAZAN (İZM) 3-1</t>
  </si>
  <si>
    <t>NİSA NUR KAZAN (İZM) 3-2</t>
  </si>
  <si>
    <t>12:10; 13:11; 10:12; 13:11</t>
  </si>
  <si>
    <t>11:5; 11:8; 8:11; 11:7</t>
  </si>
  <si>
    <t>12:10; 11:5; 12:10; :</t>
  </si>
  <si>
    <t>11:8; 14:12; 11:6; :</t>
  </si>
  <si>
    <t>11:9; 7:11; 11:7; 11:9</t>
  </si>
  <si>
    <t>8:11; 11:8; 11:8; 11:5</t>
  </si>
  <si>
    <t>11:9; 11:8; 3:11; 11:5</t>
  </si>
  <si>
    <t>ASUDE TUBA ŞİMŞEK (ÇRM) 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</si>
</sst>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##"/>
    <numFmt numFmtId="165" formatCode="_(* #,##0_);_(* \(#,##0\);_(* &quot;-&quot;_);_(@_)"/>
    <numFmt numFmtId="166" formatCode="_(* #,##0.00_);_(* \(#,##0.00\);_(* &quot;-&quot;??_);_(@_)"/>
    <numFmt numFmtId="167" formatCode="_(&quot;kr&quot;\ * #,##0_);_(&quot;kr&quot;\ * \(#,##0\);_(&quot;kr&quot;\ * &quot;-&quot;_);_(@_)"/>
    <numFmt numFmtId="168" formatCode="_(&quot;kr&quot;\ * #,##0.00_);_(&quot;kr&quot;\ * \(#,##0.00\);_(&quot;kr&quot;\ * &quot;-&quot;??_);_(@_)"/>
    <numFmt numFmtId="169" formatCode="[$-F800]dddd\,\ mmmm\ dd\,\ yyyy"/>
    <numFmt numFmtId="170" formatCode="_-* #,##0.00\ _T_L_-;\-* #,##0.00\ _T_L_-;_-* &quot;-&quot;??\ _T_L_-;_-@_-"/>
  </numFmts>
  <fonts count="39">
    <font>
      <sz val="10"/>
      <name val="Arial"/>
      <charset val="161"/>
    </font>
    <font>
      <sz val="10"/>
      <name val="Arial"/>
      <family val="2"/>
      <charset val="162"/>
    </font>
    <font>
      <sz val="10"/>
      <name val="Arial"/>
      <family val="2"/>
    </font>
    <font>
      <u/>
      <sz val="14"/>
      <color indexed="12"/>
      <name val="新細明體"/>
      <charset val="136"/>
    </font>
    <font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color theme="0"/>
      <name val="Calibri"/>
      <family val="2"/>
      <charset val="162"/>
      <scheme val="minor"/>
    </font>
    <font>
      <i/>
      <sz val="1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i/>
      <sz val="9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i/>
      <sz val="9"/>
      <color theme="1"/>
      <name val="Calibri"/>
      <family val="2"/>
      <charset val="162"/>
      <scheme val="minor"/>
    </font>
    <font>
      <i/>
      <sz val="9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sz val="8"/>
      <name val="Arial"/>
      <family val="2"/>
      <charset val="162"/>
    </font>
    <font>
      <b/>
      <sz val="8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  <font>
      <sz val="10"/>
      <name val="Calibri"/>
      <family val="2"/>
      <charset val="162"/>
    </font>
    <font>
      <b/>
      <sz val="10"/>
      <name val="Calibri"/>
      <family val="2"/>
      <charset val="162"/>
    </font>
    <font>
      <sz val="8"/>
      <name val="Arial"/>
      <family val="2"/>
      <charset val="162"/>
    </font>
    <font>
      <b/>
      <i/>
      <sz val="10"/>
      <name val="Calibri"/>
      <family val="2"/>
      <charset val="162"/>
      <scheme val="minor"/>
    </font>
    <font>
      <i/>
      <sz val="10"/>
      <name val="Arial"/>
      <family val="2"/>
      <charset val="162"/>
    </font>
    <font>
      <b/>
      <i/>
      <sz val="9"/>
      <name val="Calibri"/>
      <family val="2"/>
      <charset val="162"/>
      <scheme val="minor"/>
    </font>
    <font>
      <i/>
      <sz val="8"/>
      <name val="Calibri"/>
      <family val="2"/>
      <charset val="162"/>
      <scheme val="minor"/>
    </font>
    <font>
      <b/>
      <i/>
      <sz val="8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otted">
        <color indexed="64"/>
      </right>
      <top style="dashed">
        <color indexed="64"/>
      </top>
      <bottom/>
      <diagonal/>
    </border>
    <border>
      <left style="dott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5" fillId="0" borderId="0"/>
    <xf numFmtId="0" fontId="2" fillId="0" borderId="0"/>
    <xf numFmtId="170" fontId="1" fillId="0" borderId="0" applyFont="0" applyFill="0" applyBorder="0" applyAlignment="0" applyProtection="0"/>
  </cellStyleXfs>
  <cellXfs count="402">
    <xf numFmtId="0" fontId="0" fillId="0" borderId="0" xfId="0"/>
    <xf numFmtId="0" fontId="11" fillId="0" borderId="0" xfId="11" applyFont="1" applyAlignment="1" applyProtection="1">
      <alignment horizontal="center"/>
      <protection hidden="1"/>
    </xf>
    <xf numFmtId="0" fontId="13" fillId="0" borderId="0" xfId="11" applyFont="1" applyAlignment="1" applyProtection="1">
      <alignment horizontal="right"/>
      <protection hidden="1"/>
    </xf>
    <xf numFmtId="0" fontId="13" fillId="0" borderId="60" xfId="11" applyFont="1" applyBorder="1" applyAlignment="1" applyProtection="1">
      <alignment horizontal="right"/>
      <protection hidden="1"/>
    </xf>
    <xf numFmtId="0" fontId="16" fillId="0" borderId="0" xfId="11" applyFont="1" applyAlignment="1" applyProtection="1">
      <alignment horizontal="right"/>
      <protection hidden="1"/>
    </xf>
    <xf numFmtId="0" fontId="13" fillId="0" borderId="0" xfId="10" applyFont="1" applyAlignment="1" applyProtection="1">
      <alignment horizontal="right"/>
      <protection hidden="1"/>
    </xf>
    <xf numFmtId="0" fontId="5" fillId="0" borderId="0" xfId="11" applyFont="1" applyAlignment="1" applyProtection="1">
      <alignment horizontal="right"/>
      <protection locked="0"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30" xfId="1" applyFont="1" applyBorder="1" applyAlignment="1" applyProtection="1">
      <alignment vertical="center"/>
      <protection hidden="1"/>
    </xf>
    <xf numFmtId="0" fontId="4" fillId="0" borderId="31" xfId="1" applyFont="1" applyBorder="1" applyAlignment="1" applyProtection="1">
      <alignment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4" fillId="0" borderId="0" xfId="1" applyFont="1" applyAlignment="1" applyProtection="1">
      <alignment horizontal="center" vertical="center"/>
      <protection hidden="1"/>
    </xf>
    <xf numFmtId="20" fontId="4" fillId="0" borderId="16" xfId="1" applyNumberFormat="1" applyFont="1" applyBorder="1" applyAlignment="1" applyProtection="1">
      <alignment horizontal="center" vertical="center"/>
      <protection hidden="1"/>
    </xf>
    <xf numFmtId="0" fontId="4" fillId="0" borderId="16" xfId="1" applyFont="1" applyBorder="1" applyAlignment="1" applyProtection="1">
      <alignment horizontal="center" vertical="center"/>
      <protection hidden="1"/>
    </xf>
    <xf numFmtId="20" fontId="4" fillId="0" borderId="42" xfId="1" applyNumberFormat="1" applyFont="1" applyBorder="1" applyAlignment="1" applyProtection="1">
      <alignment horizontal="center" vertical="center"/>
      <protection hidden="1"/>
    </xf>
    <xf numFmtId="0" fontId="4" fillId="0" borderId="44" xfId="1" applyFont="1" applyBorder="1" applyAlignment="1" applyProtection="1">
      <alignment horizontal="center" vertical="center"/>
      <protection hidden="1"/>
    </xf>
    <xf numFmtId="0" fontId="9" fillId="0" borderId="45" xfId="1" applyFont="1" applyBorder="1" applyAlignment="1" applyProtection="1">
      <alignment horizontal="center" vertical="center"/>
      <protection hidden="1"/>
    </xf>
    <xf numFmtId="0" fontId="4" fillId="0" borderId="45" xfId="1" applyFont="1" applyBorder="1" applyAlignment="1" applyProtection="1">
      <alignment horizontal="center" vertical="center"/>
      <protection hidden="1"/>
    </xf>
    <xf numFmtId="0" fontId="4" fillId="0" borderId="12" xfId="1" applyFont="1" applyBorder="1" applyAlignment="1" applyProtection="1">
      <alignment horizontal="center" vertical="center"/>
      <protection hidden="1"/>
    </xf>
    <xf numFmtId="164" fontId="4" fillId="0" borderId="33" xfId="1" applyNumberFormat="1" applyFont="1" applyBorder="1" applyAlignment="1" applyProtection="1">
      <alignment horizontal="center" vertical="center"/>
      <protection hidden="1"/>
    </xf>
    <xf numFmtId="0" fontId="4" fillId="0" borderId="32" xfId="1" applyFont="1" applyBorder="1" applyAlignment="1" applyProtection="1">
      <alignment horizontal="center" vertical="center" shrinkToFit="1"/>
      <protection hidden="1"/>
    </xf>
    <xf numFmtId="0" fontId="4" fillId="0" borderId="33" xfId="1" applyFont="1" applyBorder="1" applyAlignment="1" applyProtection="1">
      <alignment horizontal="center" vertical="center" shrinkToFit="1"/>
      <protection hidden="1"/>
    </xf>
    <xf numFmtId="0" fontId="4" fillId="0" borderId="74" xfId="1" applyFont="1" applyBorder="1" applyAlignment="1" applyProtection="1">
      <alignment vertical="center"/>
      <protection hidden="1"/>
    </xf>
    <xf numFmtId="0" fontId="4" fillId="0" borderId="48" xfId="1" applyFont="1" applyBorder="1" applyAlignment="1" applyProtection="1">
      <alignment vertical="center"/>
      <protection hidden="1"/>
    </xf>
    <xf numFmtId="0" fontId="4" fillId="0" borderId="49" xfId="1" applyFont="1" applyBorder="1" applyAlignment="1" applyProtection="1">
      <alignment vertical="center"/>
      <protection hidden="1"/>
    </xf>
    <xf numFmtId="0" fontId="4" fillId="0" borderId="75" xfId="1" applyFont="1" applyBorder="1" applyAlignment="1" applyProtection="1">
      <alignment vertical="center"/>
      <protection hidden="1"/>
    </xf>
    <xf numFmtId="0" fontId="4" fillId="0" borderId="50" xfId="1" applyFont="1" applyBorder="1" applyAlignment="1" applyProtection="1">
      <alignment vertical="center"/>
      <protection hidden="1"/>
    </xf>
    <xf numFmtId="0" fontId="4" fillId="0" borderId="69" xfId="1" applyFont="1" applyBorder="1" applyAlignment="1" applyProtection="1">
      <alignment horizontal="center" vertical="center"/>
      <protection hidden="1"/>
    </xf>
    <xf numFmtId="164" fontId="4" fillId="0" borderId="70" xfId="1" applyNumberFormat="1" applyFont="1" applyBorder="1" applyAlignment="1" applyProtection="1">
      <alignment horizontal="center" vertical="center"/>
      <protection hidden="1"/>
    </xf>
    <xf numFmtId="0" fontId="4" fillId="0" borderId="69" xfId="1" applyFont="1" applyBorder="1" applyAlignment="1" applyProtection="1">
      <alignment horizontal="center" vertical="center" shrinkToFit="1"/>
      <protection hidden="1"/>
    </xf>
    <xf numFmtId="0" fontId="4" fillId="0" borderId="70" xfId="1" applyFont="1" applyBorder="1" applyAlignment="1" applyProtection="1">
      <alignment horizontal="center" vertical="center" shrinkToFit="1"/>
      <protection hidden="1"/>
    </xf>
    <xf numFmtId="0" fontId="4" fillId="0" borderId="40" xfId="1" applyFont="1" applyBorder="1" applyAlignment="1" applyProtection="1">
      <alignment vertical="center"/>
      <protection hidden="1"/>
    </xf>
    <xf numFmtId="0" fontId="4" fillId="0" borderId="70" xfId="1" applyFont="1" applyBorder="1" applyAlignment="1" applyProtection="1">
      <alignment vertical="center"/>
      <protection hidden="1"/>
    </xf>
    <xf numFmtId="0" fontId="4" fillId="0" borderId="76" xfId="1" applyFont="1" applyBorder="1" applyAlignment="1" applyProtection="1">
      <alignment vertical="center"/>
      <protection hidden="1"/>
    </xf>
    <xf numFmtId="0" fontId="4" fillId="0" borderId="41" xfId="1" applyFont="1" applyBorder="1" applyAlignment="1" applyProtection="1">
      <alignment vertical="center"/>
      <protection hidden="1"/>
    </xf>
    <xf numFmtId="0" fontId="4" fillId="0" borderId="77" xfId="1" applyFont="1" applyBorder="1" applyAlignment="1" applyProtection="1">
      <alignment vertical="center"/>
      <protection hidden="1"/>
    </xf>
    <xf numFmtId="0" fontId="4" fillId="0" borderId="51" xfId="1" applyFont="1" applyBorder="1" applyAlignment="1" applyProtection="1">
      <alignment vertical="center"/>
      <protection hidden="1"/>
    </xf>
    <xf numFmtId="0" fontId="4" fillId="0" borderId="52" xfId="1" applyFont="1" applyBorder="1" applyAlignment="1" applyProtection="1">
      <alignment vertical="center"/>
      <protection hidden="1"/>
    </xf>
    <xf numFmtId="0" fontId="4" fillId="0" borderId="53" xfId="1" applyFont="1" applyBorder="1" applyAlignment="1" applyProtection="1">
      <alignment vertical="center"/>
      <protection hidden="1"/>
    </xf>
    <xf numFmtId="0" fontId="4" fillId="0" borderId="54" xfId="1" applyFont="1" applyBorder="1" applyAlignment="1" applyProtection="1">
      <alignment vertical="center"/>
      <protection hidden="1"/>
    </xf>
    <xf numFmtId="0" fontId="4" fillId="0" borderId="55" xfId="1" applyFont="1" applyBorder="1" applyAlignment="1" applyProtection="1">
      <alignment vertical="center"/>
      <protection hidden="1"/>
    </xf>
    <xf numFmtId="0" fontId="4" fillId="0" borderId="56" xfId="1" applyFont="1" applyBorder="1" applyAlignment="1" applyProtection="1">
      <alignment vertical="center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9" xfId="0" applyFont="1" applyBorder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4" fillId="0" borderId="13" xfId="0" applyFont="1" applyBorder="1" applyAlignment="1" applyProtection="1">
      <alignment horizontal="left"/>
      <protection hidden="1"/>
    </xf>
    <xf numFmtId="0" fontId="4" fillId="0" borderId="9" xfId="0" applyFont="1" applyBorder="1" applyProtection="1">
      <protection hidden="1"/>
    </xf>
    <xf numFmtId="0" fontId="4" fillId="0" borderId="24" xfId="0" applyFont="1" applyBorder="1" applyProtection="1">
      <protection hidden="1"/>
    </xf>
    <xf numFmtId="0" fontId="4" fillId="0" borderId="21" xfId="0" applyFont="1" applyBorder="1" applyProtection="1">
      <protection hidden="1"/>
    </xf>
    <xf numFmtId="0" fontId="4" fillId="0" borderId="61" xfId="0" applyFont="1" applyBorder="1" applyProtection="1">
      <protection hidden="1"/>
    </xf>
    <xf numFmtId="0" fontId="4" fillId="0" borderId="13" xfId="0" applyFont="1" applyBorder="1" applyProtection="1">
      <protection hidden="1"/>
    </xf>
    <xf numFmtId="0" fontId="4" fillId="0" borderId="26" xfId="0" applyFont="1" applyBorder="1" applyProtection="1">
      <protection hidden="1"/>
    </xf>
    <xf numFmtId="0" fontId="4" fillId="0" borderId="42" xfId="1" applyFont="1" applyBorder="1" applyAlignment="1" applyProtection="1">
      <alignment horizontal="center" vertical="center"/>
      <protection hidden="1"/>
    </xf>
    <xf numFmtId="0" fontId="4" fillId="0" borderId="43" xfId="1" applyFont="1" applyBorder="1" applyAlignment="1" applyProtection="1">
      <alignment horizontal="center" vertical="center"/>
      <protection hidden="1"/>
    </xf>
    <xf numFmtId="0" fontId="4" fillId="0" borderId="7" xfId="1" applyFont="1" applyBorder="1" applyAlignment="1" applyProtection="1">
      <alignment horizontal="center" vertical="center"/>
      <protection hidden="1"/>
    </xf>
    <xf numFmtId="0" fontId="4" fillId="0" borderId="32" xfId="1" applyFont="1" applyBorder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18" fillId="0" borderId="0" xfId="0" applyFont="1" applyProtection="1">
      <protection locked="0"/>
    </xf>
    <xf numFmtId="49" fontId="19" fillId="0" borderId="0" xfId="0" applyNumberFormat="1" applyFont="1" applyAlignment="1" applyProtection="1">
      <alignment horizontal="left"/>
      <protection locked="0"/>
    </xf>
    <xf numFmtId="1" fontId="12" fillId="0" borderId="0" xfId="0" applyNumberFormat="1" applyFont="1" applyAlignment="1" applyProtection="1">
      <alignment horizontal="center"/>
      <protection hidden="1"/>
    </xf>
    <xf numFmtId="1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hidden="1"/>
    </xf>
    <xf numFmtId="49" fontId="4" fillId="0" borderId="0" xfId="0" applyNumberFormat="1" applyFont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left"/>
      <protection hidden="1"/>
    </xf>
    <xf numFmtId="0" fontId="10" fillId="0" borderId="12" xfId="0" applyFont="1" applyBorder="1" applyAlignment="1" applyProtection="1">
      <alignment horizontal="center"/>
      <protection hidden="1"/>
    </xf>
    <xf numFmtId="49" fontId="10" fillId="0" borderId="18" xfId="0" applyNumberFormat="1" applyFont="1" applyBorder="1" applyAlignment="1" applyProtection="1">
      <alignment horizontal="center"/>
      <protection hidden="1"/>
    </xf>
    <xf numFmtId="0" fontId="10" fillId="0" borderId="18" xfId="0" applyFont="1" applyBorder="1" applyProtection="1">
      <protection hidden="1"/>
    </xf>
    <xf numFmtId="0" fontId="10" fillId="0" borderId="18" xfId="0" applyFont="1" applyBorder="1" applyAlignment="1" applyProtection="1">
      <alignment horizontal="left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0" fillId="0" borderId="66" xfId="0" applyFont="1" applyBorder="1" applyAlignment="1" applyProtection="1">
      <alignment horizontal="center"/>
      <protection hidden="1"/>
    </xf>
    <xf numFmtId="0" fontId="10" fillId="0" borderId="67" xfId="0" applyFont="1" applyBorder="1" applyAlignment="1" applyProtection="1">
      <alignment horizontal="center"/>
      <protection hidden="1"/>
    </xf>
    <xf numFmtId="0" fontId="14" fillId="0" borderId="6" xfId="0" applyFont="1" applyBorder="1" applyAlignment="1" applyProtection="1">
      <alignment horizontal="center"/>
      <protection hidden="1"/>
    </xf>
    <xf numFmtId="0" fontId="14" fillId="0" borderId="28" xfId="0" applyFont="1" applyBorder="1" applyAlignment="1" applyProtection="1">
      <alignment horizontal="center"/>
      <protection hidden="1"/>
    </xf>
    <xf numFmtId="0" fontId="14" fillId="0" borderId="58" xfId="0" applyFont="1" applyBorder="1" applyAlignment="1" applyProtection="1">
      <alignment horizontal="center"/>
      <protection hidden="1"/>
    </xf>
    <xf numFmtId="0" fontId="14" fillId="0" borderId="59" xfId="0" applyFont="1" applyBorder="1" applyAlignment="1" applyProtection="1">
      <alignment horizontal="center"/>
      <protection hidden="1"/>
    </xf>
    <xf numFmtId="0" fontId="14" fillId="0" borderId="68" xfId="0" applyFont="1" applyBorder="1" applyAlignment="1" applyProtection="1">
      <alignment horizontal="center"/>
      <protection hidden="1"/>
    </xf>
    <xf numFmtId="0" fontId="14" fillId="0" borderId="24" xfId="0" applyFont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4" fillId="0" borderId="8" xfId="0" applyFont="1" applyBorder="1" applyAlignment="1" applyProtection="1">
      <alignment horizontal="left"/>
      <protection hidden="1"/>
    </xf>
    <xf numFmtId="0" fontId="4" fillId="0" borderId="9" xfId="0" applyFont="1" applyBorder="1" applyAlignment="1" applyProtection="1">
      <alignment horizontal="center"/>
      <protection hidden="1"/>
    </xf>
    <xf numFmtId="0" fontId="4" fillId="0" borderId="12" xfId="0" applyFont="1" applyBorder="1" applyAlignment="1" applyProtection="1">
      <alignment horizontal="center"/>
      <protection locked="0"/>
    </xf>
    <xf numFmtId="49" fontId="4" fillId="0" borderId="12" xfId="0" applyNumberFormat="1" applyFont="1" applyBorder="1" applyAlignment="1" applyProtection="1">
      <alignment horizontal="center"/>
      <protection locked="0"/>
    </xf>
    <xf numFmtId="49" fontId="4" fillId="0" borderId="5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left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0" borderId="10" xfId="0" applyFont="1" applyBorder="1" applyAlignment="1" applyProtection="1">
      <alignment horizontal="center"/>
      <protection hidden="1"/>
    </xf>
    <xf numFmtId="0" fontId="5" fillId="0" borderId="57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right"/>
      <protection locked="0"/>
    </xf>
    <xf numFmtId="0" fontId="5" fillId="0" borderId="22" xfId="0" applyFont="1" applyBorder="1" applyAlignment="1" applyProtection="1">
      <alignment horizontal="right"/>
      <protection locked="0"/>
    </xf>
    <xf numFmtId="0" fontId="5" fillId="0" borderId="65" xfId="0" applyFont="1" applyBorder="1" applyAlignment="1" applyProtection="1">
      <alignment horizontal="right"/>
      <protection hidden="1"/>
    </xf>
    <xf numFmtId="0" fontId="5" fillId="0" borderId="5" xfId="0" applyFont="1" applyBorder="1" applyAlignment="1" applyProtection="1">
      <alignment horizontal="right"/>
      <protection hidden="1"/>
    </xf>
    <xf numFmtId="0" fontId="5" fillId="0" borderId="10" xfId="0" applyFont="1" applyBorder="1" applyAlignment="1" applyProtection="1">
      <alignment horizontal="right"/>
      <protection hidden="1"/>
    </xf>
    <xf numFmtId="0" fontId="4" fillId="0" borderId="3" xfId="0" applyFont="1" applyBorder="1" applyProtection="1">
      <protection hidden="1"/>
    </xf>
    <xf numFmtId="0" fontId="4" fillId="0" borderId="26" xfId="0" applyFont="1" applyBorder="1" applyAlignment="1" applyProtection="1">
      <alignment horizontal="center"/>
      <protection hidden="1"/>
    </xf>
    <xf numFmtId="49" fontId="4" fillId="0" borderId="3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hidden="1"/>
    </xf>
    <xf numFmtId="0" fontId="4" fillId="0" borderId="14" xfId="0" applyFont="1" applyBorder="1" applyAlignment="1" applyProtection="1">
      <alignment horizontal="center"/>
      <protection hidden="1"/>
    </xf>
    <xf numFmtId="0" fontId="4" fillId="0" borderId="2" xfId="0" applyFont="1" applyBorder="1" applyProtection="1">
      <protection locked="0"/>
    </xf>
    <xf numFmtId="0" fontId="4" fillId="0" borderId="12" xfId="0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43" xfId="0" applyFont="1" applyBorder="1" applyAlignment="1" applyProtection="1">
      <alignment horizontal="center"/>
      <protection hidden="1"/>
    </xf>
    <xf numFmtId="0" fontId="4" fillId="0" borderId="12" xfId="0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4" fillId="0" borderId="43" xfId="0" applyFont="1" applyBorder="1" applyProtection="1">
      <protection hidden="1"/>
    </xf>
    <xf numFmtId="0" fontId="4" fillId="0" borderId="12" xfId="0" applyFont="1" applyBorder="1" applyProtection="1">
      <protection hidden="1"/>
    </xf>
    <xf numFmtId="0" fontId="4" fillId="0" borderId="14" xfId="0" applyFont="1" applyBorder="1" applyProtection="1">
      <protection hidden="1"/>
    </xf>
    <xf numFmtId="0" fontId="4" fillId="0" borderId="4" xfId="0" applyFont="1" applyBorder="1" applyProtection="1">
      <protection hidden="1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12" xfId="0" applyFont="1" applyBorder="1" applyAlignment="1" applyProtection="1">
      <alignment horizontal="right"/>
      <protection locked="0"/>
    </xf>
    <xf numFmtId="0" fontId="5" fillId="0" borderId="14" xfId="0" applyFont="1" applyBorder="1" applyAlignment="1" applyProtection="1">
      <alignment horizontal="right"/>
      <protection locked="0"/>
    </xf>
    <xf numFmtId="0" fontId="5" fillId="0" borderId="43" xfId="0" applyFont="1" applyBorder="1" applyAlignment="1" applyProtection="1">
      <alignment horizontal="right"/>
      <protection hidden="1"/>
    </xf>
    <xf numFmtId="0" fontId="5" fillId="0" borderId="12" xfId="0" applyFont="1" applyBorder="1" applyAlignment="1" applyProtection="1">
      <alignment horizontal="right"/>
      <protection hidden="1"/>
    </xf>
    <xf numFmtId="0" fontId="4" fillId="0" borderId="17" xfId="0" applyFont="1" applyBorder="1" applyAlignment="1" applyProtection="1">
      <alignment horizontal="center"/>
      <protection hidden="1"/>
    </xf>
    <xf numFmtId="0" fontId="5" fillId="0" borderId="14" xfId="0" applyFont="1" applyBorder="1" applyAlignment="1" applyProtection="1">
      <alignment horizontal="right"/>
      <protection hidden="1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hidden="1"/>
    </xf>
    <xf numFmtId="0" fontId="4" fillId="0" borderId="20" xfId="0" applyFont="1" applyBorder="1" applyAlignment="1" applyProtection="1">
      <alignment horizontal="center"/>
      <protection hidden="1"/>
    </xf>
    <xf numFmtId="0" fontId="5" fillId="0" borderId="25" xfId="0" applyFont="1" applyBorder="1" applyAlignment="1" applyProtection="1">
      <alignment horizontal="right"/>
      <protection locked="0"/>
    </xf>
    <xf numFmtId="0" fontId="5" fillId="0" borderId="4" xfId="0" applyFont="1" applyBorder="1" applyAlignment="1" applyProtection="1">
      <alignment horizontal="right"/>
      <protection locked="0"/>
    </xf>
    <xf numFmtId="0" fontId="5" fillId="0" borderId="18" xfId="0" applyFont="1" applyBorder="1" applyAlignment="1" applyProtection="1">
      <alignment horizontal="right"/>
      <protection locked="0"/>
    </xf>
    <xf numFmtId="0" fontId="5" fillId="0" borderId="19" xfId="0" applyFont="1" applyBorder="1" applyAlignment="1" applyProtection="1">
      <alignment horizontal="right"/>
      <protection locked="0"/>
    </xf>
    <xf numFmtId="0" fontId="5" fillId="0" borderId="8" xfId="0" applyFont="1" applyBorder="1" applyAlignment="1" applyProtection="1">
      <alignment horizontal="right"/>
      <protection hidden="1"/>
    </xf>
    <xf numFmtId="0" fontId="5" fillId="0" borderId="18" xfId="0" applyFont="1" applyBorder="1" applyAlignment="1" applyProtection="1">
      <alignment horizontal="right"/>
      <protection hidden="1"/>
    </xf>
    <xf numFmtId="0" fontId="5" fillId="0" borderId="19" xfId="0" applyFont="1" applyBorder="1" applyAlignment="1" applyProtection="1">
      <alignment horizontal="right"/>
      <protection hidden="1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57" xfId="0" applyFont="1" applyBorder="1" applyAlignment="1" applyProtection="1">
      <alignment horizontal="center"/>
      <protection hidden="1"/>
    </xf>
    <xf numFmtId="0" fontId="4" fillId="0" borderId="22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right"/>
      <protection locked="0"/>
    </xf>
    <xf numFmtId="0" fontId="5" fillId="0" borderId="10" xfId="0" applyFont="1" applyBorder="1" applyAlignment="1" applyProtection="1">
      <alignment horizontal="right"/>
      <protection locked="0"/>
    </xf>
    <xf numFmtId="0" fontId="5" fillId="0" borderId="11" xfId="0" applyFont="1" applyBorder="1" applyAlignment="1" applyProtection="1">
      <alignment horizontal="right"/>
      <protection hidden="1"/>
    </xf>
    <xf numFmtId="0" fontId="5" fillId="0" borderId="3" xfId="0" applyFont="1" applyBorder="1" applyAlignment="1" applyProtection="1">
      <alignment horizontal="right"/>
      <protection hidden="1"/>
    </xf>
    <xf numFmtId="0" fontId="5" fillId="0" borderId="22" xfId="0" applyFont="1" applyBorder="1" applyAlignment="1" applyProtection="1">
      <alignment horizontal="right"/>
      <protection hidden="1"/>
    </xf>
    <xf numFmtId="0" fontId="5" fillId="0" borderId="20" xfId="0" applyFont="1" applyBorder="1" applyAlignment="1" applyProtection="1">
      <alignment horizontal="right"/>
      <protection locked="0"/>
    </xf>
    <xf numFmtId="0" fontId="5" fillId="0" borderId="64" xfId="0" applyFont="1" applyBorder="1" applyAlignment="1" applyProtection="1">
      <alignment horizontal="right"/>
      <protection hidden="1"/>
    </xf>
    <xf numFmtId="0" fontId="5" fillId="0" borderId="4" xfId="0" applyFont="1" applyBorder="1" applyAlignment="1" applyProtection="1">
      <alignment horizontal="right"/>
      <protection hidden="1"/>
    </xf>
    <xf numFmtId="0" fontId="4" fillId="0" borderId="20" xfId="0" applyFont="1" applyBorder="1" applyProtection="1">
      <protection hidden="1"/>
    </xf>
    <xf numFmtId="0" fontId="4" fillId="0" borderId="5" xfId="0" applyFont="1" applyBorder="1" applyProtection="1">
      <protection hidden="1"/>
    </xf>
    <xf numFmtId="0" fontId="5" fillId="0" borderId="1" xfId="0" applyFont="1" applyBorder="1" applyAlignment="1" applyProtection="1">
      <alignment horizontal="right"/>
      <protection locked="0"/>
    </xf>
    <xf numFmtId="49" fontId="4" fillId="0" borderId="18" xfId="0" applyNumberFormat="1" applyFont="1" applyBorder="1" applyAlignment="1" applyProtection="1">
      <alignment horizontal="center"/>
      <protection locked="0"/>
    </xf>
    <xf numFmtId="0" fontId="4" fillId="0" borderId="18" xfId="0" applyFont="1" applyBorder="1" applyProtection="1">
      <protection hidden="1"/>
    </xf>
    <xf numFmtId="0" fontId="5" fillId="0" borderId="63" xfId="0" applyFont="1" applyBorder="1" applyAlignment="1" applyProtection="1">
      <alignment horizontal="right"/>
      <protection locked="0"/>
    </xf>
    <xf numFmtId="0" fontId="4" fillId="0" borderId="19" xfId="0" applyFont="1" applyBorder="1" applyProtection="1">
      <protection hidden="1"/>
    </xf>
    <xf numFmtId="0" fontId="5" fillId="0" borderId="20" xfId="0" applyFont="1" applyBorder="1" applyAlignment="1" applyProtection="1">
      <alignment horizontal="right"/>
      <protection hidden="1"/>
    </xf>
    <xf numFmtId="49" fontId="4" fillId="0" borderId="27" xfId="0" applyNumberFormat="1" applyFont="1" applyBorder="1" applyAlignment="1" applyProtection="1">
      <alignment horizontal="center"/>
      <protection locked="0"/>
    </xf>
    <xf numFmtId="0" fontId="4" fillId="0" borderId="27" xfId="0" applyFont="1" applyBorder="1" applyProtection="1">
      <protection hidden="1"/>
    </xf>
    <xf numFmtId="0" fontId="5" fillId="0" borderId="62" xfId="0" applyFont="1" applyBorder="1" applyAlignment="1" applyProtection="1">
      <alignment horizontal="right"/>
      <protection locked="0"/>
    </xf>
    <xf numFmtId="0" fontId="5" fillId="0" borderId="23" xfId="0" applyFont="1" applyBorder="1" applyAlignment="1" applyProtection="1">
      <alignment horizontal="right"/>
      <protection locked="0"/>
    </xf>
    <xf numFmtId="49" fontId="4" fillId="0" borderId="28" xfId="0" applyNumberFormat="1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4" fillId="0" borderId="28" xfId="0" applyFont="1" applyBorder="1" applyProtection="1">
      <protection hidden="1"/>
    </xf>
    <xf numFmtId="0" fontId="4" fillId="0" borderId="6" xfId="0" applyFont="1" applyBorder="1" applyAlignment="1" applyProtection="1">
      <alignment horizontal="center"/>
      <protection hidden="1"/>
    </xf>
    <xf numFmtId="0" fontId="4" fillId="0" borderId="29" xfId="0" applyFont="1" applyBorder="1" applyAlignment="1" applyProtection="1">
      <alignment horizontal="center"/>
      <protection hidden="1"/>
    </xf>
    <xf numFmtId="0" fontId="5" fillId="0" borderId="6" xfId="0" applyFont="1" applyBorder="1" applyAlignment="1" applyProtection="1">
      <alignment horizontal="right"/>
      <protection locked="0"/>
    </xf>
    <xf numFmtId="0" fontId="5" fillId="0" borderId="28" xfId="0" applyFont="1" applyBorder="1" applyAlignment="1" applyProtection="1">
      <alignment horizontal="right"/>
      <protection locked="0"/>
    </xf>
    <xf numFmtId="0" fontId="5" fillId="0" borderId="29" xfId="0" applyFont="1" applyBorder="1" applyAlignment="1" applyProtection="1">
      <alignment horizontal="right"/>
      <protection locked="0"/>
    </xf>
    <xf numFmtId="0" fontId="4" fillId="0" borderId="29" xfId="0" applyFont="1" applyBorder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Protection="1">
      <protection hidden="1"/>
    </xf>
    <xf numFmtId="0" fontId="4" fillId="0" borderId="21" xfId="0" applyFont="1" applyBorder="1" applyAlignment="1" applyProtection="1">
      <alignment horizontal="left"/>
      <protection hidden="1"/>
    </xf>
    <xf numFmtId="0" fontId="4" fillId="0" borderId="4" xfId="0" applyFont="1" applyBorder="1" applyAlignment="1" applyProtection="1">
      <alignment horizontal="left"/>
      <protection hidden="1"/>
    </xf>
    <xf numFmtId="0" fontId="4" fillId="0" borderId="47" xfId="1" applyFont="1" applyBorder="1" applyAlignment="1" applyProtection="1">
      <alignment horizontal="center" vertical="center"/>
      <protection hidden="1"/>
    </xf>
    <xf numFmtId="0" fontId="10" fillId="0" borderId="43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1" fontId="24" fillId="0" borderId="0" xfId="0" applyNumberFormat="1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locked="0"/>
    </xf>
    <xf numFmtId="1" fontId="9" fillId="0" borderId="0" xfId="0" applyNumberFormat="1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left"/>
      <protection hidden="1"/>
    </xf>
    <xf numFmtId="0" fontId="9" fillId="0" borderId="0" xfId="0" applyFont="1" applyProtection="1">
      <protection locked="0"/>
    </xf>
    <xf numFmtId="0" fontId="7" fillId="0" borderId="17" xfId="0" applyFont="1" applyBorder="1" applyAlignment="1" applyProtection="1">
      <alignment horizontal="center"/>
      <protection hidden="1"/>
    </xf>
    <xf numFmtId="1" fontId="10" fillId="0" borderId="0" xfId="0" applyNumberFormat="1" applyFont="1" applyAlignment="1" applyProtection="1">
      <alignment horizontal="right"/>
      <protection locked="0"/>
    </xf>
    <xf numFmtId="0" fontId="10" fillId="0" borderId="0" xfId="0" applyFont="1" applyAlignment="1" applyProtection="1">
      <alignment horizontal="right"/>
      <protection locked="0"/>
    </xf>
    <xf numFmtId="1" fontId="10" fillId="2" borderId="0" xfId="0" applyNumberFormat="1" applyFont="1" applyFill="1" applyAlignment="1" applyProtection="1">
      <alignment horizontal="right"/>
      <protection locked="0"/>
    </xf>
    <xf numFmtId="0" fontId="26" fillId="0" borderId="0" xfId="0" applyFont="1" applyAlignment="1" applyProtection="1">
      <alignment horizontal="right"/>
      <protection locked="0"/>
    </xf>
    <xf numFmtId="1" fontId="26" fillId="0" borderId="0" xfId="0" applyNumberFormat="1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1" fontId="25" fillId="0" borderId="0" xfId="0" applyNumberFormat="1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13" fillId="0" borderId="0" xfId="11" applyFont="1" applyAlignment="1" applyProtection="1">
      <alignment horizontal="left"/>
      <protection hidden="1"/>
    </xf>
    <xf numFmtId="0" fontId="1" fillId="0" borderId="0" xfId="0" applyFont="1"/>
    <xf numFmtId="0" fontId="28" fillId="0" borderId="0" xfId="0" applyFont="1" applyAlignment="1">
      <alignment horizontal="left"/>
    </xf>
    <xf numFmtId="0" fontId="28" fillId="0" borderId="0" xfId="0" applyFont="1"/>
    <xf numFmtId="20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20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center"/>
    </xf>
    <xf numFmtId="0" fontId="31" fillId="0" borderId="0" xfId="0" applyFont="1" applyAlignment="1" applyProtection="1">
      <alignment vertical="center"/>
      <protection locked="0"/>
    </xf>
    <xf numFmtId="0" fontId="32" fillId="0" borderId="0" xfId="0" applyFont="1"/>
    <xf numFmtId="0" fontId="31" fillId="0" borderId="0" xfId="0" applyFont="1" applyProtection="1">
      <protection locked="0"/>
    </xf>
    <xf numFmtId="1" fontId="19" fillId="0" borderId="0" xfId="0" applyNumberFormat="1" applyFont="1" applyAlignment="1" applyProtection="1">
      <alignment horizontal="center"/>
      <protection hidden="1"/>
    </xf>
    <xf numFmtId="1" fontId="8" fillId="0" borderId="0" xfId="0" applyNumberFormat="1" applyFont="1" applyAlignment="1" applyProtection="1">
      <alignment horizontal="right"/>
      <protection hidden="1"/>
    </xf>
    <xf numFmtId="1" fontId="33" fillId="0" borderId="0" xfId="0" applyNumberFormat="1" applyFont="1" applyAlignment="1" applyProtection="1">
      <alignment horizontal="center"/>
      <protection hidden="1"/>
    </xf>
    <xf numFmtId="1" fontId="34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1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9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locked="0"/>
    </xf>
    <xf numFmtId="0" fontId="31" fillId="0" borderId="7" xfId="0" applyFont="1" applyBorder="1" applyAlignment="1" applyProtection="1">
      <alignment horizontal="left"/>
      <protection hidden="1"/>
    </xf>
    <xf numFmtId="0" fontId="8" fillId="0" borderId="8" xfId="0" applyFont="1" applyBorder="1" applyAlignment="1" applyProtection="1">
      <alignment horizontal="left"/>
      <protection hidden="1"/>
    </xf>
    <xf numFmtId="0" fontId="31" fillId="0" borderId="9" xfId="0" applyFont="1" applyBorder="1" applyAlignment="1" applyProtection="1">
      <alignment horizontal="center"/>
      <protection hidden="1"/>
    </xf>
    <xf numFmtId="0" fontId="8" fillId="0" borderId="7" xfId="0" applyFont="1" applyBorder="1" applyAlignment="1" applyProtection="1">
      <alignment horizontal="left"/>
      <protection hidden="1"/>
    </xf>
    <xf numFmtId="0" fontId="8" fillId="0" borderId="18" xfId="0" applyFont="1" applyBorder="1" applyAlignment="1" applyProtection="1">
      <alignment horizontal="center"/>
      <protection hidden="1"/>
    </xf>
    <xf numFmtId="0" fontId="31" fillId="0" borderId="0" xfId="0" applyFont="1" applyAlignment="1" applyProtection="1">
      <alignment horizontal="left"/>
      <protection hidden="1"/>
    </xf>
    <xf numFmtId="0" fontId="33" fillId="0" borderId="0" xfId="0" applyFont="1" applyProtection="1">
      <protection hidden="1"/>
    </xf>
    <xf numFmtId="0" fontId="33" fillId="0" borderId="0" xfId="0" applyFont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8" fillId="0" borderId="1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center"/>
      <protection hidden="1"/>
    </xf>
    <xf numFmtId="0" fontId="8" fillId="0" borderId="9" xfId="0" applyFont="1" applyBorder="1" applyAlignment="1" applyProtection="1">
      <alignment horizontal="center"/>
      <protection hidden="1"/>
    </xf>
    <xf numFmtId="0" fontId="33" fillId="2" borderId="0" xfId="0" applyFont="1" applyFill="1" applyAlignment="1" applyProtection="1">
      <alignment horizontal="center"/>
      <protection hidden="1"/>
    </xf>
    <xf numFmtId="0" fontId="8" fillId="0" borderId="17" xfId="0" applyFont="1" applyBorder="1" applyAlignment="1" applyProtection="1">
      <alignment horizontal="center"/>
      <protection hidden="1"/>
    </xf>
    <xf numFmtId="1" fontId="34" fillId="5" borderId="0" xfId="0" applyNumberFormat="1" applyFont="1" applyFill="1" applyAlignment="1" applyProtection="1">
      <alignment horizontal="center"/>
      <protection locked="0"/>
    </xf>
    <xf numFmtId="0" fontId="31" fillId="0" borderId="3" xfId="0" applyFont="1" applyBorder="1" applyAlignment="1" applyProtection="1">
      <alignment horizontal="center"/>
      <protection hidden="1"/>
    </xf>
    <xf numFmtId="0" fontId="8" fillId="0" borderId="17" xfId="0" applyFont="1" applyBorder="1" applyProtection="1">
      <protection hidden="1"/>
    </xf>
    <xf numFmtId="1" fontId="34" fillId="2" borderId="0" xfId="0" applyNumberFormat="1" applyFont="1" applyFill="1" applyAlignment="1" applyProtection="1">
      <alignment horizontal="center"/>
      <protection locked="0"/>
    </xf>
    <xf numFmtId="0" fontId="31" fillId="0" borderId="0" xfId="0" applyFont="1" applyAlignment="1" applyProtection="1">
      <alignment horizontal="righ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" fontId="31" fillId="0" borderId="0" xfId="0" applyNumberFormat="1" applyFont="1" applyAlignment="1" applyProtection="1">
      <alignment horizontal="center"/>
      <protection hidden="1"/>
    </xf>
    <xf numFmtId="1" fontId="8" fillId="0" borderId="0" xfId="0" applyNumberFormat="1" applyFont="1" applyAlignment="1" applyProtection="1">
      <alignment horizontal="center"/>
      <protection locked="0"/>
    </xf>
    <xf numFmtId="1" fontId="35" fillId="0" borderId="0" xfId="0" applyNumberFormat="1" applyFont="1" applyAlignment="1" applyProtection="1">
      <alignment horizontal="center"/>
      <protection locked="0"/>
    </xf>
    <xf numFmtId="0" fontId="31" fillId="2" borderId="0" xfId="0" applyFont="1" applyFill="1" applyAlignment="1" applyProtection="1">
      <alignment horizontal="left"/>
      <protection hidden="1"/>
    </xf>
    <xf numFmtId="0" fontId="19" fillId="0" borderId="0" xfId="0" applyFont="1" applyProtection="1">
      <protection hidden="1"/>
    </xf>
    <xf numFmtId="1" fontId="19" fillId="0" borderId="0" xfId="0" applyNumberFormat="1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19" fillId="0" borderId="0" xfId="0" applyFont="1"/>
    <xf numFmtId="0" fontId="33" fillId="0" borderId="0" xfId="0" applyFont="1" applyAlignment="1">
      <alignment horizontal="right"/>
    </xf>
    <xf numFmtId="0" fontId="33" fillId="3" borderId="0" xfId="0" applyFont="1" applyFill="1" applyAlignment="1" applyProtection="1">
      <alignment horizontal="center" vertical="center" shrinkToFit="1"/>
      <protection locked="0"/>
    </xf>
    <xf numFmtId="0" fontId="19" fillId="2" borderId="0" xfId="0" applyFont="1" applyFill="1"/>
    <xf numFmtId="0" fontId="33" fillId="0" borderId="0" xfId="0" applyFont="1" applyFill="1" applyAlignment="1">
      <alignment horizontal="right"/>
    </xf>
    <xf numFmtId="0" fontId="33" fillId="0" borderId="0" xfId="0" applyFont="1" applyAlignment="1">
      <alignment horizontal="left" vertical="center"/>
    </xf>
    <xf numFmtId="0" fontId="31" fillId="0" borderId="0" xfId="0" applyFont="1"/>
    <xf numFmtId="1" fontId="3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9" fillId="4" borderId="0" xfId="0" applyFont="1" applyFill="1" applyProtection="1">
      <protection hidden="1"/>
    </xf>
    <xf numFmtId="49" fontId="31" fillId="0" borderId="0" xfId="0" applyNumberFormat="1" applyFont="1" applyAlignment="1">
      <alignment horizontal="left"/>
    </xf>
    <xf numFmtId="0" fontId="33" fillId="0" borderId="0" xfId="0" applyFont="1" applyAlignment="1" applyProtection="1">
      <alignment horizontal="left" vertical="center" shrinkToFit="1"/>
      <protection hidden="1"/>
    </xf>
    <xf numFmtId="169" fontId="33" fillId="0" borderId="0" xfId="0" applyNumberFormat="1" applyFont="1" applyAlignment="1" applyProtection="1">
      <alignment horizontal="right" vertical="center" shrinkToFit="1"/>
      <protection hidden="1"/>
    </xf>
    <xf numFmtId="0" fontId="19" fillId="0" borderId="0" xfId="0" applyFont="1" applyAlignment="1">
      <alignment horizontal="left" vertical="center"/>
    </xf>
    <xf numFmtId="0" fontId="8" fillId="0" borderId="0" xfId="0" applyFont="1"/>
    <xf numFmtId="1" fontId="36" fillId="0" borderId="0" xfId="0" applyNumberFormat="1" applyFont="1" applyAlignment="1">
      <alignment horizontal="center"/>
    </xf>
    <xf numFmtId="1" fontId="37" fillId="0" borderId="0" xfId="0" applyNumberFormat="1" applyFont="1" applyAlignment="1">
      <alignment horizontal="center"/>
    </xf>
    <xf numFmtId="1" fontId="31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1" fontId="19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49" fontId="19" fillId="0" borderId="0" xfId="0" applyNumberFormat="1" applyFont="1" applyAlignment="1">
      <alignment horizontal="left"/>
    </xf>
    <xf numFmtId="0" fontId="19" fillId="0" borderId="0" xfId="0" applyFont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>
      <alignment horizontal="left"/>
    </xf>
    <xf numFmtId="49" fontId="19" fillId="0" borderId="0" xfId="0" applyNumberFormat="1" applyFont="1" applyAlignment="1" applyProtection="1">
      <alignment vertical="center"/>
      <protection locked="0"/>
    </xf>
    <xf numFmtId="164" fontId="33" fillId="0" borderId="0" xfId="0" applyNumberFormat="1" applyFont="1" applyProtection="1">
      <protection hidden="1"/>
    </xf>
    <xf numFmtId="164" fontId="19" fillId="0" borderId="0" xfId="0" applyNumberFormat="1" applyFont="1" applyAlignment="1" applyProtection="1">
      <alignment horizontal="center"/>
      <protection locked="0"/>
    </xf>
    <xf numFmtId="0" fontId="19" fillId="0" borderId="0" xfId="0" applyFont="1" applyFill="1"/>
    <xf numFmtId="1" fontId="19" fillId="0" borderId="0" xfId="0" applyNumberFormat="1" applyFont="1" applyFill="1" applyAlignment="1">
      <alignment horizontal="center"/>
    </xf>
    <xf numFmtId="1" fontId="19" fillId="2" borderId="0" xfId="0" applyNumberFormat="1" applyFont="1" applyFill="1" applyAlignment="1" applyProtection="1">
      <alignment horizontal="center"/>
      <protection hidden="1"/>
    </xf>
    <xf numFmtId="0" fontId="19" fillId="2" borderId="0" xfId="0" applyFont="1" applyFill="1" applyProtection="1">
      <protection hidden="1"/>
    </xf>
    <xf numFmtId="1" fontId="19" fillId="2" borderId="0" xfId="0" applyNumberFormat="1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left"/>
      <protection locked="0"/>
    </xf>
    <xf numFmtId="1" fontId="33" fillId="2" borderId="0" xfId="0" applyNumberFormat="1" applyFont="1" applyFill="1" applyAlignment="1">
      <alignment horizontal="center"/>
    </xf>
    <xf numFmtId="0" fontId="6" fillId="0" borderId="0" xfId="10" applyFont="1" applyProtection="1">
      <protection hidden="1"/>
    </xf>
    <xf numFmtId="0" fontId="4" fillId="0" borderId="0" xfId="10" applyFont="1" applyProtection="1">
      <protection hidden="1"/>
    </xf>
    <xf numFmtId="0" fontId="6" fillId="0" borderId="7" xfId="10" applyFont="1" applyBorder="1" applyAlignment="1" applyProtection="1">
      <alignment horizontal="left" vertical="center"/>
      <protection hidden="1"/>
    </xf>
    <xf numFmtId="0" fontId="4" fillId="0" borderId="0" xfId="10" applyFont="1" applyAlignment="1" applyProtection="1">
      <alignment horizontal="left"/>
      <protection hidden="1"/>
    </xf>
    <xf numFmtId="0" fontId="6" fillId="0" borderId="0" xfId="10" applyFont="1" applyAlignment="1" applyProtection="1">
      <alignment horizontal="left"/>
      <protection hidden="1"/>
    </xf>
    <xf numFmtId="0" fontId="12" fillId="0" borderId="0" xfId="10" applyFont="1" applyAlignment="1" applyProtection="1">
      <alignment horizontal="center"/>
      <protection hidden="1"/>
    </xf>
    <xf numFmtId="0" fontId="6" fillId="0" borderId="0" xfId="10" applyFont="1" applyAlignment="1" applyProtection="1">
      <alignment horizontal="center"/>
      <protection hidden="1"/>
    </xf>
    <xf numFmtId="0" fontId="4" fillId="0" borderId="0" xfId="8" applyFont="1" applyAlignment="1" applyProtection="1">
      <alignment horizontal="right"/>
      <protection hidden="1"/>
    </xf>
    <xf numFmtId="0" fontId="6" fillId="0" borderId="9" xfId="10" applyFont="1" applyBorder="1" applyAlignment="1" applyProtection="1">
      <alignment horizontal="center"/>
      <protection hidden="1"/>
    </xf>
    <xf numFmtId="0" fontId="4" fillId="0" borderId="0" xfId="10" applyFont="1" applyAlignment="1" applyProtection="1">
      <alignment horizontal="center"/>
      <protection hidden="1"/>
    </xf>
    <xf numFmtId="0" fontId="38" fillId="0" borderId="0" xfId="10" applyFont="1" applyAlignment="1" applyProtection="1">
      <alignment horizontal="center"/>
      <protection hidden="1"/>
    </xf>
    <xf numFmtId="0" fontId="4" fillId="0" borderId="7" xfId="10" applyFont="1" applyBorder="1" applyAlignment="1" applyProtection="1">
      <alignment horizontal="left" vertical="center"/>
      <protection hidden="1"/>
    </xf>
    <xf numFmtId="0" fontId="4" fillId="0" borderId="18" xfId="10" applyFont="1" applyBorder="1" applyAlignment="1" applyProtection="1">
      <alignment horizontal="center"/>
      <protection hidden="1"/>
    </xf>
    <xf numFmtId="0" fontId="4" fillId="0" borderId="17" xfId="10" applyFont="1" applyBorder="1" applyAlignment="1" applyProtection="1">
      <alignment horizontal="center"/>
      <protection hidden="1"/>
    </xf>
    <xf numFmtId="0" fontId="4" fillId="0" borderId="0" xfId="10" applyFont="1" applyAlignment="1" applyProtection="1">
      <alignment horizontal="right"/>
      <protection hidden="1"/>
    </xf>
    <xf numFmtId="0" fontId="4" fillId="0" borderId="3" xfId="10" applyFont="1" applyBorder="1" applyAlignment="1" applyProtection="1">
      <alignment horizontal="center"/>
      <protection hidden="1"/>
    </xf>
    <xf numFmtId="0" fontId="4" fillId="0" borderId="8" xfId="10" applyFont="1" applyBorder="1" applyAlignment="1" applyProtection="1">
      <alignment horizontal="center"/>
      <protection hidden="1"/>
    </xf>
    <xf numFmtId="0" fontId="4" fillId="0" borderId="26" xfId="10" applyFont="1" applyBorder="1" applyAlignment="1" applyProtection="1">
      <alignment horizontal="center"/>
      <protection hidden="1"/>
    </xf>
    <xf numFmtId="0" fontId="4" fillId="0" borderId="15" xfId="10" applyFont="1" applyBorder="1" applyAlignment="1" applyProtection="1">
      <alignment horizontal="center"/>
      <protection hidden="1"/>
    </xf>
    <xf numFmtId="0" fontId="6" fillId="0" borderId="7" xfId="10" applyFont="1" applyBorder="1" applyAlignment="1" applyProtection="1">
      <alignment horizontal="center"/>
      <protection hidden="1"/>
    </xf>
    <xf numFmtId="0" fontId="4" fillId="0" borderId="9" xfId="10" applyFont="1" applyBorder="1" applyAlignment="1" applyProtection="1">
      <alignment horizontal="center"/>
      <protection hidden="1"/>
    </xf>
    <xf numFmtId="0" fontId="4" fillId="0" borderId="26" xfId="10" applyFont="1" applyBorder="1" applyProtection="1">
      <protection hidden="1"/>
    </xf>
    <xf numFmtId="0" fontId="4" fillId="0" borderId="17" xfId="10" applyFont="1" applyBorder="1" applyProtection="1">
      <protection hidden="1"/>
    </xf>
    <xf numFmtId="0" fontId="6" fillId="0" borderId="3" xfId="10" applyFont="1" applyBorder="1" applyAlignment="1" applyProtection="1">
      <alignment horizontal="center"/>
      <protection hidden="1"/>
    </xf>
    <xf numFmtId="0" fontId="6" fillId="0" borderId="7" xfId="10" applyFont="1" applyBorder="1" applyProtection="1">
      <protection hidden="1"/>
    </xf>
    <xf numFmtId="0" fontId="4" fillId="0" borderId="8" xfId="10" applyFont="1" applyBorder="1" applyProtection="1">
      <protection hidden="1"/>
    </xf>
    <xf numFmtId="0" fontId="4" fillId="0" borderId="17" xfId="10" applyFont="1" applyBorder="1" applyAlignment="1" applyProtection="1">
      <alignment horizontal="center" vertical="top"/>
      <protection hidden="1"/>
    </xf>
    <xf numFmtId="0" fontId="4" fillId="0" borderId="0" xfId="10" applyFont="1" applyAlignment="1" applyProtection="1">
      <alignment horizontal="center" vertical="top"/>
      <protection hidden="1"/>
    </xf>
    <xf numFmtId="0" fontId="6" fillId="0" borderId="0" xfId="10" applyFont="1" applyAlignment="1" applyProtection="1">
      <alignment horizontal="left" vertical="top"/>
      <protection hidden="1"/>
    </xf>
    <xf numFmtId="0" fontId="6" fillId="0" borderId="17" xfId="10" applyFont="1" applyBorder="1" applyAlignment="1" applyProtection="1">
      <alignment horizontal="center"/>
      <protection hidden="1"/>
    </xf>
    <xf numFmtId="0" fontId="6" fillId="0" borderId="17" xfId="10" applyFont="1" applyBorder="1" applyProtection="1">
      <protection hidden="1"/>
    </xf>
    <xf numFmtId="0" fontId="4" fillId="0" borderId="9" xfId="10" applyFont="1" applyBorder="1" applyProtection="1">
      <protection hidden="1"/>
    </xf>
    <xf numFmtId="0" fontId="4" fillId="0" borderId="16" xfId="10" applyFont="1" applyBorder="1" applyAlignment="1" applyProtection="1">
      <alignment horizontal="center"/>
      <protection hidden="1"/>
    </xf>
    <xf numFmtId="0" fontId="6" fillId="0" borderId="9" xfId="10" applyFont="1" applyBorder="1" applyProtection="1">
      <protection hidden="1"/>
    </xf>
    <xf numFmtId="0" fontId="4" fillId="0" borderId="23" xfId="10" applyFont="1" applyBorder="1" applyProtection="1">
      <protection hidden="1"/>
    </xf>
    <xf numFmtId="0" fontId="6" fillId="0" borderId="11" xfId="10" applyFont="1" applyBorder="1" applyProtection="1">
      <protection hidden="1"/>
    </xf>
    <xf numFmtId="0" fontId="4" fillId="0" borderId="16" xfId="10" applyFont="1" applyBorder="1" applyProtection="1">
      <protection hidden="1"/>
    </xf>
    <xf numFmtId="49" fontId="6" fillId="0" borderId="0" xfId="10" applyNumberFormat="1" applyFont="1" applyProtection="1">
      <protection hidden="1"/>
    </xf>
    <xf numFmtId="0" fontId="6" fillId="0" borderId="0" xfId="10" applyFont="1" applyAlignment="1" applyProtection="1">
      <alignment vertical="center"/>
      <protection hidden="1"/>
    </xf>
    <xf numFmtId="0" fontId="4" fillId="0" borderId="0" xfId="10" applyFont="1" applyAlignment="1" applyProtection="1">
      <alignment horizontal="right" vertical="center"/>
      <protection hidden="1"/>
    </xf>
    <xf numFmtId="0" fontId="6" fillId="0" borderId="17" xfId="10" applyFont="1" applyBorder="1" applyAlignment="1" applyProtection="1">
      <alignment horizontal="right"/>
      <protection hidden="1"/>
    </xf>
    <xf numFmtId="0" fontId="6" fillId="0" borderId="0" xfId="10" applyFont="1" applyAlignment="1" applyProtection="1">
      <alignment horizontal="right"/>
      <protection hidden="1"/>
    </xf>
    <xf numFmtId="0" fontId="6" fillId="0" borderId="7" xfId="8" applyFont="1" applyBorder="1" applyAlignment="1" applyProtection="1">
      <alignment horizontal="center"/>
      <protection hidden="1"/>
    </xf>
    <xf numFmtId="0" fontId="6" fillId="0" borderId="23" xfId="10" applyFont="1" applyBorder="1" applyAlignment="1" applyProtection="1">
      <alignment horizontal="center"/>
      <protection hidden="1"/>
    </xf>
    <xf numFmtId="0" fontId="4" fillId="0" borderId="23" xfId="10" applyFont="1" applyBorder="1" applyAlignment="1" applyProtection="1">
      <alignment horizontal="center"/>
      <protection hidden="1"/>
    </xf>
    <xf numFmtId="0" fontId="6" fillId="0" borderId="0" xfId="8" applyFont="1" applyAlignment="1" applyProtection="1">
      <alignment horizontal="left"/>
      <protection hidden="1"/>
    </xf>
    <xf numFmtId="0" fontId="4" fillId="0" borderId="17" xfId="10" applyFont="1" applyBorder="1" applyAlignment="1" applyProtection="1">
      <alignment horizontal="left"/>
      <protection hidden="1"/>
    </xf>
    <xf numFmtId="0" fontId="4" fillId="0" borderId="7" xfId="8" applyFont="1" applyBorder="1" applyAlignment="1" applyProtection="1">
      <alignment horizontal="center"/>
      <protection hidden="1"/>
    </xf>
    <xf numFmtId="0" fontId="4" fillId="0" borderId="7" xfId="8" applyFont="1" applyBorder="1" applyAlignment="1" applyProtection="1">
      <alignment horizontal="left"/>
      <protection hidden="1"/>
    </xf>
    <xf numFmtId="0" fontId="4" fillId="0" borderId="17" xfId="10" applyFont="1" applyBorder="1" applyAlignment="1" applyProtection="1">
      <alignment horizontal="right"/>
      <protection hidden="1"/>
    </xf>
    <xf numFmtId="0" fontId="4" fillId="0" borderId="7" xfId="8" applyFont="1" applyBorder="1" applyAlignment="1" applyProtection="1">
      <alignment horizontal="center" vertical="center"/>
      <protection hidden="1"/>
    </xf>
    <xf numFmtId="0" fontId="6" fillId="0" borderId="17" xfId="10" applyFont="1" applyBorder="1" applyAlignment="1" applyProtection="1">
      <alignment vertical="center"/>
      <protection hidden="1"/>
    </xf>
    <xf numFmtId="49" fontId="4" fillId="0" borderId="0" xfId="10" applyNumberFormat="1" applyFont="1" applyAlignment="1" applyProtection="1">
      <alignment horizontal="center"/>
      <protection hidden="1"/>
    </xf>
    <xf numFmtId="49" fontId="6" fillId="0" borderId="0" xfId="10" applyNumberFormat="1" applyFont="1" applyAlignment="1" applyProtection="1">
      <alignment horizontal="center"/>
      <protection hidden="1"/>
    </xf>
    <xf numFmtId="0" fontId="6" fillId="0" borderId="7" xfId="8" applyFont="1" applyBorder="1" applyAlignment="1" applyProtection="1">
      <alignment horizontal="left"/>
      <protection hidden="1"/>
    </xf>
    <xf numFmtId="0" fontId="4" fillId="0" borderId="0" xfId="8" applyFont="1" applyAlignment="1" applyProtection="1">
      <alignment horizontal="left"/>
      <protection hidden="1"/>
    </xf>
    <xf numFmtId="49" fontId="4" fillId="0" borderId="0" xfId="10" applyNumberFormat="1" applyFont="1" applyProtection="1">
      <protection hidden="1"/>
    </xf>
    <xf numFmtId="0" fontId="6" fillId="0" borderId="0" xfId="10" applyFont="1" applyAlignment="1" applyProtection="1">
      <alignment horizontal="left" vertical="center"/>
      <protection hidden="1"/>
    </xf>
    <xf numFmtId="0" fontId="6" fillId="0" borderId="0" xfId="8" applyFont="1" applyProtection="1">
      <protection hidden="1"/>
    </xf>
    <xf numFmtId="0" fontId="6" fillId="0" borderId="0" xfId="9" applyFont="1" applyAlignment="1" applyProtection="1">
      <alignment horizontal="right"/>
      <protection hidden="1"/>
    </xf>
    <xf numFmtId="170" fontId="4" fillId="0" borderId="0" xfId="13" applyFont="1" applyAlignment="1" applyProtection="1">
      <alignment horizontal="left"/>
      <protection hidden="1"/>
    </xf>
    <xf numFmtId="0" fontId="11" fillId="0" borderId="0" xfId="11" applyFont="1" applyAlignment="1" applyProtection="1">
      <protection hidden="1"/>
    </xf>
    <xf numFmtId="0" fontId="11" fillId="0" borderId="60" xfId="11" applyFont="1" applyBorder="1" applyAlignment="1" applyProtection="1">
      <protection hidden="1"/>
    </xf>
    <xf numFmtId="0" fontId="13" fillId="0" borderId="0" xfId="11" applyFont="1" applyAlignment="1" applyProtection="1">
      <protection hidden="1"/>
    </xf>
    <xf numFmtId="0" fontId="13" fillId="0" borderId="0" xfId="10" applyFont="1" applyAlignment="1" applyProtection="1">
      <protection hidden="1"/>
    </xf>
    <xf numFmtId="0" fontId="29" fillId="0" borderId="0" xfId="0" applyFont="1" applyAlignment="1">
      <alignment horizontal="center"/>
    </xf>
    <xf numFmtId="0" fontId="29" fillId="0" borderId="78" xfId="0" applyFont="1" applyBorder="1" applyAlignment="1">
      <alignment horizont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78" xfId="0" applyFont="1" applyBorder="1" applyAlignment="1" applyProtection="1">
      <alignment horizontal="center"/>
      <protection locked="0"/>
    </xf>
    <xf numFmtId="0" fontId="4" fillId="0" borderId="26" xfId="1" applyFont="1" applyBorder="1" applyAlignment="1" applyProtection="1">
      <alignment horizontal="center" vertical="center"/>
      <protection hidden="1"/>
    </xf>
    <xf numFmtId="0" fontId="4" fillId="0" borderId="16" xfId="1" applyFont="1" applyBorder="1" applyAlignment="1" applyProtection="1">
      <alignment horizontal="center" vertical="center"/>
      <protection hidden="1"/>
    </xf>
    <xf numFmtId="0" fontId="4" fillId="0" borderId="8" xfId="1" applyFont="1" applyBorder="1" applyAlignment="1" applyProtection="1">
      <alignment horizontal="center" vertical="center"/>
      <protection hidden="1"/>
    </xf>
    <xf numFmtId="0" fontId="14" fillId="0" borderId="26" xfId="1" applyFont="1" applyBorder="1" applyAlignment="1" applyProtection="1">
      <alignment horizontal="center" vertical="center"/>
      <protection hidden="1"/>
    </xf>
    <xf numFmtId="0" fontId="14" fillId="0" borderId="16" xfId="1" applyFont="1" applyBorder="1" applyAlignment="1" applyProtection="1">
      <alignment horizontal="center" vertical="center"/>
      <protection hidden="1"/>
    </xf>
    <xf numFmtId="0" fontId="14" fillId="0" borderId="8" xfId="1" applyFont="1" applyBorder="1" applyAlignment="1" applyProtection="1">
      <alignment horizontal="center" vertical="center"/>
      <protection hidden="1"/>
    </xf>
    <xf numFmtId="0" fontId="4" fillId="0" borderId="9" xfId="1" applyFont="1" applyBorder="1" applyAlignment="1" applyProtection="1">
      <alignment horizontal="center" vertical="center"/>
      <protection hidden="1"/>
    </xf>
    <xf numFmtId="0" fontId="4" fillId="0" borderId="7" xfId="1" applyFont="1" applyBorder="1" applyAlignment="1" applyProtection="1">
      <alignment horizontal="center" vertical="center"/>
      <protection hidden="1"/>
    </xf>
    <xf numFmtId="0" fontId="4" fillId="0" borderId="11" xfId="1" applyFont="1" applyBorder="1" applyAlignment="1" applyProtection="1">
      <alignment horizontal="center" vertical="center"/>
      <protection hidden="1"/>
    </xf>
    <xf numFmtId="0" fontId="4" fillId="0" borderId="32" xfId="1" applyFont="1" applyBorder="1" applyAlignment="1" applyProtection="1">
      <alignment horizontal="center" vertical="center"/>
      <protection hidden="1"/>
    </xf>
    <xf numFmtId="0" fontId="4" fillId="0" borderId="33" xfId="1" applyFont="1" applyBorder="1" applyAlignment="1" applyProtection="1">
      <alignment horizontal="center" vertical="center"/>
      <protection hidden="1"/>
    </xf>
    <xf numFmtId="0" fontId="4" fillId="0" borderId="34" xfId="1" applyFont="1" applyBorder="1" applyAlignment="1" applyProtection="1">
      <alignment horizontal="center" vertical="center"/>
      <protection hidden="1"/>
    </xf>
    <xf numFmtId="0" fontId="4" fillId="0" borderId="35" xfId="1" applyFont="1" applyBorder="1" applyAlignment="1" applyProtection="1">
      <alignment horizontal="center" vertical="center"/>
      <protection hidden="1"/>
    </xf>
    <xf numFmtId="0" fontId="4" fillId="0" borderId="36" xfId="1" applyFont="1" applyBorder="1" applyAlignment="1" applyProtection="1">
      <alignment horizontal="center" vertical="center"/>
      <protection hidden="1"/>
    </xf>
    <xf numFmtId="0" fontId="4" fillId="0" borderId="37" xfId="1" applyFont="1" applyBorder="1" applyAlignment="1" applyProtection="1">
      <alignment horizontal="center" vertical="center"/>
      <protection hidden="1"/>
    </xf>
    <xf numFmtId="0" fontId="4" fillId="0" borderId="69" xfId="1" applyFont="1" applyBorder="1" applyAlignment="1" applyProtection="1">
      <alignment horizontal="center" vertical="center"/>
      <protection locked="0"/>
    </xf>
    <xf numFmtId="0" fontId="4" fillId="0" borderId="70" xfId="1" applyFont="1" applyBorder="1" applyAlignment="1" applyProtection="1">
      <alignment horizontal="center" vertical="center"/>
      <protection locked="0"/>
    </xf>
    <xf numFmtId="0" fontId="4" fillId="0" borderId="38" xfId="1" applyFont="1" applyBorder="1" applyAlignment="1" applyProtection="1">
      <alignment horizontal="center" vertical="center" shrinkToFit="1"/>
      <protection hidden="1"/>
    </xf>
    <xf numFmtId="0" fontId="4" fillId="0" borderId="39" xfId="1" applyFont="1" applyBorder="1" applyAlignment="1" applyProtection="1">
      <alignment horizontal="center" vertical="center" shrinkToFit="1"/>
      <protection hidden="1"/>
    </xf>
    <xf numFmtId="0" fontId="4" fillId="0" borderId="40" xfId="1" applyFont="1" applyBorder="1" applyAlignment="1" applyProtection="1">
      <alignment horizontal="center" vertical="center" shrinkToFit="1"/>
      <protection hidden="1"/>
    </xf>
    <xf numFmtId="0" fontId="4" fillId="0" borderId="71" xfId="1" applyFont="1" applyBorder="1" applyAlignment="1" applyProtection="1">
      <alignment horizontal="center" vertical="center"/>
      <protection hidden="1"/>
    </xf>
    <xf numFmtId="0" fontId="4" fillId="0" borderId="72" xfId="1" applyFont="1" applyBorder="1" applyAlignment="1" applyProtection="1">
      <alignment horizontal="center" vertical="center"/>
      <protection hidden="1"/>
    </xf>
    <xf numFmtId="20" fontId="4" fillId="0" borderId="71" xfId="1" applyNumberFormat="1" applyFont="1" applyBorder="1" applyAlignment="1" applyProtection="1">
      <alignment horizontal="center" vertical="center"/>
      <protection hidden="1"/>
    </xf>
    <xf numFmtId="20" fontId="4" fillId="0" borderId="72" xfId="1" applyNumberFormat="1" applyFont="1" applyBorder="1" applyAlignment="1" applyProtection="1">
      <alignment horizontal="center" vertical="center"/>
      <protection hidden="1"/>
    </xf>
    <xf numFmtId="0" fontId="4" fillId="0" borderId="69" xfId="1" applyFont="1" applyBorder="1" applyAlignment="1" applyProtection="1">
      <alignment horizontal="center" vertical="center"/>
      <protection hidden="1"/>
    </xf>
    <xf numFmtId="0" fontId="4" fillId="0" borderId="70" xfId="1" applyFont="1" applyBorder="1" applyAlignment="1" applyProtection="1">
      <alignment horizontal="center" vertical="center"/>
      <protection hidden="1"/>
    </xf>
    <xf numFmtId="0" fontId="4" fillId="0" borderId="13" xfId="1" applyFont="1" applyBorder="1" applyAlignment="1" applyProtection="1">
      <alignment horizontal="center" vertical="center"/>
      <protection hidden="1"/>
    </xf>
    <xf numFmtId="0" fontId="4" fillId="0" borderId="42" xfId="1" applyFont="1" applyBorder="1" applyAlignment="1" applyProtection="1">
      <alignment horizontal="center" vertical="center"/>
      <protection hidden="1"/>
    </xf>
    <xf numFmtId="0" fontId="4" fillId="0" borderId="43" xfId="1" applyFont="1" applyBorder="1" applyAlignment="1" applyProtection="1">
      <alignment horizontal="center" vertical="center"/>
      <protection hidden="1"/>
    </xf>
    <xf numFmtId="0" fontId="4" fillId="0" borderId="46" xfId="1" applyFont="1" applyBorder="1" applyAlignment="1" applyProtection="1">
      <alignment horizontal="center" vertical="center"/>
      <protection hidden="1"/>
    </xf>
    <xf numFmtId="0" fontId="4" fillId="0" borderId="73" xfId="1" applyFont="1" applyBorder="1" applyAlignment="1" applyProtection="1">
      <alignment horizontal="center" vertical="center"/>
      <protection hidden="1"/>
    </xf>
    <xf numFmtId="0" fontId="4" fillId="0" borderId="34" xfId="1" applyFont="1" applyBorder="1" applyAlignment="1" applyProtection="1">
      <alignment horizontal="left" vertical="center" shrinkToFit="1"/>
      <protection hidden="1"/>
    </xf>
    <xf numFmtId="0" fontId="4" fillId="0" borderId="35" xfId="1" applyFont="1" applyBorder="1" applyAlignment="1" applyProtection="1">
      <alignment horizontal="left" vertical="center" shrinkToFit="1"/>
      <protection hidden="1"/>
    </xf>
    <xf numFmtId="0" fontId="4" fillId="0" borderId="36" xfId="1" applyFont="1" applyBorder="1" applyAlignment="1" applyProtection="1">
      <alignment horizontal="left" vertical="center" shrinkToFit="1"/>
      <protection hidden="1"/>
    </xf>
    <xf numFmtId="0" fontId="4" fillId="0" borderId="38" xfId="1" applyFont="1" applyBorder="1" applyAlignment="1" applyProtection="1">
      <alignment horizontal="left" vertical="center" shrinkToFit="1"/>
      <protection hidden="1"/>
    </xf>
    <xf numFmtId="0" fontId="4" fillId="0" borderId="39" xfId="1" applyFont="1" applyBorder="1" applyAlignment="1" applyProtection="1">
      <alignment horizontal="left" vertical="center" shrinkToFit="1"/>
      <protection hidden="1"/>
    </xf>
    <xf numFmtId="0" fontId="4" fillId="0" borderId="40" xfId="1" applyFont="1" applyBorder="1" applyAlignment="1" applyProtection="1">
      <alignment horizontal="left" vertical="center" shrinkToFit="1"/>
      <protection hidden="1"/>
    </xf>
    <xf numFmtId="0" fontId="8" fillId="0" borderId="0" xfId="1" applyFont="1" applyAlignment="1" applyProtection="1">
      <alignment horizontal="center" vertical="center"/>
      <protection hidden="1"/>
    </xf>
    <xf numFmtId="49" fontId="20" fillId="0" borderId="42" xfId="1" applyNumberFormat="1" applyFont="1" applyBorder="1" applyAlignment="1" applyProtection="1">
      <alignment horizontal="center" vertical="center"/>
      <protection hidden="1"/>
    </xf>
    <xf numFmtId="49" fontId="20" fillId="0" borderId="43" xfId="1" applyNumberFormat="1" applyFont="1" applyBorder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78" xfId="0" applyFont="1" applyBorder="1" applyAlignment="1" applyProtection="1">
      <alignment horizontal="center"/>
      <protection locked="0"/>
    </xf>
    <xf numFmtId="0" fontId="4" fillId="0" borderId="0" xfId="10" applyFont="1" applyAlignment="1" applyProtection="1">
      <alignment horizontal="right"/>
      <protection hidden="1"/>
    </xf>
    <xf numFmtId="0" fontId="4" fillId="0" borderId="17" xfId="10" applyFont="1" applyBorder="1" applyAlignment="1" applyProtection="1">
      <alignment horizontal="center"/>
      <protection hidden="1"/>
    </xf>
    <xf numFmtId="0" fontId="4" fillId="0" borderId="0" xfId="10" applyFont="1" applyAlignment="1" applyProtection="1">
      <alignment horizontal="center"/>
      <protection hidden="1"/>
    </xf>
    <xf numFmtId="0" fontId="6" fillId="0" borderId="0" xfId="10" applyFont="1" applyAlignment="1" applyProtection="1">
      <alignment horizontal="center" vertical="center"/>
      <protection locked="0"/>
    </xf>
    <xf numFmtId="0" fontId="6" fillId="0" borderId="0" xfId="10" applyFont="1" applyAlignment="1" applyProtection="1">
      <alignment horizontal="center"/>
      <protection locked="0"/>
    </xf>
    <xf numFmtId="0" fontId="6" fillId="0" borderId="9" xfId="10" applyFont="1" applyBorder="1" applyAlignment="1" applyProtection="1">
      <alignment horizontal="center"/>
      <protection hidden="1"/>
    </xf>
    <xf numFmtId="0" fontId="6" fillId="0" borderId="7" xfId="10" applyFont="1" applyBorder="1" applyAlignment="1" applyProtection="1">
      <alignment horizontal="center"/>
      <protection hidden="1"/>
    </xf>
    <xf numFmtId="0" fontId="4" fillId="0" borderId="15" xfId="10" applyFont="1" applyBorder="1" applyAlignment="1" applyProtection="1">
      <alignment horizontal="right"/>
      <protection hidden="1"/>
    </xf>
    <xf numFmtId="0" fontId="6" fillId="0" borderId="0" xfId="11" applyFont="1" applyAlignment="1" applyProtection="1">
      <alignment horizontal="center"/>
      <protection locked="0" hidden="1"/>
    </xf>
    <xf numFmtId="0" fontId="17" fillId="0" borderId="0" xfId="10" applyFont="1" applyAlignment="1" applyProtection="1">
      <alignment horizontal="center"/>
      <protection locked="0" hidden="1"/>
    </xf>
  </cellXfs>
  <cellStyles count="14">
    <cellStyle name="Normal" xfId="0" builtinId="0"/>
    <cellStyle name="Normal 2" xfId="10"/>
    <cellStyle name="Normal 2 4" xfId="12"/>
    <cellStyle name="Normal 4" xfId="11"/>
    <cellStyle name="Normal 7" xfId="9"/>
    <cellStyle name="Normal 8" xfId="8"/>
    <cellStyle name="Normal_Score sheets SRB 2006" xfId="1"/>
    <cellStyle name="Virgül 2" xfId="13"/>
    <cellStyle name="一般_forms_in_excel" xfId="2"/>
    <cellStyle name="千分位[0]_forms_in_excel" xfId="3"/>
    <cellStyle name="千分位_forms_in_excel" xfId="4"/>
    <cellStyle name="貨幣 [0]_forms_in_excel" xfId="5"/>
    <cellStyle name="貨幣_forms_in_excel" xfId="6"/>
    <cellStyle name="超連結_19980719_aksel" xfId="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918210</xdr:colOff>
      <xdr:row>42</xdr:row>
      <xdr:rowOff>198120</xdr:rowOff>
    </xdr:from>
    <xdr:to>
      <xdr:col>5</xdr:col>
      <xdr:colOff>918210</xdr:colOff>
      <xdr:row>42</xdr:row>
      <xdr:rowOff>198120</xdr:rowOff>
    </xdr:to>
    <xdr:sp macro="" textlink="">
      <xdr:nvSpPr>
        <xdr:cNvPr id="1130" name="WordArt 17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42</xdr:row>
      <xdr:rowOff>198120</xdr:rowOff>
    </xdr:from>
    <xdr:to>
      <xdr:col>5</xdr:col>
      <xdr:colOff>918210</xdr:colOff>
      <xdr:row>42</xdr:row>
      <xdr:rowOff>198120</xdr:rowOff>
    </xdr:to>
    <xdr:sp macro="" textlink="">
      <xdr:nvSpPr>
        <xdr:cNvPr id="1131" name="WordArt 18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32" name="WordArt 5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33" name="WordArt 6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34" name="WordArt 7"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35" name="WordArt 8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36" name="WordArt 9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37" name="WordArt 10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38" name="WordArt 11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39" name="WordArt 12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40" name="WordArt 13"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41" name="WordArt 14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42</xdr:row>
      <xdr:rowOff>198120</xdr:rowOff>
    </xdr:from>
    <xdr:to>
      <xdr:col>5</xdr:col>
      <xdr:colOff>918210</xdr:colOff>
      <xdr:row>42</xdr:row>
      <xdr:rowOff>198120</xdr:rowOff>
    </xdr:to>
    <xdr:sp macro="" textlink="">
      <xdr:nvSpPr>
        <xdr:cNvPr id="1142" name="WordArt 17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42</xdr:row>
      <xdr:rowOff>198120</xdr:rowOff>
    </xdr:from>
    <xdr:to>
      <xdr:col>5</xdr:col>
      <xdr:colOff>918210</xdr:colOff>
      <xdr:row>42</xdr:row>
      <xdr:rowOff>198120</xdr:rowOff>
    </xdr:to>
    <xdr:sp macro="" textlink="">
      <xdr:nvSpPr>
        <xdr:cNvPr id="1143" name="WordArt 18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44" name="WordArt 5"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45" name="WordArt 6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46" name="WordArt 7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47" name="WordArt 8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48" name="WordArt 9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49" name="WordArt 10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50" name="WordArt 11"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51" name="WordArt 12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52" name="WordArt 13"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53" name="WordArt 14"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42</xdr:row>
      <xdr:rowOff>198120</xdr:rowOff>
    </xdr:from>
    <xdr:to>
      <xdr:col>5</xdr:col>
      <xdr:colOff>918210</xdr:colOff>
      <xdr:row>42</xdr:row>
      <xdr:rowOff>198120</xdr:rowOff>
    </xdr:to>
    <xdr:sp macro="" textlink="">
      <xdr:nvSpPr>
        <xdr:cNvPr id="1154" name="WordArt 17"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42</xdr:row>
      <xdr:rowOff>198120</xdr:rowOff>
    </xdr:from>
    <xdr:to>
      <xdr:col>5</xdr:col>
      <xdr:colOff>918210</xdr:colOff>
      <xdr:row>42</xdr:row>
      <xdr:rowOff>198120</xdr:rowOff>
    </xdr:to>
    <xdr:sp macro="" textlink="">
      <xdr:nvSpPr>
        <xdr:cNvPr id="1155" name="WordArt 18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56" name="WordArt 5"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57" name="WordArt 6"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58" name="WordArt 7"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59" name="WordArt 8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60" name="WordArt 9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61" name="WordArt 10"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62" name="WordArt 11"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63" name="WordArt 12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64" name="WordArt 13"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65" name="WordArt 14"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42</xdr:row>
      <xdr:rowOff>198120</xdr:rowOff>
    </xdr:from>
    <xdr:to>
      <xdr:col>5</xdr:col>
      <xdr:colOff>918210</xdr:colOff>
      <xdr:row>42</xdr:row>
      <xdr:rowOff>198120</xdr:rowOff>
    </xdr:to>
    <xdr:sp macro="" textlink="">
      <xdr:nvSpPr>
        <xdr:cNvPr id="1166" name="WordArt 1729"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42</xdr:row>
      <xdr:rowOff>198120</xdr:rowOff>
    </xdr:from>
    <xdr:to>
      <xdr:col>5</xdr:col>
      <xdr:colOff>918210</xdr:colOff>
      <xdr:row>42</xdr:row>
      <xdr:rowOff>198120</xdr:rowOff>
    </xdr:to>
    <xdr:sp macro="" textlink="">
      <xdr:nvSpPr>
        <xdr:cNvPr id="1167" name="WordArt 1730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68" name="WordArt 1731"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69" name="WordArt 1732"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70" name="WordArt 1733"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71" name="WordArt 1734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72" name="WordArt 1735"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73" name="WordArt 1736"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74" name="WordArt 1737"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75" name="WordArt 1738"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76" name="WordArt 1739"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77" name="WordArt 1740"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42</xdr:row>
      <xdr:rowOff>198120</xdr:rowOff>
    </xdr:from>
    <xdr:to>
      <xdr:col>5</xdr:col>
      <xdr:colOff>918210</xdr:colOff>
      <xdr:row>42</xdr:row>
      <xdr:rowOff>198120</xdr:rowOff>
    </xdr:to>
    <xdr:sp macro="" textlink="">
      <xdr:nvSpPr>
        <xdr:cNvPr id="1178" name="WordArt 1753"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42</xdr:row>
      <xdr:rowOff>198120</xdr:rowOff>
    </xdr:from>
    <xdr:to>
      <xdr:col>5</xdr:col>
      <xdr:colOff>918210</xdr:colOff>
      <xdr:row>42</xdr:row>
      <xdr:rowOff>198120</xdr:rowOff>
    </xdr:to>
    <xdr:sp macro="" textlink="">
      <xdr:nvSpPr>
        <xdr:cNvPr id="1179" name="WordArt 1754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80" name="WordArt 1755"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81" name="WordArt 1756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82" name="WordArt 1757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83" name="WordArt 1758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84" name="WordArt 1759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85" name="WordArt 1760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86" name="WordArt 1761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87" name="WordArt 1762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88" name="WordArt 1763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89" name="WordArt 1764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42</xdr:row>
      <xdr:rowOff>198120</xdr:rowOff>
    </xdr:from>
    <xdr:to>
      <xdr:col>5</xdr:col>
      <xdr:colOff>918210</xdr:colOff>
      <xdr:row>42</xdr:row>
      <xdr:rowOff>198120</xdr:rowOff>
    </xdr:to>
    <xdr:sp macro="" textlink="">
      <xdr:nvSpPr>
        <xdr:cNvPr id="1190" name="WordArt 1777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42</xdr:row>
      <xdr:rowOff>198120</xdr:rowOff>
    </xdr:from>
    <xdr:to>
      <xdr:col>5</xdr:col>
      <xdr:colOff>918210</xdr:colOff>
      <xdr:row>42</xdr:row>
      <xdr:rowOff>198120</xdr:rowOff>
    </xdr:to>
    <xdr:sp macro="" textlink="">
      <xdr:nvSpPr>
        <xdr:cNvPr id="1191" name="WordArt 1778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92" name="WordArt 1779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93" name="WordArt 1780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94" name="WordArt 1781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95" name="WordArt 1782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96" name="WordArt 1783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97" name="WordArt 1784"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98" name="WordArt 1785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199" name="WordArt 1786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200" name="WordArt 1787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42</xdr:row>
      <xdr:rowOff>198120</xdr:rowOff>
    </xdr:from>
    <xdr:to>
      <xdr:col>5</xdr:col>
      <xdr:colOff>913765</xdr:colOff>
      <xdr:row>42</xdr:row>
      <xdr:rowOff>198120</xdr:rowOff>
    </xdr:to>
    <xdr:sp macro="" textlink="">
      <xdr:nvSpPr>
        <xdr:cNvPr id="1201" name="WordArt 1788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18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43</xdr:row>
      <xdr:rowOff>198120</xdr:rowOff>
    </xdr:from>
    <xdr:to>
      <xdr:col>5</xdr:col>
      <xdr:colOff>918210</xdr:colOff>
      <xdr:row>43</xdr:row>
      <xdr:rowOff>198120</xdr:rowOff>
    </xdr:to>
    <xdr:sp macro="" textlink="">
      <xdr:nvSpPr>
        <xdr:cNvPr id="1202" name="WordArt 17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43</xdr:row>
      <xdr:rowOff>198120</xdr:rowOff>
    </xdr:from>
    <xdr:to>
      <xdr:col>5</xdr:col>
      <xdr:colOff>918210</xdr:colOff>
      <xdr:row>43</xdr:row>
      <xdr:rowOff>198120</xdr:rowOff>
    </xdr:to>
    <xdr:sp macro="" textlink="">
      <xdr:nvSpPr>
        <xdr:cNvPr id="1203" name="WordArt 18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04" name="WordArt 5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05" name="WordArt 6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06" name="WordArt 7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07" name="WordArt 8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08" name="WordArt 9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09" name="WordArt 10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10" name="WordArt 11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11" name="WordArt 12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12" name="WordArt 13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13" name="WordArt 14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43</xdr:row>
      <xdr:rowOff>198120</xdr:rowOff>
    </xdr:from>
    <xdr:to>
      <xdr:col>5</xdr:col>
      <xdr:colOff>918210</xdr:colOff>
      <xdr:row>43</xdr:row>
      <xdr:rowOff>198120</xdr:rowOff>
    </xdr:to>
    <xdr:sp macro="" textlink="">
      <xdr:nvSpPr>
        <xdr:cNvPr id="1214" name="WordArt 17"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43</xdr:row>
      <xdr:rowOff>198120</xdr:rowOff>
    </xdr:from>
    <xdr:to>
      <xdr:col>5</xdr:col>
      <xdr:colOff>918210</xdr:colOff>
      <xdr:row>43</xdr:row>
      <xdr:rowOff>198120</xdr:rowOff>
    </xdr:to>
    <xdr:sp macro="" textlink="">
      <xdr:nvSpPr>
        <xdr:cNvPr id="1215" name="WordArt 18"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16" name="WordArt 5"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17" name="WordArt 6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18" name="WordArt 7"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19" name="WordArt 8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20" name="WordArt 9"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21" name="WordArt 10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22" name="WordArt 11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23" name="WordArt 12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24" name="WordArt 13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25" name="WordArt 14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43</xdr:row>
      <xdr:rowOff>198120</xdr:rowOff>
    </xdr:from>
    <xdr:to>
      <xdr:col>5</xdr:col>
      <xdr:colOff>918210</xdr:colOff>
      <xdr:row>43</xdr:row>
      <xdr:rowOff>198120</xdr:rowOff>
    </xdr:to>
    <xdr:sp macro="" textlink="">
      <xdr:nvSpPr>
        <xdr:cNvPr id="1226" name="WordArt 17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43</xdr:row>
      <xdr:rowOff>198120</xdr:rowOff>
    </xdr:from>
    <xdr:to>
      <xdr:col>5</xdr:col>
      <xdr:colOff>918210</xdr:colOff>
      <xdr:row>43</xdr:row>
      <xdr:rowOff>198120</xdr:rowOff>
    </xdr:to>
    <xdr:sp macro="" textlink="">
      <xdr:nvSpPr>
        <xdr:cNvPr id="1227" name="WordArt 18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28" name="WordArt 5"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29" name="WordArt 6"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30" name="WordArt 7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31" name="WordArt 8"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32" name="WordArt 9"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33" name="WordArt 10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34" name="WordArt 11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35" name="WordArt 12"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36" name="WordArt 13"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37" name="WordArt 14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43</xdr:row>
      <xdr:rowOff>198120</xdr:rowOff>
    </xdr:from>
    <xdr:to>
      <xdr:col>5</xdr:col>
      <xdr:colOff>918210</xdr:colOff>
      <xdr:row>43</xdr:row>
      <xdr:rowOff>198120</xdr:rowOff>
    </xdr:to>
    <xdr:sp macro="" textlink="">
      <xdr:nvSpPr>
        <xdr:cNvPr id="1238" name="WordArt 1729"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43</xdr:row>
      <xdr:rowOff>198120</xdr:rowOff>
    </xdr:from>
    <xdr:to>
      <xdr:col>5</xdr:col>
      <xdr:colOff>918210</xdr:colOff>
      <xdr:row>43</xdr:row>
      <xdr:rowOff>198120</xdr:rowOff>
    </xdr:to>
    <xdr:sp macro="" textlink="">
      <xdr:nvSpPr>
        <xdr:cNvPr id="1239" name="WordArt 1730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40" name="WordArt 1731"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41" name="WordArt 1732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42" name="WordArt 1733"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43" name="WordArt 1734"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44" name="WordArt 1735"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45" name="WordArt 1736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46" name="WordArt 1737"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47" name="WordArt 1738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48" name="WordArt 1739"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49" name="WordArt 1740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43</xdr:row>
      <xdr:rowOff>198120</xdr:rowOff>
    </xdr:from>
    <xdr:to>
      <xdr:col>5</xdr:col>
      <xdr:colOff>918210</xdr:colOff>
      <xdr:row>43</xdr:row>
      <xdr:rowOff>198120</xdr:rowOff>
    </xdr:to>
    <xdr:sp macro="" textlink="">
      <xdr:nvSpPr>
        <xdr:cNvPr id="1250" name="WordArt 1753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43</xdr:row>
      <xdr:rowOff>198120</xdr:rowOff>
    </xdr:from>
    <xdr:to>
      <xdr:col>5</xdr:col>
      <xdr:colOff>918210</xdr:colOff>
      <xdr:row>43</xdr:row>
      <xdr:rowOff>198120</xdr:rowOff>
    </xdr:to>
    <xdr:sp macro="" textlink="">
      <xdr:nvSpPr>
        <xdr:cNvPr id="1251" name="WordArt 1754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52" name="WordArt 1755"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53" name="WordArt 1756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54" name="WordArt 1757"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55" name="WordArt 1758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56" name="WordArt 1759"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57" name="WordArt 1760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58" name="WordArt 1761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59" name="WordArt 1762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60" name="WordArt 1763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61" name="WordArt 1764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43</xdr:row>
      <xdr:rowOff>198120</xdr:rowOff>
    </xdr:from>
    <xdr:to>
      <xdr:col>5</xdr:col>
      <xdr:colOff>918210</xdr:colOff>
      <xdr:row>43</xdr:row>
      <xdr:rowOff>198120</xdr:rowOff>
    </xdr:to>
    <xdr:sp macro="" textlink="">
      <xdr:nvSpPr>
        <xdr:cNvPr id="1262" name="WordArt 1777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43</xdr:row>
      <xdr:rowOff>198120</xdr:rowOff>
    </xdr:from>
    <xdr:to>
      <xdr:col>5</xdr:col>
      <xdr:colOff>918210</xdr:colOff>
      <xdr:row>43</xdr:row>
      <xdr:rowOff>198120</xdr:rowOff>
    </xdr:to>
    <xdr:sp macro="" textlink="">
      <xdr:nvSpPr>
        <xdr:cNvPr id="1263" name="WordArt 1778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52110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64" name="WordArt 1779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65" name="WordArt 1780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66" name="WordArt 1781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67" name="WordArt 1782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68" name="WordArt 1783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69" name="WordArt 1784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70" name="WordArt 1785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71" name="WordArt 1786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72" name="WordArt 1787"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43</xdr:row>
      <xdr:rowOff>198120</xdr:rowOff>
    </xdr:from>
    <xdr:to>
      <xdr:col>5</xdr:col>
      <xdr:colOff>913765</xdr:colOff>
      <xdr:row>43</xdr:row>
      <xdr:rowOff>198120</xdr:rowOff>
    </xdr:to>
    <xdr:sp macro="" textlink="">
      <xdr:nvSpPr>
        <xdr:cNvPr id="1273" name="WordArt 1788"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47665" y="83800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1704975</xdr:colOff>
      <xdr:row>40</xdr:row>
      <xdr:rowOff>0</xdr:rowOff>
    </xdr:from>
    <xdr:to>
      <xdr:col>5</xdr:col>
      <xdr:colOff>104775</xdr:colOff>
      <xdr:row>40</xdr:row>
      <xdr:rowOff>57150</xdr:rowOff>
    </xdr:to>
    <xdr:sp macro="" textlink="">
      <xdr:nvSpPr>
        <xdr:cNvPr id="2046" name="WordArt 114">
          <a:extLst>
            <a:ext uri="{FF2B5EF4-FFF2-40B4-BE49-F238E27FC236}">
              <a16:creationId xmlns:a16="http://schemas.microsoft.com/office/drawing/2014/main" xmlns="" id="{DD942583-08F8-4DA2-932E-F02A6666443F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68389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40</xdr:row>
      <xdr:rowOff>0</xdr:rowOff>
    </xdr:from>
    <xdr:to>
      <xdr:col>5</xdr:col>
      <xdr:colOff>104775</xdr:colOff>
      <xdr:row>40</xdr:row>
      <xdr:rowOff>57150</xdr:rowOff>
    </xdr:to>
    <xdr:sp macro="" textlink="">
      <xdr:nvSpPr>
        <xdr:cNvPr id="2047" name="WordArt 114">
          <a:extLst>
            <a:ext uri="{FF2B5EF4-FFF2-40B4-BE49-F238E27FC236}">
              <a16:creationId xmlns:a16="http://schemas.microsoft.com/office/drawing/2014/main" xmlns="" id="{E813D2B7-4CA3-4439-A103-F3983B802E3E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68389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40</xdr:row>
      <xdr:rowOff>0</xdr:rowOff>
    </xdr:from>
    <xdr:to>
      <xdr:col>5</xdr:col>
      <xdr:colOff>104775</xdr:colOff>
      <xdr:row>40</xdr:row>
      <xdr:rowOff>57150</xdr:rowOff>
    </xdr:to>
    <xdr:sp macro="" textlink="">
      <xdr:nvSpPr>
        <xdr:cNvPr id="2048" name="WordArt 114">
          <a:extLst>
            <a:ext uri="{FF2B5EF4-FFF2-40B4-BE49-F238E27FC236}">
              <a16:creationId xmlns:a16="http://schemas.microsoft.com/office/drawing/2014/main" xmlns="" id="{EB420498-A8CA-48FC-8100-C53212D1C241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68389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40</xdr:row>
      <xdr:rowOff>0</xdr:rowOff>
    </xdr:from>
    <xdr:to>
      <xdr:col>5</xdr:col>
      <xdr:colOff>104775</xdr:colOff>
      <xdr:row>40</xdr:row>
      <xdr:rowOff>57150</xdr:rowOff>
    </xdr:to>
    <xdr:sp macro="" textlink="">
      <xdr:nvSpPr>
        <xdr:cNvPr id="2049" name="WordArt 114">
          <a:extLst>
            <a:ext uri="{FF2B5EF4-FFF2-40B4-BE49-F238E27FC236}">
              <a16:creationId xmlns:a16="http://schemas.microsoft.com/office/drawing/2014/main" xmlns="" id="{E2BF23B1-C9D8-43D6-A3EA-38C1EE3795A8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68389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40</xdr:row>
      <xdr:rowOff>0</xdr:rowOff>
    </xdr:from>
    <xdr:to>
      <xdr:col>5</xdr:col>
      <xdr:colOff>104775</xdr:colOff>
      <xdr:row>40</xdr:row>
      <xdr:rowOff>57150</xdr:rowOff>
    </xdr:to>
    <xdr:sp macro="" textlink="">
      <xdr:nvSpPr>
        <xdr:cNvPr id="2050" name="WordArt 114">
          <a:extLst>
            <a:ext uri="{FF2B5EF4-FFF2-40B4-BE49-F238E27FC236}">
              <a16:creationId xmlns:a16="http://schemas.microsoft.com/office/drawing/2014/main" xmlns="" id="{C7A9F895-3DFE-4B18-9AFD-8C10FB6E9E6C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68389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40</xdr:row>
      <xdr:rowOff>0</xdr:rowOff>
    </xdr:from>
    <xdr:to>
      <xdr:col>5</xdr:col>
      <xdr:colOff>104775</xdr:colOff>
      <xdr:row>40</xdr:row>
      <xdr:rowOff>57150</xdr:rowOff>
    </xdr:to>
    <xdr:sp macro="" textlink="">
      <xdr:nvSpPr>
        <xdr:cNvPr id="2051" name="WordArt 114">
          <a:extLst>
            <a:ext uri="{FF2B5EF4-FFF2-40B4-BE49-F238E27FC236}">
              <a16:creationId xmlns:a16="http://schemas.microsoft.com/office/drawing/2014/main" xmlns="" id="{B344D623-39A3-41DB-8363-86D2526C0CEE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68389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40</xdr:row>
      <xdr:rowOff>0</xdr:rowOff>
    </xdr:from>
    <xdr:to>
      <xdr:col>5</xdr:col>
      <xdr:colOff>104775</xdr:colOff>
      <xdr:row>40</xdr:row>
      <xdr:rowOff>57150</xdr:rowOff>
    </xdr:to>
    <xdr:sp macro="" textlink="">
      <xdr:nvSpPr>
        <xdr:cNvPr id="2052" name="WordArt 114">
          <a:extLst>
            <a:ext uri="{FF2B5EF4-FFF2-40B4-BE49-F238E27FC236}">
              <a16:creationId xmlns:a16="http://schemas.microsoft.com/office/drawing/2014/main" xmlns="" id="{CA68215D-5559-409C-A728-53E9421CEAED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68389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40</xdr:row>
      <xdr:rowOff>0</xdr:rowOff>
    </xdr:from>
    <xdr:to>
      <xdr:col>5</xdr:col>
      <xdr:colOff>104775</xdr:colOff>
      <xdr:row>40</xdr:row>
      <xdr:rowOff>57150</xdr:rowOff>
    </xdr:to>
    <xdr:sp macro="" textlink="">
      <xdr:nvSpPr>
        <xdr:cNvPr id="2053" name="WordArt 114">
          <a:extLst>
            <a:ext uri="{FF2B5EF4-FFF2-40B4-BE49-F238E27FC236}">
              <a16:creationId xmlns:a16="http://schemas.microsoft.com/office/drawing/2014/main" xmlns="" id="{8E0D5529-0F6A-4979-B9BA-1B90C9A8F2F7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68389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40</xdr:row>
      <xdr:rowOff>0</xdr:rowOff>
    </xdr:from>
    <xdr:to>
      <xdr:col>5</xdr:col>
      <xdr:colOff>104775</xdr:colOff>
      <xdr:row>40</xdr:row>
      <xdr:rowOff>57150</xdr:rowOff>
    </xdr:to>
    <xdr:sp macro="" textlink="">
      <xdr:nvSpPr>
        <xdr:cNvPr id="2054" name="WordArt 114">
          <a:extLst>
            <a:ext uri="{FF2B5EF4-FFF2-40B4-BE49-F238E27FC236}">
              <a16:creationId xmlns:a16="http://schemas.microsoft.com/office/drawing/2014/main" xmlns="" id="{E4397132-2841-4F78-86B8-ADDF857BA68D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68389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40</xdr:row>
      <xdr:rowOff>0</xdr:rowOff>
    </xdr:from>
    <xdr:to>
      <xdr:col>5</xdr:col>
      <xdr:colOff>104775</xdr:colOff>
      <xdr:row>40</xdr:row>
      <xdr:rowOff>57150</xdr:rowOff>
    </xdr:to>
    <xdr:sp macro="" textlink="">
      <xdr:nvSpPr>
        <xdr:cNvPr id="2055" name="WordArt 114">
          <a:extLst>
            <a:ext uri="{FF2B5EF4-FFF2-40B4-BE49-F238E27FC236}">
              <a16:creationId xmlns:a16="http://schemas.microsoft.com/office/drawing/2014/main" xmlns="" id="{9D40545B-51A3-46F3-B72B-13C88DC41540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68389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40</xdr:row>
      <xdr:rowOff>0</xdr:rowOff>
    </xdr:from>
    <xdr:to>
      <xdr:col>5</xdr:col>
      <xdr:colOff>104775</xdr:colOff>
      <xdr:row>40</xdr:row>
      <xdr:rowOff>57150</xdr:rowOff>
    </xdr:to>
    <xdr:sp macro="" textlink="">
      <xdr:nvSpPr>
        <xdr:cNvPr id="2056" name="WordArt 114">
          <a:extLst>
            <a:ext uri="{FF2B5EF4-FFF2-40B4-BE49-F238E27FC236}">
              <a16:creationId xmlns:a16="http://schemas.microsoft.com/office/drawing/2014/main" xmlns="" id="{722D1153-48C9-4C96-9AF2-5FFC28D3D334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68389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40</xdr:row>
      <xdr:rowOff>0</xdr:rowOff>
    </xdr:from>
    <xdr:to>
      <xdr:col>5</xdr:col>
      <xdr:colOff>104775</xdr:colOff>
      <xdr:row>40</xdr:row>
      <xdr:rowOff>57150</xdr:rowOff>
    </xdr:to>
    <xdr:sp macro="" textlink="">
      <xdr:nvSpPr>
        <xdr:cNvPr id="2057" name="WordArt 114">
          <a:extLst>
            <a:ext uri="{FF2B5EF4-FFF2-40B4-BE49-F238E27FC236}">
              <a16:creationId xmlns:a16="http://schemas.microsoft.com/office/drawing/2014/main" xmlns="" id="{AFB46A10-2184-4DA2-831F-648E814CC706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68389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58" name="WordArt 5">
          <a:extLst>
            <a:ext uri="{FF2B5EF4-FFF2-40B4-BE49-F238E27FC236}">
              <a16:creationId xmlns:a16="http://schemas.microsoft.com/office/drawing/2014/main" xmlns="" id="{495C59FE-027A-4C08-B6A4-0B53FE415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59" name="WordArt 6">
          <a:extLst>
            <a:ext uri="{FF2B5EF4-FFF2-40B4-BE49-F238E27FC236}">
              <a16:creationId xmlns:a16="http://schemas.microsoft.com/office/drawing/2014/main" xmlns="" id="{18614A25-A697-4869-AACC-A76696CCDB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60" name="WordArt 7">
          <a:extLst>
            <a:ext uri="{FF2B5EF4-FFF2-40B4-BE49-F238E27FC236}">
              <a16:creationId xmlns:a16="http://schemas.microsoft.com/office/drawing/2014/main" xmlns="" id="{4FC6DDBF-3CB2-440C-9BA4-A36097541E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61" name="WordArt 8">
          <a:extLst>
            <a:ext uri="{FF2B5EF4-FFF2-40B4-BE49-F238E27FC236}">
              <a16:creationId xmlns:a16="http://schemas.microsoft.com/office/drawing/2014/main" xmlns="" id="{E9674FEE-BC7B-4F53-81B8-E106E62AF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62" name="WordArt 9">
          <a:extLst>
            <a:ext uri="{FF2B5EF4-FFF2-40B4-BE49-F238E27FC236}">
              <a16:creationId xmlns:a16="http://schemas.microsoft.com/office/drawing/2014/main" xmlns="" id="{CDEE58B6-C7F4-4F7A-879B-BCD7B490F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63" name="WordArt 10">
          <a:extLst>
            <a:ext uri="{FF2B5EF4-FFF2-40B4-BE49-F238E27FC236}">
              <a16:creationId xmlns:a16="http://schemas.microsoft.com/office/drawing/2014/main" xmlns="" id="{70BBE81E-F855-4EF4-AE65-7693E9508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64" name="WordArt 11">
          <a:extLst>
            <a:ext uri="{FF2B5EF4-FFF2-40B4-BE49-F238E27FC236}">
              <a16:creationId xmlns:a16="http://schemas.microsoft.com/office/drawing/2014/main" xmlns="" id="{8810080D-583D-44C3-BBB9-7465810E9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65" name="WordArt 12">
          <a:extLst>
            <a:ext uri="{FF2B5EF4-FFF2-40B4-BE49-F238E27FC236}">
              <a16:creationId xmlns:a16="http://schemas.microsoft.com/office/drawing/2014/main" xmlns="" id="{47AB0300-FCC7-4B57-8F90-0A6D25D0F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66" name="WordArt 13">
          <a:extLst>
            <a:ext uri="{FF2B5EF4-FFF2-40B4-BE49-F238E27FC236}">
              <a16:creationId xmlns:a16="http://schemas.microsoft.com/office/drawing/2014/main" xmlns="" id="{75FDC352-867C-41E3-BE19-8159FCFBD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67" name="WordArt 14">
          <a:extLst>
            <a:ext uri="{FF2B5EF4-FFF2-40B4-BE49-F238E27FC236}">
              <a16:creationId xmlns:a16="http://schemas.microsoft.com/office/drawing/2014/main" xmlns="" id="{B4F61D9F-A9CB-412F-B048-9429E393C2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68" name="WordArt 5">
          <a:extLst>
            <a:ext uri="{FF2B5EF4-FFF2-40B4-BE49-F238E27FC236}">
              <a16:creationId xmlns:a16="http://schemas.microsoft.com/office/drawing/2014/main" xmlns="" id="{64E77691-4DF9-4793-9FC4-695A98BFFC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69" name="WordArt 6">
          <a:extLst>
            <a:ext uri="{FF2B5EF4-FFF2-40B4-BE49-F238E27FC236}">
              <a16:creationId xmlns:a16="http://schemas.microsoft.com/office/drawing/2014/main" xmlns="" id="{4D7E291C-CF2B-472A-B49C-109676F7C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70" name="WordArt 7">
          <a:extLst>
            <a:ext uri="{FF2B5EF4-FFF2-40B4-BE49-F238E27FC236}">
              <a16:creationId xmlns:a16="http://schemas.microsoft.com/office/drawing/2014/main" xmlns="" id="{9894D2E3-64D9-4462-866F-68F1CD97D2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71" name="WordArt 8">
          <a:extLst>
            <a:ext uri="{FF2B5EF4-FFF2-40B4-BE49-F238E27FC236}">
              <a16:creationId xmlns:a16="http://schemas.microsoft.com/office/drawing/2014/main" xmlns="" id="{2C034845-D5DC-478F-8F7E-8473EBF515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72" name="WordArt 9">
          <a:extLst>
            <a:ext uri="{FF2B5EF4-FFF2-40B4-BE49-F238E27FC236}">
              <a16:creationId xmlns:a16="http://schemas.microsoft.com/office/drawing/2014/main" xmlns="" id="{09AD27B2-86EF-47B2-A10C-EC969B7C4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73" name="WordArt 10">
          <a:extLst>
            <a:ext uri="{FF2B5EF4-FFF2-40B4-BE49-F238E27FC236}">
              <a16:creationId xmlns:a16="http://schemas.microsoft.com/office/drawing/2014/main" xmlns="" id="{D6C3A925-8E91-46A8-9FB7-8569323724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74" name="WordArt 11">
          <a:extLst>
            <a:ext uri="{FF2B5EF4-FFF2-40B4-BE49-F238E27FC236}">
              <a16:creationId xmlns:a16="http://schemas.microsoft.com/office/drawing/2014/main" xmlns="" id="{0C86AB8F-B568-4B12-B8CF-5E64F690FD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75" name="WordArt 12">
          <a:extLst>
            <a:ext uri="{FF2B5EF4-FFF2-40B4-BE49-F238E27FC236}">
              <a16:creationId xmlns:a16="http://schemas.microsoft.com/office/drawing/2014/main" xmlns="" id="{06D1106F-522E-4168-B21B-B94FA9E1D8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76" name="WordArt 13">
          <a:extLst>
            <a:ext uri="{FF2B5EF4-FFF2-40B4-BE49-F238E27FC236}">
              <a16:creationId xmlns:a16="http://schemas.microsoft.com/office/drawing/2014/main" xmlns="" id="{89C32A03-CDBE-4FE1-A75B-A6379126AC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77" name="WordArt 14">
          <a:extLst>
            <a:ext uri="{FF2B5EF4-FFF2-40B4-BE49-F238E27FC236}">
              <a16:creationId xmlns:a16="http://schemas.microsoft.com/office/drawing/2014/main" xmlns="" id="{C04C5D4F-AEB4-4D43-A4A7-939C56BDE2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78" name="WordArt 5">
          <a:extLst>
            <a:ext uri="{FF2B5EF4-FFF2-40B4-BE49-F238E27FC236}">
              <a16:creationId xmlns:a16="http://schemas.microsoft.com/office/drawing/2014/main" xmlns="" id="{96BFE29E-00B7-407C-B610-7A2E8C9E21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79" name="WordArt 6">
          <a:extLst>
            <a:ext uri="{FF2B5EF4-FFF2-40B4-BE49-F238E27FC236}">
              <a16:creationId xmlns:a16="http://schemas.microsoft.com/office/drawing/2014/main" xmlns="" id="{2E7612C1-3A7D-47E4-8857-37F1A12DFB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80" name="WordArt 7">
          <a:extLst>
            <a:ext uri="{FF2B5EF4-FFF2-40B4-BE49-F238E27FC236}">
              <a16:creationId xmlns:a16="http://schemas.microsoft.com/office/drawing/2014/main" xmlns="" id="{5DC35500-5E27-4023-91CA-19954B752E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81" name="WordArt 8">
          <a:extLst>
            <a:ext uri="{FF2B5EF4-FFF2-40B4-BE49-F238E27FC236}">
              <a16:creationId xmlns:a16="http://schemas.microsoft.com/office/drawing/2014/main" xmlns="" id="{FE828C25-7050-4EA4-8352-769EFF51CA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82" name="WordArt 9">
          <a:extLst>
            <a:ext uri="{FF2B5EF4-FFF2-40B4-BE49-F238E27FC236}">
              <a16:creationId xmlns:a16="http://schemas.microsoft.com/office/drawing/2014/main" xmlns="" id="{8A5B207A-2761-4E83-9D73-54696A282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83" name="WordArt 10">
          <a:extLst>
            <a:ext uri="{FF2B5EF4-FFF2-40B4-BE49-F238E27FC236}">
              <a16:creationId xmlns:a16="http://schemas.microsoft.com/office/drawing/2014/main" xmlns="" id="{2A115F06-4B90-4156-A8E0-72CAE3FD70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84" name="WordArt 11">
          <a:extLst>
            <a:ext uri="{FF2B5EF4-FFF2-40B4-BE49-F238E27FC236}">
              <a16:creationId xmlns:a16="http://schemas.microsoft.com/office/drawing/2014/main" xmlns="" id="{DE84EB7F-35C2-47FB-9F71-8DAA449999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85" name="WordArt 12">
          <a:extLst>
            <a:ext uri="{FF2B5EF4-FFF2-40B4-BE49-F238E27FC236}">
              <a16:creationId xmlns:a16="http://schemas.microsoft.com/office/drawing/2014/main" xmlns="" id="{0D89B583-DC32-4B8D-BCEB-2CB61767DC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86" name="WordArt 13">
          <a:extLst>
            <a:ext uri="{FF2B5EF4-FFF2-40B4-BE49-F238E27FC236}">
              <a16:creationId xmlns:a16="http://schemas.microsoft.com/office/drawing/2014/main" xmlns="" id="{052D5FFD-B2A7-4372-89B8-288E64D624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87" name="WordArt 14">
          <a:extLst>
            <a:ext uri="{FF2B5EF4-FFF2-40B4-BE49-F238E27FC236}">
              <a16:creationId xmlns:a16="http://schemas.microsoft.com/office/drawing/2014/main" xmlns="" id="{B369E0D0-85E6-4E7D-BAF7-A86044125C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88" name="WordArt 1731">
          <a:extLst>
            <a:ext uri="{FF2B5EF4-FFF2-40B4-BE49-F238E27FC236}">
              <a16:creationId xmlns:a16="http://schemas.microsoft.com/office/drawing/2014/main" xmlns="" id="{963CD6C0-B194-4D49-96F9-280A8EA13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89" name="WordArt 1732">
          <a:extLst>
            <a:ext uri="{FF2B5EF4-FFF2-40B4-BE49-F238E27FC236}">
              <a16:creationId xmlns:a16="http://schemas.microsoft.com/office/drawing/2014/main" xmlns="" id="{6809254D-F07C-475A-9103-594658B43A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90" name="WordArt 1733">
          <a:extLst>
            <a:ext uri="{FF2B5EF4-FFF2-40B4-BE49-F238E27FC236}">
              <a16:creationId xmlns:a16="http://schemas.microsoft.com/office/drawing/2014/main" xmlns="" id="{12E8F9A8-D8B8-43ED-9ECF-4599FFEF2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91" name="WordArt 1734">
          <a:extLst>
            <a:ext uri="{FF2B5EF4-FFF2-40B4-BE49-F238E27FC236}">
              <a16:creationId xmlns:a16="http://schemas.microsoft.com/office/drawing/2014/main" xmlns="" id="{F3F7A19C-4816-48B3-A69E-5D57B54784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92" name="WordArt 1735">
          <a:extLst>
            <a:ext uri="{FF2B5EF4-FFF2-40B4-BE49-F238E27FC236}">
              <a16:creationId xmlns:a16="http://schemas.microsoft.com/office/drawing/2014/main" xmlns="" id="{692FB341-12B9-4FD3-B812-2DCAB0AF3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93" name="WordArt 1736">
          <a:extLst>
            <a:ext uri="{FF2B5EF4-FFF2-40B4-BE49-F238E27FC236}">
              <a16:creationId xmlns:a16="http://schemas.microsoft.com/office/drawing/2014/main" xmlns="" id="{321B115C-39CE-46AD-8EDB-27714E347E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94" name="WordArt 1737">
          <a:extLst>
            <a:ext uri="{FF2B5EF4-FFF2-40B4-BE49-F238E27FC236}">
              <a16:creationId xmlns:a16="http://schemas.microsoft.com/office/drawing/2014/main" xmlns="" id="{987F7D59-1444-454C-84BC-C02DBA73B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95" name="WordArt 1738">
          <a:extLst>
            <a:ext uri="{FF2B5EF4-FFF2-40B4-BE49-F238E27FC236}">
              <a16:creationId xmlns:a16="http://schemas.microsoft.com/office/drawing/2014/main" xmlns="" id="{CA82D3A8-5C80-4D9F-89CD-38829C3F0D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96" name="WordArt 1739">
          <a:extLst>
            <a:ext uri="{FF2B5EF4-FFF2-40B4-BE49-F238E27FC236}">
              <a16:creationId xmlns:a16="http://schemas.microsoft.com/office/drawing/2014/main" xmlns="" id="{97783D14-0BF5-431A-88B9-AB74372DB7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97" name="WordArt 1740">
          <a:extLst>
            <a:ext uri="{FF2B5EF4-FFF2-40B4-BE49-F238E27FC236}">
              <a16:creationId xmlns:a16="http://schemas.microsoft.com/office/drawing/2014/main" xmlns="" id="{016262D4-1059-44FB-8A89-504FB96C7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98" name="WordArt 1755">
          <a:extLst>
            <a:ext uri="{FF2B5EF4-FFF2-40B4-BE49-F238E27FC236}">
              <a16:creationId xmlns:a16="http://schemas.microsoft.com/office/drawing/2014/main" xmlns="" id="{4EE85545-CB8C-4629-9DA5-21E260AE8A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099" name="WordArt 1756">
          <a:extLst>
            <a:ext uri="{FF2B5EF4-FFF2-40B4-BE49-F238E27FC236}">
              <a16:creationId xmlns:a16="http://schemas.microsoft.com/office/drawing/2014/main" xmlns="" id="{F66F0C0B-3D16-4F24-B1AA-F49A3CF4F6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100" name="WordArt 1757">
          <a:extLst>
            <a:ext uri="{FF2B5EF4-FFF2-40B4-BE49-F238E27FC236}">
              <a16:creationId xmlns:a16="http://schemas.microsoft.com/office/drawing/2014/main" xmlns="" id="{69FF22F7-9410-4E4D-BE56-8954023036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101" name="WordArt 1758">
          <a:extLst>
            <a:ext uri="{FF2B5EF4-FFF2-40B4-BE49-F238E27FC236}">
              <a16:creationId xmlns:a16="http://schemas.microsoft.com/office/drawing/2014/main" xmlns="" id="{9FC787BD-D3BA-43BB-9D93-BF37033ABC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102" name="WordArt 1759">
          <a:extLst>
            <a:ext uri="{FF2B5EF4-FFF2-40B4-BE49-F238E27FC236}">
              <a16:creationId xmlns:a16="http://schemas.microsoft.com/office/drawing/2014/main" xmlns="" id="{867A245D-A711-4050-9518-90BEAB0A99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103" name="WordArt 1760">
          <a:extLst>
            <a:ext uri="{FF2B5EF4-FFF2-40B4-BE49-F238E27FC236}">
              <a16:creationId xmlns:a16="http://schemas.microsoft.com/office/drawing/2014/main" xmlns="" id="{8CBB809A-010F-43AB-97C4-70C0FA558F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104" name="WordArt 1761">
          <a:extLst>
            <a:ext uri="{FF2B5EF4-FFF2-40B4-BE49-F238E27FC236}">
              <a16:creationId xmlns:a16="http://schemas.microsoft.com/office/drawing/2014/main" xmlns="" id="{1354913E-B3F1-4747-9C63-07996765E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105" name="WordArt 1762">
          <a:extLst>
            <a:ext uri="{FF2B5EF4-FFF2-40B4-BE49-F238E27FC236}">
              <a16:creationId xmlns:a16="http://schemas.microsoft.com/office/drawing/2014/main" xmlns="" id="{0F7571D1-88F4-4506-B4A0-60A673165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106" name="WordArt 1763">
          <a:extLst>
            <a:ext uri="{FF2B5EF4-FFF2-40B4-BE49-F238E27FC236}">
              <a16:creationId xmlns:a16="http://schemas.microsoft.com/office/drawing/2014/main" xmlns="" id="{F25D2E2C-73AE-4149-B4F4-31F2599F9E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107" name="WordArt 1764">
          <a:extLst>
            <a:ext uri="{FF2B5EF4-FFF2-40B4-BE49-F238E27FC236}">
              <a16:creationId xmlns:a16="http://schemas.microsoft.com/office/drawing/2014/main" xmlns="" id="{937ACD8B-2E18-45E3-AA3A-88D334ADAF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108" name="WordArt 1779">
          <a:extLst>
            <a:ext uri="{FF2B5EF4-FFF2-40B4-BE49-F238E27FC236}">
              <a16:creationId xmlns:a16="http://schemas.microsoft.com/office/drawing/2014/main" xmlns="" id="{1DB34D17-D667-4153-86E7-FAD2CD982D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109" name="WordArt 1780">
          <a:extLst>
            <a:ext uri="{FF2B5EF4-FFF2-40B4-BE49-F238E27FC236}">
              <a16:creationId xmlns:a16="http://schemas.microsoft.com/office/drawing/2014/main" xmlns="" id="{66DDAD91-6997-46F1-B3ED-3AFA67D125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110" name="WordArt 1781">
          <a:extLst>
            <a:ext uri="{FF2B5EF4-FFF2-40B4-BE49-F238E27FC236}">
              <a16:creationId xmlns:a16="http://schemas.microsoft.com/office/drawing/2014/main" xmlns="" id="{363AC7AA-95B0-4CB7-812E-DDCBB471B6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111" name="WordArt 1782">
          <a:extLst>
            <a:ext uri="{FF2B5EF4-FFF2-40B4-BE49-F238E27FC236}">
              <a16:creationId xmlns:a16="http://schemas.microsoft.com/office/drawing/2014/main" xmlns="" id="{640CC465-373A-43F7-9BC3-CF8B133D53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112" name="WordArt 1783">
          <a:extLst>
            <a:ext uri="{FF2B5EF4-FFF2-40B4-BE49-F238E27FC236}">
              <a16:creationId xmlns:a16="http://schemas.microsoft.com/office/drawing/2014/main" xmlns="" id="{603E9434-A1A2-4BF0-85AC-F032074CCE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113" name="WordArt 1784">
          <a:extLst>
            <a:ext uri="{FF2B5EF4-FFF2-40B4-BE49-F238E27FC236}">
              <a16:creationId xmlns:a16="http://schemas.microsoft.com/office/drawing/2014/main" xmlns="" id="{BC5937E5-6F44-4B8A-815D-584B18C87D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114" name="WordArt 1785">
          <a:extLst>
            <a:ext uri="{FF2B5EF4-FFF2-40B4-BE49-F238E27FC236}">
              <a16:creationId xmlns:a16="http://schemas.microsoft.com/office/drawing/2014/main" xmlns="" id="{B2E6A9A0-7304-42BF-9BA9-3EF2737078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115" name="WordArt 1786">
          <a:extLst>
            <a:ext uri="{FF2B5EF4-FFF2-40B4-BE49-F238E27FC236}">
              <a16:creationId xmlns:a16="http://schemas.microsoft.com/office/drawing/2014/main" xmlns="" id="{30AAD2E5-B73B-4877-AC9D-608EA90E4A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116" name="WordArt 1787">
          <a:extLst>
            <a:ext uri="{FF2B5EF4-FFF2-40B4-BE49-F238E27FC236}">
              <a16:creationId xmlns:a16="http://schemas.microsoft.com/office/drawing/2014/main" xmlns="" id="{A0BCFC1E-45E6-412E-A64C-9132BFDB2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913765</xdr:colOff>
      <xdr:row>35</xdr:row>
      <xdr:rowOff>198120</xdr:rowOff>
    </xdr:from>
    <xdr:to>
      <xdr:col>3</xdr:col>
      <xdr:colOff>913765</xdr:colOff>
      <xdr:row>35</xdr:row>
      <xdr:rowOff>198120</xdr:rowOff>
    </xdr:to>
    <xdr:sp macro="" textlink="">
      <xdr:nvSpPr>
        <xdr:cNvPr id="2117" name="WordArt 1788">
          <a:extLst>
            <a:ext uri="{FF2B5EF4-FFF2-40B4-BE49-F238E27FC236}">
              <a16:creationId xmlns:a16="http://schemas.microsoft.com/office/drawing/2014/main" xmlns="" id="{FD27E371-3BF4-4F1A-AB65-8061D6F7F6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856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198120</xdr:rowOff>
    </xdr:from>
    <xdr:to>
      <xdr:col>3</xdr:col>
      <xdr:colOff>3175</xdr:colOff>
      <xdr:row>35</xdr:row>
      <xdr:rowOff>198120</xdr:rowOff>
    </xdr:to>
    <xdr:sp macro="" textlink="">
      <xdr:nvSpPr>
        <xdr:cNvPr id="2118" name="WordArt 5">
          <a:extLst>
            <a:ext uri="{FF2B5EF4-FFF2-40B4-BE49-F238E27FC236}">
              <a16:creationId xmlns:a16="http://schemas.microsoft.com/office/drawing/2014/main" xmlns="" id="{07576636-F8F2-483F-918C-8F7DC75FE6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97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198120</xdr:rowOff>
    </xdr:from>
    <xdr:to>
      <xdr:col>3</xdr:col>
      <xdr:colOff>3175</xdr:colOff>
      <xdr:row>35</xdr:row>
      <xdr:rowOff>198120</xdr:rowOff>
    </xdr:to>
    <xdr:sp macro="" textlink="">
      <xdr:nvSpPr>
        <xdr:cNvPr id="2119" name="WordArt 6">
          <a:extLst>
            <a:ext uri="{FF2B5EF4-FFF2-40B4-BE49-F238E27FC236}">
              <a16:creationId xmlns:a16="http://schemas.microsoft.com/office/drawing/2014/main" xmlns="" id="{04E5465E-5272-4C4F-B949-AD4B883E9D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97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198120</xdr:rowOff>
    </xdr:from>
    <xdr:to>
      <xdr:col>3</xdr:col>
      <xdr:colOff>3175</xdr:colOff>
      <xdr:row>35</xdr:row>
      <xdr:rowOff>198120</xdr:rowOff>
    </xdr:to>
    <xdr:sp macro="" textlink="">
      <xdr:nvSpPr>
        <xdr:cNvPr id="2120" name="WordArt 7">
          <a:extLst>
            <a:ext uri="{FF2B5EF4-FFF2-40B4-BE49-F238E27FC236}">
              <a16:creationId xmlns:a16="http://schemas.microsoft.com/office/drawing/2014/main" xmlns="" id="{A58BAA02-86EF-4908-BC2B-421CF6AC4C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97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198120</xdr:rowOff>
    </xdr:from>
    <xdr:to>
      <xdr:col>3</xdr:col>
      <xdr:colOff>3175</xdr:colOff>
      <xdr:row>35</xdr:row>
      <xdr:rowOff>198120</xdr:rowOff>
    </xdr:to>
    <xdr:sp macro="" textlink="">
      <xdr:nvSpPr>
        <xdr:cNvPr id="2121" name="WordArt 8">
          <a:extLst>
            <a:ext uri="{FF2B5EF4-FFF2-40B4-BE49-F238E27FC236}">
              <a16:creationId xmlns:a16="http://schemas.microsoft.com/office/drawing/2014/main" xmlns="" id="{7F1FE4CD-A70A-4054-9918-72B41AF191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97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198120</xdr:rowOff>
    </xdr:from>
    <xdr:to>
      <xdr:col>3</xdr:col>
      <xdr:colOff>3175</xdr:colOff>
      <xdr:row>35</xdr:row>
      <xdr:rowOff>198120</xdr:rowOff>
    </xdr:to>
    <xdr:sp macro="" textlink="">
      <xdr:nvSpPr>
        <xdr:cNvPr id="2122" name="WordArt 9">
          <a:extLst>
            <a:ext uri="{FF2B5EF4-FFF2-40B4-BE49-F238E27FC236}">
              <a16:creationId xmlns:a16="http://schemas.microsoft.com/office/drawing/2014/main" xmlns="" id="{32B2457A-3705-4447-86C4-44B1AB779A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97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198120</xdr:rowOff>
    </xdr:from>
    <xdr:to>
      <xdr:col>3</xdr:col>
      <xdr:colOff>3175</xdr:colOff>
      <xdr:row>35</xdr:row>
      <xdr:rowOff>198120</xdr:rowOff>
    </xdr:to>
    <xdr:sp macro="" textlink="">
      <xdr:nvSpPr>
        <xdr:cNvPr id="2123" name="WordArt 10">
          <a:extLst>
            <a:ext uri="{FF2B5EF4-FFF2-40B4-BE49-F238E27FC236}">
              <a16:creationId xmlns:a16="http://schemas.microsoft.com/office/drawing/2014/main" xmlns="" id="{073C5BE7-399E-48C5-9247-01C6D805B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97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198120</xdr:rowOff>
    </xdr:from>
    <xdr:to>
      <xdr:col>3</xdr:col>
      <xdr:colOff>3175</xdr:colOff>
      <xdr:row>35</xdr:row>
      <xdr:rowOff>198120</xdr:rowOff>
    </xdr:to>
    <xdr:sp macro="" textlink="">
      <xdr:nvSpPr>
        <xdr:cNvPr id="2124" name="WordArt 11">
          <a:extLst>
            <a:ext uri="{FF2B5EF4-FFF2-40B4-BE49-F238E27FC236}">
              <a16:creationId xmlns:a16="http://schemas.microsoft.com/office/drawing/2014/main" xmlns="" id="{AB1586D0-EB6C-4C60-838F-1F36129C69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97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198120</xdr:rowOff>
    </xdr:from>
    <xdr:to>
      <xdr:col>3</xdr:col>
      <xdr:colOff>3175</xdr:colOff>
      <xdr:row>35</xdr:row>
      <xdr:rowOff>198120</xdr:rowOff>
    </xdr:to>
    <xdr:sp macro="" textlink="">
      <xdr:nvSpPr>
        <xdr:cNvPr id="2125" name="WordArt 12">
          <a:extLst>
            <a:ext uri="{FF2B5EF4-FFF2-40B4-BE49-F238E27FC236}">
              <a16:creationId xmlns:a16="http://schemas.microsoft.com/office/drawing/2014/main" xmlns="" id="{11CD29DB-FB6A-4878-8F20-89CD0D37E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97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198120</xdr:rowOff>
    </xdr:from>
    <xdr:to>
      <xdr:col>3</xdr:col>
      <xdr:colOff>3175</xdr:colOff>
      <xdr:row>35</xdr:row>
      <xdr:rowOff>198120</xdr:rowOff>
    </xdr:to>
    <xdr:sp macro="" textlink="">
      <xdr:nvSpPr>
        <xdr:cNvPr id="2126" name="WordArt 13">
          <a:extLst>
            <a:ext uri="{FF2B5EF4-FFF2-40B4-BE49-F238E27FC236}">
              <a16:creationId xmlns:a16="http://schemas.microsoft.com/office/drawing/2014/main" xmlns="" id="{B7D5ECF5-7176-40B9-85B8-128A2E7E97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97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198120</xdr:rowOff>
    </xdr:from>
    <xdr:to>
      <xdr:col>3</xdr:col>
      <xdr:colOff>3175</xdr:colOff>
      <xdr:row>35</xdr:row>
      <xdr:rowOff>198120</xdr:rowOff>
    </xdr:to>
    <xdr:sp macro="" textlink="">
      <xdr:nvSpPr>
        <xdr:cNvPr id="2127" name="WordArt 14">
          <a:extLst>
            <a:ext uri="{FF2B5EF4-FFF2-40B4-BE49-F238E27FC236}">
              <a16:creationId xmlns:a16="http://schemas.microsoft.com/office/drawing/2014/main" xmlns="" id="{22A66B4D-400A-4474-A1B8-11798A453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97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198120</xdr:rowOff>
    </xdr:from>
    <xdr:to>
      <xdr:col>3</xdr:col>
      <xdr:colOff>3175</xdr:colOff>
      <xdr:row>35</xdr:row>
      <xdr:rowOff>198120</xdr:rowOff>
    </xdr:to>
    <xdr:sp macro="" textlink="">
      <xdr:nvSpPr>
        <xdr:cNvPr id="2128" name="WordArt 1743">
          <a:extLst>
            <a:ext uri="{FF2B5EF4-FFF2-40B4-BE49-F238E27FC236}">
              <a16:creationId xmlns:a16="http://schemas.microsoft.com/office/drawing/2014/main" xmlns="" id="{36C0D638-5C99-4381-9069-B85069AC14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97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198120</xdr:rowOff>
    </xdr:from>
    <xdr:to>
      <xdr:col>3</xdr:col>
      <xdr:colOff>3175</xdr:colOff>
      <xdr:row>35</xdr:row>
      <xdr:rowOff>198120</xdr:rowOff>
    </xdr:to>
    <xdr:sp macro="" textlink="">
      <xdr:nvSpPr>
        <xdr:cNvPr id="2129" name="WordArt 1744">
          <a:extLst>
            <a:ext uri="{FF2B5EF4-FFF2-40B4-BE49-F238E27FC236}">
              <a16:creationId xmlns:a16="http://schemas.microsoft.com/office/drawing/2014/main" xmlns="" id="{1065727E-2B57-4023-B42C-18186F027F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97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198120</xdr:rowOff>
    </xdr:from>
    <xdr:to>
      <xdr:col>3</xdr:col>
      <xdr:colOff>3175</xdr:colOff>
      <xdr:row>35</xdr:row>
      <xdr:rowOff>198120</xdr:rowOff>
    </xdr:to>
    <xdr:sp macro="" textlink="">
      <xdr:nvSpPr>
        <xdr:cNvPr id="2130" name="WordArt 1745">
          <a:extLst>
            <a:ext uri="{FF2B5EF4-FFF2-40B4-BE49-F238E27FC236}">
              <a16:creationId xmlns:a16="http://schemas.microsoft.com/office/drawing/2014/main" xmlns="" id="{C194D050-F9C4-40B3-B7F3-9BFBE0927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97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198120</xdr:rowOff>
    </xdr:from>
    <xdr:to>
      <xdr:col>3</xdr:col>
      <xdr:colOff>3175</xdr:colOff>
      <xdr:row>35</xdr:row>
      <xdr:rowOff>198120</xdr:rowOff>
    </xdr:to>
    <xdr:sp macro="" textlink="">
      <xdr:nvSpPr>
        <xdr:cNvPr id="2131" name="WordArt 1746">
          <a:extLst>
            <a:ext uri="{FF2B5EF4-FFF2-40B4-BE49-F238E27FC236}">
              <a16:creationId xmlns:a16="http://schemas.microsoft.com/office/drawing/2014/main" xmlns="" id="{3A2814C2-7594-464A-AE79-84ADD6E86D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97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198120</xdr:rowOff>
    </xdr:from>
    <xdr:to>
      <xdr:col>3</xdr:col>
      <xdr:colOff>3175</xdr:colOff>
      <xdr:row>35</xdr:row>
      <xdr:rowOff>198120</xdr:rowOff>
    </xdr:to>
    <xdr:sp macro="" textlink="">
      <xdr:nvSpPr>
        <xdr:cNvPr id="2132" name="WordArt 1747">
          <a:extLst>
            <a:ext uri="{FF2B5EF4-FFF2-40B4-BE49-F238E27FC236}">
              <a16:creationId xmlns:a16="http://schemas.microsoft.com/office/drawing/2014/main" xmlns="" id="{F839CF82-34AA-4FA2-9131-ADF757F33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97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198120</xdr:rowOff>
    </xdr:from>
    <xdr:to>
      <xdr:col>3</xdr:col>
      <xdr:colOff>3175</xdr:colOff>
      <xdr:row>35</xdr:row>
      <xdr:rowOff>198120</xdr:rowOff>
    </xdr:to>
    <xdr:sp macro="" textlink="">
      <xdr:nvSpPr>
        <xdr:cNvPr id="2133" name="WordArt 1748">
          <a:extLst>
            <a:ext uri="{FF2B5EF4-FFF2-40B4-BE49-F238E27FC236}">
              <a16:creationId xmlns:a16="http://schemas.microsoft.com/office/drawing/2014/main" xmlns="" id="{4C39640E-73CF-4CB8-B764-C44E9E399F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97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198120</xdr:rowOff>
    </xdr:from>
    <xdr:to>
      <xdr:col>3</xdr:col>
      <xdr:colOff>3175</xdr:colOff>
      <xdr:row>35</xdr:row>
      <xdr:rowOff>198120</xdr:rowOff>
    </xdr:to>
    <xdr:sp macro="" textlink="">
      <xdr:nvSpPr>
        <xdr:cNvPr id="2134" name="WordArt 1749">
          <a:extLst>
            <a:ext uri="{FF2B5EF4-FFF2-40B4-BE49-F238E27FC236}">
              <a16:creationId xmlns:a16="http://schemas.microsoft.com/office/drawing/2014/main" xmlns="" id="{BC5A7DEA-7533-4FE3-9CC8-08C228F145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97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198120</xdr:rowOff>
    </xdr:from>
    <xdr:to>
      <xdr:col>3</xdr:col>
      <xdr:colOff>3175</xdr:colOff>
      <xdr:row>35</xdr:row>
      <xdr:rowOff>198120</xdr:rowOff>
    </xdr:to>
    <xdr:sp macro="" textlink="">
      <xdr:nvSpPr>
        <xdr:cNvPr id="2135" name="WordArt 1750">
          <a:extLst>
            <a:ext uri="{FF2B5EF4-FFF2-40B4-BE49-F238E27FC236}">
              <a16:creationId xmlns:a16="http://schemas.microsoft.com/office/drawing/2014/main" xmlns="" id="{FF6973D0-2D43-4B01-9C1E-FF7C8E4F37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97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198120</xdr:rowOff>
    </xdr:from>
    <xdr:to>
      <xdr:col>3</xdr:col>
      <xdr:colOff>3175</xdr:colOff>
      <xdr:row>35</xdr:row>
      <xdr:rowOff>198120</xdr:rowOff>
    </xdr:to>
    <xdr:sp macro="" textlink="">
      <xdr:nvSpPr>
        <xdr:cNvPr id="2136" name="WordArt 1751">
          <a:extLst>
            <a:ext uri="{FF2B5EF4-FFF2-40B4-BE49-F238E27FC236}">
              <a16:creationId xmlns:a16="http://schemas.microsoft.com/office/drawing/2014/main" xmlns="" id="{4361BE51-0710-4DEE-B009-C150A0C62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97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3175</xdr:colOff>
      <xdr:row>35</xdr:row>
      <xdr:rowOff>198120</xdr:rowOff>
    </xdr:from>
    <xdr:to>
      <xdr:col>3</xdr:col>
      <xdr:colOff>3175</xdr:colOff>
      <xdr:row>35</xdr:row>
      <xdr:rowOff>198120</xdr:rowOff>
    </xdr:to>
    <xdr:sp macro="" textlink="">
      <xdr:nvSpPr>
        <xdr:cNvPr id="2137" name="WordArt 1752">
          <a:extLst>
            <a:ext uri="{FF2B5EF4-FFF2-40B4-BE49-F238E27FC236}">
              <a16:creationId xmlns:a16="http://schemas.microsoft.com/office/drawing/2014/main" xmlns="" id="{87D21B76-86C9-4A93-83B7-81F95CC5CA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975" y="6189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</xdr:row>
      <xdr:rowOff>198120</xdr:rowOff>
    </xdr:from>
    <xdr:to>
      <xdr:col>2</xdr:col>
      <xdr:colOff>918210</xdr:colOff>
      <xdr:row>7</xdr:row>
      <xdr:rowOff>198120</xdr:rowOff>
    </xdr:to>
    <xdr:sp macro="" textlink="">
      <xdr:nvSpPr>
        <xdr:cNvPr id="2138" name="WordArt 17">
          <a:extLst>
            <a:ext uri="{FF2B5EF4-FFF2-40B4-BE49-F238E27FC236}">
              <a16:creationId xmlns:a16="http://schemas.microsoft.com/office/drawing/2014/main" xmlns="" id="{C2E7E1B1-E632-4EFA-B4A7-9E0023F32A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610" y="1655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</xdr:row>
      <xdr:rowOff>198120</xdr:rowOff>
    </xdr:from>
    <xdr:to>
      <xdr:col>2</xdr:col>
      <xdr:colOff>918210</xdr:colOff>
      <xdr:row>7</xdr:row>
      <xdr:rowOff>198120</xdr:rowOff>
    </xdr:to>
    <xdr:sp macro="" textlink="">
      <xdr:nvSpPr>
        <xdr:cNvPr id="2139" name="WordArt 18">
          <a:extLst>
            <a:ext uri="{FF2B5EF4-FFF2-40B4-BE49-F238E27FC236}">
              <a16:creationId xmlns:a16="http://schemas.microsoft.com/office/drawing/2014/main" xmlns="" id="{4946DFA4-446C-4C83-A02D-DBF3BFBAE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610" y="1655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</xdr:row>
      <xdr:rowOff>198120</xdr:rowOff>
    </xdr:from>
    <xdr:to>
      <xdr:col>2</xdr:col>
      <xdr:colOff>918210</xdr:colOff>
      <xdr:row>7</xdr:row>
      <xdr:rowOff>198120</xdr:rowOff>
    </xdr:to>
    <xdr:sp macro="" textlink="">
      <xdr:nvSpPr>
        <xdr:cNvPr id="2140" name="WordArt 17">
          <a:extLst>
            <a:ext uri="{FF2B5EF4-FFF2-40B4-BE49-F238E27FC236}">
              <a16:creationId xmlns:a16="http://schemas.microsoft.com/office/drawing/2014/main" xmlns="" id="{F30CEE35-0CFC-4B97-8B43-F81DC018D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610" y="1655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</xdr:row>
      <xdr:rowOff>198120</xdr:rowOff>
    </xdr:from>
    <xdr:to>
      <xdr:col>2</xdr:col>
      <xdr:colOff>918210</xdr:colOff>
      <xdr:row>7</xdr:row>
      <xdr:rowOff>198120</xdr:rowOff>
    </xdr:to>
    <xdr:sp macro="" textlink="">
      <xdr:nvSpPr>
        <xdr:cNvPr id="2141" name="WordArt 18">
          <a:extLst>
            <a:ext uri="{FF2B5EF4-FFF2-40B4-BE49-F238E27FC236}">
              <a16:creationId xmlns:a16="http://schemas.microsoft.com/office/drawing/2014/main" xmlns="" id="{338410D3-CE41-4BDA-80BC-091D9B9834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610" y="1655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</xdr:row>
      <xdr:rowOff>198120</xdr:rowOff>
    </xdr:from>
    <xdr:to>
      <xdr:col>2</xdr:col>
      <xdr:colOff>918210</xdr:colOff>
      <xdr:row>7</xdr:row>
      <xdr:rowOff>198120</xdr:rowOff>
    </xdr:to>
    <xdr:sp macro="" textlink="">
      <xdr:nvSpPr>
        <xdr:cNvPr id="2142" name="WordArt 17">
          <a:extLst>
            <a:ext uri="{FF2B5EF4-FFF2-40B4-BE49-F238E27FC236}">
              <a16:creationId xmlns:a16="http://schemas.microsoft.com/office/drawing/2014/main" xmlns="" id="{A81AC7D5-6C0D-4F3E-BC36-47FAA48289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610" y="1655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</xdr:row>
      <xdr:rowOff>198120</xdr:rowOff>
    </xdr:from>
    <xdr:to>
      <xdr:col>2</xdr:col>
      <xdr:colOff>918210</xdr:colOff>
      <xdr:row>7</xdr:row>
      <xdr:rowOff>198120</xdr:rowOff>
    </xdr:to>
    <xdr:sp macro="" textlink="">
      <xdr:nvSpPr>
        <xdr:cNvPr id="2143" name="WordArt 18">
          <a:extLst>
            <a:ext uri="{FF2B5EF4-FFF2-40B4-BE49-F238E27FC236}">
              <a16:creationId xmlns:a16="http://schemas.microsoft.com/office/drawing/2014/main" xmlns="" id="{A83DE392-BE7F-43D7-9E1B-C22DD56128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610" y="1655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</xdr:row>
      <xdr:rowOff>198120</xdr:rowOff>
    </xdr:from>
    <xdr:to>
      <xdr:col>2</xdr:col>
      <xdr:colOff>918210</xdr:colOff>
      <xdr:row>7</xdr:row>
      <xdr:rowOff>198120</xdr:rowOff>
    </xdr:to>
    <xdr:sp macro="" textlink="">
      <xdr:nvSpPr>
        <xdr:cNvPr id="2144" name="WordArt 1729">
          <a:extLst>
            <a:ext uri="{FF2B5EF4-FFF2-40B4-BE49-F238E27FC236}">
              <a16:creationId xmlns:a16="http://schemas.microsoft.com/office/drawing/2014/main" xmlns="" id="{C7F0A3EC-1CC4-47AB-BC2A-8B6C274E9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610" y="1655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</xdr:row>
      <xdr:rowOff>198120</xdr:rowOff>
    </xdr:from>
    <xdr:to>
      <xdr:col>2</xdr:col>
      <xdr:colOff>918210</xdr:colOff>
      <xdr:row>7</xdr:row>
      <xdr:rowOff>198120</xdr:rowOff>
    </xdr:to>
    <xdr:sp macro="" textlink="">
      <xdr:nvSpPr>
        <xdr:cNvPr id="2145" name="WordArt 1730">
          <a:extLst>
            <a:ext uri="{FF2B5EF4-FFF2-40B4-BE49-F238E27FC236}">
              <a16:creationId xmlns:a16="http://schemas.microsoft.com/office/drawing/2014/main" xmlns="" id="{01DF5172-1858-49A9-8437-AE9537B7B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610" y="1655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</xdr:row>
      <xdr:rowOff>198120</xdr:rowOff>
    </xdr:from>
    <xdr:to>
      <xdr:col>2</xdr:col>
      <xdr:colOff>918210</xdr:colOff>
      <xdr:row>7</xdr:row>
      <xdr:rowOff>198120</xdr:rowOff>
    </xdr:to>
    <xdr:sp macro="" textlink="">
      <xdr:nvSpPr>
        <xdr:cNvPr id="2146" name="WordArt 1753">
          <a:extLst>
            <a:ext uri="{FF2B5EF4-FFF2-40B4-BE49-F238E27FC236}">
              <a16:creationId xmlns:a16="http://schemas.microsoft.com/office/drawing/2014/main" xmlns="" id="{5A32CD50-3550-44AC-822D-B30867209E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610" y="1655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</xdr:row>
      <xdr:rowOff>198120</xdr:rowOff>
    </xdr:from>
    <xdr:to>
      <xdr:col>2</xdr:col>
      <xdr:colOff>918210</xdr:colOff>
      <xdr:row>7</xdr:row>
      <xdr:rowOff>198120</xdr:rowOff>
    </xdr:to>
    <xdr:sp macro="" textlink="">
      <xdr:nvSpPr>
        <xdr:cNvPr id="2147" name="WordArt 1754">
          <a:extLst>
            <a:ext uri="{FF2B5EF4-FFF2-40B4-BE49-F238E27FC236}">
              <a16:creationId xmlns:a16="http://schemas.microsoft.com/office/drawing/2014/main" xmlns="" id="{7C35694C-ECB8-403D-BEF3-BC2E17F62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610" y="1655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</xdr:row>
      <xdr:rowOff>198120</xdr:rowOff>
    </xdr:from>
    <xdr:to>
      <xdr:col>2</xdr:col>
      <xdr:colOff>918210</xdr:colOff>
      <xdr:row>7</xdr:row>
      <xdr:rowOff>198120</xdr:rowOff>
    </xdr:to>
    <xdr:sp macro="" textlink="">
      <xdr:nvSpPr>
        <xdr:cNvPr id="2148" name="WordArt 1777">
          <a:extLst>
            <a:ext uri="{FF2B5EF4-FFF2-40B4-BE49-F238E27FC236}">
              <a16:creationId xmlns:a16="http://schemas.microsoft.com/office/drawing/2014/main" xmlns="" id="{997B8C19-87DD-49E9-A0CA-C7CE2B7C74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610" y="1655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7</xdr:row>
      <xdr:rowOff>198120</xdr:rowOff>
    </xdr:from>
    <xdr:to>
      <xdr:col>2</xdr:col>
      <xdr:colOff>918210</xdr:colOff>
      <xdr:row>7</xdr:row>
      <xdr:rowOff>198120</xdr:rowOff>
    </xdr:to>
    <xdr:sp macro="" textlink="">
      <xdr:nvSpPr>
        <xdr:cNvPr id="2149" name="WordArt 1778">
          <a:extLst>
            <a:ext uri="{FF2B5EF4-FFF2-40B4-BE49-F238E27FC236}">
              <a16:creationId xmlns:a16="http://schemas.microsoft.com/office/drawing/2014/main" xmlns="" id="{FCBF26FC-B9B8-4DBE-A1D5-5B68E935C6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610" y="16554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1704975</xdr:colOff>
      <xdr:row>7</xdr:row>
      <xdr:rowOff>0</xdr:rowOff>
    </xdr:from>
    <xdr:to>
      <xdr:col>5</xdr:col>
      <xdr:colOff>104775</xdr:colOff>
      <xdr:row>7</xdr:row>
      <xdr:rowOff>57150</xdr:rowOff>
    </xdr:to>
    <xdr:sp macro="" textlink="">
      <xdr:nvSpPr>
        <xdr:cNvPr id="2150" name="WordArt 114">
          <a:extLst>
            <a:ext uri="{FF2B5EF4-FFF2-40B4-BE49-F238E27FC236}">
              <a16:creationId xmlns:a16="http://schemas.microsoft.com/office/drawing/2014/main" xmlns="" id="{05148CE7-2A57-40B2-830F-6A187DE94199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4954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</xdr:row>
      <xdr:rowOff>0</xdr:rowOff>
    </xdr:from>
    <xdr:to>
      <xdr:col>5</xdr:col>
      <xdr:colOff>104775</xdr:colOff>
      <xdr:row>7</xdr:row>
      <xdr:rowOff>57150</xdr:rowOff>
    </xdr:to>
    <xdr:sp macro="" textlink="">
      <xdr:nvSpPr>
        <xdr:cNvPr id="2151" name="WordArt 114">
          <a:extLst>
            <a:ext uri="{FF2B5EF4-FFF2-40B4-BE49-F238E27FC236}">
              <a16:creationId xmlns:a16="http://schemas.microsoft.com/office/drawing/2014/main" xmlns="" id="{41F6D171-119D-4CFB-B205-49D712961E13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4954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</xdr:row>
      <xdr:rowOff>0</xdr:rowOff>
    </xdr:from>
    <xdr:to>
      <xdr:col>5</xdr:col>
      <xdr:colOff>104775</xdr:colOff>
      <xdr:row>7</xdr:row>
      <xdr:rowOff>57150</xdr:rowOff>
    </xdr:to>
    <xdr:sp macro="" textlink="">
      <xdr:nvSpPr>
        <xdr:cNvPr id="2152" name="WordArt 114">
          <a:extLst>
            <a:ext uri="{FF2B5EF4-FFF2-40B4-BE49-F238E27FC236}">
              <a16:creationId xmlns:a16="http://schemas.microsoft.com/office/drawing/2014/main" xmlns="" id="{707B8CB8-7FB4-4480-AA7D-144F999ACBAC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4954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</xdr:row>
      <xdr:rowOff>0</xdr:rowOff>
    </xdr:from>
    <xdr:to>
      <xdr:col>5</xdr:col>
      <xdr:colOff>104775</xdr:colOff>
      <xdr:row>7</xdr:row>
      <xdr:rowOff>57150</xdr:rowOff>
    </xdr:to>
    <xdr:sp macro="" textlink="">
      <xdr:nvSpPr>
        <xdr:cNvPr id="2153" name="WordArt 114">
          <a:extLst>
            <a:ext uri="{FF2B5EF4-FFF2-40B4-BE49-F238E27FC236}">
              <a16:creationId xmlns:a16="http://schemas.microsoft.com/office/drawing/2014/main" xmlns="" id="{6D23EBE3-4FCA-44CA-988B-FC82B1D1D248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4954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</xdr:row>
      <xdr:rowOff>0</xdr:rowOff>
    </xdr:from>
    <xdr:to>
      <xdr:col>5</xdr:col>
      <xdr:colOff>104775</xdr:colOff>
      <xdr:row>7</xdr:row>
      <xdr:rowOff>57150</xdr:rowOff>
    </xdr:to>
    <xdr:sp macro="" textlink="">
      <xdr:nvSpPr>
        <xdr:cNvPr id="2154" name="WordArt 114">
          <a:extLst>
            <a:ext uri="{FF2B5EF4-FFF2-40B4-BE49-F238E27FC236}">
              <a16:creationId xmlns:a16="http://schemas.microsoft.com/office/drawing/2014/main" xmlns="" id="{3B9B6EC4-79D7-47CA-8D78-C337320955BE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4954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</xdr:row>
      <xdr:rowOff>0</xdr:rowOff>
    </xdr:from>
    <xdr:to>
      <xdr:col>5</xdr:col>
      <xdr:colOff>104775</xdr:colOff>
      <xdr:row>7</xdr:row>
      <xdr:rowOff>57150</xdr:rowOff>
    </xdr:to>
    <xdr:sp macro="" textlink="">
      <xdr:nvSpPr>
        <xdr:cNvPr id="2155" name="WordArt 114">
          <a:extLst>
            <a:ext uri="{FF2B5EF4-FFF2-40B4-BE49-F238E27FC236}">
              <a16:creationId xmlns:a16="http://schemas.microsoft.com/office/drawing/2014/main" xmlns="" id="{4BEE79E3-A2A9-417C-B893-551599D62485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4954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156" name="WordArt 114">
          <a:extLst>
            <a:ext uri="{FF2B5EF4-FFF2-40B4-BE49-F238E27FC236}">
              <a16:creationId xmlns:a16="http://schemas.microsoft.com/office/drawing/2014/main" xmlns="" id="{40F9F520-1A63-4BFB-A06D-21A732962C0F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157" name="WordArt 114">
          <a:extLst>
            <a:ext uri="{FF2B5EF4-FFF2-40B4-BE49-F238E27FC236}">
              <a16:creationId xmlns:a16="http://schemas.microsoft.com/office/drawing/2014/main" xmlns="" id="{A80C87D5-B619-480E-830D-0BA98BA8E1FF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158" name="WordArt 114">
          <a:extLst>
            <a:ext uri="{FF2B5EF4-FFF2-40B4-BE49-F238E27FC236}">
              <a16:creationId xmlns:a16="http://schemas.microsoft.com/office/drawing/2014/main" xmlns="" id="{FF455AEE-9968-4D4C-A065-945E1774A727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159" name="WordArt 114">
          <a:extLst>
            <a:ext uri="{FF2B5EF4-FFF2-40B4-BE49-F238E27FC236}">
              <a16:creationId xmlns:a16="http://schemas.microsoft.com/office/drawing/2014/main" xmlns="" id="{AD1C5345-5443-46EF-9AF3-5772895C3F25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160" name="WordArt 114">
          <a:extLst>
            <a:ext uri="{FF2B5EF4-FFF2-40B4-BE49-F238E27FC236}">
              <a16:creationId xmlns:a16="http://schemas.microsoft.com/office/drawing/2014/main" xmlns="" id="{39FCDD96-63FA-403D-ADFA-6A2E789B74B5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161" name="WordArt 114">
          <a:extLst>
            <a:ext uri="{FF2B5EF4-FFF2-40B4-BE49-F238E27FC236}">
              <a16:creationId xmlns:a16="http://schemas.microsoft.com/office/drawing/2014/main" xmlns="" id="{ABE88F60-9839-4092-8ED1-E20F784D303E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162" name="WordArt 114">
          <a:extLst>
            <a:ext uri="{FF2B5EF4-FFF2-40B4-BE49-F238E27FC236}">
              <a16:creationId xmlns:a16="http://schemas.microsoft.com/office/drawing/2014/main" xmlns="" id="{8C5CC96E-761B-47BE-AC4E-D7B863A06B0D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163" name="WordArt 114">
          <a:extLst>
            <a:ext uri="{FF2B5EF4-FFF2-40B4-BE49-F238E27FC236}">
              <a16:creationId xmlns:a16="http://schemas.microsoft.com/office/drawing/2014/main" xmlns="" id="{18682FB8-A559-45CC-8594-BEB46F33329E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164" name="WordArt 114">
          <a:extLst>
            <a:ext uri="{FF2B5EF4-FFF2-40B4-BE49-F238E27FC236}">
              <a16:creationId xmlns:a16="http://schemas.microsoft.com/office/drawing/2014/main" xmlns="" id="{AF2A5FA0-5D2C-4841-9A15-961FEE0EC315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165" name="WordArt 114">
          <a:extLst>
            <a:ext uri="{FF2B5EF4-FFF2-40B4-BE49-F238E27FC236}">
              <a16:creationId xmlns:a16="http://schemas.microsoft.com/office/drawing/2014/main" xmlns="" id="{AE168A1F-E2F2-4075-B4A8-AB7393A488FF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166" name="WordArt 114">
          <a:extLst>
            <a:ext uri="{FF2B5EF4-FFF2-40B4-BE49-F238E27FC236}">
              <a16:creationId xmlns:a16="http://schemas.microsoft.com/office/drawing/2014/main" xmlns="" id="{965F022A-25EA-46EC-BD7C-A6A8E9B8CFE7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167" name="WordArt 114">
          <a:extLst>
            <a:ext uri="{FF2B5EF4-FFF2-40B4-BE49-F238E27FC236}">
              <a16:creationId xmlns:a16="http://schemas.microsoft.com/office/drawing/2014/main" xmlns="" id="{E8B5698D-E6CB-43BE-A15B-D02FFF3F7550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</xdr:row>
      <xdr:rowOff>0</xdr:rowOff>
    </xdr:from>
    <xdr:to>
      <xdr:col>5</xdr:col>
      <xdr:colOff>104775</xdr:colOff>
      <xdr:row>3</xdr:row>
      <xdr:rowOff>57150</xdr:rowOff>
    </xdr:to>
    <xdr:sp macro="" textlink="">
      <xdr:nvSpPr>
        <xdr:cNvPr id="2168" name="WordArt 114">
          <a:extLst>
            <a:ext uri="{FF2B5EF4-FFF2-40B4-BE49-F238E27FC236}">
              <a16:creationId xmlns:a16="http://schemas.microsoft.com/office/drawing/2014/main" xmlns="" id="{903318F7-409F-413B-ADA2-D5D8FB861F70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</xdr:row>
      <xdr:rowOff>0</xdr:rowOff>
    </xdr:from>
    <xdr:to>
      <xdr:col>5</xdr:col>
      <xdr:colOff>104775</xdr:colOff>
      <xdr:row>3</xdr:row>
      <xdr:rowOff>57150</xdr:rowOff>
    </xdr:to>
    <xdr:sp macro="" textlink="">
      <xdr:nvSpPr>
        <xdr:cNvPr id="2169" name="WordArt 114">
          <a:extLst>
            <a:ext uri="{FF2B5EF4-FFF2-40B4-BE49-F238E27FC236}">
              <a16:creationId xmlns:a16="http://schemas.microsoft.com/office/drawing/2014/main" xmlns="" id="{AFE9396F-D105-4A22-BEAD-3EE715AB0FAD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</xdr:row>
      <xdr:rowOff>0</xdr:rowOff>
    </xdr:from>
    <xdr:to>
      <xdr:col>5</xdr:col>
      <xdr:colOff>104775</xdr:colOff>
      <xdr:row>3</xdr:row>
      <xdr:rowOff>57150</xdr:rowOff>
    </xdr:to>
    <xdr:sp macro="" textlink="">
      <xdr:nvSpPr>
        <xdr:cNvPr id="2170" name="WordArt 114">
          <a:extLst>
            <a:ext uri="{FF2B5EF4-FFF2-40B4-BE49-F238E27FC236}">
              <a16:creationId xmlns:a16="http://schemas.microsoft.com/office/drawing/2014/main" xmlns="" id="{86A311F0-040F-443A-84F6-74BF8113C0FD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</xdr:row>
      <xdr:rowOff>0</xdr:rowOff>
    </xdr:from>
    <xdr:to>
      <xdr:col>5</xdr:col>
      <xdr:colOff>104775</xdr:colOff>
      <xdr:row>3</xdr:row>
      <xdr:rowOff>57150</xdr:rowOff>
    </xdr:to>
    <xdr:sp macro="" textlink="">
      <xdr:nvSpPr>
        <xdr:cNvPr id="2171" name="WordArt 114">
          <a:extLst>
            <a:ext uri="{FF2B5EF4-FFF2-40B4-BE49-F238E27FC236}">
              <a16:creationId xmlns:a16="http://schemas.microsoft.com/office/drawing/2014/main" xmlns="" id="{07BE026E-4EBF-473E-9471-7D2CF62C6C2C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</xdr:row>
      <xdr:rowOff>0</xdr:rowOff>
    </xdr:from>
    <xdr:to>
      <xdr:col>5</xdr:col>
      <xdr:colOff>104775</xdr:colOff>
      <xdr:row>3</xdr:row>
      <xdr:rowOff>57150</xdr:rowOff>
    </xdr:to>
    <xdr:sp macro="" textlink="">
      <xdr:nvSpPr>
        <xdr:cNvPr id="2172" name="WordArt 114">
          <a:extLst>
            <a:ext uri="{FF2B5EF4-FFF2-40B4-BE49-F238E27FC236}">
              <a16:creationId xmlns:a16="http://schemas.microsoft.com/office/drawing/2014/main" xmlns="" id="{4F9F0294-479C-4805-B144-2E34A8A80B6C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</xdr:row>
      <xdr:rowOff>0</xdr:rowOff>
    </xdr:from>
    <xdr:to>
      <xdr:col>5</xdr:col>
      <xdr:colOff>104775</xdr:colOff>
      <xdr:row>3</xdr:row>
      <xdr:rowOff>57150</xdr:rowOff>
    </xdr:to>
    <xdr:sp macro="" textlink="">
      <xdr:nvSpPr>
        <xdr:cNvPr id="2173" name="WordArt 114">
          <a:extLst>
            <a:ext uri="{FF2B5EF4-FFF2-40B4-BE49-F238E27FC236}">
              <a16:creationId xmlns:a16="http://schemas.microsoft.com/office/drawing/2014/main" xmlns="" id="{E6AC9EC2-0492-4C7A-9C43-D8BE6A673EFE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15</xdr:row>
      <xdr:rowOff>0</xdr:rowOff>
    </xdr:from>
    <xdr:to>
      <xdr:col>5</xdr:col>
      <xdr:colOff>104775</xdr:colOff>
      <xdr:row>15</xdr:row>
      <xdr:rowOff>57150</xdr:rowOff>
    </xdr:to>
    <xdr:sp macro="" textlink="">
      <xdr:nvSpPr>
        <xdr:cNvPr id="2174" name="WordArt 114">
          <a:extLst>
            <a:ext uri="{FF2B5EF4-FFF2-40B4-BE49-F238E27FC236}">
              <a16:creationId xmlns:a16="http://schemas.microsoft.com/office/drawing/2014/main" xmlns="" id="{FEC2627B-E6EC-4EB6-BB50-D72645A00001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27908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15</xdr:row>
      <xdr:rowOff>0</xdr:rowOff>
    </xdr:from>
    <xdr:to>
      <xdr:col>5</xdr:col>
      <xdr:colOff>104775</xdr:colOff>
      <xdr:row>15</xdr:row>
      <xdr:rowOff>57150</xdr:rowOff>
    </xdr:to>
    <xdr:sp macro="" textlink="">
      <xdr:nvSpPr>
        <xdr:cNvPr id="2175" name="WordArt 114">
          <a:extLst>
            <a:ext uri="{FF2B5EF4-FFF2-40B4-BE49-F238E27FC236}">
              <a16:creationId xmlns:a16="http://schemas.microsoft.com/office/drawing/2014/main" xmlns="" id="{757D1B07-F051-4B04-AAB2-6EB20C216432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27908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15</xdr:row>
      <xdr:rowOff>0</xdr:rowOff>
    </xdr:from>
    <xdr:to>
      <xdr:col>5</xdr:col>
      <xdr:colOff>104775</xdr:colOff>
      <xdr:row>15</xdr:row>
      <xdr:rowOff>57150</xdr:rowOff>
    </xdr:to>
    <xdr:sp macro="" textlink="">
      <xdr:nvSpPr>
        <xdr:cNvPr id="2176" name="WordArt 114">
          <a:extLst>
            <a:ext uri="{FF2B5EF4-FFF2-40B4-BE49-F238E27FC236}">
              <a16:creationId xmlns:a16="http://schemas.microsoft.com/office/drawing/2014/main" xmlns="" id="{91AE57CD-D2D2-43B1-862F-F50336F2B07F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27908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15</xdr:row>
      <xdr:rowOff>0</xdr:rowOff>
    </xdr:from>
    <xdr:to>
      <xdr:col>5</xdr:col>
      <xdr:colOff>104775</xdr:colOff>
      <xdr:row>15</xdr:row>
      <xdr:rowOff>57150</xdr:rowOff>
    </xdr:to>
    <xdr:sp macro="" textlink="">
      <xdr:nvSpPr>
        <xdr:cNvPr id="2177" name="WordArt 114">
          <a:extLst>
            <a:ext uri="{FF2B5EF4-FFF2-40B4-BE49-F238E27FC236}">
              <a16:creationId xmlns:a16="http://schemas.microsoft.com/office/drawing/2014/main" xmlns="" id="{B2EC289E-4262-41AD-87BC-247F01ADBB06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27908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15</xdr:row>
      <xdr:rowOff>0</xdr:rowOff>
    </xdr:from>
    <xdr:to>
      <xdr:col>5</xdr:col>
      <xdr:colOff>104775</xdr:colOff>
      <xdr:row>15</xdr:row>
      <xdr:rowOff>57150</xdr:rowOff>
    </xdr:to>
    <xdr:sp macro="" textlink="">
      <xdr:nvSpPr>
        <xdr:cNvPr id="2178" name="WordArt 114">
          <a:extLst>
            <a:ext uri="{FF2B5EF4-FFF2-40B4-BE49-F238E27FC236}">
              <a16:creationId xmlns:a16="http://schemas.microsoft.com/office/drawing/2014/main" xmlns="" id="{B1011244-6314-4720-821A-BE2EB7CDD3E1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27908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15</xdr:row>
      <xdr:rowOff>0</xdr:rowOff>
    </xdr:from>
    <xdr:to>
      <xdr:col>5</xdr:col>
      <xdr:colOff>104775</xdr:colOff>
      <xdr:row>15</xdr:row>
      <xdr:rowOff>57150</xdr:rowOff>
    </xdr:to>
    <xdr:sp macro="" textlink="">
      <xdr:nvSpPr>
        <xdr:cNvPr id="2179" name="WordArt 114">
          <a:extLst>
            <a:ext uri="{FF2B5EF4-FFF2-40B4-BE49-F238E27FC236}">
              <a16:creationId xmlns:a16="http://schemas.microsoft.com/office/drawing/2014/main" xmlns="" id="{D4B5AE6D-07EF-4A2D-9EA4-6B530C6D6115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27908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</xdr:row>
      <xdr:rowOff>0</xdr:rowOff>
    </xdr:from>
    <xdr:to>
      <xdr:col>5</xdr:col>
      <xdr:colOff>104775</xdr:colOff>
      <xdr:row>1</xdr:row>
      <xdr:rowOff>57150</xdr:rowOff>
    </xdr:to>
    <xdr:sp macro="" textlink="">
      <xdr:nvSpPr>
        <xdr:cNvPr id="2180" name="WordArt 114">
          <a:extLst>
            <a:ext uri="{FF2B5EF4-FFF2-40B4-BE49-F238E27FC236}">
              <a16:creationId xmlns:a16="http://schemas.microsoft.com/office/drawing/2014/main" xmlns="" id="{8AB0FD13-971C-4FD1-9DE2-1B5A84226277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52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</xdr:row>
      <xdr:rowOff>0</xdr:rowOff>
    </xdr:from>
    <xdr:to>
      <xdr:col>5</xdr:col>
      <xdr:colOff>104775</xdr:colOff>
      <xdr:row>1</xdr:row>
      <xdr:rowOff>57150</xdr:rowOff>
    </xdr:to>
    <xdr:sp macro="" textlink="">
      <xdr:nvSpPr>
        <xdr:cNvPr id="2181" name="WordArt 114">
          <a:extLst>
            <a:ext uri="{FF2B5EF4-FFF2-40B4-BE49-F238E27FC236}">
              <a16:creationId xmlns:a16="http://schemas.microsoft.com/office/drawing/2014/main" xmlns="" id="{41737DBB-4ED4-4B99-BFA5-B4D34D082D1A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52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</xdr:row>
      <xdr:rowOff>0</xdr:rowOff>
    </xdr:from>
    <xdr:to>
      <xdr:col>5</xdr:col>
      <xdr:colOff>104775</xdr:colOff>
      <xdr:row>1</xdr:row>
      <xdr:rowOff>57150</xdr:rowOff>
    </xdr:to>
    <xdr:sp macro="" textlink="">
      <xdr:nvSpPr>
        <xdr:cNvPr id="2182" name="WordArt 114">
          <a:extLst>
            <a:ext uri="{FF2B5EF4-FFF2-40B4-BE49-F238E27FC236}">
              <a16:creationId xmlns:a16="http://schemas.microsoft.com/office/drawing/2014/main" xmlns="" id="{7A91D5BA-570A-4B89-8E21-78D133F4EE80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52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</xdr:row>
      <xdr:rowOff>0</xdr:rowOff>
    </xdr:from>
    <xdr:to>
      <xdr:col>5</xdr:col>
      <xdr:colOff>104775</xdr:colOff>
      <xdr:row>1</xdr:row>
      <xdr:rowOff>57150</xdr:rowOff>
    </xdr:to>
    <xdr:sp macro="" textlink="">
      <xdr:nvSpPr>
        <xdr:cNvPr id="2183" name="WordArt 114">
          <a:extLst>
            <a:ext uri="{FF2B5EF4-FFF2-40B4-BE49-F238E27FC236}">
              <a16:creationId xmlns:a16="http://schemas.microsoft.com/office/drawing/2014/main" xmlns="" id="{1625F4EB-C797-4A38-9A83-88ABD9DC774A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52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</xdr:row>
      <xdr:rowOff>0</xdr:rowOff>
    </xdr:from>
    <xdr:to>
      <xdr:col>5</xdr:col>
      <xdr:colOff>104775</xdr:colOff>
      <xdr:row>1</xdr:row>
      <xdr:rowOff>57150</xdr:rowOff>
    </xdr:to>
    <xdr:sp macro="" textlink="">
      <xdr:nvSpPr>
        <xdr:cNvPr id="2184" name="WordArt 114">
          <a:extLst>
            <a:ext uri="{FF2B5EF4-FFF2-40B4-BE49-F238E27FC236}">
              <a16:creationId xmlns:a16="http://schemas.microsoft.com/office/drawing/2014/main" xmlns="" id="{A2632C01-E30C-42B6-A234-6A52CF632430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52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</xdr:row>
      <xdr:rowOff>0</xdr:rowOff>
    </xdr:from>
    <xdr:to>
      <xdr:col>5</xdr:col>
      <xdr:colOff>104775</xdr:colOff>
      <xdr:row>1</xdr:row>
      <xdr:rowOff>57150</xdr:rowOff>
    </xdr:to>
    <xdr:sp macro="" textlink="">
      <xdr:nvSpPr>
        <xdr:cNvPr id="2185" name="WordArt 114">
          <a:extLst>
            <a:ext uri="{FF2B5EF4-FFF2-40B4-BE49-F238E27FC236}">
              <a16:creationId xmlns:a16="http://schemas.microsoft.com/office/drawing/2014/main" xmlns="" id="{DFE90095-90FA-4B9C-92E4-25B31A97D269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5238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186" name="WordArt 114">
          <a:extLst>
            <a:ext uri="{FF2B5EF4-FFF2-40B4-BE49-F238E27FC236}">
              <a16:creationId xmlns:a16="http://schemas.microsoft.com/office/drawing/2014/main" xmlns="" id="{81CA7540-CFEB-4381-B1B9-DDAB94DA3F47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187" name="WordArt 114">
          <a:extLst>
            <a:ext uri="{FF2B5EF4-FFF2-40B4-BE49-F238E27FC236}">
              <a16:creationId xmlns:a16="http://schemas.microsoft.com/office/drawing/2014/main" xmlns="" id="{175744E4-1525-4ED2-AB97-E89B4F4584FA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188" name="WordArt 114">
          <a:extLst>
            <a:ext uri="{FF2B5EF4-FFF2-40B4-BE49-F238E27FC236}">
              <a16:creationId xmlns:a16="http://schemas.microsoft.com/office/drawing/2014/main" xmlns="" id="{4ABC8121-6461-49F7-9BF5-8EE730FAD94A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189" name="WordArt 114">
          <a:extLst>
            <a:ext uri="{FF2B5EF4-FFF2-40B4-BE49-F238E27FC236}">
              <a16:creationId xmlns:a16="http://schemas.microsoft.com/office/drawing/2014/main" xmlns="" id="{4C3A4737-8664-4A8F-8484-388B6310A28D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190" name="WordArt 114">
          <a:extLst>
            <a:ext uri="{FF2B5EF4-FFF2-40B4-BE49-F238E27FC236}">
              <a16:creationId xmlns:a16="http://schemas.microsoft.com/office/drawing/2014/main" xmlns="" id="{DDEDC9FD-388D-4BBD-9B21-6B03E8A81371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191" name="WordArt 114">
          <a:extLst>
            <a:ext uri="{FF2B5EF4-FFF2-40B4-BE49-F238E27FC236}">
              <a16:creationId xmlns:a16="http://schemas.microsoft.com/office/drawing/2014/main" xmlns="" id="{FE49E116-A34B-42A9-AD88-B31615BC91AC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8</xdr:row>
      <xdr:rowOff>0</xdr:rowOff>
    </xdr:from>
    <xdr:to>
      <xdr:col>5</xdr:col>
      <xdr:colOff>104775</xdr:colOff>
      <xdr:row>8</xdr:row>
      <xdr:rowOff>57150</xdr:rowOff>
    </xdr:to>
    <xdr:sp macro="" textlink="">
      <xdr:nvSpPr>
        <xdr:cNvPr id="2192" name="WordArt 114">
          <a:extLst>
            <a:ext uri="{FF2B5EF4-FFF2-40B4-BE49-F238E27FC236}">
              <a16:creationId xmlns:a16="http://schemas.microsoft.com/office/drawing/2014/main" xmlns="" id="{ED8DEAA6-85D6-4B06-A5C1-CABDD07D37AA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657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8</xdr:row>
      <xdr:rowOff>0</xdr:rowOff>
    </xdr:from>
    <xdr:to>
      <xdr:col>5</xdr:col>
      <xdr:colOff>104775</xdr:colOff>
      <xdr:row>8</xdr:row>
      <xdr:rowOff>57150</xdr:rowOff>
    </xdr:to>
    <xdr:sp macro="" textlink="">
      <xdr:nvSpPr>
        <xdr:cNvPr id="2193" name="WordArt 114">
          <a:extLst>
            <a:ext uri="{FF2B5EF4-FFF2-40B4-BE49-F238E27FC236}">
              <a16:creationId xmlns:a16="http://schemas.microsoft.com/office/drawing/2014/main" xmlns="" id="{6C371310-0C74-4531-BF50-CDE3712FDBE1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657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8</xdr:row>
      <xdr:rowOff>0</xdr:rowOff>
    </xdr:from>
    <xdr:to>
      <xdr:col>5</xdr:col>
      <xdr:colOff>104775</xdr:colOff>
      <xdr:row>8</xdr:row>
      <xdr:rowOff>57150</xdr:rowOff>
    </xdr:to>
    <xdr:sp macro="" textlink="">
      <xdr:nvSpPr>
        <xdr:cNvPr id="2194" name="WordArt 114">
          <a:extLst>
            <a:ext uri="{FF2B5EF4-FFF2-40B4-BE49-F238E27FC236}">
              <a16:creationId xmlns:a16="http://schemas.microsoft.com/office/drawing/2014/main" xmlns="" id="{518DC167-CF72-4EB4-BCA0-4D76308A14C2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657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8</xdr:row>
      <xdr:rowOff>0</xdr:rowOff>
    </xdr:from>
    <xdr:to>
      <xdr:col>5</xdr:col>
      <xdr:colOff>104775</xdr:colOff>
      <xdr:row>8</xdr:row>
      <xdr:rowOff>57150</xdr:rowOff>
    </xdr:to>
    <xdr:sp macro="" textlink="">
      <xdr:nvSpPr>
        <xdr:cNvPr id="2195" name="WordArt 114">
          <a:extLst>
            <a:ext uri="{FF2B5EF4-FFF2-40B4-BE49-F238E27FC236}">
              <a16:creationId xmlns:a16="http://schemas.microsoft.com/office/drawing/2014/main" xmlns="" id="{C2E18AB4-AF4F-432F-A457-81B2683956E4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657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8</xdr:row>
      <xdr:rowOff>0</xdr:rowOff>
    </xdr:from>
    <xdr:to>
      <xdr:col>5</xdr:col>
      <xdr:colOff>104775</xdr:colOff>
      <xdr:row>8</xdr:row>
      <xdr:rowOff>57150</xdr:rowOff>
    </xdr:to>
    <xdr:sp macro="" textlink="">
      <xdr:nvSpPr>
        <xdr:cNvPr id="2196" name="WordArt 114">
          <a:extLst>
            <a:ext uri="{FF2B5EF4-FFF2-40B4-BE49-F238E27FC236}">
              <a16:creationId xmlns:a16="http://schemas.microsoft.com/office/drawing/2014/main" xmlns="" id="{ABF9AADD-C73D-483C-9B4D-E71066E11565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657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8</xdr:row>
      <xdr:rowOff>0</xdr:rowOff>
    </xdr:from>
    <xdr:to>
      <xdr:col>5</xdr:col>
      <xdr:colOff>104775</xdr:colOff>
      <xdr:row>8</xdr:row>
      <xdr:rowOff>57150</xdr:rowOff>
    </xdr:to>
    <xdr:sp macro="" textlink="">
      <xdr:nvSpPr>
        <xdr:cNvPr id="2197" name="WordArt 114">
          <a:extLst>
            <a:ext uri="{FF2B5EF4-FFF2-40B4-BE49-F238E27FC236}">
              <a16:creationId xmlns:a16="http://schemas.microsoft.com/office/drawing/2014/main" xmlns="" id="{121C9EB1-F0C5-461C-A3D4-A78257BA9B01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657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198" name="WordArt 114">
          <a:extLst>
            <a:ext uri="{FF2B5EF4-FFF2-40B4-BE49-F238E27FC236}">
              <a16:creationId xmlns:a16="http://schemas.microsoft.com/office/drawing/2014/main" xmlns="" id="{05E2DA5E-D030-49B9-89EF-680C41145116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199" name="WordArt 114">
          <a:extLst>
            <a:ext uri="{FF2B5EF4-FFF2-40B4-BE49-F238E27FC236}">
              <a16:creationId xmlns:a16="http://schemas.microsoft.com/office/drawing/2014/main" xmlns="" id="{8D286526-20B5-4C69-B372-600FD307C38D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200" name="WordArt 114">
          <a:extLst>
            <a:ext uri="{FF2B5EF4-FFF2-40B4-BE49-F238E27FC236}">
              <a16:creationId xmlns:a16="http://schemas.microsoft.com/office/drawing/2014/main" xmlns="" id="{4A9B9CB4-7B3B-41F6-ADA2-7C9AE7FC55B2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201" name="WordArt 114">
          <a:extLst>
            <a:ext uri="{FF2B5EF4-FFF2-40B4-BE49-F238E27FC236}">
              <a16:creationId xmlns:a16="http://schemas.microsoft.com/office/drawing/2014/main" xmlns="" id="{4A8E82C8-360E-4A04-8EC2-F35A99D2DA63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202" name="WordArt 114">
          <a:extLst>
            <a:ext uri="{FF2B5EF4-FFF2-40B4-BE49-F238E27FC236}">
              <a16:creationId xmlns:a16="http://schemas.microsoft.com/office/drawing/2014/main" xmlns="" id="{FA2328D8-4637-4BD0-A1B2-51B04E3BA2C8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203" name="WordArt 114">
          <a:extLst>
            <a:ext uri="{FF2B5EF4-FFF2-40B4-BE49-F238E27FC236}">
              <a16:creationId xmlns:a16="http://schemas.microsoft.com/office/drawing/2014/main" xmlns="" id="{210C0434-D39B-47D3-A9A6-89FCAB5A46FF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8</xdr:row>
      <xdr:rowOff>0</xdr:rowOff>
    </xdr:from>
    <xdr:to>
      <xdr:col>5</xdr:col>
      <xdr:colOff>104775</xdr:colOff>
      <xdr:row>8</xdr:row>
      <xdr:rowOff>57150</xdr:rowOff>
    </xdr:to>
    <xdr:sp macro="" textlink="">
      <xdr:nvSpPr>
        <xdr:cNvPr id="2204" name="WordArt 114">
          <a:extLst>
            <a:ext uri="{FF2B5EF4-FFF2-40B4-BE49-F238E27FC236}">
              <a16:creationId xmlns:a16="http://schemas.microsoft.com/office/drawing/2014/main" xmlns="" id="{D3B93090-9180-45ED-A1BE-9AF396742221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657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8</xdr:row>
      <xdr:rowOff>0</xdr:rowOff>
    </xdr:from>
    <xdr:to>
      <xdr:col>5</xdr:col>
      <xdr:colOff>104775</xdr:colOff>
      <xdr:row>8</xdr:row>
      <xdr:rowOff>57150</xdr:rowOff>
    </xdr:to>
    <xdr:sp macro="" textlink="">
      <xdr:nvSpPr>
        <xdr:cNvPr id="2205" name="WordArt 114">
          <a:extLst>
            <a:ext uri="{FF2B5EF4-FFF2-40B4-BE49-F238E27FC236}">
              <a16:creationId xmlns:a16="http://schemas.microsoft.com/office/drawing/2014/main" xmlns="" id="{41880F2C-CBFF-4B46-8742-9D1FD84D8720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657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8</xdr:row>
      <xdr:rowOff>0</xdr:rowOff>
    </xdr:from>
    <xdr:to>
      <xdr:col>5</xdr:col>
      <xdr:colOff>104775</xdr:colOff>
      <xdr:row>8</xdr:row>
      <xdr:rowOff>57150</xdr:rowOff>
    </xdr:to>
    <xdr:sp macro="" textlink="">
      <xdr:nvSpPr>
        <xdr:cNvPr id="2206" name="WordArt 114">
          <a:extLst>
            <a:ext uri="{FF2B5EF4-FFF2-40B4-BE49-F238E27FC236}">
              <a16:creationId xmlns:a16="http://schemas.microsoft.com/office/drawing/2014/main" xmlns="" id="{D52F7793-CD6A-4D63-9991-E12F006A05FE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657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8</xdr:row>
      <xdr:rowOff>0</xdr:rowOff>
    </xdr:from>
    <xdr:to>
      <xdr:col>5</xdr:col>
      <xdr:colOff>104775</xdr:colOff>
      <xdr:row>8</xdr:row>
      <xdr:rowOff>57150</xdr:rowOff>
    </xdr:to>
    <xdr:sp macro="" textlink="">
      <xdr:nvSpPr>
        <xdr:cNvPr id="2207" name="WordArt 114">
          <a:extLst>
            <a:ext uri="{FF2B5EF4-FFF2-40B4-BE49-F238E27FC236}">
              <a16:creationId xmlns:a16="http://schemas.microsoft.com/office/drawing/2014/main" xmlns="" id="{2000ECF8-E7D0-4396-B690-C1F431BF33B8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657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8</xdr:row>
      <xdr:rowOff>0</xdr:rowOff>
    </xdr:from>
    <xdr:to>
      <xdr:col>5</xdr:col>
      <xdr:colOff>104775</xdr:colOff>
      <xdr:row>8</xdr:row>
      <xdr:rowOff>57150</xdr:rowOff>
    </xdr:to>
    <xdr:sp macro="" textlink="">
      <xdr:nvSpPr>
        <xdr:cNvPr id="2208" name="WordArt 114">
          <a:extLst>
            <a:ext uri="{FF2B5EF4-FFF2-40B4-BE49-F238E27FC236}">
              <a16:creationId xmlns:a16="http://schemas.microsoft.com/office/drawing/2014/main" xmlns="" id="{3CBE12BE-99FE-4142-A12A-13F1818E4B96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657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8</xdr:row>
      <xdr:rowOff>0</xdr:rowOff>
    </xdr:from>
    <xdr:to>
      <xdr:col>5</xdr:col>
      <xdr:colOff>104775</xdr:colOff>
      <xdr:row>8</xdr:row>
      <xdr:rowOff>57150</xdr:rowOff>
    </xdr:to>
    <xdr:sp macro="" textlink="">
      <xdr:nvSpPr>
        <xdr:cNvPr id="2209" name="WordArt 114">
          <a:extLst>
            <a:ext uri="{FF2B5EF4-FFF2-40B4-BE49-F238E27FC236}">
              <a16:creationId xmlns:a16="http://schemas.microsoft.com/office/drawing/2014/main" xmlns="" id="{D67F44BA-77D4-4BDE-AC36-C32ADA27B10E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657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</xdr:row>
      <xdr:rowOff>0</xdr:rowOff>
    </xdr:from>
    <xdr:to>
      <xdr:col>5</xdr:col>
      <xdr:colOff>104775</xdr:colOff>
      <xdr:row>7</xdr:row>
      <xdr:rowOff>57150</xdr:rowOff>
    </xdr:to>
    <xdr:sp macro="" textlink="">
      <xdr:nvSpPr>
        <xdr:cNvPr id="2210" name="WordArt 114">
          <a:extLst>
            <a:ext uri="{FF2B5EF4-FFF2-40B4-BE49-F238E27FC236}">
              <a16:creationId xmlns:a16="http://schemas.microsoft.com/office/drawing/2014/main" xmlns="" id="{8CB30EAA-DC6B-4ABE-BB4F-2A8142627A0A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4954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</xdr:row>
      <xdr:rowOff>0</xdr:rowOff>
    </xdr:from>
    <xdr:to>
      <xdr:col>5</xdr:col>
      <xdr:colOff>104775</xdr:colOff>
      <xdr:row>7</xdr:row>
      <xdr:rowOff>57150</xdr:rowOff>
    </xdr:to>
    <xdr:sp macro="" textlink="">
      <xdr:nvSpPr>
        <xdr:cNvPr id="2211" name="WordArt 114">
          <a:extLst>
            <a:ext uri="{FF2B5EF4-FFF2-40B4-BE49-F238E27FC236}">
              <a16:creationId xmlns:a16="http://schemas.microsoft.com/office/drawing/2014/main" xmlns="" id="{FF08A117-2E3A-43E4-AD6C-CBA100120AF1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4954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</xdr:row>
      <xdr:rowOff>0</xdr:rowOff>
    </xdr:from>
    <xdr:to>
      <xdr:col>5</xdr:col>
      <xdr:colOff>104775</xdr:colOff>
      <xdr:row>7</xdr:row>
      <xdr:rowOff>57150</xdr:rowOff>
    </xdr:to>
    <xdr:sp macro="" textlink="">
      <xdr:nvSpPr>
        <xdr:cNvPr id="2212" name="WordArt 114">
          <a:extLst>
            <a:ext uri="{FF2B5EF4-FFF2-40B4-BE49-F238E27FC236}">
              <a16:creationId xmlns:a16="http://schemas.microsoft.com/office/drawing/2014/main" xmlns="" id="{CA833DAA-3351-44E3-958D-7B3E9F553CC0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4954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</xdr:row>
      <xdr:rowOff>0</xdr:rowOff>
    </xdr:from>
    <xdr:to>
      <xdr:col>5</xdr:col>
      <xdr:colOff>104775</xdr:colOff>
      <xdr:row>7</xdr:row>
      <xdr:rowOff>57150</xdr:rowOff>
    </xdr:to>
    <xdr:sp macro="" textlink="">
      <xdr:nvSpPr>
        <xdr:cNvPr id="2213" name="WordArt 114">
          <a:extLst>
            <a:ext uri="{FF2B5EF4-FFF2-40B4-BE49-F238E27FC236}">
              <a16:creationId xmlns:a16="http://schemas.microsoft.com/office/drawing/2014/main" xmlns="" id="{B1B3A839-8167-42C9-BECB-3B1DCD2C4ABE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4954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</xdr:row>
      <xdr:rowOff>0</xdr:rowOff>
    </xdr:from>
    <xdr:to>
      <xdr:col>5</xdr:col>
      <xdr:colOff>104775</xdr:colOff>
      <xdr:row>7</xdr:row>
      <xdr:rowOff>57150</xdr:rowOff>
    </xdr:to>
    <xdr:sp macro="" textlink="">
      <xdr:nvSpPr>
        <xdr:cNvPr id="2214" name="WordArt 114">
          <a:extLst>
            <a:ext uri="{FF2B5EF4-FFF2-40B4-BE49-F238E27FC236}">
              <a16:creationId xmlns:a16="http://schemas.microsoft.com/office/drawing/2014/main" xmlns="" id="{4E2EB318-8AC5-4869-A921-A52A10CF5B8E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4954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</xdr:row>
      <xdr:rowOff>0</xdr:rowOff>
    </xdr:from>
    <xdr:to>
      <xdr:col>5</xdr:col>
      <xdr:colOff>104775</xdr:colOff>
      <xdr:row>7</xdr:row>
      <xdr:rowOff>57150</xdr:rowOff>
    </xdr:to>
    <xdr:sp macro="" textlink="">
      <xdr:nvSpPr>
        <xdr:cNvPr id="2215" name="WordArt 114">
          <a:extLst>
            <a:ext uri="{FF2B5EF4-FFF2-40B4-BE49-F238E27FC236}">
              <a16:creationId xmlns:a16="http://schemas.microsoft.com/office/drawing/2014/main" xmlns="" id="{FC7C6252-CFDE-4328-9960-D767E8C266AB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4954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</xdr:row>
      <xdr:rowOff>0</xdr:rowOff>
    </xdr:from>
    <xdr:to>
      <xdr:col>5</xdr:col>
      <xdr:colOff>104775</xdr:colOff>
      <xdr:row>7</xdr:row>
      <xdr:rowOff>57150</xdr:rowOff>
    </xdr:to>
    <xdr:sp macro="" textlink="">
      <xdr:nvSpPr>
        <xdr:cNvPr id="2216" name="WordArt 114">
          <a:extLst>
            <a:ext uri="{FF2B5EF4-FFF2-40B4-BE49-F238E27FC236}">
              <a16:creationId xmlns:a16="http://schemas.microsoft.com/office/drawing/2014/main" xmlns="" id="{850607B8-B844-4827-A862-521FCD417456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4954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</xdr:row>
      <xdr:rowOff>0</xdr:rowOff>
    </xdr:from>
    <xdr:to>
      <xdr:col>5</xdr:col>
      <xdr:colOff>104775</xdr:colOff>
      <xdr:row>7</xdr:row>
      <xdr:rowOff>57150</xdr:rowOff>
    </xdr:to>
    <xdr:sp macro="" textlink="">
      <xdr:nvSpPr>
        <xdr:cNvPr id="2217" name="WordArt 114">
          <a:extLst>
            <a:ext uri="{FF2B5EF4-FFF2-40B4-BE49-F238E27FC236}">
              <a16:creationId xmlns:a16="http://schemas.microsoft.com/office/drawing/2014/main" xmlns="" id="{67C60930-9CE2-4824-BBD1-B3DBF41C2854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4954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</xdr:row>
      <xdr:rowOff>0</xdr:rowOff>
    </xdr:from>
    <xdr:to>
      <xdr:col>5</xdr:col>
      <xdr:colOff>104775</xdr:colOff>
      <xdr:row>7</xdr:row>
      <xdr:rowOff>57150</xdr:rowOff>
    </xdr:to>
    <xdr:sp macro="" textlink="">
      <xdr:nvSpPr>
        <xdr:cNvPr id="2218" name="WordArt 114">
          <a:extLst>
            <a:ext uri="{FF2B5EF4-FFF2-40B4-BE49-F238E27FC236}">
              <a16:creationId xmlns:a16="http://schemas.microsoft.com/office/drawing/2014/main" xmlns="" id="{7C9A0EEC-0DB8-4FE5-BA7D-3432D950B9EA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4954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</xdr:row>
      <xdr:rowOff>0</xdr:rowOff>
    </xdr:from>
    <xdr:to>
      <xdr:col>5</xdr:col>
      <xdr:colOff>104775</xdr:colOff>
      <xdr:row>7</xdr:row>
      <xdr:rowOff>57150</xdr:rowOff>
    </xdr:to>
    <xdr:sp macro="" textlink="">
      <xdr:nvSpPr>
        <xdr:cNvPr id="2219" name="WordArt 114">
          <a:extLst>
            <a:ext uri="{FF2B5EF4-FFF2-40B4-BE49-F238E27FC236}">
              <a16:creationId xmlns:a16="http://schemas.microsoft.com/office/drawing/2014/main" xmlns="" id="{F51F60EC-07EF-41DE-A7CC-5A5908D490D1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4954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</xdr:row>
      <xdr:rowOff>0</xdr:rowOff>
    </xdr:from>
    <xdr:to>
      <xdr:col>5</xdr:col>
      <xdr:colOff>104775</xdr:colOff>
      <xdr:row>7</xdr:row>
      <xdr:rowOff>57150</xdr:rowOff>
    </xdr:to>
    <xdr:sp macro="" textlink="">
      <xdr:nvSpPr>
        <xdr:cNvPr id="2220" name="WordArt 114">
          <a:extLst>
            <a:ext uri="{FF2B5EF4-FFF2-40B4-BE49-F238E27FC236}">
              <a16:creationId xmlns:a16="http://schemas.microsoft.com/office/drawing/2014/main" xmlns="" id="{43D5701D-2472-4BFB-BE88-3159E202BBEF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4954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</xdr:row>
      <xdr:rowOff>0</xdr:rowOff>
    </xdr:from>
    <xdr:to>
      <xdr:col>5</xdr:col>
      <xdr:colOff>104775</xdr:colOff>
      <xdr:row>7</xdr:row>
      <xdr:rowOff>57150</xdr:rowOff>
    </xdr:to>
    <xdr:sp macro="" textlink="">
      <xdr:nvSpPr>
        <xdr:cNvPr id="2221" name="WordArt 114">
          <a:extLst>
            <a:ext uri="{FF2B5EF4-FFF2-40B4-BE49-F238E27FC236}">
              <a16:creationId xmlns:a16="http://schemas.microsoft.com/office/drawing/2014/main" xmlns="" id="{78E29B98-80DD-4FE5-B2DB-0304DF013C82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4954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222" name="WordArt 114">
          <a:extLst>
            <a:ext uri="{FF2B5EF4-FFF2-40B4-BE49-F238E27FC236}">
              <a16:creationId xmlns:a16="http://schemas.microsoft.com/office/drawing/2014/main" xmlns="" id="{7368D703-D44C-488A-B403-F5D5AA02F2E6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223" name="WordArt 114">
          <a:extLst>
            <a:ext uri="{FF2B5EF4-FFF2-40B4-BE49-F238E27FC236}">
              <a16:creationId xmlns:a16="http://schemas.microsoft.com/office/drawing/2014/main" xmlns="" id="{8243516F-2144-4AE2-8F74-4ADE29A008D6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224" name="WordArt 114">
          <a:extLst>
            <a:ext uri="{FF2B5EF4-FFF2-40B4-BE49-F238E27FC236}">
              <a16:creationId xmlns:a16="http://schemas.microsoft.com/office/drawing/2014/main" xmlns="" id="{CC5FF0B7-75C7-4381-86B8-B5CC8B39916D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225" name="WordArt 114">
          <a:extLst>
            <a:ext uri="{FF2B5EF4-FFF2-40B4-BE49-F238E27FC236}">
              <a16:creationId xmlns:a16="http://schemas.microsoft.com/office/drawing/2014/main" xmlns="" id="{702785F5-C6FC-4616-8265-4582BC5AE4A1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226" name="WordArt 114">
          <a:extLst>
            <a:ext uri="{FF2B5EF4-FFF2-40B4-BE49-F238E27FC236}">
              <a16:creationId xmlns:a16="http://schemas.microsoft.com/office/drawing/2014/main" xmlns="" id="{E6CCDA5D-4C62-4B6C-8259-47743C4AEB38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227" name="WordArt 114">
          <a:extLst>
            <a:ext uri="{FF2B5EF4-FFF2-40B4-BE49-F238E27FC236}">
              <a16:creationId xmlns:a16="http://schemas.microsoft.com/office/drawing/2014/main" xmlns="" id="{0CC57559-C5CB-444F-9258-9CA922FA95FC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1333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</xdr:row>
      <xdr:rowOff>0</xdr:rowOff>
    </xdr:from>
    <xdr:to>
      <xdr:col>5</xdr:col>
      <xdr:colOff>104775</xdr:colOff>
      <xdr:row>3</xdr:row>
      <xdr:rowOff>57150</xdr:rowOff>
    </xdr:to>
    <xdr:sp macro="" textlink="">
      <xdr:nvSpPr>
        <xdr:cNvPr id="2228" name="WordArt 114">
          <a:extLst>
            <a:ext uri="{FF2B5EF4-FFF2-40B4-BE49-F238E27FC236}">
              <a16:creationId xmlns:a16="http://schemas.microsoft.com/office/drawing/2014/main" xmlns="" id="{73E6B640-BED8-4F33-A541-730BE13C85F8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</xdr:row>
      <xdr:rowOff>0</xdr:rowOff>
    </xdr:from>
    <xdr:to>
      <xdr:col>5</xdr:col>
      <xdr:colOff>104775</xdr:colOff>
      <xdr:row>3</xdr:row>
      <xdr:rowOff>57150</xdr:rowOff>
    </xdr:to>
    <xdr:sp macro="" textlink="">
      <xdr:nvSpPr>
        <xdr:cNvPr id="2229" name="WordArt 114">
          <a:extLst>
            <a:ext uri="{FF2B5EF4-FFF2-40B4-BE49-F238E27FC236}">
              <a16:creationId xmlns:a16="http://schemas.microsoft.com/office/drawing/2014/main" xmlns="" id="{6EF58DE1-5ACF-4C13-AA6A-92A096A41E25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</xdr:row>
      <xdr:rowOff>0</xdr:rowOff>
    </xdr:from>
    <xdr:to>
      <xdr:col>5</xdr:col>
      <xdr:colOff>104775</xdr:colOff>
      <xdr:row>3</xdr:row>
      <xdr:rowOff>57150</xdr:rowOff>
    </xdr:to>
    <xdr:sp macro="" textlink="">
      <xdr:nvSpPr>
        <xdr:cNvPr id="2230" name="WordArt 114">
          <a:extLst>
            <a:ext uri="{FF2B5EF4-FFF2-40B4-BE49-F238E27FC236}">
              <a16:creationId xmlns:a16="http://schemas.microsoft.com/office/drawing/2014/main" xmlns="" id="{10D04633-BB50-465E-897F-58EBCD12280E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</xdr:row>
      <xdr:rowOff>0</xdr:rowOff>
    </xdr:from>
    <xdr:to>
      <xdr:col>5</xdr:col>
      <xdr:colOff>104775</xdr:colOff>
      <xdr:row>3</xdr:row>
      <xdr:rowOff>57150</xdr:rowOff>
    </xdr:to>
    <xdr:sp macro="" textlink="">
      <xdr:nvSpPr>
        <xdr:cNvPr id="2231" name="WordArt 114">
          <a:extLst>
            <a:ext uri="{FF2B5EF4-FFF2-40B4-BE49-F238E27FC236}">
              <a16:creationId xmlns:a16="http://schemas.microsoft.com/office/drawing/2014/main" xmlns="" id="{338589E2-A099-448C-9D35-99ECA5E99A28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</xdr:row>
      <xdr:rowOff>0</xdr:rowOff>
    </xdr:from>
    <xdr:to>
      <xdr:col>5</xdr:col>
      <xdr:colOff>104775</xdr:colOff>
      <xdr:row>3</xdr:row>
      <xdr:rowOff>57150</xdr:rowOff>
    </xdr:to>
    <xdr:sp macro="" textlink="">
      <xdr:nvSpPr>
        <xdr:cNvPr id="2232" name="WordArt 114">
          <a:extLst>
            <a:ext uri="{FF2B5EF4-FFF2-40B4-BE49-F238E27FC236}">
              <a16:creationId xmlns:a16="http://schemas.microsoft.com/office/drawing/2014/main" xmlns="" id="{0538CCD1-AA9C-4CB8-82B4-835F76AF6E42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</xdr:row>
      <xdr:rowOff>0</xdr:rowOff>
    </xdr:from>
    <xdr:to>
      <xdr:col>5</xdr:col>
      <xdr:colOff>104775</xdr:colOff>
      <xdr:row>3</xdr:row>
      <xdr:rowOff>57150</xdr:rowOff>
    </xdr:to>
    <xdr:sp macro="" textlink="">
      <xdr:nvSpPr>
        <xdr:cNvPr id="2233" name="WordArt 114">
          <a:extLst>
            <a:ext uri="{FF2B5EF4-FFF2-40B4-BE49-F238E27FC236}">
              <a16:creationId xmlns:a16="http://schemas.microsoft.com/office/drawing/2014/main" xmlns="" id="{65A4CF19-9500-41E5-AB32-63507358AAD7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</xdr:row>
      <xdr:rowOff>0</xdr:rowOff>
    </xdr:from>
    <xdr:to>
      <xdr:col>5</xdr:col>
      <xdr:colOff>104775</xdr:colOff>
      <xdr:row>3</xdr:row>
      <xdr:rowOff>57150</xdr:rowOff>
    </xdr:to>
    <xdr:sp macro="" textlink="">
      <xdr:nvSpPr>
        <xdr:cNvPr id="2234" name="WordArt 114">
          <a:extLst>
            <a:ext uri="{FF2B5EF4-FFF2-40B4-BE49-F238E27FC236}">
              <a16:creationId xmlns:a16="http://schemas.microsoft.com/office/drawing/2014/main" xmlns="" id="{C093131B-CE99-4E64-9568-4EF5A805B110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</xdr:row>
      <xdr:rowOff>0</xdr:rowOff>
    </xdr:from>
    <xdr:to>
      <xdr:col>5</xdr:col>
      <xdr:colOff>104775</xdr:colOff>
      <xdr:row>3</xdr:row>
      <xdr:rowOff>57150</xdr:rowOff>
    </xdr:to>
    <xdr:sp macro="" textlink="">
      <xdr:nvSpPr>
        <xdr:cNvPr id="2235" name="WordArt 114">
          <a:extLst>
            <a:ext uri="{FF2B5EF4-FFF2-40B4-BE49-F238E27FC236}">
              <a16:creationId xmlns:a16="http://schemas.microsoft.com/office/drawing/2014/main" xmlns="" id="{362B3270-C7A0-4344-972C-B16875E44D6D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</xdr:row>
      <xdr:rowOff>0</xdr:rowOff>
    </xdr:from>
    <xdr:to>
      <xdr:col>5</xdr:col>
      <xdr:colOff>104775</xdr:colOff>
      <xdr:row>3</xdr:row>
      <xdr:rowOff>57150</xdr:rowOff>
    </xdr:to>
    <xdr:sp macro="" textlink="">
      <xdr:nvSpPr>
        <xdr:cNvPr id="2236" name="WordArt 114">
          <a:extLst>
            <a:ext uri="{FF2B5EF4-FFF2-40B4-BE49-F238E27FC236}">
              <a16:creationId xmlns:a16="http://schemas.microsoft.com/office/drawing/2014/main" xmlns="" id="{37FF9DA4-C914-4F17-BA2A-07DCF7A92567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</xdr:row>
      <xdr:rowOff>0</xdr:rowOff>
    </xdr:from>
    <xdr:to>
      <xdr:col>5</xdr:col>
      <xdr:colOff>104775</xdr:colOff>
      <xdr:row>3</xdr:row>
      <xdr:rowOff>57150</xdr:rowOff>
    </xdr:to>
    <xdr:sp macro="" textlink="">
      <xdr:nvSpPr>
        <xdr:cNvPr id="2237" name="WordArt 114">
          <a:extLst>
            <a:ext uri="{FF2B5EF4-FFF2-40B4-BE49-F238E27FC236}">
              <a16:creationId xmlns:a16="http://schemas.microsoft.com/office/drawing/2014/main" xmlns="" id="{38F8BCCC-6956-4AE2-BA54-BD88A6772A1F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</xdr:row>
      <xdr:rowOff>0</xdr:rowOff>
    </xdr:from>
    <xdr:to>
      <xdr:col>5</xdr:col>
      <xdr:colOff>104775</xdr:colOff>
      <xdr:row>3</xdr:row>
      <xdr:rowOff>57150</xdr:rowOff>
    </xdr:to>
    <xdr:sp macro="" textlink="">
      <xdr:nvSpPr>
        <xdr:cNvPr id="2238" name="WordArt 114">
          <a:extLst>
            <a:ext uri="{FF2B5EF4-FFF2-40B4-BE49-F238E27FC236}">
              <a16:creationId xmlns:a16="http://schemas.microsoft.com/office/drawing/2014/main" xmlns="" id="{E6A5F4A3-502A-49C6-BD42-768B078B6B70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</xdr:row>
      <xdr:rowOff>0</xdr:rowOff>
    </xdr:from>
    <xdr:to>
      <xdr:col>5</xdr:col>
      <xdr:colOff>104775</xdr:colOff>
      <xdr:row>3</xdr:row>
      <xdr:rowOff>57150</xdr:rowOff>
    </xdr:to>
    <xdr:sp macro="" textlink="">
      <xdr:nvSpPr>
        <xdr:cNvPr id="2239" name="WordArt 114">
          <a:extLst>
            <a:ext uri="{FF2B5EF4-FFF2-40B4-BE49-F238E27FC236}">
              <a16:creationId xmlns:a16="http://schemas.microsoft.com/office/drawing/2014/main" xmlns="" id="{55EC6B3E-85F2-41DF-9C69-725FB99D771F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847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43</xdr:row>
      <xdr:rowOff>0</xdr:rowOff>
    </xdr:from>
    <xdr:to>
      <xdr:col>5</xdr:col>
      <xdr:colOff>104775</xdr:colOff>
      <xdr:row>43</xdr:row>
      <xdr:rowOff>57150</xdr:rowOff>
    </xdr:to>
    <xdr:sp macro="" textlink="">
      <xdr:nvSpPr>
        <xdr:cNvPr id="2240" name="WordArt 114">
          <a:extLst>
            <a:ext uri="{FF2B5EF4-FFF2-40B4-BE49-F238E27FC236}">
              <a16:creationId xmlns:a16="http://schemas.microsoft.com/office/drawing/2014/main" xmlns="" id="{FC5B0550-DE5F-4865-9D3F-9C65BFFD7023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7324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43</xdr:row>
      <xdr:rowOff>0</xdr:rowOff>
    </xdr:from>
    <xdr:to>
      <xdr:col>5</xdr:col>
      <xdr:colOff>104775</xdr:colOff>
      <xdr:row>43</xdr:row>
      <xdr:rowOff>57150</xdr:rowOff>
    </xdr:to>
    <xdr:sp macro="" textlink="">
      <xdr:nvSpPr>
        <xdr:cNvPr id="2241" name="WordArt 114">
          <a:extLst>
            <a:ext uri="{FF2B5EF4-FFF2-40B4-BE49-F238E27FC236}">
              <a16:creationId xmlns:a16="http://schemas.microsoft.com/office/drawing/2014/main" xmlns="" id="{2F6EB668-229C-4B50-AB48-E2ED912ECE6D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7324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43</xdr:row>
      <xdr:rowOff>0</xdr:rowOff>
    </xdr:from>
    <xdr:to>
      <xdr:col>5</xdr:col>
      <xdr:colOff>104775</xdr:colOff>
      <xdr:row>43</xdr:row>
      <xdr:rowOff>57150</xdr:rowOff>
    </xdr:to>
    <xdr:sp macro="" textlink="">
      <xdr:nvSpPr>
        <xdr:cNvPr id="2242" name="WordArt 114">
          <a:extLst>
            <a:ext uri="{FF2B5EF4-FFF2-40B4-BE49-F238E27FC236}">
              <a16:creationId xmlns:a16="http://schemas.microsoft.com/office/drawing/2014/main" xmlns="" id="{430B7849-425A-44F5-8BF6-94B7BA0B5F66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7324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43</xdr:row>
      <xdr:rowOff>0</xdr:rowOff>
    </xdr:from>
    <xdr:to>
      <xdr:col>5</xdr:col>
      <xdr:colOff>104775</xdr:colOff>
      <xdr:row>43</xdr:row>
      <xdr:rowOff>57150</xdr:rowOff>
    </xdr:to>
    <xdr:sp macro="" textlink="">
      <xdr:nvSpPr>
        <xdr:cNvPr id="2243" name="WordArt 114">
          <a:extLst>
            <a:ext uri="{FF2B5EF4-FFF2-40B4-BE49-F238E27FC236}">
              <a16:creationId xmlns:a16="http://schemas.microsoft.com/office/drawing/2014/main" xmlns="" id="{F2A88A03-FBC3-43B7-AA10-9EA87937840B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7324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43</xdr:row>
      <xdr:rowOff>0</xdr:rowOff>
    </xdr:from>
    <xdr:to>
      <xdr:col>5</xdr:col>
      <xdr:colOff>104775</xdr:colOff>
      <xdr:row>43</xdr:row>
      <xdr:rowOff>57150</xdr:rowOff>
    </xdr:to>
    <xdr:sp macro="" textlink="">
      <xdr:nvSpPr>
        <xdr:cNvPr id="2244" name="WordArt 114">
          <a:extLst>
            <a:ext uri="{FF2B5EF4-FFF2-40B4-BE49-F238E27FC236}">
              <a16:creationId xmlns:a16="http://schemas.microsoft.com/office/drawing/2014/main" xmlns="" id="{F1CB2030-60F8-4685-9C0E-044C2FA165EA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7324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43</xdr:row>
      <xdr:rowOff>0</xdr:rowOff>
    </xdr:from>
    <xdr:to>
      <xdr:col>5</xdr:col>
      <xdr:colOff>104775</xdr:colOff>
      <xdr:row>43</xdr:row>
      <xdr:rowOff>57150</xdr:rowOff>
    </xdr:to>
    <xdr:sp macro="" textlink="">
      <xdr:nvSpPr>
        <xdr:cNvPr id="2245" name="WordArt 114">
          <a:extLst>
            <a:ext uri="{FF2B5EF4-FFF2-40B4-BE49-F238E27FC236}">
              <a16:creationId xmlns:a16="http://schemas.microsoft.com/office/drawing/2014/main" xmlns="" id="{4418E371-F88D-42D7-B3F4-D570052FCE2B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7324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43</xdr:row>
      <xdr:rowOff>0</xdr:rowOff>
    </xdr:from>
    <xdr:to>
      <xdr:col>5</xdr:col>
      <xdr:colOff>104775</xdr:colOff>
      <xdr:row>43</xdr:row>
      <xdr:rowOff>57150</xdr:rowOff>
    </xdr:to>
    <xdr:sp macro="" textlink="">
      <xdr:nvSpPr>
        <xdr:cNvPr id="2246" name="WordArt 114">
          <a:extLst>
            <a:ext uri="{FF2B5EF4-FFF2-40B4-BE49-F238E27FC236}">
              <a16:creationId xmlns:a16="http://schemas.microsoft.com/office/drawing/2014/main" xmlns="" id="{C539E224-B8F8-4B9B-87D3-6D85BBB89033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7324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43</xdr:row>
      <xdr:rowOff>0</xdr:rowOff>
    </xdr:from>
    <xdr:to>
      <xdr:col>5</xdr:col>
      <xdr:colOff>104775</xdr:colOff>
      <xdr:row>43</xdr:row>
      <xdr:rowOff>57150</xdr:rowOff>
    </xdr:to>
    <xdr:sp macro="" textlink="">
      <xdr:nvSpPr>
        <xdr:cNvPr id="2247" name="WordArt 114">
          <a:extLst>
            <a:ext uri="{FF2B5EF4-FFF2-40B4-BE49-F238E27FC236}">
              <a16:creationId xmlns:a16="http://schemas.microsoft.com/office/drawing/2014/main" xmlns="" id="{827C9B5A-7EA3-457A-AB3D-810F09A7902D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7324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43</xdr:row>
      <xdr:rowOff>0</xdr:rowOff>
    </xdr:from>
    <xdr:to>
      <xdr:col>5</xdr:col>
      <xdr:colOff>104775</xdr:colOff>
      <xdr:row>43</xdr:row>
      <xdr:rowOff>57150</xdr:rowOff>
    </xdr:to>
    <xdr:sp macro="" textlink="">
      <xdr:nvSpPr>
        <xdr:cNvPr id="2248" name="WordArt 114">
          <a:extLst>
            <a:ext uri="{FF2B5EF4-FFF2-40B4-BE49-F238E27FC236}">
              <a16:creationId xmlns:a16="http://schemas.microsoft.com/office/drawing/2014/main" xmlns="" id="{755B8195-FF79-42E6-9880-1986454E279B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7324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43</xdr:row>
      <xdr:rowOff>0</xdr:rowOff>
    </xdr:from>
    <xdr:to>
      <xdr:col>5</xdr:col>
      <xdr:colOff>104775</xdr:colOff>
      <xdr:row>43</xdr:row>
      <xdr:rowOff>57150</xdr:rowOff>
    </xdr:to>
    <xdr:sp macro="" textlink="">
      <xdr:nvSpPr>
        <xdr:cNvPr id="2249" name="WordArt 114">
          <a:extLst>
            <a:ext uri="{FF2B5EF4-FFF2-40B4-BE49-F238E27FC236}">
              <a16:creationId xmlns:a16="http://schemas.microsoft.com/office/drawing/2014/main" xmlns="" id="{2BC5DFB1-3381-4DD3-8683-42B24AC93931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7324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43</xdr:row>
      <xdr:rowOff>0</xdr:rowOff>
    </xdr:from>
    <xdr:to>
      <xdr:col>5</xdr:col>
      <xdr:colOff>104775</xdr:colOff>
      <xdr:row>43</xdr:row>
      <xdr:rowOff>57150</xdr:rowOff>
    </xdr:to>
    <xdr:sp macro="" textlink="">
      <xdr:nvSpPr>
        <xdr:cNvPr id="2250" name="WordArt 114">
          <a:extLst>
            <a:ext uri="{FF2B5EF4-FFF2-40B4-BE49-F238E27FC236}">
              <a16:creationId xmlns:a16="http://schemas.microsoft.com/office/drawing/2014/main" xmlns="" id="{A7014824-F4B6-4781-BEED-54C2047A8886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7324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43</xdr:row>
      <xdr:rowOff>0</xdr:rowOff>
    </xdr:from>
    <xdr:to>
      <xdr:col>5</xdr:col>
      <xdr:colOff>104775</xdr:colOff>
      <xdr:row>43</xdr:row>
      <xdr:rowOff>57150</xdr:rowOff>
    </xdr:to>
    <xdr:sp macro="" textlink="">
      <xdr:nvSpPr>
        <xdr:cNvPr id="2251" name="WordArt 114">
          <a:extLst>
            <a:ext uri="{FF2B5EF4-FFF2-40B4-BE49-F238E27FC236}">
              <a16:creationId xmlns:a16="http://schemas.microsoft.com/office/drawing/2014/main" xmlns="" id="{294E6F52-FE93-4BE5-B253-087679CEA50E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73247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28</xdr:row>
      <xdr:rowOff>0</xdr:rowOff>
    </xdr:from>
    <xdr:to>
      <xdr:col>5</xdr:col>
      <xdr:colOff>104775</xdr:colOff>
      <xdr:row>28</xdr:row>
      <xdr:rowOff>57150</xdr:rowOff>
    </xdr:to>
    <xdr:sp macro="" textlink="">
      <xdr:nvSpPr>
        <xdr:cNvPr id="2252" name="WordArt 114">
          <a:extLst>
            <a:ext uri="{FF2B5EF4-FFF2-40B4-BE49-F238E27FC236}">
              <a16:creationId xmlns:a16="http://schemas.microsoft.com/office/drawing/2014/main" xmlns="" id="{BDD8B0F8-FCD1-4595-86E1-34A1FEF459AA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489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28</xdr:row>
      <xdr:rowOff>0</xdr:rowOff>
    </xdr:from>
    <xdr:to>
      <xdr:col>5</xdr:col>
      <xdr:colOff>104775</xdr:colOff>
      <xdr:row>28</xdr:row>
      <xdr:rowOff>57150</xdr:rowOff>
    </xdr:to>
    <xdr:sp macro="" textlink="">
      <xdr:nvSpPr>
        <xdr:cNvPr id="2253" name="WordArt 114">
          <a:extLst>
            <a:ext uri="{FF2B5EF4-FFF2-40B4-BE49-F238E27FC236}">
              <a16:creationId xmlns:a16="http://schemas.microsoft.com/office/drawing/2014/main" xmlns="" id="{104487AF-27F6-4464-9822-8C24CA4DF55D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489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28</xdr:row>
      <xdr:rowOff>0</xdr:rowOff>
    </xdr:from>
    <xdr:to>
      <xdr:col>5</xdr:col>
      <xdr:colOff>104775</xdr:colOff>
      <xdr:row>28</xdr:row>
      <xdr:rowOff>57150</xdr:rowOff>
    </xdr:to>
    <xdr:sp macro="" textlink="">
      <xdr:nvSpPr>
        <xdr:cNvPr id="2254" name="WordArt 114">
          <a:extLst>
            <a:ext uri="{FF2B5EF4-FFF2-40B4-BE49-F238E27FC236}">
              <a16:creationId xmlns:a16="http://schemas.microsoft.com/office/drawing/2014/main" xmlns="" id="{2796702C-272F-4EA3-944D-9955313278DB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489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28</xdr:row>
      <xdr:rowOff>0</xdr:rowOff>
    </xdr:from>
    <xdr:to>
      <xdr:col>5</xdr:col>
      <xdr:colOff>104775</xdr:colOff>
      <xdr:row>28</xdr:row>
      <xdr:rowOff>57150</xdr:rowOff>
    </xdr:to>
    <xdr:sp macro="" textlink="">
      <xdr:nvSpPr>
        <xdr:cNvPr id="2255" name="WordArt 114">
          <a:extLst>
            <a:ext uri="{FF2B5EF4-FFF2-40B4-BE49-F238E27FC236}">
              <a16:creationId xmlns:a16="http://schemas.microsoft.com/office/drawing/2014/main" xmlns="" id="{6D70D744-D90F-41AF-9172-D405A6257CEB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489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28</xdr:row>
      <xdr:rowOff>0</xdr:rowOff>
    </xdr:from>
    <xdr:to>
      <xdr:col>5</xdr:col>
      <xdr:colOff>104775</xdr:colOff>
      <xdr:row>28</xdr:row>
      <xdr:rowOff>57150</xdr:rowOff>
    </xdr:to>
    <xdr:sp macro="" textlink="">
      <xdr:nvSpPr>
        <xdr:cNvPr id="2256" name="WordArt 114">
          <a:extLst>
            <a:ext uri="{FF2B5EF4-FFF2-40B4-BE49-F238E27FC236}">
              <a16:creationId xmlns:a16="http://schemas.microsoft.com/office/drawing/2014/main" xmlns="" id="{9AE30B5A-641B-4E87-BDDC-2DC71346128D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489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28</xdr:row>
      <xdr:rowOff>0</xdr:rowOff>
    </xdr:from>
    <xdr:to>
      <xdr:col>5</xdr:col>
      <xdr:colOff>104775</xdr:colOff>
      <xdr:row>28</xdr:row>
      <xdr:rowOff>57150</xdr:rowOff>
    </xdr:to>
    <xdr:sp macro="" textlink="">
      <xdr:nvSpPr>
        <xdr:cNvPr id="2257" name="WordArt 114">
          <a:extLst>
            <a:ext uri="{FF2B5EF4-FFF2-40B4-BE49-F238E27FC236}">
              <a16:creationId xmlns:a16="http://schemas.microsoft.com/office/drawing/2014/main" xmlns="" id="{451E5BBC-CF03-41FC-8BE4-F8F9C1A0D84B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489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28</xdr:row>
      <xdr:rowOff>0</xdr:rowOff>
    </xdr:from>
    <xdr:to>
      <xdr:col>5</xdr:col>
      <xdr:colOff>104775</xdr:colOff>
      <xdr:row>28</xdr:row>
      <xdr:rowOff>57150</xdr:rowOff>
    </xdr:to>
    <xdr:sp macro="" textlink="">
      <xdr:nvSpPr>
        <xdr:cNvPr id="2258" name="WordArt 114">
          <a:extLst>
            <a:ext uri="{FF2B5EF4-FFF2-40B4-BE49-F238E27FC236}">
              <a16:creationId xmlns:a16="http://schemas.microsoft.com/office/drawing/2014/main" xmlns="" id="{3BD50CA4-04F8-4E5A-8520-E1669CB57201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489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28</xdr:row>
      <xdr:rowOff>0</xdr:rowOff>
    </xdr:from>
    <xdr:to>
      <xdr:col>5</xdr:col>
      <xdr:colOff>104775</xdr:colOff>
      <xdr:row>28</xdr:row>
      <xdr:rowOff>57150</xdr:rowOff>
    </xdr:to>
    <xdr:sp macro="" textlink="">
      <xdr:nvSpPr>
        <xdr:cNvPr id="2259" name="WordArt 114">
          <a:extLst>
            <a:ext uri="{FF2B5EF4-FFF2-40B4-BE49-F238E27FC236}">
              <a16:creationId xmlns:a16="http://schemas.microsoft.com/office/drawing/2014/main" xmlns="" id="{2BBB494B-FFE0-4562-896A-815A68B745B9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489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28</xdr:row>
      <xdr:rowOff>0</xdr:rowOff>
    </xdr:from>
    <xdr:to>
      <xdr:col>5</xdr:col>
      <xdr:colOff>104775</xdr:colOff>
      <xdr:row>28</xdr:row>
      <xdr:rowOff>57150</xdr:rowOff>
    </xdr:to>
    <xdr:sp macro="" textlink="">
      <xdr:nvSpPr>
        <xdr:cNvPr id="2260" name="WordArt 114">
          <a:extLst>
            <a:ext uri="{FF2B5EF4-FFF2-40B4-BE49-F238E27FC236}">
              <a16:creationId xmlns:a16="http://schemas.microsoft.com/office/drawing/2014/main" xmlns="" id="{6CD751B0-F1AB-4450-92FE-B51A95D370D9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489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28</xdr:row>
      <xdr:rowOff>0</xdr:rowOff>
    </xdr:from>
    <xdr:to>
      <xdr:col>5</xdr:col>
      <xdr:colOff>104775</xdr:colOff>
      <xdr:row>28</xdr:row>
      <xdr:rowOff>57150</xdr:rowOff>
    </xdr:to>
    <xdr:sp macro="" textlink="">
      <xdr:nvSpPr>
        <xdr:cNvPr id="2261" name="WordArt 114">
          <a:extLst>
            <a:ext uri="{FF2B5EF4-FFF2-40B4-BE49-F238E27FC236}">
              <a16:creationId xmlns:a16="http://schemas.microsoft.com/office/drawing/2014/main" xmlns="" id="{0725B4BC-7DE0-42FD-84B0-9576794BC17E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489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28</xdr:row>
      <xdr:rowOff>0</xdr:rowOff>
    </xdr:from>
    <xdr:to>
      <xdr:col>5</xdr:col>
      <xdr:colOff>104775</xdr:colOff>
      <xdr:row>28</xdr:row>
      <xdr:rowOff>57150</xdr:rowOff>
    </xdr:to>
    <xdr:sp macro="" textlink="">
      <xdr:nvSpPr>
        <xdr:cNvPr id="2262" name="WordArt 114">
          <a:extLst>
            <a:ext uri="{FF2B5EF4-FFF2-40B4-BE49-F238E27FC236}">
              <a16:creationId xmlns:a16="http://schemas.microsoft.com/office/drawing/2014/main" xmlns="" id="{58F992D2-3E35-4A4A-9277-0C07D83C95E7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489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28</xdr:row>
      <xdr:rowOff>0</xdr:rowOff>
    </xdr:from>
    <xdr:to>
      <xdr:col>5</xdr:col>
      <xdr:colOff>104775</xdr:colOff>
      <xdr:row>28</xdr:row>
      <xdr:rowOff>57150</xdr:rowOff>
    </xdr:to>
    <xdr:sp macro="" textlink="">
      <xdr:nvSpPr>
        <xdr:cNvPr id="2263" name="WordArt 114">
          <a:extLst>
            <a:ext uri="{FF2B5EF4-FFF2-40B4-BE49-F238E27FC236}">
              <a16:creationId xmlns:a16="http://schemas.microsoft.com/office/drawing/2014/main" xmlns="" id="{DF87968F-9550-4DD7-AADA-68604BFCD129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489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2264" name="WordArt 114">
          <a:extLst>
            <a:ext uri="{FF2B5EF4-FFF2-40B4-BE49-F238E27FC236}">
              <a16:creationId xmlns:a16="http://schemas.microsoft.com/office/drawing/2014/main" xmlns="" id="{3E346F3A-9D51-45E9-A3D3-68AFDB355C11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5543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2265" name="WordArt 114">
          <a:extLst>
            <a:ext uri="{FF2B5EF4-FFF2-40B4-BE49-F238E27FC236}">
              <a16:creationId xmlns:a16="http://schemas.microsoft.com/office/drawing/2014/main" xmlns="" id="{54FEAF18-830C-4913-B464-E41CFAE98ED1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5543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2266" name="WordArt 114">
          <a:extLst>
            <a:ext uri="{FF2B5EF4-FFF2-40B4-BE49-F238E27FC236}">
              <a16:creationId xmlns:a16="http://schemas.microsoft.com/office/drawing/2014/main" xmlns="" id="{B9478AA7-ADC2-4A75-87C3-43B899D094F5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5543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2267" name="WordArt 114">
          <a:extLst>
            <a:ext uri="{FF2B5EF4-FFF2-40B4-BE49-F238E27FC236}">
              <a16:creationId xmlns:a16="http://schemas.microsoft.com/office/drawing/2014/main" xmlns="" id="{73F6917B-F8E3-49E4-A015-02044011F13E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5543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2268" name="WordArt 114">
          <a:extLst>
            <a:ext uri="{FF2B5EF4-FFF2-40B4-BE49-F238E27FC236}">
              <a16:creationId xmlns:a16="http://schemas.microsoft.com/office/drawing/2014/main" xmlns="" id="{FA873A01-A7CE-4677-BB26-8223DD080E5E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5543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2269" name="WordArt 114">
          <a:extLst>
            <a:ext uri="{FF2B5EF4-FFF2-40B4-BE49-F238E27FC236}">
              <a16:creationId xmlns:a16="http://schemas.microsoft.com/office/drawing/2014/main" xmlns="" id="{0952A688-3733-4876-AC3E-EF8E61FF1E9F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5543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2270" name="WordArt 114">
          <a:extLst>
            <a:ext uri="{FF2B5EF4-FFF2-40B4-BE49-F238E27FC236}">
              <a16:creationId xmlns:a16="http://schemas.microsoft.com/office/drawing/2014/main" xmlns="" id="{227A1E6F-B7C1-4584-857E-06061B636CDE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5543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2271" name="WordArt 114">
          <a:extLst>
            <a:ext uri="{FF2B5EF4-FFF2-40B4-BE49-F238E27FC236}">
              <a16:creationId xmlns:a16="http://schemas.microsoft.com/office/drawing/2014/main" xmlns="" id="{A33E057A-2EEA-4AEB-AC4B-387435A41F2E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5543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2272" name="WordArt 114">
          <a:extLst>
            <a:ext uri="{FF2B5EF4-FFF2-40B4-BE49-F238E27FC236}">
              <a16:creationId xmlns:a16="http://schemas.microsoft.com/office/drawing/2014/main" xmlns="" id="{A286A53B-1E5D-423F-AD75-ACB77BEF8AC4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5543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2273" name="WordArt 114">
          <a:extLst>
            <a:ext uri="{FF2B5EF4-FFF2-40B4-BE49-F238E27FC236}">
              <a16:creationId xmlns:a16="http://schemas.microsoft.com/office/drawing/2014/main" xmlns="" id="{3D71A8F8-A79D-401C-97C2-D235B3420986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5543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2274" name="WordArt 114">
          <a:extLst>
            <a:ext uri="{FF2B5EF4-FFF2-40B4-BE49-F238E27FC236}">
              <a16:creationId xmlns:a16="http://schemas.microsoft.com/office/drawing/2014/main" xmlns="" id="{1106D725-D8FB-4D2D-9EBC-13C71A0018B0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5543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2275" name="WordArt 114">
          <a:extLst>
            <a:ext uri="{FF2B5EF4-FFF2-40B4-BE49-F238E27FC236}">
              <a16:creationId xmlns:a16="http://schemas.microsoft.com/office/drawing/2014/main" xmlns="" id="{71EAF950-1E25-4AA6-A59B-059C69214AB8}"/>
            </a:ext>
          </a:extLst>
        </xdr:cNvPr>
        <xdr:cNvSpPr>
          <a:spLocks noChangeArrowheads="1" noChangeShapeType="1"/>
        </xdr:cNvSpPr>
      </xdr:nvSpPr>
      <xdr:spPr bwMode="auto">
        <a:xfrm>
          <a:off x="2038350" y="5543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918210</xdr:colOff>
      <xdr:row>24</xdr:row>
      <xdr:rowOff>198120</xdr:rowOff>
    </xdr:from>
    <xdr:to>
      <xdr:col>2</xdr:col>
      <xdr:colOff>918210</xdr:colOff>
      <xdr:row>24</xdr:row>
      <xdr:rowOff>198120</xdr:rowOff>
    </xdr:to>
    <xdr:sp macro="" textlink="">
      <xdr:nvSpPr>
        <xdr:cNvPr id="384" name="WordArt 17">
          <a:extLst>
            <a:ext uri="{FF2B5EF4-FFF2-40B4-BE49-F238E27FC236}">
              <a16:creationId xmlns:a16="http://schemas.microsoft.com/office/drawing/2014/main" xmlns="" id="{65C33E42-931D-4EF4-AF3E-FC751A895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" y="4208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24</xdr:row>
      <xdr:rowOff>198120</xdr:rowOff>
    </xdr:from>
    <xdr:to>
      <xdr:col>2</xdr:col>
      <xdr:colOff>918210</xdr:colOff>
      <xdr:row>24</xdr:row>
      <xdr:rowOff>198120</xdr:rowOff>
    </xdr:to>
    <xdr:sp macro="" textlink="">
      <xdr:nvSpPr>
        <xdr:cNvPr id="385" name="WordArt 18">
          <a:extLst>
            <a:ext uri="{FF2B5EF4-FFF2-40B4-BE49-F238E27FC236}">
              <a16:creationId xmlns:a16="http://schemas.microsoft.com/office/drawing/2014/main" xmlns="" id="{C2FF2D8A-6D29-4EE5-8E02-67A3244EA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" y="4208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24</xdr:row>
      <xdr:rowOff>198120</xdr:rowOff>
    </xdr:from>
    <xdr:to>
      <xdr:col>2</xdr:col>
      <xdr:colOff>918210</xdr:colOff>
      <xdr:row>24</xdr:row>
      <xdr:rowOff>198120</xdr:rowOff>
    </xdr:to>
    <xdr:sp macro="" textlink="">
      <xdr:nvSpPr>
        <xdr:cNvPr id="386" name="WordArt 17">
          <a:extLst>
            <a:ext uri="{FF2B5EF4-FFF2-40B4-BE49-F238E27FC236}">
              <a16:creationId xmlns:a16="http://schemas.microsoft.com/office/drawing/2014/main" xmlns="" id="{FF5842E0-03F6-4C55-A203-2117EF6FBE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" y="4208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24</xdr:row>
      <xdr:rowOff>198120</xdr:rowOff>
    </xdr:from>
    <xdr:to>
      <xdr:col>2</xdr:col>
      <xdr:colOff>918210</xdr:colOff>
      <xdr:row>24</xdr:row>
      <xdr:rowOff>198120</xdr:rowOff>
    </xdr:to>
    <xdr:sp macro="" textlink="">
      <xdr:nvSpPr>
        <xdr:cNvPr id="387" name="WordArt 18">
          <a:extLst>
            <a:ext uri="{FF2B5EF4-FFF2-40B4-BE49-F238E27FC236}">
              <a16:creationId xmlns:a16="http://schemas.microsoft.com/office/drawing/2014/main" xmlns="" id="{6074AC04-DC73-4C72-BEEC-0E86B07BA2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" y="4208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24</xdr:row>
      <xdr:rowOff>198120</xdr:rowOff>
    </xdr:from>
    <xdr:to>
      <xdr:col>2</xdr:col>
      <xdr:colOff>918210</xdr:colOff>
      <xdr:row>24</xdr:row>
      <xdr:rowOff>198120</xdr:rowOff>
    </xdr:to>
    <xdr:sp macro="" textlink="">
      <xdr:nvSpPr>
        <xdr:cNvPr id="388" name="WordArt 17">
          <a:extLst>
            <a:ext uri="{FF2B5EF4-FFF2-40B4-BE49-F238E27FC236}">
              <a16:creationId xmlns:a16="http://schemas.microsoft.com/office/drawing/2014/main" xmlns="" id="{3CC3E938-865C-48C2-AB67-89ADEC816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" y="4208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24</xdr:row>
      <xdr:rowOff>198120</xdr:rowOff>
    </xdr:from>
    <xdr:to>
      <xdr:col>2</xdr:col>
      <xdr:colOff>918210</xdr:colOff>
      <xdr:row>24</xdr:row>
      <xdr:rowOff>198120</xdr:rowOff>
    </xdr:to>
    <xdr:sp macro="" textlink="">
      <xdr:nvSpPr>
        <xdr:cNvPr id="389" name="WordArt 18">
          <a:extLst>
            <a:ext uri="{FF2B5EF4-FFF2-40B4-BE49-F238E27FC236}">
              <a16:creationId xmlns:a16="http://schemas.microsoft.com/office/drawing/2014/main" xmlns="" id="{74673883-EC70-48D7-9B38-AE3723A603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" y="4208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24</xdr:row>
      <xdr:rowOff>198120</xdr:rowOff>
    </xdr:from>
    <xdr:to>
      <xdr:col>2</xdr:col>
      <xdr:colOff>918210</xdr:colOff>
      <xdr:row>24</xdr:row>
      <xdr:rowOff>198120</xdr:rowOff>
    </xdr:to>
    <xdr:sp macro="" textlink="">
      <xdr:nvSpPr>
        <xdr:cNvPr id="390" name="WordArt 1729">
          <a:extLst>
            <a:ext uri="{FF2B5EF4-FFF2-40B4-BE49-F238E27FC236}">
              <a16:creationId xmlns:a16="http://schemas.microsoft.com/office/drawing/2014/main" xmlns="" id="{6A6503DC-A391-487B-8283-BB0DBB53C3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" y="4208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24</xdr:row>
      <xdr:rowOff>198120</xdr:rowOff>
    </xdr:from>
    <xdr:to>
      <xdr:col>2</xdr:col>
      <xdr:colOff>918210</xdr:colOff>
      <xdr:row>24</xdr:row>
      <xdr:rowOff>198120</xdr:rowOff>
    </xdr:to>
    <xdr:sp macro="" textlink="">
      <xdr:nvSpPr>
        <xdr:cNvPr id="391" name="WordArt 1730">
          <a:extLst>
            <a:ext uri="{FF2B5EF4-FFF2-40B4-BE49-F238E27FC236}">
              <a16:creationId xmlns:a16="http://schemas.microsoft.com/office/drawing/2014/main" xmlns="" id="{F031D5E1-F05F-4CD7-A80E-DEF1015F4E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" y="4208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24</xdr:row>
      <xdr:rowOff>198120</xdr:rowOff>
    </xdr:from>
    <xdr:to>
      <xdr:col>2</xdr:col>
      <xdr:colOff>918210</xdr:colOff>
      <xdr:row>24</xdr:row>
      <xdr:rowOff>198120</xdr:rowOff>
    </xdr:to>
    <xdr:sp macro="" textlink="">
      <xdr:nvSpPr>
        <xdr:cNvPr id="392" name="WordArt 1753">
          <a:extLst>
            <a:ext uri="{FF2B5EF4-FFF2-40B4-BE49-F238E27FC236}">
              <a16:creationId xmlns:a16="http://schemas.microsoft.com/office/drawing/2014/main" xmlns="" id="{FDD9763D-89CD-40EB-885D-70A02A2140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" y="4208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24</xdr:row>
      <xdr:rowOff>198120</xdr:rowOff>
    </xdr:from>
    <xdr:to>
      <xdr:col>2</xdr:col>
      <xdr:colOff>918210</xdr:colOff>
      <xdr:row>24</xdr:row>
      <xdr:rowOff>198120</xdr:rowOff>
    </xdr:to>
    <xdr:sp macro="" textlink="">
      <xdr:nvSpPr>
        <xdr:cNvPr id="393" name="WordArt 1754">
          <a:extLst>
            <a:ext uri="{FF2B5EF4-FFF2-40B4-BE49-F238E27FC236}">
              <a16:creationId xmlns:a16="http://schemas.microsoft.com/office/drawing/2014/main" xmlns="" id="{AD7BE961-0408-4285-8D45-FF8C9F6D99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" y="4208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24</xdr:row>
      <xdr:rowOff>198120</xdr:rowOff>
    </xdr:from>
    <xdr:to>
      <xdr:col>2</xdr:col>
      <xdr:colOff>918210</xdr:colOff>
      <xdr:row>24</xdr:row>
      <xdr:rowOff>198120</xdr:rowOff>
    </xdr:to>
    <xdr:sp macro="" textlink="">
      <xdr:nvSpPr>
        <xdr:cNvPr id="394" name="WordArt 1777">
          <a:extLst>
            <a:ext uri="{FF2B5EF4-FFF2-40B4-BE49-F238E27FC236}">
              <a16:creationId xmlns:a16="http://schemas.microsoft.com/office/drawing/2014/main" xmlns="" id="{8135388E-48F3-4782-9DB6-502ED4371A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" y="4208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2</xdr:col>
      <xdr:colOff>918210</xdr:colOff>
      <xdr:row>24</xdr:row>
      <xdr:rowOff>198120</xdr:rowOff>
    </xdr:from>
    <xdr:to>
      <xdr:col>2</xdr:col>
      <xdr:colOff>918210</xdr:colOff>
      <xdr:row>24</xdr:row>
      <xdr:rowOff>198120</xdr:rowOff>
    </xdr:to>
    <xdr:sp macro="" textlink="">
      <xdr:nvSpPr>
        <xdr:cNvPr id="395" name="WordArt 1778">
          <a:extLst>
            <a:ext uri="{FF2B5EF4-FFF2-40B4-BE49-F238E27FC236}">
              <a16:creationId xmlns:a16="http://schemas.microsoft.com/office/drawing/2014/main" xmlns="" id="{2FDC37AF-6417-4D53-B203-0A53667447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" y="42081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1662" name="WordArt 114">
          <a:extLst>
            <a:ext uri="{FF2B5EF4-FFF2-40B4-BE49-F238E27FC236}">
              <a16:creationId xmlns:a16="http://schemas.microsoft.com/office/drawing/2014/main" xmlns="" id="{86B366C1-B1D7-4D7E-853B-5172F7148F3F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1663" name="WordArt 114">
          <a:extLst>
            <a:ext uri="{FF2B5EF4-FFF2-40B4-BE49-F238E27FC236}">
              <a16:creationId xmlns:a16="http://schemas.microsoft.com/office/drawing/2014/main" xmlns="" id="{C530DEE6-708B-4FBD-9196-CC792581AED4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1664" name="WordArt 114">
          <a:extLst>
            <a:ext uri="{FF2B5EF4-FFF2-40B4-BE49-F238E27FC236}">
              <a16:creationId xmlns:a16="http://schemas.microsoft.com/office/drawing/2014/main" xmlns="" id="{DC9667A5-BC6F-49A8-8370-3BD07C5B1BE6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1665" name="WordArt 114">
          <a:extLst>
            <a:ext uri="{FF2B5EF4-FFF2-40B4-BE49-F238E27FC236}">
              <a16:creationId xmlns:a16="http://schemas.microsoft.com/office/drawing/2014/main" xmlns="" id="{E6BA504E-2850-40FD-A41C-BB44F4BD228E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1666" name="WordArt 114">
          <a:extLst>
            <a:ext uri="{FF2B5EF4-FFF2-40B4-BE49-F238E27FC236}">
              <a16:creationId xmlns:a16="http://schemas.microsoft.com/office/drawing/2014/main" xmlns="" id="{EEB24EDC-9BB1-44F2-A6CA-5F35B644BC0C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1667" name="WordArt 114">
          <a:extLst>
            <a:ext uri="{FF2B5EF4-FFF2-40B4-BE49-F238E27FC236}">
              <a16:creationId xmlns:a16="http://schemas.microsoft.com/office/drawing/2014/main" xmlns="" id="{02D507D1-991B-4F7F-A776-578FECF63EEC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1668" name="WordArt 114">
          <a:extLst>
            <a:ext uri="{FF2B5EF4-FFF2-40B4-BE49-F238E27FC236}">
              <a16:creationId xmlns:a16="http://schemas.microsoft.com/office/drawing/2014/main" xmlns="" id="{C7CE0B13-3BC7-4939-B143-15C18C5AD9F5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1669" name="WordArt 114">
          <a:extLst>
            <a:ext uri="{FF2B5EF4-FFF2-40B4-BE49-F238E27FC236}">
              <a16:creationId xmlns:a16="http://schemas.microsoft.com/office/drawing/2014/main" xmlns="" id="{74F9E399-F0AF-4EF2-B6C9-4FB2E493AA0E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1670" name="WordArt 114">
          <a:extLst>
            <a:ext uri="{FF2B5EF4-FFF2-40B4-BE49-F238E27FC236}">
              <a16:creationId xmlns:a16="http://schemas.microsoft.com/office/drawing/2014/main" xmlns="" id="{24D2B715-89DB-4043-A6E2-83D1B5695109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1671" name="WordArt 114">
          <a:extLst>
            <a:ext uri="{FF2B5EF4-FFF2-40B4-BE49-F238E27FC236}">
              <a16:creationId xmlns:a16="http://schemas.microsoft.com/office/drawing/2014/main" xmlns="" id="{10F69CFA-762F-4D98-9AAE-2744598EAC74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1672" name="WordArt 114">
          <a:extLst>
            <a:ext uri="{FF2B5EF4-FFF2-40B4-BE49-F238E27FC236}">
              <a16:creationId xmlns:a16="http://schemas.microsoft.com/office/drawing/2014/main" xmlns="" id="{6E5F34B2-A0BD-4700-88D0-C3861C7E317D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1673" name="WordArt 114">
          <a:extLst>
            <a:ext uri="{FF2B5EF4-FFF2-40B4-BE49-F238E27FC236}">
              <a16:creationId xmlns:a16="http://schemas.microsoft.com/office/drawing/2014/main" xmlns="" id="{847EB324-417C-4956-983E-372DA76A2055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1674" name="WordArt 114">
          <a:extLst>
            <a:ext uri="{FF2B5EF4-FFF2-40B4-BE49-F238E27FC236}">
              <a16:creationId xmlns:a16="http://schemas.microsoft.com/office/drawing/2014/main" xmlns="" id="{5067F9D9-0E6A-445D-B93B-F3DB305F49FC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1675" name="WordArt 114">
          <a:extLst>
            <a:ext uri="{FF2B5EF4-FFF2-40B4-BE49-F238E27FC236}">
              <a16:creationId xmlns:a16="http://schemas.microsoft.com/office/drawing/2014/main" xmlns="" id="{04DC3995-7C74-4233-9157-76FA96115124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1676" name="WordArt 114">
          <a:extLst>
            <a:ext uri="{FF2B5EF4-FFF2-40B4-BE49-F238E27FC236}">
              <a16:creationId xmlns:a16="http://schemas.microsoft.com/office/drawing/2014/main" xmlns="" id="{AD50CEB5-1937-4EB6-B240-C42C5E2A3E35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1677" name="WordArt 114">
          <a:extLst>
            <a:ext uri="{FF2B5EF4-FFF2-40B4-BE49-F238E27FC236}">
              <a16:creationId xmlns:a16="http://schemas.microsoft.com/office/drawing/2014/main" xmlns="" id="{1772031E-0921-45B4-9130-450B1920ACFB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1678" name="WordArt 114">
          <a:extLst>
            <a:ext uri="{FF2B5EF4-FFF2-40B4-BE49-F238E27FC236}">
              <a16:creationId xmlns:a16="http://schemas.microsoft.com/office/drawing/2014/main" xmlns="" id="{C8ADF2DD-AC30-4A04-8F2B-19CFF237A41B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1679" name="WordArt 114">
          <a:extLst>
            <a:ext uri="{FF2B5EF4-FFF2-40B4-BE49-F238E27FC236}">
              <a16:creationId xmlns:a16="http://schemas.microsoft.com/office/drawing/2014/main" xmlns="" id="{0E2F5E69-C656-4F38-B596-F8C0DD64F7B2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1680" name="WordArt 114">
          <a:extLst>
            <a:ext uri="{FF2B5EF4-FFF2-40B4-BE49-F238E27FC236}">
              <a16:creationId xmlns:a16="http://schemas.microsoft.com/office/drawing/2014/main" xmlns="" id="{0402BB99-9B78-4AD5-A7D8-C582B38A6C46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1681" name="WordArt 114">
          <a:extLst>
            <a:ext uri="{FF2B5EF4-FFF2-40B4-BE49-F238E27FC236}">
              <a16:creationId xmlns:a16="http://schemas.microsoft.com/office/drawing/2014/main" xmlns="" id="{B056EEBC-3FEC-452F-9D3C-485FB7A1DC5A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1682" name="WordArt 114">
          <a:extLst>
            <a:ext uri="{FF2B5EF4-FFF2-40B4-BE49-F238E27FC236}">
              <a16:creationId xmlns:a16="http://schemas.microsoft.com/office/drawing/2014/main" xmlns="" id="{C5D70EE9-8FDE-4B54-B82E-CAD804EB7269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1683" name="WordArt 114">
          <a:extLst>
            <a:ext uri="{FF2B5EF4-FFF2-40B4-BE49-F238E27FC236}">
              <a16:creationId xmlns:a16="http://schemas.microsoft.com/office/drawing/2014/main" xmlns="" id="{41871504-6EE8-450C-A02A-655E9410493C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1684" name="WordArt 114">
          <a:extLst>
            <a:ext uri="{FF2B5EF4-FFF2-40B4-BE49-F238E27FC236}">
              <a16:creationId xmlns:a16="http://schemas.microsoft.com/office/drawing/2014/main" xmlns="" id="{CF70883C-4431-4C8D-9A4C-D078F225C484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1685" name="WordArt 114">
          <a:extLst>
            <a:ext uri="{FF2B5EF4-FFF2-40B4-BE49-F238E27FC236}">
              <a16:creationId xmlns:a16="http://schemas.microsoft.com/office/drawing/2014/main" xmlns="" id="{2F3FAA92-17AB-4F99-8BBE-DD6229180747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15</xdr:row>
      <xdr:rowOff>0</xdr:rowOff>
    </xdr:from>
    <xdr:to>
      <xdr:col>5</xdr:col>
      <xdr:colOff>104775</xdr:colOff>
      <xdr:row>15</xdr:row>
      <xdr:rowOff>57150</xdr:rowOff>
    </xdr:to>
    <xdr:sp macro="" textlink="">
      <xdr:nvSpPr>
        <xdr:cNvPr id="1686" name="WordArt 114">
          <a:extLst>
            <a:ext uri="{FF2B5EF4-FFF2-40B4-BE49-F238E27FC236}">
              <a16:creationId xmlns:a16="http://schemas.microsoft.com/office/drawing/2014/main" xmlns="" id="{1C4D2C50-0FFF-48CB-8D9E-2E5746FB210E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25717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15</xdr:row>
      <xdr:rowOff>0</xdr:rowOff>
    </xdr:from>
    <xdr:to>
      <xdr:col>5</xdr:col>
      <xdr:colOff>104775</xdr:colOff>
      <xdr:row>15</xdr:row>
      <xdr:rowOff>57150</xdr:rowOff>
    </xdr:to>
    <xdr:sp macro="" textlink="">
      <xdr:nvSpPr>
        <xdr:cNvPr id="1687" name="WordArt 114">
          <a:extLst>
            <a:ext uri="{FF2B5EF4-FFF2-40B4-BE49-F238E27FC236}">
              <a16:creationId xmlns:a16="http://schemas.microsoft.com/office/drawing/2014/main" xmlns="" id="{B9DFF8E6-9164-486B-9F58-90C22565168C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25717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15</xdr:row>
      <xdr:rowOff>0</xdr:rowOff>
    </xdr:from>
    <xdr:to>
      <xdr:col>5</xdr:col>
      <xdr:colOff>104775</xdr:colOff>
      <xdr:row>15</xdr:row>
      <xdr:rowOff>57150</xdr:rowOff>
    </xdr:to>
    <xdr:sp macro="" textlink="">
      <xdr:nvSpPr>
        <xdr:cNvPr id="1688" name="WordArt 114">
          <a:extLst>
            <a:ext uri="{FF2B5EF4-FFF2-40B4-BE49-F238E27FC236}">
              <a16:creationId xmlns:a16="http://schemas.microsoft.com/office/drawing/2014/main" xmlns="" id="{255A0E9D-AB0C-46B5-82FE-564E5FCD47D2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25717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15</xdr:row>
      <xdr:rowOff>0</xdr:rowOff>
    </xdr:from>
    <xdr:to>
      <xdr:col>5</xdr:col>
      <xdr:colOff>104775</xdr:colOff>
      <xdr:row>15</xdr:row>
      <xdr:rowOff>57150</xdr:rowOff>
    </xdr:to>
    <xdr:sp macro="" textlink="">
      <xdr:nvSpPr>
        <xdr:cNvPr id="1689" name="WordArt 114">
          <a:extLst>
            <a:ext uri="{FF2B5EF4-FFF2-40B4-BE49-F238E27FC236}">
              <a16:creationId xmlns:a16="http://schemas.microsoft.com/office/drawing/2014/main" xmlns="" id="{E3FE9395-0C96-4161-A8FB-FB5DF55A25EF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25717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15</xdr:row>
      <xdr:rowOff>0</xdr:rowOff>
    </xdr:from>
    <xdr:to>
      <xdr:col>5</xdr:col>
      <xdr:colOff>104775</xdr:colOff>
      <xdr:row>15</xdr:row>
      <xdr:rowOff>57150</xdr:rowOff>
    </xdr:to>
    <xdr:sp macro="" textlink="">
      <xdr:nvSpPr>
        <xdr:cNvPr id="1690" name="WordArt 114">
          <a:extLst>
            <a:ext uri="{FF2B5EF4-FFF2-40B4-BE49-F238E27FC236}">
              <a16:creationId xmlns:a16="http://schemas.microsoft.com/office/drawing/2014/main" xmlns="" id="{55E52F62-254B-44F5-82D3-99E62F5280E4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25717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15</xdr:row>
      <xdr:rowOff>0</xdr:rowOff>
    </xdr:from>
    <xdr:to>
      <xdr:col>5</xdr:col>
      <xdr:colOff>104775</xdr:colOff>
      <xdr:row>15</xdr:row>
      <xdr:rowOff>57150</xdr:rowOff>
    </xdr:to>
    <xdr:sp macro="" textlink="">
      <xdr:nvSpPr>
        <xdr:cNvPr id="1691" name="WordArt 114">
          <a:extLst>
            <a:ext uri="{FF2B5EF4-FFF2-40B4-BE49-F238E27FC236}">
              <a16:creationId xmlns:a16="http://schemas.microsoft.com/office/drawing/2014/main" xmlns="" id="{9698794C-C303-468C-8DB5-F43D1636560E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25717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15</xdr:row>
      <xdr:rowOff>0</xdr:rowOff>
    </xdr:from>
    <xdr:to>
      <xdr:col>5</xdr:col>
      <xdr:colOff>104775</xdr:colOff>
      <xdr:row>15</xdr:row>
      <xdr:rowOff>57150</xdr:rowOff>
    </xdr:to>
    <xdr:sp macro="" textlink="">
      <xdr:nvSpPr>
        <xdr:cNvPr id="1692" name="WordArt 114">
          <a:extLst>
            <a:ext uri="{FF2B5EF4-FFF2-40B4-BE49-F238E27FC236}">
              <a16:creationId xmlns:a16="http://schemas.microsoft.com/office/drawing/2014/main" xmlns="" id="{25CA0305-46E5-4B41-9B94-1B562A7E5D8C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25717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15</xdr:row>
      <xdr:rowOff>0</xdr:rowOff>
    </xdr:from>
    <xdr:to>
      <xdr:col>5</xdr:col>
      <xdr:colOff>104775</xdr:colOff>
      <xdr:row>15</xdr:row>
      <xdr:rowOff>57150</xdr:rowOff>
    </xdr:to>
    <xdr:sp macro="" textlink="">
      <xdr:nvSpPr>
        <xdr:cNvPr id="1693" name="WordArt 114">
          <a:extLst>
            <a:ext uri="{FF2B5EF4-FFF2-40B4-BE49-F238E27FC236}">
              <a16:creationId xmlns:a16="http://schemas.microsoft.com/office/drawing/2014/main" xmlns="" id="{EF0F2EC2-9896-425D-8EB2-7F0D218FF548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25717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15</xdr:row>
      <xdr:rowOff>0</xdr:rowOff>
    </xdr:from>
    <xdr:to>
      <xdr:col>5</xdr:col>
      <xdr:colOff>104775</xdr:colOff>
      <xdr:row>15</xdr:row>
      <xdr:rowOff>57150</xdr:rowOff>
    </xdr:to>
    <xdr:sp macro="" textlink="">
      <xdr:nvSpPr>
        <xdr:cNvPr id="1694" name="WordArt 114">
          <a:extLst>
            <a:ext uri="{FF2B5EF4-FFF2-40B4-BE49-F238E27FC236}">
              <a16:creationId xmlns:a16="http://schemas.microsoft.com/office/drawing/2014/main" xmlns="" id="{0E362B42-EB6D-4458-8A35-60A682FF96FD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25717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15</xdr:row>
      <xdr:rowOff>0</xdr:rowOff>
    </xdr:from>
    <xdr:to>
      <xdr:col>5</xdr:col>
      <xdr:colOff>104775</xdr:colOff>
      <xdr:row>15</xdr:row>
      <xdr:rowOff>57150</xdr:rowOff>
    </xdr:to>
    <xdr:sp macro="" textlink="">
      <xdr:nvSpPr>
        <xdr:cNvPr id="1695" name="WordArt 114">
          <a:extLst>
            <a:ext uri="{FF2B5EF4-FFF2-40B4-BE49-F238E27FC236}">
              <a16:creationId xmlns:a16="http://schemas.microsoft.com/office/drawing/2014/main" xmlns="" id="{CAB79FF1-CB75-4DB2-AAB4-C336F01ADA80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25717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15</xdr:row>
      <xdr:rowOff>0</xdr:rowOff>
    </xdr:from>
    <xdr:to>
      <xdr:col>5</xdr:col>
      <xdr:colOff>104775</xdr:colOff>
      <xdr:row>15</xdr:row>
      <xdr:rowOff>57150</xdr:rowOff>
    </xdr:to>
    <xdr:sp macro="" textlink="">
      <xdr:nvSpPr>
        <xdr:cNvPr id="1696" name="WordArt 114">
          <a:extLst>
            <a:ext uri="{FF2B5EF4-FFF2-40B4-BE49-F238E27FC236}">
              <a16:creationId xmlns:a16="http://schemas.microsoft.com/office/drawing/2014/main" xmlns="" id="{424A6907-D5CE-4E03-8CAC-7D738A7FF4B9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25717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15</xdr:row>
      <xdr:rowOff>0</xdr:rowOff>
    </xdr:from>
    <xdr:to>
      <xdr:col>5</xdr:col>
      <xdr:colOff>104775</xdr:colOff>
      <xdr:row>15</xdr:row>
      <xdr:rowOff>57150</xdr:rowOff>
    </xdr:to>
    <xdr:sp macro="" textlink="">
      <xdr:nvSpPr>
        <xdr:cNvPr id="1697" name="WordArt 114">
          <a:extLst>
            <a:ext uri="{FF2B5EF4-FFF2-40B4-BE49-F238E27FC236}">
              <a16:creationId xmlns:a16="http://schemas.microsoft.com/office/drawing/2014/main" xmlns="" id="{AC929991-5D21-43CC-A495-BD8B43ADD47A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25717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1698" name="WordArt 114">
          <a:extLst>
            <a:ext uri="{FF2B5EF4-FFF2-40B4-BE49-F238E27FC236}">
              <a16:creationId xmlns:a16="http://schemas.microsoft.com/office/drawing/2014/main" xmlns="" id="{44BBC876-8C75-4A96-AF9F-7069C82FFDEA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1699" name="WordArt 114">
          <a:extLst>
            <a:ext uri="{FF2B5EF4-FFF2-40B4-BE49-F238E27FC236}">
              <a16:creationId xmlns:a16="http://schemas.microsoft.com/office/drawing/2014/main" xmlns="" id="{CB4554A6-AC38-4403-911E-A1593D3E976D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1700" name="WordArt 114">
          <a:extLst>
            <a:ext uri="{FF2B5EF4-FFF2-40B4-BE49-F238E27FC236}">
              <a16:creationId xmlns:a16="http://schemas.microsoft.com/office/drawing/2014/main" xmlns="" id="{BA06C5D5-A629-46AB-97FB-F431017DBE71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1701" name="WordArt 114">
          <a:extLst>
            <a:ext uri="{FF2B5EF4-FFF2-40B4-BE49-F238E27FC236}">
              <a16:creationId xmlns:a16="http://schemas.microsoft.com/office/drawing/2014/main" xmlns="" id="{F8937967-6F3A-49D4-8CC0-0A085F1BA91D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1702" name="WordArt 114">
          <a:extLst>
            <a:ext uri="{FF2B5EF4-FFF2-40B4-BE49-F238E27FC236}">
              <a16:creationId xmlns:a16="http://schemas.microsoft.com/office/drawing/2014/main" xmlns="" id="{CF684A36-EA84-45B0-A2D2-EF4FAC478B78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1703" name="WordArt 114">
          <a:extLst>
            <a:ext uri="{FF2B5EF4-FFF2-40B4-BE49-F238E27FC236}">
              <a16:creationId xmlns:a16="http://schemas.microsoft.com/office/drawing/2014/main" xmlns="" id="{0F7CC423-3599-4338-AB55-AC40122B5299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1704" name="WordArt 114">
          <a:extLst>
            <a:ext uri="{FF2B5EF4-FFF2-40B4-BE49-F238E27FC236}">
              <a16:creationId xmlns:a16="http://schemas.microsoft.com/office/drawing/2014/main" xmlns="" id="{5BB9BF08-74D0-483E-A208-FA14A44E328E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1705" name="WordArt 114">
          <a:extLst>
            <a:ext uri="{FF2B5EF4-FFF2-40B4-BE49-F238E27FC236}">
              <a16:creationId xmlns:a16="http://schemas.microsoft.com/office/drawing/2014/main" xmlns="" id="{0A7D1E69-6D9C-42E9-B4D6-23DDD4BBE1C9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1706" name="WordArt 114">
          <a:extLst>
            <a:ext uri="{FF2B5EF4-FFF2-40B4-BE49-F238E27FC236}">
              <a16:creationId xmlns:a16="http://schemas.microsoft.com/office/drawing/2014/main" xmlns="" id="{DEDD866A-193C-4D33-B633-5FA481C70399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1707" name="WordArt 114">
          <a:extLst>
            <a:ext uri="{FF2B5EF4-FFF2-40B4-BE49-F238E27FC236}">
              <a16:creationId xmlns:a16="http://schemas.microsoft.com/office/drawing/2014/main" xmlns="" id="{0C8DB176-0F5D-4329-A7C1-250BE59BA60C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1708" name="WordArt 114">
          <a:extLst>
            <a:ext uri="{FF2B5EF4-FFF2-40B4-BE49-F238E27FC236}">
              <a16:creationId xmlns:a16="http://schemas.microsoft.com/office/drawing/2014/main" xmlns="" id="{2A2BBD9E-BC1E-48EC-A45A-9A3312628E8C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1709" name="WordArt 114">
          <a:extLst>
            <a:ext uri="{FF2B5EF4-FFF2-40B4-BE49-F238E27FC236}">
              <a16:creationId xmlns:a16="http://schemas.microsoft.com/office/drawing/2014/main" xmlns="" id="{6386432B-5BA1-4D76-A917-D5FCEEFE9422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10" name="WordArt 5">
          <a:extLst>
            <a:ext uri="{FF2B5EF4-FFF2-40B4-BE49-F238E27FC236}">
              <a16:creationId xmlns:a16="http://schemas.microsoft.com/office/drawing/2014/main" xmlns="" id="{10EB9FEB-C02C-4A16-8751-CFC4464267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11" name="WordArt 6">
          <a:extLst>
            <a:ext uri="{FF2B5EF4-FFF2-40B4-BE49-F238E27FC236}">
              <a16:creationId xmlns:a16="http://schemas.microsoft.com/office/drawing/2014/main" xmlns="" id="{483C5886-6B22-4CA2-AC38-F0308224F5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12" name="WordArt 7">
          <a:extLst>
            <a:ext uri="{FF2B5EF4-FFF2-40B4-BE49-F238E27FC236}">
              <a16:creationId xmlns:a16="http://schemas.microsoft.com/office/drawing/2014/main" xmlns="" id="{99B8598B-ED3C-4315-8198-DE3357FB2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13" name="WordArt 8">
          <a:extLst>
            <a:ext uri="{FF2B5EF4-FFF2-40B4-BE49-F238E27FC236}">
              <a16:creationId xmlns:a16="http://schemas.microsoft.com/office/drawing/2014/main" xmlns="" id="{DD13711B-5D6F-4356-8B16-864A9DCBA9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14" name="WordArt 9">
          <a:extLst>
            <a:ext uri="{FF2B5EF4-FFF2-40B4-BE49-F238E27FC236}">
              <a16:creationId xmlns:a16="http://schemas.microsoft.com/office/drawing/2014/main" xmlns="" id="{3B87087A-9F07-44B5-862E-F7AE7E117F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15" name="WordArt 10">
          <a:extLst>
            <a:ext uri="{FF2B5EF4-FFF2-40B4-BE49-F238E27FC236}">
              <a16:creationId xmlns:a16="http://schemas.microsoft.com/office/drawing/2014/main" xmlns="" id="{505F1CD5-C3B7-4589-997E-23C3875CD2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16" name="WordArt 11">
          <a:extLst>
            <a:ext uri="{FF2B5EF4-FFF2-40B4-BE49-F238E27FC236}">
              <a16:creationId xmlns:a16="http://schemas.microsoft.com/office/drawing/2014/main" xmlns="" id="{ACD75F23-0C7B-4606-A7A6-8E1FBD2EA7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17" name="WordArt 12">
          <a:extLst>
            <a:ext uri="{FF2B5EF4-FFF2-40B4-BE49-F238E27FC236}">
              <a16:creationId xmlns:a16="http://schemas.microsoft.com/office/drawing/2014/main" xmlns="" id="{DF1ECB2C-B039-4D44-A145-3BAD215BE8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18" name="WordArt 13">
          <a:extLst>
            <a:ext uri="{FF2B5EF4-FFF2-40B4-BE49-F238E27FC236}">
              <a16:creationId xmlns:a16="http://schemas.microsoft.com/office/drawing/2014/main" xmlns="" id="{4A69C596-812F-40CC-995A-602A88C542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19" name="WordArt 14">
          <a:extLst>
            <a:ext uri="{FF2B5EF4-FFF2-40B4-BE49-F238E27FC236}">
              <a16:creationId xmlns:a16="http://schemas.microsoft.com/office/drawing/2014/main" xmlns="" id="{E1ED1D9B-F3EB-4F0D-8553-15FDADB9A7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20" name="WordArt 5">
          <a:extLst>
            <a:ext uri="{FF2B5EF4-FFF2-40B4-BE49-F238E27FC236}">
              <a16:creationId xmlns:a16="http://schemas.microsoft.com/office/drawing/2014/main" xmlns="" id="{D45D0EDD-326B-41DE-80E6-6145D3D7E8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21" name="WordArt 6">
          <a:extLst>
            <a:ext uri="{FF2B5EF4-FFF2-40B4-BE49-F238E27FC236}">
              <a16:creationId xmlns:a16="http://schemas.microsoft.com/office/drawing/2014/main" xmlns="" id="{9FCFB7A2-89E2-4B35-9C1A-0377DC55E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22" name="WordArt 7">
          <a:extLst>
            <a:ext uri="{FF2B5EF4-FFF2-40B4-BE49-F238E27FC236}">
              <a16:creationId xmlns:a16="http://schemas.microsoft.com/office/drawing/2014/main" xmlns="" id="{68D3294C-00A6-4D4D-B296-D052FED2DD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23" name="WordArt 8">
          <a:extLst>
            <a:ext uri="{FF2B5EF4-FFF2-40B4-BE49-F238E27FC236}">
              <a16:creationId xmlns:a16="http://schemas.microsoft.com/office/drawing/2014/main" xmlns="" id="{B37F76B0-2B19-4040-B10A-BBBCC9BEFE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24" name="WordArt 9">
          <a:extLst>
            <a:ext uri="{FF2B5EF4-FFF2-40B4-BE49-F238E27FC236}">
              <a16:creationId xmlns:a16="http://schemas.microsoft.com/office/drawing/2014/main" xmlns="" id="{43C5494F-F5A0-4586-B0C3-3416A2B1C4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25" name="WordArt 10">
          <a:extLst>
            <a:ext uri="{FF2B5EF4-FFF2-40B4-BE49-F238E27FC236}">
              <a16:creationId xmlns:a16="http://schemas.microsoft.com/office/drawing/2014/main" xmlns="" id="{08CA3C27-AEDB-42C6-A1CF-87FB7D5DA3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26" name="WordArt 11">
          <a:extLst>
            <a:ext uri="{FF2B5EF4-FFF2-40B4-BE49-F238E27FC236}">
              <a16:creationId xmlns:a16="http://schemas.microsoft.com/office/drawing/2014/main" xmlns="" id="{CD95E290-D55D-4417-87E0-C3F3A819D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27" name="WordArt 12">
          <a:extLst>
            <a:ext uri="{FF2B5EF4-FFF2-40B4-BE49-F238E27FC236}">
              <a16:creationId xmlns:a16="http://schemas.microsoft.com/office/drawing/2014/main" xmlns="" id="{39A88AAC-5F82-48DA-85A2-0B0AC73D31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28" name="WordArt 13">
          <a:extLst>
            <a:ext uri="{FF2B5EF4-FFF2-40B4-BE49-F238E27FC236}">
              <a16:creationId xmlns:a16="http://schemas.microsoft.com/office/drawing/2014/main" xmlns="" id="{ABABDA15-A25C-4BA6-8D0E-84596EEEBA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29" name="WordArt 14">
          <a:extLst>
            <a:ext uri="{FF2B5EF4-FFF2-40B4-BE49-F238E27FC236}">
              <a16:creationId xmlns:a16="http://schemas.microsoft.com/office/drawing/2014/main" xmlns="" id="{CA08381D-80EB-43FE-B742-2136ACBC9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30" name="WordArt 5">
          <a:extLst>
            <a:ext uri="{FF2B5EF4-FFF2-40B4-BE49-F238E27FC236}">
              <a16:creationId xmlns:a16="http://schemas.microsoft.com/office/drawing/2014/main" xmlns="" id="{78C33CA6-56B5-4E0C-8455-DB1941DE3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31" name="WordArt 6">
          <a:extLst>
            <a:ext uri="{FF2B5EF4-FFF2-40B4-BE49-F238E27FC236}">
              <a16:creationId xmlns:a16="http://schemas.microsoft.com/office/drawing/2014/main" xmlns="" id="{C1B4BA18-2C48-42F1-A36D-61DEA06CA4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32" name="WordArt 7">
          <a:extLst>
            <a:ext uri="{FF2B5EF4-FFF2-40B4-BE49-F238E27FC236}">
              <a16:creationId xmlns:a16="http://schemas.microsoft.com/office/drawing/2014/main" xmlns="" id="{4E99F60E-BE8D-4DC3-B8EE-AB4759398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33" name="WordArt 8">
          <a:extLst>
            <a:ext uri="{FF2B5EF4-FFF2-40B4-BE49-F238E27FC236}">
              <a16:creationId xmlns:a16="http://schemas.microsoft.com/office/drawing/2014/main" xmlns="" id="{00C47B30-119D-429B-96E0-5723601123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34" name="WordArt 9">
          <a:extLst>
            <a:ext uri="{FF2B5EF4-FFF2-40B4-BE49-F238E27FC236}">
              <a16:creationId xmlns:a16="http://schemas.microsoft.com/office/drawing/2014/main" xmlns="" id="{ADAF0F8F-28CD-4D94-AD0C-851F2E096F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35" name="WordArt 10">
          <a:extLst>
            <a:ext uri="{FF2B5EF4-FFF2-40B4-BE49-F238E27FC236}">
              <a16:creationId xmlns:a16="http://schemas.microsoft.com/office/drawing/2014/main" xmlns="" id="{3F86335E-93DA-4982-ADED-AC434A68B8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36" name="WordArt 11">
          <a:extLst>
            <a:ext uri="{FF2B5EF4-FFF2-40B4-BE49-F238E27FC236}">
              <a16:creationId xmlns:a16="http://schemas.microsoft.com/office/drawing/2014/main" xmlns="" id="{ACABAEBC-049F-4A8E-ADF4-729B7E419C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37" name="WordArt 12">
          <a:extLst>
            <a:ext uri="{FF2B5EF4-FFF2-40B4-BE49-F238E27FC236}">
              <a16:creationId xmlns:a16="http://schemas.microsoft.com/office/drawing/2014/main" xmlns="" id="{35479A8E-21AF-404E-977C-00B8B13D3E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38" name="WordArt 13">
          <a:extLst>
            <a:ext uri="{FF2B5EF4-FFF2-40B4-BE49-F238E27FC236}">
              <a16:creationId xmlns:a16="http://schemas.microsoft.com/office/drawing/2014/main" xmlns="" id="{67AF9B5E-6C11-44F8-ADDD-88834E2CA4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39" name="WordArt 14">
          <a:extLst>
            <a:ext uri="{FF2B5EF4-FFF2-40B4-BE49-F238E27FC236}">
              <a16:creationId xmlns:a16="http://schemas.microsoft.com/office/drawing/2014/main" xmlns="" id="{78DE58E3-AEC0-4739-A264-D30048864F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40" name="WordArt 1731">
          <a:extLst>
            <a:ext uri="{FF2B5EF4-FFF2-40B4-BE49-F238E27FC236}">
              <a16:creationId xmlns:a16="http://schemas.microsoft.com/office/drawing/2014/main" xmlns="" id="{D65F1E74-4ABE-496D-8DE4-645C04239F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41" name="WordArt 1732">
          <a:extLst>
            <a:ext uri="{FF2B5EF4-FFF2-40B4-BE49-F238E27FC236}">
              <a16:creationId xmlns:a16="http://schemas.microsoft.com/office/drawing/2014/main" xmlns="" id="{BD5F2391-31CF-4741-8467-94F3BD84A4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42" name="WordArt 1733">
          <a:extLst>
            <a:ext uri="{FF2B5EF4-FFF2-40B4-BE49-F238E27FC236}">
              <a16:creationId xmlns:a16="http://schemas.microsoft.com/office/drawing/2014/main" xmlns="" id="{70CA4700-A74D-47AD-8ABE-3411B86F10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43" name="WordArt 1734">
          <a:extLst>
            <a:ext uri="{FF2B5EF4-FFF2-40B4-BE49-F238E27FC236}">
              <a16:creationId xmlns:a16="http://schemas.microsoft.com/office/drawing/2014/main" xmlns="" id="{44694D14-503C-42AD-AAFA-EFA2B19F07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44" name="WordArt 1735">
          <a:extLst>
            <a:ext uri="{FF2B5EF4-FFF2-40B4-BE49-F238E27FC236}">
              <a16:creationId xmlns:a16="http://schemas.microsoft.com/office/drawing/2014/main" xmlns="" id="{ECC9E2A0-E496-40AC-90A4-09DD180CD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45" name="WordArt 1736">
          <a:extLst>
            <a:ext uri="{FF2B5EF4-FFF2-40B4-BE49-F238E27FC236}">
              <a16:creationId xmlns:a16="http://schemas.microsoft.com/office/drawing/2014/main" xmlns="" id="{2C4C5D5F-6EB4-42A1-83C0-E66DF4FD9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46" name="WordArt 1737">
          <a:extLst>
            <a:ext uri="{FF2B5EF4-FFF2-40B4-BE49-F238E27FC236}">
              <a16:creationId xmlns:a16="http://schemas.microsoft.com/office/drawing/2014/main" xmlns="" id="{255F02F1-2713-4CE4-91FE-B1F8F1968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47" name="WordArt 1738">
          <a:extLst>
            <a:ext uri="{FF2B5EF4-FFF2-40B4-BE49-F238E27FC236}">
              <a16:creationId xmlns:a16="http://schemas.microsoft.com/office/drawing/2014/main" xmlns="" id="{D10DB888-0DE1-4515-8E1F-3EE107F459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48" name="WordArt 1739">
          <a:extLst>
            <a:ext uri="{FF2B5EF4-FFF2-40B4-BE49-F238E27FC236}">
              <a16:creationId xmlns:a16="http://schemas.microsoft.com/office/drawing/2014/main" xmlns="" id="{B2A7DCCC-056B-4006-916E-78534F2132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49" name="WordArt 1740">
          <a:extLst>
            <a:ext uri="{FF2B5EF4-FFF2-40B4-BE49-F238E27FC236}">
              <a16:creationId xmlns:a16="http://schemas.microsoft.com/office/drawing/2014/main" xmlns="" id="{75CA5B48-D8F2-4B07-9A91-C5C87D759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50" name="WordArt 1755">
          <a:extLst>
            <a:ext uri="{FF2B5EF4-FFF2-40B4-BE49-F238E27FC236}">
              <a16:creationId xmlns:a16="http://schemas.microsoft.com/office/drawing/2014/main" xmlns="" id="{E536B22A-C4FD-421B-B313-17E151A6D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51" name="WordArt 1756">
          <a:extLst>
            <a:ext uri="{FF2B5EF4-FFF2-40B4-BE49-F238E27FC236}">
              <a16:creationId xmlns:a16="http://schemas.microsoft.com/office/drawing/2014/main" xmlns="" id="{72C4AE14-4ED2-4535-BD9D-66599C40E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52" name="WordArt 1757">
          <a:extLst>
            <a:ext uri="{FF2B5EF4-FFF2-40B4-BE49-F238E27FC236}">
              <a16:creationId xmlns:a16="http://schemas.microsoft.com/office/drawing/2014/main" xmlns="" id="{A6F3DD9B-CDB8-4C43-A467-8AB6F71BE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53" name="WordArt 1758">
          <a:extLst>
            <a:ext uri="{FF2B5EF4-FFF2-40B4-BE49-F238E27FC236}">
              <a16:creationId xmlns:a16="http://schemas.microsoft.com/office/drawing/2014/main" xmlns="" id="{5CF398D1-B79A-490F-9436-5A3A7E9889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54" name="WordArt 1759">
          <a:extLst>
            <a:ext uri="{FF2B5EF4-FFF2-40B4-BE49-F238E27FC236}">
              <a16:creationId xmlns:a16="http://schemas.microsoft.com/office/drawing/2014/main" xmlns="" id="{F779A65C-48A0-44B8-95C0-EB7F1871D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55" name="WordArt 1760">
          <a:extLst>
            <a:ext uri="{FF2B5EF4-FFF2-40B4-BE49-F238E27FC236}">
              <a16:creationId xmlns:a16="http://schemas.microsoft.com/office/drawing/2014/main" xmlns="" id="{6CB847AA-934C-45C7-8DB5-50DBABFE5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56" name="WordArt 1761">
          <a:extLst>
            <a:ext uri="{FF2B5EF4-FFF2-40B4-BE49-F238E27FC236}">
              <a16:creationId xmlns:a16="http://schemas.microsoft.com/office/drawing/2014/main" xmlns="" id="{C6F29986-30C8-44B6-92E5-25108AA9A2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57" name="WordArt 1762">
          <a:extLst>
            <a:ext uri="{FF2B5EF4-FFF2-40B4-BE49-F238E27FC236}">
              <a16:creationId xmlns:a16="http://schemas.microsoft.com/office/drawing/2014/main" xmlns="" id="{415A8C0C-579F-4053-A9FF-BD7B380144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58" name="WordArt 1763">
          <a:extLst>
            <a:ext uri="{FF2B5EF4-FFF2-40B4-BE49-F238E27FC236}">
              <a16:creationId xmlns:a16="http://schemas.microsoft.com/office/drawing/2014/main" xmlns="" id="{281C0E96-99C2-40E0-A804-82AC91ED1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59" name="WordArt 1764">
          <a:extLst>
            <a:ext uri="{FF2B5EF4-FFF2-40B4-BE49-F238E27FC236}">
              <a16:creationId xmlns:a16="http://schemas.microsoft.com/office/drawing/2014/main" xmlns="" id="{188F6256-21A4-486D-91BA-30DB7113FC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60" name="WordArt 1779">
          <a:extLst>
            <a:ext uri="{FF2B5EF4-FFF2-40B4-BE49-F238E27FC236}">
              <a16:creationId xmlns:a16="http://schemas.microsoft.com/office/drawing/2014/main" xmlns="" id="{E8CC232E-7A74-4625-B018-35B96D393C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61" name="WordArt 1780">
          <a:extLst>
            <a:ext uri="{FF2B5EF4-FFF2-40B4-BE49-F238E27FC236}">
              <a16:creationId xmlns:a16="http://schemas.microsoft.com/office/drawing/2014/main" xmlns="" id="{C0DE3563-58E9-4E87-A121-D65F478ADD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62" name="WordArt 1781">
          <a:extLst>
            <a:ext uri="{FF2B5EF4-FFF2-40B4-BE49-F238E27FC236}">
              <a16:creationId xmlns:a16="http://schemas.microsoft.com/office/drawing/2014/main" xmlns="" id="{C01A930D-25DA-4118-A73A-CBFFDE5002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63" name="WordArt 1782">
          <a:extLst>
            <a:ext uri="{FF2B5EF4-FFF2-40B4-BE49-F238E27FC236}">
              <a16:creationId xmlns:a16="http://schemas.microsoft.com/office/drawing/2014/main" xmlns="" id="{6F2EBE15-658D-4B31-B8AC-891C133E69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64" name="WordArt 1783">
          <a:extLst>
            <a:ext uri="{FF2B5EF4-FFF2-40B4-BE49-F238E27FC236}">
              <a16:creationId xmlns:a16="http://schemas.microsoft.com/office/drawing/2014/main" xmlns="" id="{747BAF55-7E3F-487E-A071-38C502B73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65" name="WordArt 1784">
          <a:extLst>
            <a:ext uri="{FF2B5EF4-FFF2-40B4-BE49-F238E27FC236}">
              <a16:creationId xmlns:a16="http://schemas.microsoft.com/office/drawing/2014/main" xmlns="" id="{49BAFF42-BDBA-43C0-84E8-5A64041F60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66" name="WordArt 1785">
          <a:extLst>
            <a:ext uri="{FF2B5EF4-FFF2-40B4-BE49-F238E27FC236}">
              <a16:creationId xmlns:a16="http://schemas.microsoft.com/office/drawing/2014/main" xmlns="" id="{D133C08F-7D34-4BA0-894E-62B65D2081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67" name="WordArt 1786">
          <a:extLst>
            <a:ext uri="{FF2B5EF4-FFF2-40B4-BE49-F238E27FC236}">
              <a16:creationId xmlns:a16="http://schemas.microsoft.com/office/drawing/2014/main" xmlns="" id="{FE1F5977-B346-41D0-925F-525DC8F3F8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68" name="WordArt 1787">
          <a:extLst>
            <a:ext uri="{FF2B5EF4-FFF2-40B4-BE49-F238E27FC236}">
              <a16:creationId xmlns:a16="http://schemas.microsoft.com/office/drawing/2014/main" xmlns="" id="{3A21A5CD-A76E-406E-AB94-B9E6F10AAE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25</xdr:row>
      <xdr:rowOff>198120</xdr:rowOff>
    </xdr:from>
    <xdr:to>
      <xdr:col>6</xdr:col>
      <xdr:colOff>913765</xdr:colOff>
      <xdr:row>25</xdr:row>
      <xdr:rowOff>198120</xdr:rowOff>
    </xdr:to>
    <xdr:sp macro="" textlink="">
      <xdr:nvSpPr>
        <xdr:cNvPr id="1769" name="WordArt 1788">
          <a:extLst>
            <a:ext uri="{FF2B5EF4-FFF2-40B4-BE49-F238E27FC236}">
              <a16:creationId xmlns:a16="http://schemas.microsoft.com/office/drawing/2014/main" xmlns="" id="{8DDD73DB-00E6-4A17-939C-BB7B4A48B6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25</xdr:row>
      <xdr:rowOff>198120</xdr:rowOff>
    </xdr:from>
    <xdr:to>
      <xdr:col>6</xdr:col>
      <xdr:colOff>3175</xdr:colOff>
      <xdr:row>25</xdr:row>
      <xdr:rowOff>198120</xdr:rowOff>
    </xdr:to>
    <xdr:sp macro="" textlink="">
      <xdr:nvSpPr>
        <xdr:cNvPr id="1770" name="WordArt 5">
          <a:extLst>
            <a:ext uri="{FF2B5EF4-FFF2-40B4-BE49-F238E27FC236}">
              <a16:creationId xmlns:a16="http://schemas.microsoft.com/office/drawing/2014/main" xmlns="" id="{66327546-FC9B-45C0-B0A3-16B88F90C5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25</xdr:row>
      <xdr:rowOff>198120</xdr:rowOff>
    </xdr:from>
    <xdr:to>
      <xdr:col>6</xdr:col>
      <xdr:colOff>3175</xdr:colOff>
      <xdr:row>25</xdr:row>
      <xdr:rowOff>198120</xdr:rowOff>
    </xdr:to>
    <xdr:sp macro="" textlink="">
      <xdr:nvSpPr>
        <xdr:cNvPr id="1771" name="WordArt 6">
          <a:extLst>
            <a:ext uri="{FF2B5EF4-FFF2-40B4-BE49-F238E27FC236}">
              <a16:creationId xmlns:a16="http://schemas.microsoft.com/office/drawing/2014/main" xmlns="" id="{5CE0CEB4-B03B-4AC5-901C-4858C18E41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25</xdr:row>
      <xdr:rowOff>198120</xdr:rowOff>
    </xdr:from>
    <xdr:to>
      <xdr:col>6</xdr:col>
      <xdr:colOff>3175</xdr:colOff>
      <xdr:row>25</xdr:row>
      <xdr:rowOff>198120</xdr:rowOff>
    </xdr:to>
    <xdr:sp macro="" textlink="">
      <xdr:nvSpPr>
        <xdr:cNvPr id="1772" name="WordArt 7">
          <a:extLst>
            <a:ext uri="{FF2B5EF4-FFF2-40B4-BE49-F238E27FC236}">
              <a16:creationId xmlns:a16="http://schemas.microsoft.com/office/drawing/2014/main" xmlns="" id="{C8A96820-CC54-4C5A-AA5E-8028EE0DC3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25</xdr:row>
      <xdr:rowOff>198120</xdr:rowOff>
    </xdr:from>
    <xdr:to>
      <xdr:col>6</xdr:col>
      <xdr:colOff>3175</xdr:colOff>
      <xdr:row>25</xdr:row>
      <xdr:rowOff>198120</xdr:rowOff>
    </xdr:to>
    <xdr:sp macro="" textlink="">
      <xdr:nvSpPr>
        <xdr:cNvPr id="1773" name="WordArt 8">
          <a:extLst>
            <a:ext uri="{FF2B5EF4-FFF2-40B4-BE49-F238E27FC236}">
              <a16:creationId xmlns:a16="http://schemas.microsoft.com/office/drawing/2014/main" xmlns="" id="{6DAA0203-8FF8-4282-A846-6FBBF6BDA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25</xdr:row>
      <xdr:rowOff>198120</xdr:rowOff>
    </xdr:from>
    <xdr:to>
      <xdr:col>6</xdr:col>
      <xdr:colOff>3175</xdr:colOff>
      <xdr:row>25</xdr:row>
      <xdr:rowOff>198120</xdr:rowOff>
    </xdr:to>
    <xdr:sp macro="" textlink="">
      <xdr:nvSpPr>
        <xdr:cNvPr id="1774" name="WordArt 9">
          <a:extLst>
            <a:ext uri="{FF2B5EF4-FFF2-40B4-BE49-F238E27FC236}">
              <a16:creationId xmlns:a16="http://schemas.microsoft.com/office/drawing/2014/main" xmlns="" id="{FC75A3C9-91BB-453C-BFAE-A8917C9DCC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25</xdr:row>
      <xdr:rowOff>198120</xdr:rowOff>
    </xdr:from>
    <xdr:to>
      <xdr:col>6</xdr:col>
      <xdr:colOff>3175</xdr:colOff>
      <xdr:row>25</xdr:row>
      <xdr:rowOff>198120</xdr:rowOff>
    </xdr:to>
    <xdr:sp macro="" textlink="">
      <xdr:nvSpPr>
        <xdr:cNvPr id="1775" name="WordArt 10">
          <a:extLst>
            <a:ext uri="{FF2B5EF4-FFF2-40B4-BE49-F238E27FC236}">
              <a16:creationId xmlns:a16="http://schemas.microsoft.com/office/drawing/2014/main" xmlns="" id="{8BE70878-F99C-4548-9369-BA96E00EB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25</xdr:row>
      <xdr:rowOff>198120</xdr:rowOff>
    </xdr:from>
    <xdr:to>
      <xdr:col>6</xdr:col>
      <xdr:colOff>3175</xdr:colOff>
      <xdr:row>25</xdr:row>
      <xdr:rowOff>198120</xdr:rowOff>
    </xdr:to>
    <xdr:sp macro="" textlink="">
      <xdr:nvSpPr>
        <xdr:cNvPr id="1776" name="WordArt 11">
          <a:extLst>
            <a:ext uri="{FF2B5EF4-FFF2-40B4-BE49-F238E27FC236}">
              <a16:creationId xmlns:a16="http://schemas.microsoft.com/office/drawing/2014/main" xmlns="" id="{D09CEA4B-B20D-433C-B028-D0612666B6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25</xdr:row>
      <xdr:rowOff>198120</xdr:rowOff>
    </xdr:from>
    <xdr:to>
      <xdr:col>6</xdr:col>
      <xdr:colOff>3175</xdr:colOff>
      <xdr:row>25</xdr:row>
      <xdr:rowOff>198120</xdr:rowOff>
    </xdr:to>
    <xdr:sp macro="" textlink="">
      <xdr:nvSpPr>
        <xdr:cNvPr id="1777" name="WordArt 12">
          <a:extLst>
            <a:ext uri="{FF2B5EF4-FFF2-40B4-BE49-F238E27FC236}">
              <a16:creationId xmlns:a16="http://schemas.microsoft.com/office/drawing/2014/main" xmlns="" id="{6112F141-EE4B-4661-B3E3-18B26DD4EB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25</xdr:row>
      <xdr:rowOff>198120</xdr:rowOff>
    </xdr:from>
    <xdr:to>
      <xdr:col>6</xdr:col>
      <xdr:colOff>3175</xdr:colOff>
      <xdr:row>25</xdr:row>
      <xdr:rowOff>198120</xdr:rowOff>
    </xdr:to>
    <xdr:sp macro="" textlink="">
      <xdr:nvSpPr>
        <xdr:cNvPr id="1778" name="WordArt 13">
          <a:extLst>
            <a:ext uri="{FF2B5EF4-FFF2-40B4-BE49-F238E27FC236}">
              <a16:creationId xmlns:a16="http://schemas.microsoft.com/office/drawing/2014/main" xmlns="" id="{DC4A2D46-80DC-4013-82DD-1BD7EC63C8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25</xdr:row>
      <xdr:rowOff>198120</xdr:rowOff>
    </xdr:from>
    <xdr:to>
      <xdr:col>6</xdr:col>
      <xdr:colOff>3175</xdr:colOff>
      <xdr:row>25</xdr:row>
      <xdr:rowOff>198120</xdr:rowOff>
    </xdr:to>
    <xdr:sp macro="" textlink="">
      <xdr:nvSpPr>
        <xdr:cNvPr id="1779" name="WordArt 14">
          <a:extLst>
            <a:ext uri="{FF2B5EF4-FFF2-40B4-BE49-F238E27FC236}">
              <a16:creationId xmlns:a16="http://schemas.microsoft.com/office/drawing/2014/main" xmlns="" id="{85048411-2BC7-4664-A821-B62ADEED6E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25</xdr:row>
      <xdr:rowOff>198120</xdr:rowOff>
    </xdr:from>
    <xdr:to>
      <xdr:col>6</xdr:col>
      <xdr:colOff>3175</xdr:colOff>
      <xdr:row>25</xdr:row>
      <xdr:rowOff>198120</xdr:rowOff>
    </xdr:to>
    <xdr:sp macro="" textlink="">
      <xdr:nvSpPr>
        <xdr:cNvPr id="1780" name="WordArt 1743">
          <a:extLst>
            <a:ext uri="{FF2B5EF4-FFF2-40B4-BE49-F238E27FC236}">
              <a16:creationId xmlns:a16="http://schemas.microsoft.com/office/drawing/2014/main" xmlns="" id="{531C334E-F69C-4300-B32C-C49590A1B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25</xdr:row>
      <xdr:rowOff>198120</xdr:rowOff>
    </xdr:from>
    <xdr:to>
      <xdr:col>6</xdr:col>
      <xdr:colOff>3175</xdr:colOff>
      <xdr:row>25</xdr:row>
      <xdr:rowOff>198120</xdr:rowOff>
    </xdr:to>
    <xdr:sp macro="" textlink="">
      <xdr:nvSpPr>
        <xdr:cNvPr id="1781" name="WordArt 1744">
          <a:extLst>
            <a:ext uri="{FF2B5EF4-FFF2-40B4-BE49-F238E27FC236}">
              <a16:creationId xmlns:a16="http://schemas.microsoft.com/office/drawing/2014/main" xmlns="" id="{D7378FE8-9C0C-4324-ADB3-C3CBDA7467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25</xdr:row>
      <xdr:rowOff>198120</xdr:rowOff>
    </xdr:from>
    <xdr:to>
      <xdr:col>6</xdr:col>
      <xdr:colOff>3175</xdr:colOff>
      <xdr:row>25</xdr:row>
      <xdr:rowOff>198120</xdr:rowOff>
    </xdr:to>
    <xdr:sp macro="" textlink="">
      <xdr:nvSpPr>
        <xdr:cNvPr id="1782" name="WordArt 1745">
          <a:extLst>
            <a:ext uri="{FF2B5EF4-FFF2-40B4-BE49-F238E27FC236}">
              <a16:creationId xmlns:a16="http://schemas.microsoft.com/office/drawing/2014/main" xmlns="" id="{78B965E8-3271-4159-BB4E-4A60AAB4C6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25</xdr:row>
      <xdr:rowOff>198120</xdr:rowOff>
    </xdr:from>
    <xdr:to>
      <xdr:col>6</xdr:col>
      <xdr:colOff>3175</xdr:colOff>
      <xdr:row>25</xdr:row>
      <xdr:rowOff>198120</xdr:rowOff>
    </xdr:to>
    <xdr:sp macro="" textlink="">
      <xdr:nvSpPr>
        <xdr:cNvPr id="1783" name="WordArt 1746">
          <a:extLst>
            <a:ext uri="{FF2B5EF4-FFF2-40B4-BE49-F238E27FC236}">
              <a16:creationId xmlns:a16="http://schemas.microsoft.com/office/drawing/2014/main" xmlns="" id="{D980DF00-A16D-422F-9637-6BEA8EC14F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25</xdr:row>
      <xdr:rowOff>198120</xdr:rowOff>
    </xdr:from>
    <xdr:to>
      <xdr:col>6</xdr:col>
      <xdr:colOff>3175</xdr:colOff>
      <xdr:row>25</xdr:row>
      <xdr:rowOff>198120</xdr:rowOff>
    </xdr:to>
    <xdr:sp macro="" textlink="">
      <xdr:nvSpPr>
        <xdr:cNvPr id="1784" name="WordArt 1747">
          <a:extLst>
            <a:ext uri="{FF2B5EF4-FFF2-40B4-BE49-F238E27FC236}">
              <a16:creationId xmlns:a16="http://schemas.microsoft.com/office/drawing/2014/main" xmlns="" id="{51B496DD-7C70-45E2-B99F-1B7C446E39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25</xdr:row>
      <xdr:rowOff>198120</xdr:rowOff>
    </xdr:from>
    <xdr:to>
      <xdr:col>6</xdr:col>
      <xdr:colOff>3175</xdr:colOff>
      <xdr:row>25</xdr:row>
      <xdr:rowOff>198120</xdr:rowOff>
    </xdr:to>
    <xdr:sp macro="" textlink="">
      <xdr:nvSpPr>
        <xdr:cNvPr id="1785" name="WordArt 1748">
          <a:extLst>
            <a:ext uri="{FF2B5EF4-FFF2-40B4-BE49-F238E27FC236}">
              <a16:creationId xmlns:a16="http://schemas.microsoft.com/office/drawing/2014/main" xmlns="" id="{0F49DBE5-1846-4860-B894-C13E9AEF1D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25</xdr:row>
      <xdr:rowOff>198120</xdr:rowOff>
    </xdr:from>
    <xdr:to>
      <xdr:col>6</xdr:col>
      <xdr:colOff>3175</xdr:colOff>
      <xdr:row>25</xdr:row>
      <xdr:rowOff>198120</xdr:rowOff>
    </xdr:to>
    <xdr:sp macro="" textlink="">
      <xdr:nvSpPr>
        <xdr:cNvPr id="1786" name="WordArt 1749">
          <a:extLst>
            <a:ext uri="{FF2B5EF4-FFF2-40B4-BE49-F238E27FC236}">
              <a16:creationId xmlns:a16="http://schemas.microsoft.com/office/drawing/2014/main" xmlns="" id="{329748C5-2A96-4816-AABD-FB2DCA6C3F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25</xdr:row>
      <xdr:rowOff>198120</xdr:rowOff>
    </xdr:from>
    <xdr:to>
      <xdr:col>6</xdr:col>
      <xdr:colOff>3175</xdr:colOff>
      <xdr:row>25</xdr:row>
      <xdr:rowOff>198120</xdr:rowOff>
    </xdr:to>
    <xdr:sp macro="" textlink="">
      <xdr:nvSpPr>
        <xdr:cNvPr id="1787" name="WordArt 1750">
          <a:extLst>
            <a:ext uri="{FF2B5EF4-FFF2-40B4-BE49-F238E27FC236}">
              <a16:creationId xmlns:a16="http://schemas.microsoft.com/office/drawing/2014/main" xmlns="" id="{E2809B1D-CEE2-48A9-8233-AF317DC4FB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25</xdr:row>
      <xdr:rowOff>198120</xdr:rowOff>
    </xdr:from>
    <xdr:to>
      <xdr:col>6</xdr:col>
      <xdr:colOff>3175</xdr:colOff>
      <xdr:row>25</xdr:row>
      <xdr:rowOff>198120</xdr:rowOff>
    </xdr:to>
    <xdr:sp macro="" textlink="">
      <xdr:nvSpPr>
        <xdr:cNvPr id="1788" name="WordArt 1751">
          <a:extLst>
            <a:ext uri="{FF2B5EF4-FFF2-40B4-BE49-F238E27FC236}">
              <a16:creationId xmlns:a16="http://schemas.microsoft.com/office/drawing/2014/main" xmlns="" id="{8A4819F1-DB0E-4CE9-9F29-A8F1A2EC7E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25</xdr:row>
      <xdr:rowOff>198120</xdr:rowOff>
    </xdr:from>
    <xdr:to>
      <xdr:col>6</xdr:col>
      <xdr:colOff>3175</xdr:colOff>
      <xdr:row>25</xdr:row>
      <xdr:rowOff>198120</xdr:rowOff>
    </xdr:to>
    <xdr:sp macro="" textlink="">
      <xdr:nvSpPr>
        <xdr:cNvPr id="1789" name="WordArt 1752">
          <a:extLst>
            <a:ext uri="{FF2B5EF4-FFF2-40B4-BE49-F238E27FC236}">
              <a16:creationId xmlns:a16="http://schemas.microsoft.com/office/drawing/2014/main" xmlns="" id="{9D8CB75C-6666-4586-9132-783B54FA8B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25</xdr:row>
      <xdr:rowOff>198120</xdr:rowOff>
    </xdr:from>
    <xdr:to>
      <xdr:col>5</xdr:col>
      <xdr:colOff>918210</xdr:colOff>
      <xdr:row>25</xdr:row>
      <xdr:rowOff>198120</xdr:rowOff>
    </xdr:to>
    <xdr:sp macro="" textlink="">
      <xdr:nvSpPr>
        <xdr:cNvPr id="1790" name="WordArt 17">
          <a:extLst>
            <a:ext uri="{FF2B5EF4-FFF2-40B4-BE49-F238E27FC236}">
              <a16:creationId xmlns:a16="http://schemas.microsoft.com/office/drawing/2014/main" xmlns="" id="{5A36CD89-303B-4469-8F6F-21255EFE68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25</xdr:row>
      <xdr:rowOff>198120</xdr:rowOff>
    </xdr:from>
    <xdr:to>
      <xdr:col>5</xdr:col>
      <xdr:colOff>918210</xdr:colOff>
      <xdr:row>25</xdr:row>
      <xdr:rowOff>198120</xdr:rowOff>
    </xdr:to>
    <xdr:sp macro="" textlink="">
      <xdr:nvSpPr>
        <xdr:cNvPr id="1791" name="WordArt 18">
          <a:extLst>
            <a:ext uri="{FF2B5EF4-FFF2-40B4-BE49-F238E27FC236}">
              <a16:creationId xmlns:a16="http://schemas.microsoft.com/office/drawing/2014/main" xmlns="" id="{4C2CB252-811A-4F46-A4F6-FBA3E503CB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792" name="WordArt 5">
          <a:extLst>
            <a:ext uri="{FF2B5EF4-FFF2-40B4-BE49-F238E27FC236}">
              <a16:creationId xmlns:a16="http://schemas.microsoft.com/office/drawing/2014/main" xmlns="" id="{0DE13045-3412-453A-9F43-4DE6294C7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793" name="WordArt 6">
          <a:extLst>
            <a:ext uri="{FF2B5EF4-FFF2-40B4-BE49-F238E27FC236}">
              <a16:creationId xmlns:a16="http://schemas.microsoft.com/office/drawing/2014/main" xmlns="" id="{A8876E08-AD93-4096-A130-3AC73AE9F1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794" name="WordArt 7">
          <a:extLst>
            <a:ext uri="{FF2B5EF4-FFF2-40B4-BE49-F238E27FC236}">
              <a16:creationId xmlns:a16="http://schemas.microsoft.com/office/drawing/2014/main" xmlns="" id="{6D5E9AA0-A4AF-43DD-8A22-A4A64CBE09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795" name="WordArt 8">
          <a:extLst>
            <a:ext uri="{FF2B5EF4-FFF2-40B4-BE49-F238E27FC236}">
              <a16:creationId xmlns:a16="http://schemas.microsoft.com/office/drawing/2014/main" xmlns="" id="{5F6F3043-1174-4463-B25D-55A23C64A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796" name="WordArt 9">
          <a:extLst>
            <a:ext uri="{FF2B5EF4-FFF2-40B4-BE49-F238E27FC236}">
              <a16:creationId xmlns:a16="http://schemas.microsoft.com/office/drawing/2014/main" xmlns="" id="{C125AA14-CAB9-4BAB-B14C-E338ACDBE9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797" name="WordArt 10">
          <a:extLst>
            <a:ext uri="{FF2B5EF4-FFF2-40B4-BE49-F238E27FC236}">
              <a16:creationId xmlns:a16="http://schemas.microsoft.com/office/drawing/2014/main" xmlns="" id="{613E0940-2F4A-454A-BEB7-B980E1AF44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798" name="WordArt 11">
          <a:extLst>
            <a:ext uri="{FF2B5EF4-FFF2-40B4-BE49-F238E27FC236}">
              <a16:creationId xmlns:a16="http://schemas.microsoft.com/office/drawing/2014/main" xmlns="" id="{B070B814-674E-4ED5-8881-DAD39687E5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799" name="WordArt 12">
          <a:extLst>
            <a:ext uri="{FF2B5EF4-FFF2-40B4-BE49-F238E27FC236}">
              <a16:creationId xmlns:a16="http://schemas.microsoft.com/office/drawing/2014/main" xmlns="" id="{78C12BC1-6454-4C88-BD81-ABACBC89A3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00" name="WordArt 13">
          <a:extLst>
            <a:ext uri="{FF2B5EF4-FFF2-40B4-BE49-F238E27FC236}">
              <a16:creationId xmlns:a16="http://schemas.microsoft.com/office/drawing/2014/main" xmlns="" id="{FC696820-5569-4561-A68A-01550487C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01" name="WordArt 14">
          <a:extLst>
            <a:ext uri="{FF2B5EF4-FFF2-40B4-BE49-F238E27FC236}">
              <a16:creationId xmlns:a16="http://schemas.microsoft.com/office/drawing/2014/main" xmlns="" id="{6E898886-57F4-43A9-9B45-E3931E61D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25</xdr:row>
      <xdr:rowOff>198120</xdr:rowOff>
    </xdr:from>
    <xdr:to>
      <xdr:col>5</xdr:col>
      <xdr:colOff>918210</xdr:colOff>
      <xdr:row>25</xdr:row>
      <xdr:rowOff>198120</xdr:rowOff>
    </xdr:to>
    <xdr:sp macro="" textlink="">
      <xdr:nvSpPr>
        <xdr:cNvPr id="1802" name="WordArt 17">
          <a:extLst>
            <a:ext uri="{FF2B5EF4-FFF2-40B4-BE49-F238E27FC236}">
              <a16:creationId xmlns:a16="http://schemas.microsoft.com/office/drawing/2014/main" xmlns="" id="{EC584650-9409-4C77-859F-4E74E3FAA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25</xdr:row>
      <xdr:rowOff>198120</xdr:rowOff>
    </xdr:from>
    <xdr:to>
      <xdr:col>5</xdr:col>
      <xdr:colOff>918210</xdr:colOff>
      <xdr:row>25</xdr:row>
      <xdr:rowOff>198120</xdr:rowOff>
    </xdr:to>
    <xdr:sp macro="" textlink="">
      <xdr:nvSpPr>
        <xdr:cNvPr id="1803" name="WordArt 18">
          <a:extLst>
            <a:ext uri="{FF2B5EF4-FFF2-40B4-BE49-F238E27FC236}">
              <a16:creationId xmlns:a16="http://schemas.microsoft.com/office/drawing/2014/main" xmlns="" id="{ED8384FD-0FCA-46F3-9A27-A5927A915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04" name="WordArt 5">
          <a:extLst>
            <a:ext uri="{FF2B5EF4-FFF2-40B4-BE49-F238E27FC236}">
              <a16:creationId xmlns:a16="http://schemas.microsoft.com/office/drawing/2014/main" xmlns="" id="{27EC40D8-1C10-45DE-9BBA-5ABEB8EFB0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05" name="WordArt 6">
          <a:extLst>
            <a:ext uri="{FF2B5EF4-FFF2-40B4-BE49-F238E27FC236}">
              <a16:creationId xmlns:a16="http://schemas.microsoft.com/office/drawing/2014/main" xmlns="" id="{10CE4977-1F5C-4321-A00B-C342C2CD7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06" name="WordArt 7">
          <a:extLst>
            <a:ext uri="{FF2B5EF4-FFF2-40B4-BE49-F238E27FC236}">
              <a16:creationId xmlns:a16="http://schemas.microsoft.com/office/drawing/2014/main" xmlns="" id="{E0D11D4C-85EB-41A8-B47C-E49795EE3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07" name="WordArt 8">
          <a:extLst>
            <a:ext uri="{FF2B5EF4-FFF2-40B4-BE49-F238E27FC236}">
              <a16:creationId xmlns:a16="http://schemas.microsoft.com/office/drawing/2014/main" xmlns="" id="{91E814AF-313B-4FA1-A7F3-4565C139E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08" name="WordArt 9">
          <a:extLst>
            <a:ext uri="{FF2B5EF4-FFF2-40B4-BE49-F238E27FC236}">
              <a16:creationId xmlns:a16="http://schemas.microsoft.com/office/drawing/2014/main" xmlns="" id="{3A436675-DC3B-4CBE-BFF2-5AAF3FA2EB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09" name="WordArt 10">
          <a:extLst>
            <a:ext uri="{FF2B5EF4-FFF2-40B4-BE49-F238E27FC236}">
              <a16:creationId xmlns:a16="http://schemas.microsoft.com/office/drawing/2014/main" xmlns="" id="{804DF39A-B54E-470D-B689-B9198A870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10" name="WordArt 11">
          <a:extLst>
            <a:ext uri="{FF2B5EF4-FFF2-40B4-BE49-F238E27FC236}">
              <a16:creationId xmlns:a16="http://schemas.microsoft.com/office/drawing/2014/main" xmlns="" id="{A669D752-2A52-47F0-9F89-D172EA7EF9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11" name="WordArt 12">
          <a:extLst>
            <a:ext uri="{FF2B5EF4-FFF2-40B4-BE49-F238E27FC236}">
              <a16:creationId xmlns:a16="http://schemas.microsoft.com/office/drawing/2014/main" xmlns="" id="{0051BF10-DD97-4A32-8707-3D003AAC2C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12" name="WordArt 13">
          <a:extLst>
            <a:ext uri="{FF2B5EF4-FFF2-40B4-BE49-F238E27FC236}">
              <a16:creationId xmlns:a16="http://schemas.microsoft.com/office/drawing/2014/main" xmlns="" id="{013EDE5D-3ACD-491E-A141-F2ADB203A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13" name="WordArt 14">
          <a:extLst>
            <a:ext uri="{FF2B5EF4-FFF2-40B4-BE49-F238E27FC236}">
              <a16:creationId xmlns:a16="http://schemas.microsoft.com/office/drawing/2014/main" xmlns="" id="{1EFE6F46-0EB6-4D68-8241-55F8B9B3B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25</xdr:row>
      <xdr:rowOff>198120</xdr:rowOff>
    </xdr:from>
    <xdr:to>
      <xdr:col>5</xdr:col>
      <xdr:colOff>918210</xdr:colOff>
      <xdr:row>25</xdr:row>
      <xdr:rowOff>198120</xdr:rowOff>
    </xdr:to>
    <xdr:sp macro="" textlink="">
      <xdr:nvSpPr>
        <xdr:cNvPr id="1814" name="WordArt 17">
          <a:extLst>
            <a:ext uri="{FF2B5EF4-FFF2-40B4-BE49-F238E27FC236}">
              <a16:creationId xmlns:a16="http://schemas.microsoft.com/office/drawing/2014/main" xmlns="" id="{BB17D330-13BD-42CF-982D-E1077C785B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25</xdr:row>
      <xdr:rowOff>198120</xdr:rowOff>
    </xdr:from>
    <xdr:to>
      <xdr:col>5</xdr:col>
      <xdr:colOff>918210</xdr:colOff>
      <xdr:row>25</xdr:row>
      <xdr:rowOff>198120</xdr:rowOff>
    </xdr:to>
    <xdr:sp macro="" textlink="">
      <xdr:nvSpPr>
        <xdr:cNvPr id="1815" name="WordArt 18">
          <a:extLst>
            <a:ext uri="{FF2B5EF4-FFF2-40B4-BE49-F238E27FC236}">
              <a16:creationId xmlns:a16="http://schemas.microsoft.com/office/drawing/2014/main" xmlns="" id="{3E2E30F5-45EE-409F-8F06-60114B912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16" name="WordArt 5">
          <a:extLst>
            <a:ext uri="{FF2B5EF4-FFF2-40B4-BE49-F238E27FC236}">
              <a16:creationId xmlns:a16="http://schemas.microsoft.com/office/drawing/2014/main" xmlns="" id="{B4B67B01-BF67-443B-BC00-3CBF7CDCC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17" name="WordArt 6">
          <a:extLst>
            <a:ext uri="{FF2B5EF4-FFF2-40B4-BE49-F238E27FC236}">
              <a16:creationId xmlns:a16="http://schemas.microsoft.com/office/drawing/2014/main" xmlns="" id="{82CFF0D2-5D3F-46D6-BC33-2B7A7E591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18" name="WordArt 7">
          <a:extLst>
            <a:ext uri="{FF2B5EF4-FFF2-40B4-BE49-F238E27FC236}">
              <a16:creationId xmlns:a16="http://schemas.microsoft.com/office/drawing/2014/main" xmlns="" id="{A7E4C362-1DC2-4DA1-BF9F-BE545A26DF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19" name="WordArt 8">
          <a:extLst>
            <a:ext uri="{FF2B5EF4-FFF2-40B4-BE49-F238E27FC236}">
              <a16:creationId xmlns:a16="http://schemas.microsoft.com/office/drawing/2014/main" xmlns="" id="{17CCA108-D844-4F79-A5A3-2A70CAD593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20" name="WordArt 9">
          <a:extLst>
            <a:ext uri="{FF2B5EF4-FFF2-40B4-BE49-F238E27FC236}">
              <a16:creationId xmlns:a16="http://schemas.microsoft.com/office/drawing/2014/main" xmlns="" id="{E3A1E03F-98A6-4788-B62A-A7A2B2F994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21" name="WordArt 10">
          <a:extLst>
            <a:ext uri="{FF2B5EF4-FFF2-40B4-BE49-F238E27FC236}">
              <a16:creationId xmlns:a16="http://schemas.microsoft.com/office/drawing/2014/main" xmlns="" id="{5D9F42F0-4198-4AE7-AD74-76FCD02EC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22" name="WordArt 11">
          <a:extLst>
            <a:ext uri="{FF2B5EF4-FFF2-40B4-BE49-F238E27FC236}">
              <a16:creationId xmlns:a16="http://schemas.microsoft.com/office/drawing/2014/main" xmlns="" id="{0CC68DBD-4944-4E03-A96C-CD1FF24470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23" name="WordArt 12">
          <a:extLst>
            <a:ext uri="{FF2B5EF4-FFF2-40B4-BE49-F238E27FC236}">
              <a16:creationId xmlns:a16="http://schemas.microsoft.com/office/drawing/2014/main" xmlns="" id="{886644E7-E179-4512-A6EF-E09B21CA4C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24" name="WordArt 13">
          <a:extLst>
            <a:ext uri="{FF2B5EF4-FFF2-40B4-BE49-F238E27FC236}">
              <a16:creationId xmlns:a16="http://schemas.microsoft.com/office/drawing/2014/main" xmlns="" id="{8811D6A6-EB82-4007-A303-D612ECD22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25" name="WordArt 14">
          <a:extLst>
            <a:ext uri="{FF2B5EF4-FFF2-40B4-BE49-F238E27FC236}">
              <a16:creationId xmlns:a16="http://schemas.microsoft.com/office/drawing/2014/main" xmlns="" id="{FA4DB53E-53B6-4E9D-977F-1ABDC998AE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25</xdr:row>
      <xdr:rowOff>198120</xdr:rowOff>
    </xdr:from>
    <xdr:to>
      <xdr:col>5</xdr:col>
      <xdr:colOff>918210</xdr:colOff>
      <xdr:row>25</xdr:row>
      <xdr:rowOff>198120</xdr:rowOff>
    </xdr:to>
    <xdr:sp macro="" textlink="">
      <xdr:nvSpPr>
        <xdr:cNvPr id="1826" name="WordArt 1729">
          <a:extLst>
            <a:ext uri="{FF2B5EF4-FFF2-40B4-BE49-F238E27FC236}">
              <a16:creationId xmlns:a16="http://schemas.microsoft.com/office/drawing/2014/main" xmlns="" id="{595C635F-1864-43AB-9B2F-5F1C8202D4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25</xdr:row>
      <xdr:rowOff>198120</xdr:rowOff>
    </xdr:from>
    <xdr:to>
      <xdr:col>5</xdr:col>
      <xdr:colOff>918210</xdr:colOff>
      <xdr:row>25</xdr:row>
      <xdr:rowOff>198120</xdr:rowOff>
    </xdr:to>
    <xdr:sp macro="" textlink="">
      <xdr:nvSpPr>
        <xdr:cNvPr id="1827" name="WordArt 1730">
          <a:extLst>
            <a:ext uri="{FF2B5EF4-FFF2-40B4-BE49-F238E27FC236}">
              <a16:creationId xmlns:a16="http://schemas.microsoft.com/office/drawing/2014/main" xmlns="" id="{EE6B0B96-2BF1-4BB3-BDA7-9373266B8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28" name="WordArt 1731">
          <a:extLst>
            <a:ext uri="{FF2B5EF4-FFF2-40B4-BE49-F238E27FC236}">
              <a16:creationId xmlns:a16="http://schemas.microsoft.com/office/drawing/2014/main" xmlns="" id="{AEA1A865-B795-4071-B79B-64F27B6CF8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29" name="WordArt 1732">
          <a:extLst>
            <a:ext uri="{FF2B5EF4-FFF2-40B4-BE49-F238E27FC236}">
              <a16:creationId xmlns:a16="http://schemas.microsoft.com/office/drawing/2014/main" xmlns="" id="{D4DD8CD6-A7A1-4972-8955-3DE8108CD6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30" name="WordArt 1733">
          <a:extLst>
            <a:ext uri="{FF2B5EF4-FFF2-40B4-BE49-F238E27FC236}">
              <a16:creationId xmlns:a16="http://schemas.microsoft.com/office/drawing/2014/main" xmlns="" id="{FA7E9B6C-18F8-4A35-BB27-68BD43CDC4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31" name="WordArt 1734">
          <a:extLst>
            <a:ext uri="{FF2B5EF4-FFF2-40B4-BE49-F238E27FC236}">
              <a16:creationId xmlns:a16="http://schemas.microsoft.com/office/drawing/2014/main" xmlns="" id="{65E141E3-0504-4093-9ACE-49B164A27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32" name="WordArt 1735">
          <a:extLst>
            <a:ext uri="{FF2B5EF4-FFF2-40B4-BE49-F238E27FC236}">
              <a16:creationId xmlns:a16="http://schemas.microsoft.com/office/drawing/2014/main" xmlns="" id="{D034080E-614C-464F-86BB-BA5A2AD552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33" name="WordArt 1736">
          <a:extLst>
            <a:ext uri="{FF2B5EF4-FFF2-40B4-BE49-F238E27FC236}">
              <a16:creationId xmlns:a16="http://schemas.microsoft.com/office/drawing/2014/main" xmlns="" id="{42FA200E-67A1-49CB-851A-631A9B62E5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34" name="WordArt 1737">
          <a:extLst>
            <a:ext uri="{FF2B5EF4-FFF2-40B4-BE49-F238E27FC236}">
              <a16:creationId xmlns:a16="http://schemas.microsoft.com/office/drawing/2014/main" xmlns="" id="{9F5015DF-C2ED-4EFB-9486-8CA2B9A6B3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35" name="WordArt 1738">
          <a:extLst>
            <a:ext uri="{FF2B5EF4-FFF2-40B4-BE49-F238E27FC236}">
              <a16:creationId xmlns:a16="http://schemas.microsoft.com/office/drawing/2014/main" xmlns="" id="{274E06FA-C07D-41B9-818B-667A737A9B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36" name="WordArt 1739">
          <a:extLst>
            <a:ext uri="{FF2B5EF4-FFF2-40B4-BE49-F238E27FC236}">
              <a16:creationId xmlns:a16="http://schemas.microsoft.com/office/drawing/2014/main" xmlns="" id="{0144378B-2BB4-437D-A283-9C615043C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37" name="WordArt 1740">
          <a:extLst>
            <a:ext uri="{FF2B5EF4-FFF2-40B4-BE49-F238E27FC236}">
              <a16:creationId xmlns:a16="http://schemas.microsoft.com/office/drawing/2014/main" xmlns="" id="{B8FF617D-7233-41B5-8752-35C181ACC2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25</xdr:row>
      <xdr:rowOff>198120</xdr:rowOff>
    </xdr:from>
    <xdr:to>
      <xdr:col>5</xdr:col>
      <xdr:colOff>918210</xdr:colOff>
      <xdr:row>25</xdr:row>
      <xdr:rowOff>198120</xdr:rowOff>
    </xdr:to>
    <xdr:sp macro="" textlink="">
      <xdr:nvSpPr>
        <xdr:cNvPr id="1838" name="WordArt 1753">
          <a:extLst>
            <a:ext uri="{FF2B5EF4-FFF2-40B4-BE49-F238E27FC236}">
              <a16:creationId xmlns:a16="http://schemas.microsoft.com/office/drawing/2014/main" xmlns="" id="{6BFEAAF2-DDA9-4CC9-9D2C-E7255EF310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25</xdr:row>
      <xdr:rowOff>198120</xdr:rowOff>
    </xdr:from>
    <xdr:to>
      <xdr:col>5</xdr:col>
      <xdr:colOff>918210</xdr:colOff>
      <xdr:row>25</xdr:row>
      <xdr:rowOff>198120</xdr:rowOff>
    </xdr:to>
    <xdr:sp macro="" textlink="">
      <xdr:nvSpPr>
        <xdr:cNvPr id="1839" name="WordArt 1754">
          <a:extLst>
            <a:ext uri="{FF2B5EF4-FFF2-40B4-BE49-F238E27FC236}">
              <a16:creationId xmlns:a16="http://schemas.microsoft.com/office/drawing/2014/main" xmlns="" id="{C221FF9F-8878-4049-A213-C497A30522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40" name="WordArt 1755">
          <a:extLst>
            <a:ext uri="{FF2B5EF4-FFF2-40B4-BE49-F238E27FC236}">
              <a16:creationId xmlns:a16="http://schemas.microsoft.com/office/drawing/2014/main" xmlns="" id="{A9BF2E92-5E53-4BC5-8039-60BD8BCD88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41" name="WordArt 1756">
          <a:extLst>
            <a:ext uri="{FF2B5EF4-FFF2-40B4-BE49-F238E27FC236}">
              <a16:creationId xmlns:a16="http://schemas.microsoft.com/office/drawing/2014/main" xmlns="" id="{51F216D5-0C4C-4BB0-B3FD-DCDFC22E63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42" name="WordArt 1757">
          <a:extLst>
            <a:ext uri="{FF2B5EF4-FFF2-40B4-BE49-F238E27FC236}">
              <a16:creationId xmlns:a16="http://schemas.microsoft.com/office/drawing/2014/main" xmlns="" id="{A74E516A-E4B5-4512-81D9-321D028E0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43" name="WordArt 1758">
          <a:extLst>
            <a:ext uri="{FF2B5EF4-FFF2-40B4-BE49-F238E27FC236}">
              <a16:creationId xmlns:a16="http://schemas.microsoft.com/office/drawing/2014/main" xmlns="" id="{F5E48535-BCA6-4659-8A55-7C91CDB45E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44" name="WordArt 1759">
          <a:extLst>
            <a:ext uri="{FF2B5EF4-FFF2-40B4-BE49-F238E27FC236}">
              <a16:creationId xmlns:a16="http://schemas.microsoft.com/office/drawing/2014/main" xmlns="" id="{3527FB94-21AD-4615-896B-95ED98DFEA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45" name="WordArt 1760">
          <a:extLst>
            <a:ext uri="{FF2B5EF4-FFF2-40B4-BE49-F238E27FC236}">
              <a16:creationId xmlns:a16="http://schemas.microsoft.com/office/drawing/2014/main" xmlns="" id="{4ECCD9DB-B0AD-432B-B18A-E0D385CBBC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46" name="WordArt 1761">
          <a:extLst>
            <a:ext uri="{FF2B5EF4-FFF2-40B4-BE49-F238E27FC236}">
              <a16:creationId xmlns:a16="http://schemas.microsoft.com/office/drawing/2014/main" xmlns="" id="{2A8FBD49-BA62-48A7-AE5B-15A3A2958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47" name="WordArt 1762">
          <a:extLst>
            <a:ext uri="{FF2B5EF4-FFF2-40B4-BE49-F238E27FC236}">
              <a16:creationId xmlns:a16="http://schemas.microsoft.com/office/drawing/2014/main" xmlns="" id="{4C97CCF4-2F97-4A00-AD82-E43339907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48" name="WordArt 1763">
          <a:extLst>
            <a:ext uri="{FF2B5EF4-FFF2-40B4-BE49-F238E27FC236}">
              <a16:creationId xmlns:a16="http://schemas.microsoft.com/office/drawing/2014/main" xmlns="" id="{8FDA7E81-4EFF-45D3-87F6-E6FE9C3090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49" name="WordArt 1764">
          <a:extLst>
            <a:ext uri="{FF2B5EF4-FFF2-40B4-BE49-F238E27FC236}">
              <a16:creationId xmlns:a16="http://schemas.microsoft.com/office/drawing/2014/main" xmlns="" id="{018CDF3F-9FAE-473C-9D74-9838EBC743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25</xdr:row>
      <xdr:rowOff>198120</xdr:rowOff>
    </xdr:from>
    <xdr:to>
      <xdr:col>5</xdr:col>
      <xdr:colOff>918210</xdr:colOff>
      <xdr:row>25</xdr:row>
      <xdr:rowOff>198120</xdr:rowOff>
    </xdr:to>
    <xdr:sp macro="" textlink="">
      <xdr:nvSpPr>
        <xdr:cNvPr id="1850" name="WordArt 1777">
          <a:extLst>
            <a:ext uri="{FF2B5EF4-FFF2-40B4-BE49-F238E27FC236}">
              <a16:creationId xmlns:a16="http://schemas.microsoft.com/office/drawing/2014/main" xmlns="" id="{4EF60908-B886-45BF-9F20-BDC82263F0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25</xdr:row>
      <xdr:rowOff>198120</xdr:rowOff>
    </xdr:from>
    <xdr:to>
      <xdr:col>5</xdr:col>
      <xdr:colOff>918210</xdr:colOff>
      <xdr:row>25</xdr:row>
      <xdr:rowOff>198120</xdr:rowOff>
    </xdr:to>
    <xdr:sp macro="" textlink="">
      <xdr:nvSpPr>
        <xdr:cNvPr id="1851" name="WordArt 1778">
          <a:extLst>
            <a:ext uri="{FF2B5EF4-FFF2-40B4-BE49-F238E27FC236}">
              <a16:creationId xmlns:a16="http://schemas.microsoft.com/office/drawing/2014/main" xmlns="" id="{85E43E92-543A-4AC0-AF78-7D2A4122D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52" name="WordArt 1779">
          <a:extLst>
            <a:ext uri="{FF2B5EF4-FFF2-40B4-BE49-F238E27FC236}">
              <a16:creationId xmlns:a16="http://schemas.microsoft.com/office/drawing/2014/main" xmlns="" id="{CF4777DC-2134-4C21-AC12-6E39A1B5B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53" name="WordArt 1780">
          <a:extLst>
            <a:ext uri="{FF2B5EF4-FFF2-40B4-BE49-F238E27FC236}">
              <a16:creationId xmlns:a16="http://schemas.microsoft.com/office/drawing/2014/main" xmlns="" id="{57A570BA-0F87-489E-A808-8315C8028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54" name="WordArt 1781">
          <a:extLst>
            <a:ext uri="{FF2B5EF4-FFF2-40B4-BE49-F238E27FC236}">
              <a16:creationId xmlns:a16="http://schemas.microsoft.com/office/drawing/2014/main" xmlns="" id="{CAE5E1AD-F17E-4B8C-8725-A6A389EBEE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55" name="WordArt 1782">
          <a:extLst>
            <a:ext uri="{FF2B5EF4-FFF2-40B4-BE49-F238E27FC236}">
              <a16:creationId xmlns:a16="http://schemas.microsoft.com/office/drawing/2014/main" xmlns="" id="{E8559E85-EC26-491E-987F-5310F5B822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56" name="WordArt 1783">
          <a:extLst>
            <a:ext uri="{FF2B5EF4-FFF2-40B4-BE49-F238E27FC236}">
              <a16:creationId xmlns:a16="http://schemas.microsoft.com/office/drawing/2014/main" xmlns="" id="{6E3D3DFF-1095-40ED-B3FA-CC7D481452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57" name="WordArt 1784">
          <a:extLst>
            <a:ext uri="{FF2B5EF4-FFF2-40B4-BE49-F238E27FC236}">
              <a16:creationId xmlns:a16="http://schemas.microsoft.com/office/drawing/2014/main" xmlns="" id="{4A01DEE7-EAD7-4FC6-AADD-D19114D891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58" name="WordArt 1785">
          <a:extLst>
            <a:ext uri="{FF2B5EF4-FFF2-40B4-BE49-F238E27FC236}">
              <a16:creationId xmlns:a16="http://schemas.microsoft.com/office/drawing/2014/main" xmlns="" id="{9858E2BD-9FC3-47C8-91BF-492FDCCE12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59" name="WordArt 1786">
          <a:extLst>
            <a:ext uri="{FF2B5EF4-FFF2-40B4-BE49-F238E27FC236}">
              <a16:creationId xmlns:a16="http://schemas.microsoft.com/office/drawing/2014/main" xmlns="" id="{AB44D731-A29F-4489-ACFC-7E7A18A4A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60" name="WordArt 1787">
          <a:extLst>
            <a:ext uri="{FF2B5EF4-FFF2-40B4-BE49-F238E27FC236}">
              <a16:creationId xmlns:a16="http://schemas.microsoft.com/office/drawing/2014/main" xmlns="" id="{5D0D37AF-3742-4974-917A-4B6963748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25</xdr:row>
      <xdr:rowOff>198120</xdr:rowOff>
    </xdr:from>
    <xdr:to>
      <xdr:col>5</xdr:col>
      <xdr:colOff>913765</xdr:colOff>
      <xdr:row>25</xdr:row>
      <xdr:rowOff>198120</xdr:rowOff>
    </xdr:to>
    <xdr:sp macro="" textlink="">
      <xdr:nvSpPr>
        <xdr:cNvPr id="1861" name="WordArt 1788">
          <a:extLst>
            <a:ext uri="{FF2B5EF4-FFF2-40B4-BE49-F238E27FC236}">
              <a16:creationId xmlns:a16="http://schemas.microsoft.com/office/drawing/2014/main" xmlns="" id="{B4ED1EC1-CE9F-44BA-9647-EB81EAA61D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4557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1704975</xdr:colOff>
      <xdr:row>25</xdr:row>
      <xdr:rowOff>0</xdr:rowOff>
    </xdr:from>
    <xdr:to>
      <xdr:col>5</xdr:col>
      <xdr:colOff>104775</xdr:colOff>
      <xdr:row>25</xdr:row>
      <xdr:rowOff>57150</xdr:rowOff>
    </xdr:to>
    <xdr:sp macro="" textlink="">
      <xdr:nvSpPr>
        <xdr:cNvPr id="1862" name="WordArt 114">
          <a:extLst>
            <a:ext uri="{FF2B5EF4-FFF2-40B4-BE49-F238E27FC236}">
              <a16:creationId xmlns:a16="http://schemas.microsoft.com/office/drawing/2014/main" xmlns="" id="{D2F678E5-B631-497D-8C23-90FCF4990AD3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286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25</xdr:row>
      <xdr:rowOff>0</xdr:rowOff>
    </xdr:from>
    <xdr:to>
      <xdr:col>5</xdr:col>
      <xdr:colOff>104775</xdr:colOff>
      <xdr:row>25</xdr:row>
      <xdr:rowOff>57150</xdr:rowOff>
    </xdr:to>
    <xdr:sp macro="" textlink="">
      <xdr:nvSpPr>
        <xdr:cNvPr id="1863" name="WordArt 114">
          <a:extLst>
            <a:ext uri="{FF2B5EF4-FFF2-40B4-BE49-F238E27FC236}">
              <a16:creationId xmlns:a16="http://schemas.microsoft.com/office/drawing/2014/main" xmlns="" id="{03308D9E-0AD7-4F2C-94A0-43C714AD0DE5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286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25</xdr:row>
      <xdr:rowOff>0</xdr:rowOff>
    </xdr:from>
    <xdr:to>
      <xdr:col>5</xdr:col>
      <xdr:colOff>104775</xdr:colOff>
      <xdr:row>25</xdr:row>
      <xdr:rowOff>57150</xdr:rowOff>
    </xdr:to>
    <xdr:sp macro="" textlink="">
      <xdr:nvSpPr>
        <xdr:cNvPr id="1864" name="WordArt 114">
          <a:extLst>
            <a:ext uri="{FF2B5EF4-FFF2-40B4-BE49-F238E27FC236}">
              <a16:creationId xmlns:a16="http://schemas.microsoft.com/office/drawing/2014/main" xmlns="" id="{8FE06064-3B68-4114-B050-FE2C5DCF36E5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286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25</xdr:row>
      <xdr:rowOff>0</xdr:rowOff>
    </xdr:from>
    <xdr:to>
      <xdr:col>5</xdr:col>
      <xdr:colOff>104775</xdr:colOff>
      <xdr:row>25</xdr:row>
      <xdr:rowOff>57150</xdr:rowOff>
    </xdr:to>
    <xdr:sp macro="" textlink="">
      <xdr:nvSpPr>
        <xdr:cNvPr id="1865" name="WordArt 114">
          <a:extLst>
            <a:ext uri="{FF2B5EF4-FFF2-40B4-BE49-F238E27FC236}">
              <a16:creationId xmlns:a16="http://schemas.microsoft.com/office/drawing/2014/main" xmlns="" id="{6D1BBBFD-A40B-43A8-9832-A38D65BEF885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286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25</xdr:row>
      <xdr:rowOff>0</xdr:rowOff>
    </xdr:from>
    <xdr:to>
      <xdr:col>5</xdr:col>
      <xdr:colOff>104775</xdr:colOff>
      <xdr:row>25</xdr:row>
      <xdr:rowOff>57150</xdr:rowOff>
    </xdr:to>
    <xdr:sp macro="" textlink="">
      <xdr:nvSpPr>
        <xdr:cNvPr id="1866" name="WordArt 114">
          <a:extLst>
            <a:ext uri="{FF2B5EF4-FFF2-40B4-BE49-F238E27FC236}">
              <a16:creationId xmlns:a16="http://schemas.microsoft.com/office/drawing/2014/main" xmlns="" id="{5FE684FB-4AE0-4799-ADBE-3AA94524E2D8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286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25</xdr:row>
      <xdr:rowOff>0</xdr:rowOff>
    </xdr:from>
    <xdr:to>
      <xdr:col>5</xdr:col>
      <xdr:colOff>104775</xdr:colOff>
      <xdr:row>25</xdr:row>
      <xdr:rowOff>57150</xdr:rowOff>
    </xdr:to>
    <xdr:sp macro="" textlink="">
      <xdr:nvSpPr>
        <xdr:cNvPr id="1867" name="WordArt 114">
          <a:extLst>
            <a:ext uri="{FF2B5EF4-FFF2-40B4-BE49-F238E27FC236}">
              <a16:creationId xmlns:a16="http://schemas.microsoft.com/office/drawing/2014/main" xmlns="" id="{3855097E-2568-46FE-8C76-8BFEE5197CF2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286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25</xdr:row>
      <xdr:rowOff>0</xdr:rowOff>
    </xdr:from>
    <xdr:to>
      <xdr:col>5</xdr:col>
      <xdr:colOff>104775</xdr:colOff>
      <xdr:row>25</xdr:row>
      <xdr:rowOff>57150</xdr:rowOff>
    </xdr:to>
    <xdr:sp macro="" textlink="">
      <xdr:nvSpPr>
        <xdr:cNvPr id="1868" name="WordArt 114">
          <a:extLst>
            <a:ext uri="{FF2B5EF4-FFF2-40B4-BE49-F238E27FC236}">
              <a16:creationId xmlns:a16="http://schemas.microsoft.com/office/drawing/2014/main" xmlns="" id="{3F81D126-7373-470E-8041-FFEBA5429ED7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286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25</xdr:row>
      <xdr:rowOff>0</xdr:rowOff>
    </xdr:from>
    <xdr:to>
      <xdr:col>5</xdr:col>
      <xdr:colOff>104775</xdr:colOff>
      <xdr:row>25</xdr:row>
      <xdr:rowOff>57150</xdr:rowOff>
    </xdr:to>
    <xdr:sp macro="" textlink="">
      <xdr:nvSpPr>
        <xdr:cNvPr id="1869" name="WordArt 114">
          <a:extLst>
            <a:ext uri="{FF2B5EF4-FFF2-40B4-BE49-F238E27FC236}">
              <a16:creationId xmlns:a16="http://schemas.microsoft.com/office/drawing/2014/main" xmlns="" id="{250B3900-1364-45C0-A7D3-40675263AAE6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286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25</xdr:row>
      <xdr:rowOff>0</xdr:rowOff>
    </xdr:from>
    <xdr:to>
      <xdr:col>5</xdr:col>
      <xdr:colOff>104775</xdr:colOff>
      <xdr:row>25</xdr:row>
      <xdr:rowOff>57150</xdr:rowOff>
    </xdr:to>
    <xdr:sp macro="" textlink="">
      <xdr:nvSpPr>
        <xdr:cNvPr id="1870" name="WordArt 114">
          <a:extLst>
            <a:ext uri="{FF2B5EF4-FFF2-40B4-BE49-F238E27FC236}">
              <a16:creationId xmlns:a16="http://schemas.microsoft.com/office/drawing/2014/main" xmlns="" id="{31790915-66B3-4DD1-B411-33051C911695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286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25</xdr:row>
      <xdr:rowOff>0</xdr:rowOff>
    </xdr:from>
    <xdr:to>
      <xdr:col>5</xdr:col>
      <xdr:colOff>104775</xdr:colOff>
      <xdr:row>25</xdr:row>
      <xdr:rowOff>57150</xdr:rowOff>
    </xdr:to>
    <xdr:sp macro="" textlink="">
      <xdr:nvSpPr>
        <xdr:cNvPr id="1871" name="WordArt 114">
          <a:extLst>
            <a:ext uri="{FF2B5EF4-FFF2-40B4-BE49-F238E27FC236}">
              <a16:creationId xmlns:a16="http://schemas.microsoft.com/office/drawing/2014/main" xmlns="" id="{24F0CD52-3D73-4155-806B-FE54B4B0BCBE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286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25</xdr:row>
      <xdr:rowOff>0</xdr:rowOff>
    </xdr:from>
    <xdr:to>
      <xdr:col>5</xdr:col>
      <xdr:colOff>104775</xdr:colOff>
      <xdr:row>25</xdr:row>
      <xdr:rowOff>57150</xdr:rowOff>
    </xdr:to>
    <xdr:sp macro="" textlink="">
      <xdr:nvSpPr>
        <xdr:cNvPr id="1872" name="WordArt 114">
          <a:extLst>
            <a:ext uri="{FF2B5EF4-FFF2-40B4-BE49-F238E27FC236}">
              <a16:creationId xmlns:a16="http://schemas.microsoft.com/office/drawing/2014/main" xmlns="" id="{C25D5EF0-92DC-47FC-AB82-904688D8F979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286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25</xdr:row>
      <xdr:rowOff>0</xdr:rowOff>
    </xdr:from>
    <xdr:to>
      <xdr:col>5</xdr:col>
      <xdr:colOff>104775</xdr:colOff>
      <xdr:row>25</xdr:row>
      <xdr:rowOff>57150</xdr:rowOff>
    </xdr:to>
    <xdr:sp macro="" textlink="">
      <xdr:nvSpPr>
        <xdr:cNvPr id="1873" name="WordArt 114">
          <a:extLst>
            <a:ext uri="{FF2B5EF4-FFF2-40B4-BE49-F238E27FC236}">
              <a16:creationId xmlns:a16="http://schemas.microsoft.com/office/drawing/2014/main" xmlns="" id="{AE750897-589A-4B98-AE52-22905CF2770E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2862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74" name="WordArt 5">
          <a:extLst>
            <a:ext uri="{FF2B5EF4-FFF2-40B4-BE49-F238E27FC236}">
              <a16:creationId xmlns:a16="http://schemas.microsoft.com/office/drawing/2014/main" xmlns="" id="{82DF0A5B-C62D-4103-A7B1-22D0B9A263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75" name="WordArt 6">
          <a:extLst>
            <a:ext uri="{FF2B5EF4-FFF2-40B4-BE49-F238E27FC236}">
              <a16:creationId xmlns:a16="http://schemas.microsoft.com/office/drawing/2014/main" xmlns="" id="{B949DA8B-A1D7-4CB3-87F3-916371EC5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76" name="WordArt 7">
          <a:extLst>
            <a:ext uri="{FF2B5EF4-FFF2-40B4-BE49-F238E27FC236}">
              <a16:creationId xmlns:a16="http://schemas.microsoft.com/office/drawing/2014/main" xmlns="" id="{7B41F31E-5C05-45EE-9329-CF7805216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77" name="WordArt 8">
          <a:extLst>
            <a:ext uri="{FF2B5EF4-FFF2-40B4-BE49-F238E27FC236}">
              <a16:creationId xmlns:a16="http://schemas.microsoft.com/office/drawing/2014/main" xmlns="" id="{FC6B4AA1-5B01-4E4A-9AC1-C362407D42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78" name="WordArt 9">
          <a:extLst>
            <a:ext uri="{FF2B5EF4-FFF2-40B4-BE49-F238E27FC236}">
              <a16:creationId xmlns:a16="http://schemas.microsoft.com/office/drawing/2014/main" xmlns="" id="{49D4D704-581C-4459-806B-1904FC8B7B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79" name="WordArt 10">
          <a:extLst>
            <a:ext uri="{FF2B5EF4-FFF2-40B4-BE49-F238E27FC236}">
              <a16:creationId xmlns:a16="http://schemas.microsoft.com/office/drawing/2014/main" xmlns="" id="{C11E8CC1-6608-4D66-AF9A-0BA6140F1F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80" name="WordArt 11">
          <a:extLst>
            <a:ext uri="{FF2B5EF4-FFF2-40B4-BE49-F238E27FC236}">
              <a16:creationId xmlns:a16="http://schemas.microsoft.com/office/drawing/2014/main" xmlns="" id="{7D114CDC-3A49-423E-B6DA-17EEAE64E6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81" name="WordArt 12">
          <a:extLst>
            <a:ext uri="{FF2B5EF4-FFF2-40B4-BE49-F238E27FC236}">
              <a16:creationId xmlns:a16="http://schemas.microsoft.com/office/drawing/2014/main" xmlns="" id="{FE110C8D-49F4-4A49-8741-1B20E05C2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82" name="WordArt 13">
          <a:extLst>
            <a:ext uri="{FF2B5EF4-FFF2-40B4-BE49-F238E27FC236}">
              <a16:creationId xmlns:a16="http://schemas.microsoft.com/office/drawing/2014/main" xmlns="" id="{338FA507-D9C1-46C5-9DA8-BD3C8F64E3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83" name="WordArt 14">
          <a:extLst>
            <a:ext uri="{FF2B5EF4-FFF2-40B4-BE49-F238E27FC236}">
              <a16:creationId xmlns:a16="http://schemas.microsoft.com/office/drawing/2014/main" xmlns="" id="{E19EB4B4-8840-44B8-B1CD-9021C8C21D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84" name="WordArt 5">
          <a:extLst>
            <a:ext uri="{FF2B5EF4-FFF2-40B4-BE49-F238E27FC236}">
              <a16:creationId xmlns:a16="http://schemas.microsoft.com/office/drawing/2014/main" xmlns="" id="{4B963A56-D786-42FD-A82F-FC96FD9751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85" name="WordArt 6">
          <a:extLst>
            <a:ext uri="{FF2B5EF4-FFF2-40B4-BE49-F238E27FC236}">
              <a16:creationId xmlns:a16="http://schemas.microsoft.com/office/drawing/2014/main" xmlns="" id="{F934FA26-1833-4F4D-84AD-D69ECBD5CF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86" name="WordArt 7">
          <a:extLst>
            <a:ext uri="{FF2B5EF4-FFF2-40B4-BE49-F238E27FC236}">
              <a16:creationId xmlns:a16="http://schemas.microsoft.com/office/drawing/2014/main" xmlns="" id="{31287F3F-4E24-4A94-B47D-C23E8A7140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87" name="WordArt 8">
          <a:extLst>
            <a:ext uri="{FF2B5EF4-FFF2-40B4-BE49-F238E27FC236}">
              <a16:creationId xmlns:a16="http://schemas.microsoft.com/office/drawing/2014/main" xmlns="" id="{92B099F3-4256-4A60-8CAD-74460FA4E1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88" name="WordArt 9">
          <a:extLst>
            <a:ext uri="{FF2B5EF4-FFF2-40B4-BE49-F238E27FC236}">
              <a16:creationId xmlns:a16="http://schemas.microsoft.com/office/drawing/2014/main" xmlns="" id="{B6A5D029-A553-49A3-BE31-582DBB6A54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89" name="WordArt 10">
          <a:extLst>
            <a:ext uri="{FF2B5EF4-FFF2-40B4-BE49-F238E27FC236}">
              <a16:creationId xmlns:a16="http://schemas.microsoft.com/office/drawing/2014/main" xmlns="" id="{90D4E5CA-5E34-4941-8313-64A9A7331B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90" name="WordArt 11">
          <a:extLst>
            <a:ext uri="{FF2B5EF4-FFF2-40B4-BE49-F238E27FC236}">
              <a16:creationId xmlns:a16="http://schemas.microsoft.com/office/drawing/2014/main" xmlns="" id="{5836E09B-F8F7-4CC8-9140-2A8304EC80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91" name="WordArt 12">
          <a:extLst>
            <a:ext uri="{FF2B5EF4-FFF2-40B4-BE49-F238E27FC236}">
              <a16:creationId xmlns:a16="http://schemas.microsoft.com/office/drawing/2014/main" xmlns="" id="{FC75C840-94BC-445A-9E7F-ED2AA557D1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92" name="WordArt 13">
          <a:extLst>
            <a:ext uri="{FF2B5EF4-FFF2-40B4-BE49-F238E27FC236}">
              <a16:creationId xmlns:a16="http://schemas.microsoft.com/office/drawing/2014/main" xmlns="" id="{4B163986-D5CD-4F61-8966-DF1CC158D1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93" name="WordArt 14">
          <a:extLst>
            <a:ext uri="{FF2B5EF4-FFF2-40B4-BE49-F238E27FC236}">
              <a16:creationId xmlns:a16="http://schemas.microsoft.com/office/drawing/2014/main" xmlns="" id="{4E13CF0C-5813-4793-BB44-B27794256E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94" name="WordArt 5">
          <a:extLst>
            <a:ext uri="{FF2B5EF4-FFF2-40B4-BE49-F238E27FC236}">
              <a16:creationId xmlns:a16="http://schemas.microsoft.com/office/drawing/2014/main" xmlns="" id="{46EC0937-79C4-4F51-A221-21CDAEBBD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95" name="WordArt 6">
          <a:extLst>
            <a:ext uri="{FF2B5EF4-FFF2-40B4-BE49-F238E27FC236}">
              <a16:creationId xmlns:a16="http://schemas.microsoft.com/office/drawing/2014/main" xmlns="" id="{D6CBEF04-7D3E-4A02-8BF6-568DD4A5F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96" name="WordArt 7">
          <a:extLst>
            <a:ext uri="{FF2B5EF4-FFF2-40B4-BE49-F238E27FC236}">
              <a16:creationId xmlns:a16="http://schemas.microsoft.com/office/drawing/2014/main" xmlns="" id="{E53F43EE-A662-4B2F-B116-6FC3FAA6CB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97" name="WordArt 8">
          <a:extLst>
            <a:ext uri="{FF2B5EF4-FFF2-40B4-BE49-F238E27FC236}">
              <a16:creationId xmlns:a16="http://schemas.microsoft.com/office/drawing/2014/main" xmlns="" id="{887AA00F-B84E-46F1-BB0B-8CABD0878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98" name="WordArt 9">
          <a:extLst>
            <a:ext uri="{FF2B5EF4-FFF2-40B4-BE49-F238E27FC236}">
              <a16:creationId xmlns:a16="http://schemas.microsoft.com/office/drawing/2014/main" xmlns="" id="{D2D1418A-C6C4-421E-9C0A-D668B4EC43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899" name="WordArt 10">
          <a:extLst>
            <a:ext uri="{FF2B5EF4-FFF2-40B4-BE49-F238E27FC236}">
              <a16:creationId xmlns:a16="http://schemas.microsoft.com/office/drawing/2014/main" xmlns="" id="{63705D68-D8A5-4D75-A9B7-9E31B14F5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00" name="WordArt 11">
          <a:extLst>
            <a:ext uri="{FF2B5EF4-FFF2-40B4-BE49-F238E27FC236}">
              <a16:creationId xmlns:a16="http://schemas.microsoft.com/office/drawing/2014/main" xmlns="" id="{BF5B777F-0A27-48C6-873A-42884204F3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01" name="WordArt 12">
          <a:extLst>
            <a:ext uri="{FF2B5EF4-FFF2-40B4-BE49-F238E27FC236}">
              <a16:creationId xmlns:a16="http://schemas.microsoft.com/office/drawing/2014/main" xmlns="" id="{91A2EE59-7AF4-42EA-BF65-EF0C5079D0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02" name="WordArt 13">
          <a:extLst>
            <a:ext uri="{FF2B5EF4-FFF2-40B4-BE49-F238E27FC236}">
              <a16:creationId xmlns:a16="http://schemas.microsoft.com/office/drawing/2014/main" xmlns="" id="{EA3C4301-9376-4168-8A2E-AC701D733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03" name="WordArt 14">
          <a:extLst>
            <a:ext uri="{FF2B5EF4-FFF2-40B4-BE49-F238E27FC236}">
              <a16:creationId xmlns:a16="http://schemas.microsoft.com/office/drawing/2014/main" xmlns="" id="{BF67AEF2-EB90-4D3A-AC85-74F83948C6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04" name="WordArt 1731">
          <a:extLst>
            <a:ext uri="{FF2B5EF4-FFF2-40B4-BE49-F238E27FC236}">
              <a16:creationId xmlns:a16="http://schemas.microsoft.com/office/drawing/2014/main" xmlns="" id="{06456614-C341-4C35-BEA3-2FA758A314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05" name="WordArt 1732">
          <a:extLst>
            <a:ext uri="{FF2B5EF4-FFF2-40B4-BE49-F238E27FC236}">
              <a16:creationId xmlns:a16="http://schemas.microsoft.com/office/drawing/2014/main" xmlns="" id="{666DD1B7-0D53-43E4-996E-384E06509B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06" name="WordArt 1733">
          <a:extLst>
            <a:ext uri="{FF2B5EF4-FFF2-40B4-BE49-F238E27FC236}">
              <a16:creationId xmlns:a16="http://schemas.microsoft.com/office/drawing/2014/main" xmlns="" id="{1080AE07-B4F2-4E56-9F9C-80A766DE8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07" name="WordArt 1734">
          <a:extLst>
            <a:ext uri="{FF2B5EF4-FFF2-40B4-BE49-F238E27FC236}">
              <a16:creationId xmlns:a16="http://schemas.microsoft.com/office/drawing/2014/main" xmlns="" id="{87FF009E-C508-4771-9613-1D58F1FA3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08" name="WordArt 1735">
          <a:extLst>
            <a:ext uri="{FF2B5EF4-FFF2-40B4-BE49-F238E27FC236}">
              <a16:creationId xmlns:a16="http://schemas.microsoft.com/office/drawing/2014/main" xmlns="" id="{62EF217A-A0B8-4ED2-A0BB-BDFC0EA14B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09" name="WordArt 1736">
          <a:extLst>
            <a:ext uri="{FF2B5EF4-FFF2-40B4-BE49-F238E27FC236}">
              <a16:creationId xmlns:a16="http://schemas.microsoft.com/office/drawing/2014/main" xmlns="" id="{C78DFB7F-EC75-454C-A977-C6BCA34978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10" name="WordArt 1737">
          <a:extLst>
            <a:ext uri="{FF2B5EF4-FFF2-40B4-BE49-F238E27FC236}">
              <a16:creationId xmlns:a16="http://schemas.microsoft.com/office/drawing/2014/main" xmlns="" id="{C4436717-A56B-4913-8901-8A1335A58A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11" name="WordArt 1738">
          <a:extLst>
            <a:ext uri="{FF2B5EF4-FFF2-40B4-BE49-F238E27FC236}">
              <a16:creationId xmlns:a16="http://schemas.microsoft.com/office/drawing/2014/main" xmlns="" id="{222774DE-EAAC-4418-BB90-8491D8A2C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12" name="WordArt 1739">
          <a:extLst>
            <a:ext uri="{FF2B5EF4-FFF2-40B4-BE49-F238E27FC236}">
              <a16:creationId xmlns:a16="http://schemas.microsoft.com/office/drawing/2014/main" xmlns="" id="{B50CCB75-21DB-4883-BB96-9CD5DC686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13" name="WordArt 1740">
          <a:extLst>
            <a:ext uri="{FF2B5EF4-FFF2-40B4-BE49-F238E27FC236}">
              <a16:creationId xmlns:a16="http://schemas.microsoft.com/office/drawing/2014/main" xmlns="" id="{6F53D8D6-C60D-462B-8DB7-3CC480719E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14" name="WordArt 1755">
          <a:extLst>
            <a:ext uri="{FF2B5EF4-FFF2-40B4-BE49-F238E27FC236}">
              <a16:creationId xmlns:a16="http://schemas.microsoft.com/office/drawing/2014/main" xmlns="" id="{7ADCC1DD-E6B7-40AE-A3AD-897BF6311A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15" name="WordArt 1756">
          <a:extLst>
            <a:ext uri="{FF2B5EF4-FFF2-40B4-BE49-F238E27FC236}">
              <a16:creationId xmlns:a16="http://schemas.microsoft.com/office/drawing/2014/main" xmlns="" id="{39CA2FC6-11D5-4B80-8895-128910D6A1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16" name="WordArt 1757">
          <a:extLst>
            <a:ext uri="{FF2B5EF4-FFF2-40B4-BE49-F238E27FC236}">
              <a16:creationId xmlns:a16="http://schemas.microsoft.com/office/drawing/2014/main" xmlns="" id="{718E8B98-D448-4F5D-BA82-365C698875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17" name="WordArt 1758">
          <a:extLst>
            <a:ext uri="{FF2B5EF4-FFF2-40B4-BE49-F238E27FC236}">
              <a16:creationId xmlns:a16="http://schemas.microsoft.com/office/drawing/2014/main" xmlns="" id="{97563CDD-A726-4C1C-B40F-E4BD469913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18" name="WordArt 1759">
          <a:extLst>
            <a:ext uri="{FF2B5EF4-FFF2-40B4-BE49-F238E27FC236}">
              <a16:creationId xmlns:a16="http://schemas.microsoft.com/office/drawing/2014/main" xmlns="" id="{1A50431B-DE43-45AD-BF80-35769BBCA7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19" name="WordArt 1760">
          <a:extLst>
            <a:ext uri="{FF2B5EF4-FFF2-40B4-BE49-F238E27FC236}">
              <a16:creationId xmlns:a16="http://schemas.microsoft.com/office/drawing/2014/main" xmlns="" id="{0FD4614B-DFF7-43F7-93C9-BCC48B4BB7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20" name="WordArt 1761">
          <a:extLst>
            <a:ext uri="{FF2B5EF4-FFF2-40B4-BE49-F238E27FC236}">
              <a16:creationId xmlns:a16="http://schemas.microsoft.com/office/drawing/2014/main" xmlns="" id="{8BF60472-93C5-4F0E-AA55-ED5C6F44D5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21" name="WordArt 1762">
          <a:extLst>
            <a:ext uri="{FF2B5EF4-FFF2-40B4-BE49-F238E27FC236}">
              <a16:creationId xmlns:a16="http://schemas.microsoft.com/office/drawing/2014/main" xmlns="" id="{162F9475-19B9-4BCA-8A78-B0EDBFBE3E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22" name="WordArt 1763">
          <a:extLst>
            <a:ext uri="{FF2B5EF4-FFF2-40B4-BE49-F238E27FC236}">
              <a16:creationId xmlns:a16="http://schemas.microsoft.com/office/drawing/2014/main" xmlns="" id="{F0D86007-C9DD-4494-A614-48864C661D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23" name="WordArt 1764">
          <a:extLst>
            <a:ext uri="{FF2B5EF4-FFF2-40B4-BE49-F238E27FC236}">
              <a16:creationId xmlns:a16="http://schemas.microsoft.com/office/drawing/2014/main" xmlns="" id="{732CC381-51EB-43E9-8189-149FBF3FB9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24" name="WordArt 1779">
          <a:extLst>
            <a:ext uri="{FF2B5EF4-FFF2-40B4-BE49-F238E27FC236}">
              <a16:creationId xmlns:a16="http://schemas.microsoft.com/office/drawing/2014/main" xmlns="" id="{2514E2AF-588C-42F4-ADDB-0936664773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25" name="WordArt 1780">
          <a:extLst>
            <a:ext uri="{FF2B5EF4-FFF2-40B4-BE49-F238E27FC236}">
              <a16:creationId xmlns:a16="http://schemas.microsoft.com/office/drawing/2014/main" xmlns="" id="{BD522303-B851-487E-B827-C9DB06A936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26" name="WordArt 1781">
          <a:extLst>
            <a:ext uri="{FF2B5EF4-FFF2-40B4-BE49-F238E27FC236}">
              <a16:creationId xmlns:a16="http://schemas.microsoft.com/office/drawing/2014/main" xmlns="" id="{FAC17522-7FCA-4380-91EB-C3909A2DBA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27" name="WordArt 1782">
          <a:extLst>
            <a:ext uri="{FF2B5EF4-FFF2-40B4-BE49-F238E27FC236}">
              <a16:creationId xmlns:a16="http://schemas.microsoft.com/office/drawing/2014/main" xmlns="" id="{B0DE067D-0B94-46A8-B941-38C6AD31A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28" name="WordArt 1783">
          <a:extLst>
            <a:ext uri="{FF2B5EF4-FFF2-40B4-BE49-F238E27FC236}">
              <a16:creationId xmlns:a16="http://schemas.microsoft.com/office/drawing/2014/main" xmlns="" id="{047FD5CA-4999-4D65-869B-80BF79711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29" name="WordArt 1784">
          <a:extLst>
            <a:ext uri="{FF2B5EF4-FFF2-40B4-BE49-F238E27FC236}">
              <a16:creationId xmlns:a16="http://schemas.microsoft.com/office/drawing/2014/main" xmlns="" id="{99EAF52E-D9BD-41A6-81D7-E9B7F7918F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30" name="WordArt 1785">
          <a:extLst>
            <a:ext uri="{FF2B5EF4-FFF2-40B4-BE49-F238E27FC236}">
              <a16:creationId xmlns:a16="http://schemas.microsoft.com/office/drawing/2014/main" xmlns="" id="{43F91D9A-CF20-4B14-8EF2-15A8B20364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31" name="WordArt 1786">
          <a:extLst>
            <a:ext uri="{FF2B5EF4-FFF2-40B4-BE49-F238E27FC236}">
              <a16:creationId xmlns:a16="http://schemas.microsoft.com/office/drawing/2014/main" xmlns="" id="{D6072673-C90C-43C3-A4CB-E3A3E8D53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32" name="WordArt 1787">
          <a:extLst>
            <a:ext uri="{FF2B5EF4-FFF2-40B4-BE49-F238E27FC236}">
              <a16:creationId xmlns:a16="http://schemas.microsoft.com/office/drawing/2014/main" xmlns="" id="{45F352E4-78F7-4ACC-A9CA-ED25707D3B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27</xdr:row>
      <xdr:rowOff>198120</xdr:rowOff>
    </xdr:from>
    <xdr:to>
      <xdr:col>6</xdr:col>
      <xdr:colOff>913765</xdr:colOff>
      <xdr:row>27</xdr:row>
      <xdr:rowOff>198120</xdr:rowOff>
    </xdr:to>
    <xdr:sp macro="" textlink="">
      <xdr:nvSpPr>
        <xdr:cNvPr id="1933" name="WordArt 1788">
          <a:extLst>
            <a:ext uri="{FF2B5EF4-FFF2-40B4-BE49-F238E27FC236}">
              <a16:creationId xmlns:a16="http://schemas.microsoft.com/office/drawing/2014/main" xmlns="" id="{C58CA79B-1EB2-4C54-A635-3260346447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27</xdr:row>
      <xdr:rowOff>198120</xdr:rowOff>
    </xdr:from>
    <xdr:to>
      <xdr:col>6</xdr:col>
      <xdr:colOff>3175</xdr:colOff>
      <xdr:row>27</xdr:row>
      <xdr:rowOff>198120</xdr:rowOff>
    </xdr:to>
    <xdr:sp macro="" textlink="">
      <xdr:nvSpPr>
        <xdr:cNvPr id="1934" name="WordArt 5">
          <a:extLst>
            <a:ext uri="{FF2B5EF4-FFF2-40B4-BE49-F238E27FC236}">
              <a16:creationId xmlns:a16="http://schemas.microsoft.com/office/drawing/2014/main" xmlns="" id="{5E937291-EE71-4AD1-8C14-DAC618281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27</xdr:row>
      <xdr:rowOff>198120</xdr:rowOff>
    </xdr:from>
    <xdr:to>
      <xdr:col>6</xdr:col>
      <xdr:colOff>3175</xdr:colOff>
      <xdr:row>27</xdr:row>
      <xdr:rowOff>198120</xdr:rowOff>
    </xdr:to>
    <xdr:sp macro="" textlink="">
      <xdr:nvSpPr>
        <xdr:cNvPr id="1935" name="WordArt 6">
          <a:extLst>
            <a:ext uri="{FF2B5EF4-FFF2-40B4-BE49-F238E27FC236}">
              <a16:creationId xmlns:a16="http://schemas.microsoft.com/office/drawing/2014/main" xmlns="" id="{BC68B3B2-AD7A-4160-83CE-EAD890A6F4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27</xdr:row>
      <xdr:rowOff>198120</xdr:rowOff>
    </xdr:from>
    <xdr:to>
      <xdr:col>6</xdr:col>
      <xdr:colOff>3175</xdr:colOff>
      <xdr:row>27</xdr:row>
      <xdr:rowOff>198120</xdr:rowOff>
    </xdr:to>
    <xdr:sp macro="" textlink="">
      <xdr:nvSpPr>
        <xdr:cNvPr id="1936" name="WordArt 7">
          <a:extLst>
            <a:ext uri="{FF2B5EF4-FFF2-40B4-BE49-F238E27FC236}">
              <a16:creationId xmlns:a16="http://schemas.microsoft.com/office/drawing/2014/main" xmlns="" id="{C154F81F-23AC-4A52-B631-9AE6C0B396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27</xdr:row>
      <xdr:rowOff>198120</xdr:rowOff>
    </xdr:from>
    <xdr:to>
      <xdr:col>6</xdr:col>
      <xdr:colOff>3175</xdr:colOff>
      <xdr:row>27</xdr:row>
      <xdr:rowOff>198120</xdr:rowOff>
    </xdr:to>
    <xdr:sp macro="" textlink="">
      <xdr:nvSpPr>
        <xdr:cNvPr id="1937" name="WordArt 8">
          <a:extLst>
            <a:ext uri="{FF2B5EF4-FFF2-40B4-BE49-F238E27FC236}">
              <a16:creationId xmlns:a16="http://schemas.microsoft.com/office/drawing/2014/main" xmlns="" id="{03B12AB2-656E-403E-9BED-C158B5A49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27</xdr:row>
      <xdr:rowOff>198120</xdr:rowOff>
    </xdr:from>
    <xdr:to>
      <xdr:col>6</xdr:col>
      <xdr:colOff>3175</xdr:colOff>
      <xdr:row>27</xdr:row>
      <xdr:rowOff>198120</xdr:rowOff>
    </xdr:to>
    <xdr:sp macro="" textlink="">
      <xdr:nvSpPr>
        <xdr:cNvPr id="1938" name="WordArt 9">
          <a:extLst>
            <a:ext uri="{FF2B5EF4-FFF2-40B4-BE49-F238E27FC236}">
              <a16:creationId xmlns:a16="http://schemas.microsoft.com/office/drawing/2014/main" xmlns="" id="{4B60B9ED-6064-4201-9D11-147DC4790B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27</xdr:row>
      <xdr:rowOff>198120</xdr:rowOff>
    </xdr:from>
    <xdr:to>
      <xdr:col>6</xdr:col>
      <xdr:colOff>3175</xdr:colOff>
      <xdr:row>27</xdr:row>
      <xdr:rowOff>198120</xdr:rowOff>
    </xdr:to>
    <xdr:sp macro="" textlink="">
      <xdr:nvSpPr>
        <xdr:cNvPr id="1939" name="WordArt 10">
          <a:extLst>
            <a:ext uri="{FF2B5EF4-FFF2-40B4-BE49-F238E27FC236}">
              <a16:creationId xmlns:a16="http://schemas.microsoft.com/office/drawing/2014/main" xmlns="" id="{8360A357-B7CD-4899-BA19-651578F348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27</xdr:row>
      <xdr:rowOff>198120</xdr:rowOff>
    </xdr:from>
    <xdr:to>
      <xdr:col>6</xdr:col>
      <xdr:colOff>3175</xdr:colOff>
      <xdr:row>27</xdr:row>
      <xdr:rowOff>198120</xdr:rowOff>
    </xdr:to>
    <xdr:sp macro="" textlink="">
      <xdr:nvSpPr>
        <xdr:cNvPr id="1940" name="WordArt 11">
          <a:extLst>
            <a:ext uri="{FF2B5EF4-FFF2-40B4-BE49-F238E27FC236}">
              <a16:creationId xmlns:a16="http://schemas.microsoft.com/office/drawing/2014/main" xmlns="" id="{296DD71D-B734-465A-A4BB-8A72AFA19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27</xdr:row>
      <xdr:rowOff>198120</xdr:rowOff>
    </xdr:from>
    <xdr:to>
      <xdr:col>6</xdr:col>
      <xdr:colOff>3175</xdr:colOff>
      <xdr:row>27</xdr:row>
      <xdr:rowOff>198120</xdr:rowOff>
    </xdr:to>
    <xdr:sp macro="" textlink="">
      <xdr:nvSpPr>
        <xdr:cNvPr id="1941" name="WordArt 12">
          <a:extLst>
            <a:ext uri="{FF2B5EF4-FFF2-40B4-BE49-F238E27FC236}">
              <a16:creationId xmlns:a16="http://schemas.microsoft.com/office/drawing/2014/main" xmlns="" id="{0A7CC365-C8AB-4C90-9D45-99AFEB15A0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27</xdr:row>
      <xdr:rowOff>198120</xdr:rowOff>
    </xdr:from>
    <xdr:to>
      <xdr:col>6</xdr:col>
      <xdr:colOff>3175</xdr:colOff>
      <xdr:row>27</xdr:row>
      <xdr:rowOff>198120</xdr:rowOff>
    </xdr:to>
    <xdr:sp macro="" textlink="">
      <xdr:nvSpPr>
        <xdr:cNvPr id="1942" name="WordArt 13">
          <a:extLst>
            <a:ext uri="{FF2B5EF4-FFF2-40B4-BE49-F238E27FC236}">
              <a16:creationId xmlns:a16="http://schemas.microsoft.com/office/drawing/2014/main" xmlns="" id="{1D2E32DA-A0AE-48CF-A1BE-4D206A18DE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27</xdr:row>
      <xdr:rowOff>198120</xdr:rowOff>
    </xdr:from>
    <xdr:to>
      <xdr:col>6</xdr:col>
      <xdr:colOff>3175</xdr:colOff>
      <xdr:row>27</xdr:row>
      <xdr:rowOff>198120</xdr:rowOff>
    </xdr:to>
    <xdr:sp macro="" textlink="">
      <xdr:nvSpPr>
        <xdr:cNvPr id="1943" name="WordArt 14">
          <a:extLst>
            <a:ext uri="{FF2B5EF4-FFF2-40B4-BE49-F238E27FC236}">
              <a16:creationId xmlns:a16="http://schemas.microsoft.com/office/drawing/2014/main" xmlns="" id="{55A77D4E-6259-4BA4-AD36-14238708D4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27</xdr:row>
      <xdr:rowOff>198120</xdr:rowOff>
    </xdr:from>
    <xdr:to>
      <xdr:col>6</xdr:col>
      <xdr:colOff>3175</xdr:colOff>
      <xdr:row>27</xdr:row>
      <xdr:rowOff>198120</xdr:rowOff>
    </xdr:to>
    <xdr:sp macro="" textlink="">
      <xdr:nvSpPr>
        <xdr:cNvPr id="1944" name="WordArt 1743">
          <a:extLst>
            <a:ext uri="{FF2B5EF4-FFF2-40B4-BE49-F238E27FC236}">
              <a16:creationId xmlns:a16="http://schemas.microsoft.com/office/drawing/2014/main" xmlns="" id="{2DF7E2D1-B177-41B6-984B-1F0C118445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27</xdr:row>
      <xdr:rowOff>198120</xdr:rowOff>
    </xdr:from>
    <xdr:to>
      <xdr:col>6</xdr:col>
      <xdr:colOff>3175</xdr:colOff>
      <xdr:row>27</xdr:row>
      <xdr:rowOff>198120</xdr:rowOff>
    </xdr:to>
    <xdr:sp macro="" textlink="">
      <xdr:nvSpPr>
        <xdr:cNvPr id="1945" name="WordArt 1744">
          <a:extLst>
            <a:ext uri="{FF2B5EF4-FFF2-40B4-BE49-F238E27FC236}">
              <a16:creationId xmlns:a16="http://schemas.microsoft.com/office/drawing/2014/main" xmlns="" id="{07B3B566-0609-4BBA-A8F2-3FF0FE1515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27</xdr:row>
      <xdr:rowOff>198120</xdr:rowOff>
    </xdr:from>
    <xdr:to>
      <xdr:col>6</xdr:col>
      <xdr:colOff>3175</xdr:colOff>
      <xdr:row>27</xdr:row>
      <xdr:rowOff>198120</xdr:rowOff>
    </xdr:to>
    <xdr:sp macro="" textlink="">
      <xdr:nvSpPr>
        <xdr:cNvPr id="1946" name="WordArt 1745">
          <a:extLst>
            <a:ext uri="{FF2B5EF4-FFF2-40B4-BE49-F238E27FC236}">
              <a16:creationId xmlns:a16="http://schemas.microsoft.com/office/drawing/2014/main" xmlns="" id="{0682DA6A-D7FD-4562-A714-680E9882D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27</xdr:row>
      <xdr:rowOff>198120</xdr:rowOff>
    </xdr:from>
    <xdr:to>
      <xdr:col>6</xdr:col>
      <xdr:colOff>3175</xdr:colOff>
      <xdr:row>27</xdr:row>
      <xdr:rowOff>198120</xdr:rowOff>
    </xdr:to>
    <xdr:sp macro="" textlink="">
      <xdr:nvSpPr>
        <xdr:cNvPr id="1947" name="WordArt 1746">
          <a:extLst>
            <a:ext uri="{FF2B5EF4-FFF2-40B4-BE49-F238E27FC236}">
              <a16:creationId xmlns:a16="http://schemas.microsoft.com/office/drawing/2014/main" xmlns="" id="{AA2C7570-AB41-4C9E-8FBA-5CB55E5070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27</xdr:row>
      <xdr:rowOff>198120</xdr:rowOff>
    </xdr:from>
    <xdr:to>
      <xdr:col>6</xdr:col>
      <xdr:colOff>3175</xdr:colOff>
      <xdr:row>27</xdr:row>
      <xdr:rowOff>198120</xdr:rowOff>
    </xdr:to>
    <xdr:sp macro="" textlink="">
      <xdr:nvSpPr>
        <xdr:cNvPr id="1948" name="WordArt 1747">
          <a:extLst>
            <a:ext uri="{FF2B5EF4-FFF2-40B4-BE49-F238E27FC236}">
              <a16:creationId xmlns:a16="http://schemas.microsoft.com/office/drawing/2014/main" xmlns="" id="{291ECC78-6D0F-441C-94BE-DE10D1EF3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27</xdr:row>
      <xdr:rowOff>198120</xdr:rowOff>
    </xdr:from>
    <xdr:to>
      <xdr:col>6</xdr:col>
      <xdr:colOff>3175</xdr:colOff>
      <xdr:row>27</xdr:row>
      <xdr:rowOff>198120</xdr:rowOff>
    </xdr:to>
    <xdr:sp macro="" textlink="">
      <xdr:nvSpPr>
        <xdr:cNvPr id="1949" name="WordArt 1748">
          <a:extLst>
            <a:ext uri="{FF2B5EF4-FFF2-40B4-BE49-F238E27FC236}">
              <a16:creationId xmlns:a16="http://schemas.microsoft.com/office/drawing/2014/main" xmlns="" id="{200A38FB-4793-4C19-B2D1-B2A539945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27</xdr:row>
      <xdr:rowOff>198120</xdr:rowOff>
    </xdr:from>
    <xdr:to>
      <xdr:col>6</xdr:col>
      <xdr:colOff>3175</xdr:colOff>
      <xdr:row>27</xdr:row>
      <xdr:rowOff>198120</xdr:rowOff>
    </xdr:to>
    <xdr:sp macro="" textlink="">
      <xdr:nvSpPr>
        <xdr:cNvPr id="1950" name="WordArt 1749">
          <a:extLst>
            <a:ext uri="{FF2B5EF4-FFF2-40B4-BE49-F238E27FC236}">
              <a16:creationId xmlns:a16="http://schemas.microsoft.com/office/drawing/2014/main" xmlns="" id="{441EA4FE-93CB-4171-B3CC-CEA211E734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27</xdr:row>
      <xdr:rowOff>198120</xdr:rowOff>
    </xdr:from>
    <xdr:to>
      <xdr:col>6</xdr:col>
      <xdr:colOff>3175</xdr:colOff>
      <xdr:row>27</xdr:row>
      <xdr:rowOff>198120</xdr:rowOff>
    </xdr:to>
    <xdr:sp macro="" textlink="">
      <xdr:nvSpPr>
        <xdr:cNvPr id="1951" name="WordArt 1750">
          <a:extLst>
            <a:ext uri="{FF2B5EF4-FFF2-40B4-BE49-F238E27FC236}">
              <a16:creationId xmlns:a16="http://schemas.microsoft.com/office/drawing/2014/main" xmlns="" id="{C43F7589-D7DA-4842-BEB3-764B8AA876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27</xdr:row>
      <xdr:rowOff>198120</xdr:rowOff>
    </xdr:from>
    <xdr:to>
      <xdr:col>6</xdr:col>
      <xdr:colOff>3175</xdr:colOff>
      <xdr:row>27</xdr:row>
      <xdr:rowOff>198120</xdr:rowOff>
    </xdr:to>
    <xdr:sp macro="" textlink="">
      <xdr:nvSpPr>
        <xdr:cNvPr id="1952" name="WordArt 1751">
          <a:extLst>
            <a:ext uri="{FF2B5EF4-FFF2-40B4-BE49-F238E27FC236}">
              <a16:creationId xmlns:a16="http://schemas.microsoft.com/office/drawing/2014/main" xmlns="" id="{75495964-E0F6-4724-B22B-ABEC071D3B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27</xdr:row>
      <xdr:rowOff>198120</xdr:rowOff>
    </xdr:from>
    <xdr:to>
      <xdr:col>6</xdr:col>
      <xdr:colOff>3175</xdr:colOff>
      <xdr:row>27</xdr:row>
      <xdr:rowOff>198120</xdr:rowOff>
    </xdr:to>
    <xdr:sp macro="" textlink="">
      <xdr:nvSpPr>
        <xdr:cNvPr id="1953" name="WordArt 1752">
          <a:extLst>
            <a:ext uri="{FF2B5EF4-FFF2-40B4-BE49-F238E27FC236}">
              <a16:creationId xmlns:a16="http://schemas.microsoft.com/office/drawing/2014/main" xmlns="" id="{19437DF8-1B7F-4937-92BD-6CBE3E6477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27</xdr:row>
      <xdr:rowOff>198120</xdr:rowOff>
    </xdr:from>
    <xdr:to>
      <xdr:col>5</xdr:col>
      <xdr:colOff>918210</xdr:colOff>
      <xdr:row>27</xdr:row>
      <xdr:rowOff>198120</xdr:rowOff>
    </xdr:to>
    <xdr:sp macro="" textlink="">
      <xdr:nvSpPr>
        <xdr:cNvPr id="1954" name="WordArt 17">
          <a:extLst>
            <a:ext uri="{FF2B5EF4-FFF2-40B4-BE49-F238E27FC236}">
              <a16:creationId xmlns:a16="http://schemas.microsoft.com/office/drawing/2014/main" xmlns="" id="{57C3F77E-F447-41B9-AE15-C8BB0CED5C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27</xdr:row>
      <xdr:rowOff>198120</xdr:rowOff>
    </xdr:from>
    <xdr:to>
      <xdr:col>5</xdr:col>
      <xdr:colOff>918210</xdr:colOff>
      <xdr:row>27</xdr:row>
      <xdr:rowOff>198120</xdr:rowOff>
    </xdr:to>
    <xdr:sp macro="" textlink="">
      <xdr:nvSpPr>
        <xdr:cNvPr id="1955" name="WordArt 18">
          <a:extLst>
            <a:ext uri="{FF2B5EF4-FFF2-40B4-BE49-F238E27FC236}">
              <a16:creationId xmlns:a16="http://schemas.microsoft.com/office/drawing/2014/main" xmlns="" id="{B3BE28E9-1266-489F-BF2D-57F89EEE6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56" name="WordArt 5">
          <a:extLst>
            <a:ext uri="{FF2B5EF4-FFF2-40B4-BE49-F238E27FC236}">
              <a16:creationId xmlns:a16="http://schemas.microsoft.com/office/drawing/2014/main" xmlns="" id="{CDF12CC5-050A-4420-BFEC-7A69F5991D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57" name="WordArt 6">
          <a:extLst>
            <a:ext uri="{FF2B5EF4-FFF2-40B4-BE49-F238E27FC236}">
              <a16:creationId xmlns:a16="http://schemas.microsoft.com/office/drawing/2014/main" xmlns="" id="{69DD2F42-22C0-492E-99C9-70E04799B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58" name="WordArt 7">
          <a:extLst>
            <a:ext uri="{FF2B5EF4-FFF2-40B4-BE49-F238E27FC236}">
              <a16:creationId xmlns:a16="http://schemas.microsoft.com/office/drawing/2014/main" xmlns="" id="{138A9C10-4DCF-42BF-BDE7-8AE07D5AEC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59" name="WordArt 8">
          <a:extLst>
            <a:ext uri="{FF2B5EF4-FFF2-40B4-BE49-F238E27FC236}">
              <a16:creationId xmlns:a16="http://schemas.microsoft.com/office/drawing/2014/main" xmlns="" id="{ABB36645-0A55-45C3-88F4-58DE327B2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60" name="WordArt 9">
          <a:extLst>
            <a:ext uri="{FF2B5EF4-FFF2-40B4-BE49-F238E27FC236}">
              <a16:creationId xmlns:a16="http://schemas.microsoft.com/office/drawing/2014/main" xmlns="" id="{50839E8E-57CA-44EF-B02B-97605FAA7A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61" name="WordArt 10">
          <a:extLst>
            <a:ext uri="{FF2B5EF4-FFF2-40B4-BE49-F238E27FC236}">
              <a16:creationId xmlns:a16="http://schemas.microsoft.com/office/drawing/2014/main" xmlns="" id="{B3853A87-05AD-44D9-90E6-5279466B62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62" name="WordArt 11">
          <a:extLst>
            <a:ext uri="{FF2B5EF4-FFF2-40B4-BE49-F238E27FC236}">
              <a16:creationId xmlns:a16="http://schemas.microsoft.com/office/drawing/2014/main" xmlns="" id="{CEC1E077-E10E-4CE2-A408-527788F060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63" name="WordArt 12">
          <a:extLst>
            <a:ext uri="{FF2B5EF4-FFF2-40B4-BE49-F238E27FC236}">
              <a16:creationId xmlns:a16="http://schemas.microsoft.com/office/drawing/2014/main" xmlns="" id="{14EC412D-7A8F-4936-9D76-2C05B8D253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64" name="WordArt 13">
          <a:extLst>
            <a:ext uri="{FF2B5EF4-FFF2-40B4-BE49-F238E27FC236}">
              <a16:creationId xmlns:a16="http://schemas.microsoft.com/office/drawing/2014/main" xmlns="" id="{B8F604E2-1A05-44D0-80FF-1E2396508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65" name="WordArt 14">
          <a:extLst>
            <a:ext uri="{FF2B5EF4-FFF2-40B4-BE49-F238E27FC236}">
              <a16:creationId xmlns:a16="http://schemas.microsoft.com/office/drawing/2014/main" xmlns="" id="{CB59B4DB-5877-4A43-9E3C-2DC5EFBA87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27</xdr:row>
      <xdr:rowOff>198120</xdr:rowOff>
    </xdr:from>
    <xdr:to>
      <xdr:col>5</xdr:col>
      <xdr:colOff>918210</xdr:colOff>
      <xdr:row>27</xdr:row>
      <xdr:rowOff>198120</xdr:rowOff>
    </xdr:to>
    <xdr:sp macro="" textlink="">
      <xdr:nvSpPr>
        <xdr:cNvPr id="1966" name="WordArt 17">
          <a:extLst>
            <a:ext uri="{FF2B5EF4-FFF2-40B4-BE49-F238E27FC236}">
              <a16:creationId xmlns:a16="http://schemas.microsoft.com/office/drawing/2014/main" xmlns="" id="{AFF755BD-DC11-4F67-B5EC-E7B1C7B834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27</xdr:row>
      <xdr:rowOff>198120</xdr:rowOff>
    </xdr:from>
    <xdr:to>
      <xdr:col>5</xdr:col>
      <xdr:colOff>918210</xdr:colOff>
      <xdr:row>27</xdr:row>
      <xdr:rowOff>198120</xdr:rowOff>
    </xdr:to>
    <xdr:sp macro="" textlink="">
      <xdr:nvSpPr>
        <xdr:cNvPr id="1967" name="WordArt 18">
          <a:extLst>
            <a:ext uri="{FF2B5EF4-FFF2-40B4-BE49-F238E27FC236}">
              <a16:creationId xmlns:a16="http://schemas.microsoft.com/office/drawing/2014/main" xmlns="" id="{E588F796-4CC5-4C19-B28C-001B91E24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68" name="WordArt 5">
          <a:extLst>
            <a:ext uri="{FF2B5EF4-FFF2-40B4-BE49-F238E27FC236}">
              <a16:creationId xmlns:a16="http://schemas.microsoft.com/office/drawing/2014/main" xmlns="" id="{A93727A1-C026-4127-8D09-F09875D395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69" name="WordArt 6">
          <a:extLst>
            <a:ext uri="{FF2B5EF4-FFF2-40B4-BE49-F238E27FC236}">
              <a16:creationId xmlns:a16="http://schemas.microsoft.com/office/drawing/2014/main" xmlns="" id="{797556BA-BE88-4133-9E60-AFFF090CB4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70" name="WordArt 7">
          <a:extLst>
            <a:ext uri="{FF2B5EF4-FFF2-40B4-BE49-F238E27FC236}">
              <a16:creationId xmlns:a16="http://schemas.microsoft.com/office/drawing/2014/main" xmlns="" id="{A6E206C1-94BD-4908-BDEC-3E676FB7A8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71" name="WordArt 8">
          <a:extLst>
            <a:ext uri="{FF2B5EF4-FFF2-40B4-BE49-F238E27FC236}">
              <a16:creationId xmlns:a16="http://schemas.microsoft.com/office/drawing/2014/main" xmlns="" id="{5E2EB708-BE37-4C8E-ACA9-B1EDB0ABA0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72" name="WordArt 9">
          <a:extLst>
            <a:ext uri="{FF2B5EF4-FFF2-40B4-BE49-F238E27FC236}">
              <a16:creationId xmlns:a16="http://schemas.microsoft.com/office/drawing/2014/main" xmlns="" id="{B3F25441-6D2B-49BC-BDA2-13982F5903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73" name="WordArt 10">
          <a:extLst>
            <a:ext uri="{FF2B5EF4-FFF2-40B4-BE49-F238E27FC236}">
              <a16:creationId xmlns:a16="http://schemas.microsoft.com/office/drawing/2014/main" xmlns="" id="{A04FBFBF-E19C-4609-8D6D-FA21F68E7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74" name="WordArt 11">
          <a:extLst>
            <a:ext uri="{FF2B5EF4-FFF2-40B4-BE49-F238E27FC236}">
              <a16:creationId xmlns:a16="http://schemas.microsoft.com/office/drawing/2014/main" xmlns="" id="{F88E1C46-D458-4863-B40B-E31956F2AF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75" name="WordArt 12">
          <a:extLst>
            <a:ext uri="{FF2B5EF4-FFF2-40B4-BE49-F238E27FC236}">
              <a16:creationId xmlns:a16="http://schemas.microsoft.com/office/drawing/2014/main" xmlns="" id="{E505B13F-87CB-4516-B094-FD2FF348B1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76" name="WordArt 13">
          <a:extLst>
            <a:ext uri="{FF2B5EF4-FFF2-40B4-BE49-F238E27FC236}">
              <a16:creationId xmlns:a16="http://schemas.microsoft.com/office/drawing/2014/main" xmlns="" id="{B9FF058C-FEC7-4053-BBDD-638C29CD4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77" name="WordArt 14">
          <a:extLst>
            <a:ext uri="{FF2B5EF4-FFF2-40B4-BE49-F238E27FC236}">
              <a16:creationId xmlns:a16="http://schemas.microsoft.com/office/drawing/2014/main" xmlns="" id="{FC89332B-4DB2-48E4-B507-2C7C377EE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27</xdr:row>
      <xdr:rowOff>198120</xdr:rowOff>
    </xdr:from>
    <xdr:to>
      <xdr:col>5</xdr:col>
      <xdr:colOff>918210</xdr:colOff>
      <xdr:row>27</xdr:row>
      <xdr:rowOff>198120</xdr:rowOff>
    </xdr:to>
    <xdr:sp macro="" textlink="">
      <xdr:nvSpPr>
        <xdr:cNvPr id="1978" name="WordArt 17">
          <a:extLst>
            <a:ext uri="{FF2B5EF4-FFF2-40B4-BE49-F238E27FC236}">
              <a16:creationId xmlns:a16="http://schemas.microsoft.com/office/drawing/2014/main" xmlns="" id="{54DF1D04-A6D0-4992-AF3B-9014590476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27</xdr:row>
      <xdr:rowOff>198120</xdr:rowOff>
    </xdr:from>
    <xdr:to>
      <xdr:col>5</xdr:col>
      <xdr:colOff>918210</xdr:colOff>
      <xdr:row>27</xdr:row>
      <xdr:rowOff>198120</xdr:rowOff>
    </xdr:to>
    <xdr:sp macro="" textlink="">
      <xdr:nvSpPr>
        <xdr:cNvPr id="1979" name="WordArt 18">
          <a:extLst>
            <a:ext uri="{FF2B5EF4-FFF2-40B4-BE49-F238E27FC236}">
              <a16:creationId xmlns:a16="http://schemas.microsoft.com/office/drawing/2014/main" xmlns="" id="{3981B087-BF31-4021-9690-8136492DA8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80" name="WordArt 5">
          <a:extLst>
            <a:ext uri="{FF2B5EF4-FFF2-40B4-BE49-F238E27FC236}">
              <a16:creationId xmlns:a16="http://schemas.microsoft.com/office/drawing/2014/main" xmlns="" id="{4BA2CFD8-F34D-4F37-BD5F-ABB7495731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81" name="WordArt 6">
          <a:extLst>
            <a:ext uri="{FF2B5EF4-FFF2-40B4-BE49-F238E27FC236}">
              <a16:creationId xmlns:a16="http://schemas.microsoft.com/office/drawing/2014/main" xmlns="" id="{5ED2BFEE-5C55-46FD-B827-DC24732F9A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82" name="WordArt 7">
          <a:extLst>
            <a:ext uri="{FF2B5EF4-FFF2-40B4-BE49-F238E27FC236}">
              <a16:creationId xmlns:a16="http://schemas.microsoft.com/office/drawing/2014/main" xmlns="" id="{A83B5067-8D88-4298-9043-CBFFCBC64E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83" name="WordArt 8">
          <a:extLst>
            <a:ext uri="{FF2B5EF4-FFF2-40B4-BE49-F238E27FC236}">
              <a16:creationId xmlns:a16="http://schemas.microsoft.com/office/drawing/2014/main" xmlns="" id="{0D63A0E6-15B9-4B84-BC26-D6FDFD86D2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84" name="WordArt 9">
          <a:extLst>
            <a:ext uri="{FF2B5EF4-FFF2-40B4-BE49-F238E27FC236}">
              <a16:creationId xmlns:a16="http://schemas.microsoft.com/office/drawing/2014/main" xmlns="" id="{05CE470C-BC0C-46A9-BDCC-0620BDF968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85" name="WordArt 10">
          <a:extLst>
            <a:ext uri="{FF2B5EF4-FFF2-40B4-BE49-F238E27FC236}">
              <a16:creationId xmlns:a16="http://schemas.microsoft.com/office/drawing/2014/main" xmlns="" id="{0B7D0501-7EC8-4137-9D88-3BB328C7B3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86" name="WordArt 11">
          <a:extLst>
            <a:ext uri="{FF2B5EF4-FFF2-40B4-BE49-F238E27FC236}">
              <a16:creationId xmlns:a16="http://schemas.microsoft.com/office/drawing/2014/main" xmlns="" id="{469701BB-29B7-43AD-84F2-078124534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87" name="WordArt 12">
          <a:extLst>
            <a:ext uri="{FF2B5EF4-FFF2-40B4-BE49-F238E27FC236}">
              <a16:creationId xmlns:a16="http://schemas.microsoft.com/office/drawing/2014/main" xmlns="" id="{CCAB4ABC-989B-4FB8-A8B4-6E0B21D5D3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88" name="WordArt 13">
          <a:extLst>
            <a:ext uri="{FF2B5EF4-FFF2-40B4-BE49-F238E27FC236}">
              <a16:creationId xmlns:a16="http://schemas.microsoft.com/office/drawing/2014/main" xmlns="" id="{04FE1657-77E9-482C-8239-D7C5DF726A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89" name="WordArt 14">
          <a:extLst>
            <a:ext uri="{FF2B5EF4-FFF2-40B4-BE49-F238E27FC236}">
              <a16:creationId xmlns:a16="http://schemas.microsoft.com/office/drawing/2014/main" xmlns="" id="{5438C25D-9070-4A4C-B3FD-E8642B51DB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27</xdr:row>
      <xdr:rowOff>198120</xdr:rowOff>
    </xdr:from>
    <xdr:to>
      <xdr:col>5</xdr:col>
      <xdr:colOff>918210</xdr:colOff>
      <xdr:row>27</xdr:row>
      <xdr:rowOff>198120</xdr:rowOff>
    </xdr:to>
    <xdr:sp macro="" textlink="">
      <xdr:nvSpPr>
        <xdr:cNvPr id="1990" name="WordArt 1729">
          <a:extLst>
            <a:ext uri="{FF2B5EF4-FFF2-40B4-BE49-F238E27FC236}">
              <a16:creationId xmlns:a16="http://schemas.microsoft.com/office/drawing/2014/main" xmlns="" id="{8A10B38E-44D3-4FDD-AA28-82733DA7D7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27</xdr:row>
      <xdr:rowOff>198120</xdr:rowOff>
    </xdr:from>
    <xdr:to>
      <xdr:col>5</xdr:col>
      <xdr:colOff>918210</xdr:colOff>
      <xdr:row>27</xdr:row>
      <xdr:rowOff>198120</xdr:rowOff>
    </xdr:to>
    <xdr:sp macro="" textlink="">
      <xdr:nvSpPr>
        <xdr:cNvPr id="1991" name="WordArt 1730">
          <a:extLst>
            <a:ext uri="{FF2B5EF4-FFF2-40B4-BE49-F238E27FC236}">
              <a16:creationId xmlns:a16="http://schemas.microsoft.com/office/drawing/2014/main" xmlns="" id="{30BD4D96-9F44-45E3-A55C-DD7114A10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92" name="WordArt 1731">
          <a:extLst>
            <a:ext uri="{FF2B5EF4-FFF2-40B4-BE49-F238E27FC236}">
              <a16:creationId xmlns:a16="http://schemas.microsoft.com/office/drawing/2014/main" xmlns="" id="{D599106C-9759-44A0-9A4F-6CC18CAC3C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93" name="WordArt 1732">
          <a:extLst>
            <a:ext uri="{FF2B5EF4-FFF2-40B4-BE49-F238E27FC236}">
              <a16:creationId xmlns:a16="http://schemas.microsoft.com/office/drawing/2014/main" xmlns="" id="{4C75C91C-3F3B-4EAB-B573-89217178DB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94" name="WordArt 1733">
          <a:extLst>
            <a:ext uri="{FF2B5EF4-FFF2-40B4-BE49-F238E27FC236}">
              <a16:creationId xmlns:a16="http://schemas.microsoft.com/office/drawing/2014/main" xmlns="" id="{851415B5-7853-4E2F-A8D3-9584A09D53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95" name="WordArt 1734">
          <a:extLst>
            <a:ext uri="{FF2B5EF4-FFF2-40B4-BE49-F238E27FC236}">
              <a16:creationId xmlns:a16="http://schemas.microsoft.com/office/drawing/2014/main" xmlns="" id="{123748EF-CFDA-4DF0-91DD-408F3935C4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96" name="WordArt 1735">
          <a:extLst>
            <a:ext uri="{FF2B5EF4-FFF2-40B4-BE49-F238E27FC236}">
              <a16:creationId xmlns:a16="http://schemas.microsoft.com/office/drawing/2014/main" xmlns="" id="{481ADB0C-737E-4D8E-9FF7-174096F8DC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97" name="WordArt 1736">
          <a:extLst>
            <a:ext uri="{FF2B5EF4-FFF2-40B4-BE49-F238E27FC236}">
              <a16:creationId xmlns:a16="http://schemas.microsoft.com/office/drawing/2014/main" xmlns="" id="{160F130D-E6C8-4744-9E94-DB748CAC3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98" name="WordArt 1737">
          <a:extLst>
            <a:ext uri="{FF2B5EF4-FFF2-40B4-BE49-F238E27FC236}">
              <a16:creationId xmlns:a16="http://schemas.microsoft.com/office/drawing/2014/main" xmlns="" id="{B7F3DB5C-8891-44E3-AD59-F9937B9554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1999" name="WordArt 1738">
          <a:extLst>
            <a:ext uri="{FF2B5EF4-FFF2-40B4-BE49-F238E27FC236}">
              <a16:creationId xmlns:a16="http://schemas.microsoft.com/office/drawing/2014/main" xmlns="" id="{DF6AF606-B09F-44D7-8D25-11AFDEC3C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2000" name="WordArt 1739">
          <a:extLst>
            <a:ext uri="{FF2B5EF4-FFF2-40B4-BE49-F238E27FC236}">
              <a16:creationId xmlns:a16="http://schemas.microsoft.com/office/drawing/2014/main" xmlns="" id="{BF83D4E1-1CA0-43B1-982A-1FC0472A3C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2001" name="WordArt 1740">
          <a:extLst>
            <a:ext uri="{FF2B5EF4-FFF2-40B4-BE49-F238E27FC236}">
              <a16:creationId xmlns:a16="http://schemas.microsoft.com/office/drawing/2014/main" xmlns="" id="{FA13B250-1862-4B6F-9E5F-C15FA821E3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27</xdr:row>
      <xdr:rowOff>198120</xdr:rowOff>
    </xdr:from>
    <xdr:to>
      <xdr:col>5</xdr:col>
      <xdr:colOff>918210</xdr:colOff>
      <xdr:row>27</xdr:row>
      <xdr:rowOff>198120</xdr:rowOff>
    </xdr:to>
    <xdr:sp macro="" textlink="">
      <xdr:nvSpPr>
        <xdr:cNvPr id="2002" name="WordArt 1753">
          <a:extLst>
            <a:ext uri="{FF2B5EF4-FFF2-40B4-BE49-F238E27FC236}">
              <a16:creationId xmlns:a16="http://schemas.microsoft.com/office/drawing/2014/main" xmlns="" id="{8F841CC9-628D-4F78-B998-01BCC50F06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27</xdr:row>
      <xdr:rowOff>198120</xdr:rowOff>
    </xdr:from>
    <xdr:to>
      <xdr:col>5</xdr:col>
      <xdr:colOff>918210</xdr:colOff>
      <xdr:row>27</xdr:row>
      <xdr:rowOff>198120</xdr:rowOff>
    </xdr:to>
    <xdr:sp macro="" textlink="">
      <xdr:nvSpPr>
        <xdr:cNvPr id="2003" name="WordArt 1754">
          <a:extLst>
            <a:ext uri="{FF2B5EF4-FFF2-40B4-BE49-F238E27FC236}">
              <a16:creationId xmlns:a16="http://schemas.microsoft.com/office/drawing/2014/main" xmlns="" id="{3226AFD4-811A-4FF0-9F15-243F26BC1F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2004" name="WordArt 1755">
          <a:extLst>
            <a:ext uri="{FF2B5EF4-FFF2-40B4-BE49-F238E27FC236}">
              <a16:creationId xmlns:a16="http://schemas.microsoft.com/office/drawing/2014/main" xmlns="" id="{C0F64563-54D5-46EF-A262-CCA964246D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2005" name="WordArt 1756">
          <a:extLst>
            <a:ext uri="{FF2B5EF4-FFF2-40B4-BE49-F238E27FC236}">
              <a16:creationId xmlns:a16="http://schemas.microsoft.com/office/drawing/2014/main" xmlns="" id="{C387A836-B8B2-407B-B02A-66582DB93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2006" name="WordArt 1757">
          <a:extLst>
            <a:ext uri="{FF2B5EF4-FFF2-40B4-BE49-F238E27FC236}">
              <a16:creationId xmlns:a16="http://schemas.microsoft.com/office/drawing/2014/main" xmlns="" id="{41538CA8-5047-4F0E-9E4F-085D6D6B09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2007" name="WordArt 1758">
          <a:extLst>
            <a:ext uri="{FF2B5EF4-FFF2-40B4-BE49-F238E27FC236}">
              <a16:creationId xmlns:a16="http://schemas.microsoft.com/office/drawing/2014/main" xmlns="" id="{27113382-9F15-4F81-BFF9-7E38C223A2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2008" name="WordArt 1759">
          <a:extLst>
            <a:ext uri="{FF2B5EF4-FFF2-40B4-BE49-F238E27FC236}">
              <a16:creationId xmlns:a16="http://schemas.microsoft.com/office/drawing/2014/main" xmlns="" id="{F8F5192E-4DD7-451F-BF82-684E268644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2009" name="WordArt 1760">
          <a:extLst>
            <a:ext uri="{FF2B5EF4-FFF2-40B4-BE49-F238E27FC236}">
              <a16:creationId xmlns:a16="http://schemas.microsoft.com/office/drawing/2014/main" xmlns="" id="{EB1A9525-B398-4F6E-8038-3F0A4C90E9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2010" name="WordArt 1761">
          <a:extLst>
            <a:ext uri="{FF2B5EF4-FFF2-40B4-BE49-F238E27FC236}">
              <a16:creationId xmlns:a16="http://schemas.microsoft.com/office/drawing/2014/main" xmlns="" id="{2BF43A99-CC92-4E4D-8715-17F0FD8800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2011" name="WordArt 1762">
          <a:extLst>
            <a:ext uri="{FF2B5EF4-FFF2-40B4-BE49-F238E27FC236}">
              <a16:creationId xmlns:a16="http://schemas.microsoft.com/office/drawing/2014/main" xmlns="" id="{B6377798-2C33-4436-97E7-D6AF073AEE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2012" name="WordArt 1763">
          <a:extLst>
            <a:ext uri="{FF2B5EF4-FFF2-40B4-BE49-F238E27FC236}">
              <a16:creationId xmlns:a16="http://schemas.microsoft.com/office/drawing/2014/main" xmlns="" id="{7F685F69-EE80-4FD5-A10F-8C32C71B4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2013" name="WordArt 1764">
          <a:extLst>
            <a:ext uri="{FF2B5EF4-FFF2-40B4-BE49-F238E27FC236}">
              <a16:creationId xmlns:a16="http://schemas.microsoft.com/office/drawing/2014/main" xmlns="" id="{F5A20A61-39BD-4F64-8B6F-3047F10261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27</xdr:row>
      <xdr:rowOff>198120</xdr:rowOff>
    </xdr:from>
    <xdr:to>
      <xdr:col>5</xdr:col>
      <xdr:colOff>918210</xdr:colOff>
      <xdr:row>27</xdr:row>
      <xdr:rowOff>198120</xdr:rowOff>
    </xdr:to>
    <xdr:sp macro="" textlink="">
      <xdr:nvSpPr>
        <xdr:cNvPr id="2014" name="WordArt 1777">
          <a:extLst>
            <a:ext uri="{FF2B5EF4-FFF2-40B4-BE49-F238E27FC236}">
              <a16:creationId xmlns:a16="http://schemas.microsoft.com/office/drawing/2014/main" xmlns="" id="{41C76037-F908-4FCF-9401-571DAC9193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27</xdr:row>
      <xdr:rowOff>198120</xdr:rowOff>
    </xdr:from>
    <xdr:to>
      <xdr:col>5</xdr:col>
      <xdr:colOff>918210</xdr:colOff>
      <xdr:row>27</xdr:row>
      <xdr:rowOff>198120</xdr:rowOff>
    </xdr:to>
    <xdr:sp macro="" textlink="">
      <xdr:nvSpPr>
        <xdr:cNvPr id="2015" name="WordArt 1778">
          <a:extLst>
            <a:ext uri="{FF2B5EF4-FFF2-40B4-BE49-F238E27FC236}">
              <a16:creationId xmlns:a16="http://schemas.microsoft.com/office/drawing/2014/main" xmlns="" id="{8D0780B2-6FDA-4FD2-A858-2640AA4F5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2016" name="WordArt 1779">
          <a:extLst>
            <a:ext uri="{FF2B5EF4-FFF2-40B4-BE49-F238E27FC236}">
              <a16:creationId xmlns:a16="http://schemas.microsoft.com/office/drawing/2014/main" xmlns="" id="{16CE5B42-9881-4D13-9788-EE225B975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2017" name="WordArt 1780">
          <a:extLst>
            <a:ext uri="{FF2B5EF4-FFF2-40B4-BE49-F238E27FC236}">
              <a16:creationId xmlns:a16="http://schemas.microsoft.com/office/drawing/2014/main" xmlns="" id="{CD63F9AD-DD70-4609-A311-869328BA95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2018" name="WordArt 1781">
          <a:extLst>
            <a:ext uri="{FF2B5EF4-FFF2-40B4-BE49-F238E27FC236}">
              <a16:creationId xmlns:a16="http://schemas.microsoft.com/office/drawing/2014/main" xmlns="" id="{2904D003-29B5-4826-934D-9468553FBA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2019" name="WordArt 1782">
          <a:extLst>
            <a:ext uri="{FF2B5EF4-FFF2-40B4-BE49-F238E27FC236}">
              <a16:creationId xmlns:a16="http://schemas.microsoft.com/office/drawing/2014/main" xmlns="" id="{F28C76AE-BA23-4F2B-9AD8-A00BBF1A5C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2020" name="WordArt 1783">
          <a:extLst>
            <a:ext uri="{FF2B5EF4-FFF2-40B4-BE49-F238E27FC236}">
              <a16:creationId xmlns:a16="http://schemas.microsoft.com/office/drawing/2014/main" xmlns="" id="{D91A500A-31AD-48D1-AB2A-E01226CA37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2021" name="WordArt 1784">
          <a:extLst>
            <a:ext uri="{FF2B5EF4-FFF2-40B4-BE49-F238E27FC236}">
              <a16:creationId xmlns:a16="http://schemas.microsoft.com/office/drawing/2014/main" xmlns="" id="{FBAE4C2A-A2F7-4D5A-9336-EE0DA09FB4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2022" name="WordArt 1785">
          <a:extLst>
            <a:ext uri="{FF2B5EF4-FFF2-40B4-BE49-F238E27FC236}">
              <a16:creationId xmlns:a16="http://schemas.microsoft.com/office/drawing/2014/main" xmlns="" id="{2BB81FCC-7CA7-4773-B716-BA2177DDA6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2023" name="WordArt 1786">
          <a:extLst>
            <a:ext uri="{FF2B5EF4-FFF2-40B4-BE49-F238E27FC236}">
              <a16:creationId xmlns:a16="http://schemas.microsoft.com/office/drawing/2014/main" xmlns="" id="{342184F0-9B22-42F9-B4CF-B1F2F5AA1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2024" name="WordArt 1787">
          <a:extLst>
            <a:ext uri="{FF2B5EF4-FFF2-40B4-BE49-F238E27FC236}">
              <a16:creationId xmlns:a16="http://schemas.microsoft.com/office/drawing/2014/main" xmlns="" id="{AFD62444-5666-4AF5-AA65-B5E9C3A76E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27</xdr:row>
      <xdr:rowOff>198120</xdr:rowOff>
    </xdr:from>
    <xdr:to>
      <xdr:col>5</xdr:col>
      <xdr:colOff>913765</xdr:colOff>
      <xdr:row>27</xdr:row>
      <xdr:rowOff>198120</xdr:rowOff>
    </xdr:to>
    <xdr:sp macro="" textlink="">
      <xdr:nvSpPr>
        <xdr:cNvPr id="2025" name="WordArt 1788">
          <a:extLst>
            <a:ext uri="{FF2B5EF4-FFF2-40B4-BE49-F238E27FC236}">
              <a16:creationId xmlns:a16="http://schemas.microsoft.com/office/drawing/2014/main" xmlns="" id="{7448F54F-3C62-44E2-A034-F181DD20E2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798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1704975</xdr:colOff>
      <xdr:row>23</xdr:row>
      <xdr:rowOff>0</xdr:rowOff>
    </xdr:from>
    <xdr:to>
      <xdr:col>5</xdr:col>
      <xdr:colOff>104775</xdr:colOff>
      <xdr:row>23</xdr:row>
      <xdr:rowOff>57150</xdr:rowOff>
    </xdr:to>
    <xdr:sp macro="" textlink="">
      <xdr:nvSpPr>
        <xdr:cNvPr id="2026" name="WordArt 114">
          <a:extLst>
            <a:ext uri="{FF2B5EF4-FFF2-40B4-BE49-F238E27FC236}">
              <a16:creationId xmlns:a16="http://schemas.microsoft.com/office/drawing/2014/main" xmlns="" id="{7CF579B8-A970-4438-B051-AF339E2C7568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3943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23</xdr:row>
      <xdr:rowOff>0</xdr:rowOff>
    </xdr:from>
    <xdr:to>
      <xdr:col>5</xdr:col>
      <xdr:colOff>104775</xdr:colOff>
      <xdr:row>23</xdr:row>
      <xdr:rowOff>57150</xdr:rowOff>
    </xdr:to>
    <xdr:sp macro="" textlink="">
      <xdr:nvSpPr>
        <xdr:cNvPr id="2027" name="WordArt 114">
          <a:extLst>
            <a:ext uri="{FF2B5EF4-FFF2-40B4-BE49-F238E27FC236}">
              <a16:creationId xmlns:a16="http://schemas.microsoft.com/office/drawing/2014/main" xmlns="" id="{A1CBAA38-CA47-4B63-9AEB-36F9A4CA9517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3943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23</xdr:row>
      <xdr:rowOff>0</xdr:rowOff>
    </xdr:from>
    <xdr:to>
      <xdr:col>5</xdr:col>
      <xdr:colOff>104775</xdr:colOff>
      <xdr:row>23</xdr:row>
      <xdr:rowOff>57150</xdr:rowOff>
    </xdr:to>
    <xdr:sp macro="" textlink="">
      <xdr:nvSpPr>
        <xdr:cNvPr id="2028" name="WordArt 114">
          <a:extLst>
            <a:ext uri="{FF2B5EF4-FFF2-40B4-BE49-F238E27FC236}">
              <a16:creationId xmlns:a16="http://schemas.microsoft.com/office/drawing/2014/main" xmlns="" id="{756971EB-8C53-4563-93EF-C0BF08D76685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3943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23</xdr:row>
      <xdr:rowOff>0</xdr:rowOff>
    </xdr:from>
    <xdr:to>
      <xdr:col>5</xdr:col>
      <xdr:colOff>104775</xdr:colOff>
      <xdr:row>23</xdr:row>
      <xdr:rowOff>57150</xdr:rowOff>
    </xdr:to>
    <xdr:sp macro="" textlink="">
      <xdr:nvSpPr>
        <xdr:cNvPr id="2029" name="WordArt 114">
          <a:extLst>
            <a:ext uri="{FF2B5EF4-FFF2-40B4-BE49-F238E27FC236}">
              <a16:creationId xmlns:a16="http://schemas.microsoft.com/office/drawing/2014/main" xmlns="" id="{D17FCD02-B3CF-4100-9B8A-31DA54585997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3943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23</xdr:row>
      <xdr:rowOff>0</xdr:rowOff>
    </xdr:from>
    <xdr:to>
      <xdr:col>5</xdr:col>
      <xdr:colOff>104775</xdr:colOff>
      <xdr:row>23</xdr:row>
      <xdr:rowOff>57150</xdr:rowOff>
    </xdr:to>
    <xdr:sp macro="" textlink="">
      <xdr:nvSpPr>
        <xdr:cNvPr id="2030" name="WordArt 114">
          <a:extLst>
            <a:ext uri="{FF2B5EF4-FFF2-40B4-BE49-F238E27FC236}">
              <a16:creationId xmlns:a16="http://schemas.microsoft.com/office/drawing/2014/main" xmlns="" id="{41A39961-EE89-4F00-9C5C-AFDDD79739B7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3943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23</xdr:row>
      <xdr:rowOff>0</xdr:rowOff>
    </xdr:from>
    <xdr:to>
      <xdr:col>5</xdr:col>
      <xdr:colOff>104775</xdr:colOff>
      <xdr:row>23</xdr:row>
      <xdr:rowOff>57150</xdr:rowOff>
    </xdr:to>
    <xdr:sp macro="" textlink="">
      <xdr:nvSpPr>
        <xdr:cNvPr id="2031" name="WordArt 114">
          <a:extLst>
            <a:ext uri="{FF2B5EF4-FFF2-40B4-BE49-F238E27FC236}">
              <a16:creationId xmlns:a16="http://schemas.microsoft.com/office/drawing/2014/main" xmlns="" id="{F4D74E4B-F29A-45F2-B912-9A8ABFC9C880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39433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27</xdr:row>
      <xdr:rowOff>0</xdr:rowOff>
    </xdr:from>
    <xdr:to>
      <xdr:col>5</xdr:col>
      <xdr:colOff>104775</xdr:colOff>
      <xdr:row>27</xdr:row>
      <xdr:rowOff>57150</xdr:rowOff>
    </xdr:to>
    <xdr:sp macro="" textlink="">
      <xdr:nvSpPr>
        <xdr:cNvPr id="2032" name="WordArt 114">
          <a:extLst>
            <a:ext uri="{FF2B5EF4-FFF2-40B4-BE49-F238E27FC236}">
              <a16:creationId xmlns:a16="http://schemas.microsoft.com/office/drawing/2014/main" xmlns="" id="{890C6657-6E27-46AD-9184-B0301CC752C7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629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27</xdr:row>
      <xdr:rowOff>0</xdr:rowOff>
    </xdr:from>
    <xdr:to>
      <xdr:col>5</xdr:col>
      <xdr:colOff>104775</xdr:colOff>
      <xdr:row>27</xdr:row>
      <xdr:rowOff>57150</xdr:rowOff>
    </xdr:to>
    <xdr:sp macro="" textlink="">
      <xdr:nvSpPr>
        <xdr:cNvPr id="2033" name="WordArt 114">
          <a:extLst>
            <a:ext uri="{FF2B5EF4-FFF2-40B4-BE49-F238E27FC236}">
              <a16:creationId xmlns:a16="http://schemas.microsoft.com/office/drawing/2014/main" xmlns="" id="{82506A3B-D24D-4487-819B-A1DDB5E994C2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629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27</xdr:row>
      <xdr:rowOff>0</xdr:rowOff>
    </xdr:from>
    <xdr:to>
      <xdr:col>5</xdr:col>
      <xdr:colOff>104775</xdr:colOff>
      <xdr:row>27</xdr:row>
      <xdr:rowOff>57150</xdr:rowOff>
    </xdr:to>
    <xdr:sp macro="" textlink="">
      <xdr:nvSpPr>
        <xdr:cNvPr id="2034" name="WordArt 114">
          <a:extLst>
            <a:ext uri="{FF2B5EF4-FFF2-40B4-BE49-F238E27FC236}">
              <a16:creationId xmlns:a16="http://schemas.microsoft.com/office/drawing/2014/main" xmlns="" id="{44AB273A-C74C-4B3C-A3DC-D3046E35BDD8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629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27</xdr:row>
      <xdr:rowOff>0</xdr:rowOff>
    </xdr:from>
    <xdr:to>
      <xdr:col>5</xdr:col>
      <xdr:colOff>104775</xdr:colOff>
      <xdr:row>27</xdr:row>
      <xdr:rowOff>57150</xdr:rowOff>
    </xdr:to>
    <xdr:sp macro="" textlink="">
      <xdr:nvSpPr>
        <xdr:cNvPr id="2035" name="WordArt 114">
          <a:extLst>
            <a:ext uri="{FF2B5EF4-FFF2-40B4-BE49-F238E27FC236}">
              <a16:creationId xmlns:a16="http://schemas.microsoft.com/office/drawing/2014/main" xmlns="" id="{8ACE2439-FCB0-4417-8ABC-CAEDFB0DD462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629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27</xdr:row>
      <xdr:rowOff>0</xdr:rowOff>
    </xdr:from>
    <xdr:to>
      <xdr:col>5</xdr:col>
      <xdr:colOff>104775</xdr:colOff>
      <xdr:row>27</xdr:row>
      <xdr:rowOff>57150</xdr:rowOff>
    </xdr:to>
    <xdr:sp macro="" textlink="">
      <xdr:nvSpPr>
        <xdr:cNvPr id="2036" name="WordArt 114">
          <a:extLst>
            <a:ext uri="{FF2B5EF4-FFF2-40B4-BE49-F238E27FC236}">
              <a16:creationId xmlns:a16="http://schemas.microsoft.com/office/drawing/2014/main" xmlns="" id="{D9E2777A-3E70-44C3-B3FF-7CE5C4114CF1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629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27</xdr:row>
      <xdr:rowOff>0</xdr:rowOff>
    </xdr:from>
    <xdr:to>
      <xdr:col>5</xdr:col>
      <xdr:colOff>104775</xdr:colOff>
      <xdr:row>27</xdr:row>
      <xdr:rowOff>57150</xdr:rowOff>
    </xdr:to>
    <xdr:sp macro="" textlink="">
      <xdr:nvSpPr>
        <xdr:cNvPr id="2037" name="WordArt 114">
          <a:extLst>
            <a:ext uri="{FF2B5EF4-FFF2-40B4-BE49-F238E27FC236}">
              <a16:creationId xmlns:a16="http://schemas.microsoft.com/office/drawing/2014/main" xmlns="" id="{FED28EB5-3C35-4F24-B352-AE1FE654B574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629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27</xdr:row>
      <xdr:rowOff>0</xdr:rowOff>
    </xdr:from>
    <xdr:to>
      <xdr:col>5</xdr:col>
      <xdr:colOff>104775</xdr:colOff>
      <xdr:row>27</xdr:row>
      <xdr:rowOff>57150</xdr:rowOff>
    </xdr:to>
    <xdr:sp macro="" textlink="">
      <xdr:nvSpPr>
        <xdr:cNvPr id="2038" name="WordArt 114">
          <a:extLst>
            <a:ext uri="{FF2B5EF4-FFF2-40B4-BE49-F238E27FC236}">
              <a16:creationId xmlns:a16="http://schemas.microsoft.com/office/drawing/2014/main" xmlns="" id="{43D30245-57BB-453A-B54B-5256D5403C3C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629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27</xdr:row>
      <xdr:rowOff>0</xdr:rowOff>
    </xdr:from>
    <xdr:to>
      <xdr:col>5</xdr:col>
      <xdr:colOff>104775</xdr:colOff>
      <xdr:row>27</xdr:row>
      <xdr:rowOff>57150</xdr:rowOff>
    </xdr:to>
    <xdr:sp macro="" textlink="">
      <xdr:nvSpPr>
        <xdr:cNvPr id="2039" name="WordArt 114">
          <a:extLst>
            <a:ext uri="{FF2B5EF4-FFF2-40B4-BE49-F238E27FC236}">
              <a16:creationId xmlns:a16="http://schemas.microsoft.com/office/drawing/2014/main" xmlns="" id="{E828FD14-717C-4DBB-B453-CFA034914C15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629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27</xdr:row>
      <xdr:rowOff>0</xdr:rowOff>
    </xdr:from>
    <xdr:to>
      <xdr:col>5</xdr:col>
      <xdr:colOff>104775</xdr:colOff>
      <xdr:row>27</xdr:row>
      <xdr:rowOff>57150</xdr:rowOff>
    </xdr:to>
    <xdr:sp macro="" textlink="">
      <xdr:nvSpPr>
        <xdr:cNvPr id="2040" name="WordArt 114">
          <a:extLst>
            <a:ext uri="{FF2B5EF4-FFF2-40B4-BE49-F238E27FC236}">
              <a16:creationId xmlns:a16="http://schemas.microsoft.com/office/drawing/2014/main" xmlns="" id="{CE727412-9EB1-41B9-A6CB-9941BD4EB08E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629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27</xdr:row>
      <xdr:rowOff>0</xdr:rowOff>
    </xdr:from>
    <xdr:to>
      <xdr:col>5</xdr:col>
      <xdr:colOff>104775</xdr:colOff>
      <xdr:row>27</xdr:row>
      <xdr:rowOff>57150</xdr:rowOff>
    </xdr:to>
    <xdr:sp macro="" textlink="">
      <xdr:nvSpPr>
        <xdr:cNvPr id="2041" name="WordArt 114">
          <a:extLst>
            <a:ext uri="{FF2B5EF4-FFF2-40B4-BE49-F238E27FC236}">
              <a16:creationId xmlns:a16="http://schemas.microsoft.com/office/drawing/2014/main" xmlns="" id="{AF1407FD-D19D-4BF0-A8D5-B0B629097426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629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27</xdr:row>
      <xdr:rowOff>0</xdr:rowOff>
    </xdr:from>
    <xdr:to>
      <xdr:col>5</xdr:col>
      <xdr:colOff>104775</xdr:colOff>
      <xdr:row>27</xdr:row>
      <xdr:rowOff>57150</xdr:rowOff>
    </xdr:to>
    <xdr:sp macro="" textlink="">
      <xdr:nvSpPr>
        <xdr:cNvPr id="2042" name="WordArt 114">
          <a:extLst>
            <a:ext uri="{FF2B5EF4-FFF2-40B4-BE49-F238E27FC236}">
              <a16:creationId xmlns:a16="http://schemas.microsoft.com/office/drawing/2014/main" xmlns="" id="{5EA2E528-2842-4A71-BFBE-0E180193B6D3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629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27</xdr:row>
      <xdr:rowOff>0</xdr:rowOff>
    </xdr:from>
    <xdr:to>
      <xdr:col>5</xdr:col>
      <xdr:colOff>104775</xdr:colOff>
      <xdr:row>27</xdr:row>
      <xdr:rowOff>57150</xdr:rowOff>
    </xdr:to>
    <xdr:sp macro="" textlink="">
      <xdr:nvSpPr>
        <xdr:cNvPr id="2043" name="WordArt 114">
          <a:extLst>
            <a:ext uri="{FF2B5EF4-FFF2-40B4-BE49-F238E27FC236}">
              <a16:creationId xmlns:a16="http://schemas.microsoft.com/office/drawing/2014/main" xmlns="" id="{417BAB58-DF12-43CD-938D-F5B21D860337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629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044" name="WordArt 5">
          <a:extLst>
            <a:ext uri="{FF2B5EF4-FFF2-40B4-BE49-F238E27FC236}">
              <a16:creationId xmlns:a16="http://schemas.microsoft.com/office/drawing/2014/main" xmlns="" id="{26A0699B-F98F-4D40-9C2B-6E321A7419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045" name="WordArt 6">
          <a:extLst>
            <a:ext uri="{FF2B5EF4-FFF2-40B4-BE49-F238E27FC236}">
              <a16:creationId xmlns:a16="http://schemas.microsoft.com/office/drawing/2014/main" xmlns="" id="{0297AEDB-7696-4AD4-A2D9-296ACCA2F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76" name="WordArt 7">
          <a:extLst>
            <a:ext uri="{FF2B5EF4-FFF2-40B4-BE49-F238E27FC236}">
              <a16:creationId xmlns:a16="http://schemas.microsoft.com/office/drawing/2014/main" xmlns="" id="{D72F80A8-A4AD-4D8F-B456-40DBEA04D0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77" name="WordArt 8">
          <a:extLst>
            <a:ext uri="{FF2B5EF4-FFF2-40B4-BE49-F238E27FC236}">
              <a16:creationId xmlns:a16="http://schemas.microsoft.com/office/drawing/2014/main" xmlns="" id="{2A03313F-C2EE-408F-BC3E-15FD51A463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78" name="WordArt 9">
          <a:extLst>
            <a:ext uri="{FF2B5EF4-FFF2-40B4-BE49-F238E27FC236}">
              <a16:creationId xmlns:a16="http://schemas.microsoft.com/office/drawing/2014/main" xmlns="" id="{0531ABE3-23DB-42BE-AEA4-590B88AFD9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79" name="WordArt 10">
          <a:extLst>
            <a:ext uri="{FF2B5EF4-FFF2-40B4-BE49-F238E27FC236}">
              <a16:creationId xmlns:a16="http://schemas.microsoft.com/office/drawing/2014/main" xmlns="" id="{FA6863C4-1016-412C-B6C9-931B2CE82A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80" name="WordArt 11">
          <a:extLst>
            <a:ext uri="{FF2B5EF4-FFF2-40B4-BE49-F238E27FC236}">
              <a16:creationId xmlns:a16="http://schemas.microsoft.com/office/drawing/2014/main" xmlns="" id="{E5DBE4EE-B3FD-4658-82F4-1A4A637839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81" name="WordArt 12">
          <a:extLst>
            <a:ext uri="{FF2B5EF4-FFF2-40B4-BE49-F238E27FC236}">
              <a16:creationId xmlns:a16="http://schemas.microsoft.com/office/drawing/2014/main" xmlns="" id="{7C80B1DE-16DD-4050-93A9-4DA031A12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82" name="WordArt 13">
          <a:extLst>
            <a:ext uri="{FF2B5EF4-FFF2-40B4-BE49-F238E27FC236}">
              <a16:creationId xmlns:a16="http://schemas.microsoft.com/office/drawing/2014/main" xmlns="" id="{9E5811F7-196E-499B-AD96-2FC928D36F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83" name="WordArt 14">
          <a:extLst>
            <a:ext uri="{FF2B5EF4-FFF2-40B4-BE49-F238E27FC236}">
              <a16:creationId xmlns:a16="http://schemas.microsoft.com/office/drawing/2014/main" xmlns="" id="{E5A605EA-F3B7-4ABF-9D46-3C72872B9E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84" name="WordArt 5">
          <a:extLst>
            <a:ext uri="{FF2B5EF4-FFF2-40B4-BE49-F238E27FC236}">
              <a16:creationId xmlns:a16="http://schemas.microsoft.com/office/drawing/2014/main" xmlns="" id="{22A7FF8C-4F3C-4B75-B0C1-C549054B14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85" name="WordArt 6">
          <a:extLst>
            <a:ext uri="{FF2B5EF4-FFF2-40B4-BE49-F238E27FC236}">
              <a16:creationId xmlns:a16="http://schemas.microsoft.com/office/drawing/2014/main" xmlns="" id="{FB63BF80-47C5-433C-A5E7-F675CA60E6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86" name="WordArt 7">
          <a:extLst>
            <a:ext uri="{FF2B5EF4-FFF2-40B4-BE49-F238E27FC236}">
              <a16:creationId xmlns:a16="http://schemas.microsoft.com/office/drawing/2014/main" xmlns="" id="{39BF3CDA-FD86-4972-86BC-FC65119C9C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87" name="WordArt 8">
          <a:extLst>
            <a:ext uri="{FF2B5EF4-FFF2-40B4-BE49-F238E27FC236}">
              <a16:creationId xmlns:a16="http://schemas.microsoft.com/office/drawing/2014/main" xmlns="" id="{1CB7344B-0D81-4CDC-91FE-5E8FEE6749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88" name="WordArt 9">
          <a:extLst>
            <a:ext uri="{FF2B5EF4-FFF2-40B4-BE49-F238E27FC236}">
              <a16:creationId xmlns:a16="http://schemas.microsoft.com/office/drawing/2014/main" xmlns="" id="{2613AA0A-FB23-4825-BA56-915983B056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89" name="WordArt 10">
          <a:extLst>
            <a:ext uri="{FF2B5EF4-FFF2-40B4-BE49-F238E27FC236}">
              <a16:creationId xmlns:a16="http://schemas.microsoft.com/office/drawing/2014/main" xmlns="" id="{5E9DC54C-847B-45AD-BA2B-DB4CCF5399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90" name="WordArt 11">
          <a:extLst>
            <a:ext uri="{FF2B5EF4-FFF2-40B4-BE49-F238E27FC236}">
              <a16:creationId xmlns:a16="http://schemas.microsoft.com/office/drawing/2014/main" xmlns="" id="{50BB046E-1248-4EC0-93C4-C12410C03F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91" name="WordArt 12">
          <a:extLst>
            <a:ext uri="{FF2B5EF4-FFF2-40B4-BE49-F238E27FC236}">
              <a16:creationId xmlns:a16="http://schemas.microsoft.com/office/drawing/2014/main" xmlns="" id="{1206E55F-3621-44B5-A614-35F356885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92" name="WordArt 13">
          <a:extLst>
            <a:ext uri="{FF2B5EF4-FFF2-40B4-BE49-F238E27FC236}">
              <a16:creationId xmlns:a16="http://schemas.microsoft.com/office/drawing/2014/main" xmlns="" id="{7A778E94-08F1-433A-B176-0FC3E92FEB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93" name="WordArt 14">
          <a:extLst>
            <a:ext uri="{FF2B5EF4-FFF2-40B4-BE49-F238E27FC236}">
              <a16:creationId xmlns:a16="http://schemas.microsoft.com/office/drawing/2014/main" xmlns="" id="{020BB855-CF82-405C-9ACD-708D57DE64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94" name="WordArt 5">
          <a:extLst>
            <a:ext uri="{FF2B5EF4-FFF2-40B4-BE49-F238E27FC236}">
              <a16:creationId xmlns:a16="http://schemas.microsoft.com/office/drawing/2014/main" xmlns="" id="{5FB26B36-017B-47A9-AB30-C6BB7B42B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95" name="WordArt 6">
          <a:extLst>
            <a:ext uri="{FF2B5EF4-FFF2-40B4-BE49-F238E27FC236}">
              <a16:creationId xmlns:a16="http://schemas.microsoft.com/office/drawing/2014/main" xmlns="" id="{C4C92F0E-BB63-4699-B917-5C98DD8AFE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96" name="WordArt 7">
          <a:extLst>
            <a:ext uri="{FF2B5EF4-FFF2-40B4-BE49-F238E27FC236}">
              <a16:creationId xmlns:a16="http://schemas.microsoft.com/office/drawing/2014/main" xmlns="" id="{40A9D909-3EA5-4D0F-8F47-B8D1EFE94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97" name="WordArt 8">
          <a:extLst>
            <a:ext uri="{FF2B5EF4-FFF2-40B4-BE49-F238E27FC236}">
              <a16:creationId xmlns:a16="http://schemas.microsoft.com/office/drawing/2014/main" xmlns="" id="{7ECEEB46-762B-4F86-84A4-53DF3056A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98" name="WordArt 9">
          <a:extLst>
            <a:ext uri="{FF2B5EF4-FFF2-40B4-BE49-F238E27FC236}">
              <a16:creationId xmlns:a16="http://schemas.microsoft.com/office/drawing/2014/main" xmlns="" id="{8BF17BDF-A766-4714-983E-78138DA1EC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299" name="WordArt 10">
          <a:extLst>
            <a:ext uri="{FF2B5EF4-FFF2-40B4-BE49-F238E27FC236}">
              <a16:creationId xmlns:a16="http://schemas.microsoft.com/office/drawing/2014/main" xmlns="" id="{26A7B705-B834-4E67-A528-540E2EFAB0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00" name="WordArt 11">
          <a:extLst>
            <a:ext uri="{FF2B5EF4-FFF2-40B4-BE49-F238E27FC236}">
              <a16:creationId xmlns:a16="http://schemas.microsoft.com/office/drawing/2014/main" xmlns="" id="{F84CBD12-445B-4F5A-A30D-BFE1DFF57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01" name="WordArt 12">
          <a:extLst>
            <a:ext uri="{FF2B5EF4-FFF2-40B4-BE49-F238E27FC236}">
              <a16:creationId xmlns:a16="http://schemas.microsoft.com/office/drawing/2014/main" xmlns="" id="{2A23BA57-53A1-4EEE-BE9A-889D39D34D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02" name="WordArt 13">
          <a:extLst>
            <a:ext uri="{FF2B5EF4-FFF2-40B4-BE49-F238E27FC236}">
              <a16:creationId xmlns:a16="http://schemas.microsoft.com/office/drawing/2014/main" xmlns="" id="{ECE0DEF4-EE62-4E8E-A35B-0428325FA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03" name="WordArt 14">
          <a:extLst>
            <a:ext uri="{FF2B5EF4-FFF2-40B4-BE49-F238E27FC236}">
              <a16:creationId xmlns:a16="http://schemas.microsoft.com/office/drawing/2014/main" xmlns="" id="{28607D0A-BD04-423A-BA25-810374216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04" name="WordArt 1731">
          <a:extLst>
            <a:ext uri="{FF2B5EF4-FFF2-40B4-BE49-F238E27FC236}">
              <a16:creationId xmlns:a16="http://schemas.microsoft.com/office/drawing/2014/main" xmlns="" id="{9A23775F-7ED1-430E-8224-757605164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05" name="WordArt 1732">
          <a:extLst>
            <a:ext uri="{FF2B5EF4-FFF2-40B4-BE49-F238E27FC236}">
              <a16:creationId xmlns:a16="http://schemas.microsoft.com/office/drawing/2014/main" xmlns="" id="{AB5FEE0F-3756-464A-8772-9A504ECEC6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06" name="WordArt 1733">
          <a:extLst>
            <a:ext uri="{FF2B5EF4-FFF2-40B4-BE49-F238E27FC236}">
              <a16:creationId xmlns:a16="http://schemas.microsoft.com/office/drawing/2014/main" xmlns="" id="{578B833F-BAFE-49A8-BFCA-5AD0F9A81A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07" name="WordArt 1734">
          <a:extLst>
            <a:ext uri="{FF2B5EF4-FFF2-40B4-BE49-F238E27FC236}">
              <a16:creationId xmlns:a16="http://schemas.microsoft.com/office/drawing/2014/main" xmlns="" id="{8D769776-F76D-4825-9478-403C4EF228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08" name="WordArt 1735">
          <a:extLst>
            <a:ext uri="{FF2B5EF4-FFF2-40B4-BE49-F238E27FC236}">
              <a16:creationId xmlns:a16="http://schemas.microsoft.com/office/drawing/2014/main" xmlns="" id="{DE18297A-490F-4763-B090-96B8845C03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09" name="WordArt 1736">
          <a:extLst>
            <a:ext uri="{FF2B5EF4-FFF2-40B4-BE49-F238E27FC236}">
              <a16:creationId xmlns:a16="http://schemas.microsoft.com/office/drawing/2014/main" xmlns="" id="{74023715-AEBB-4C80-8E4D-FE7A8D7465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10" name="WordArt 1737">
          <a:extLst>
            <a:ext uri="{FF2B5EF4-FFF2-40B4-BE49-F238E27FC236}">
              <a16:creationId xmlns:a16="http://schemas.microsoft.com/office/drawing/2014/main" xmlns="" id="{ED413A17-2EBC-4258-9344-B73EF9ED69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11" name="WordArt 1738">
          <a:extLst>
            <a:ext uri="{FF2B5EF4-FFF2-40B4-BE49-F238E27FC236}">
              <a16:creationId xmlns:a16="http://schemas.microsoft.com/office/drawing/2014/main" xmlns="" id="{7BFD288A-7F4A-4D55-BC80-EFB667B293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12" name="WordArt 1739">
          <a:extLst>
            <a:ext uri="{FF2B5EF4-FFF2-40B4-BE49-F238E27FC236}">
              <a16:creationId xmlns:a16="http://schemas.microsoft.com/office/drawing/2014/main" xmlns="" id="{CBB19B02-B4EA-46F7-8AC9-05F8CE7BC1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13" name="WordArt 1740">
          <a:extLst>
            <a:ext uri="{FF2B5EF4-FFF2-40B4-BE49-F238E27FC236}">
              <a16:creationId xmlns:a16="http://schemas.microsoft.com/office/drawing/2014/main" xmlns="" id="{7DCDCD8A-D60C-4180-97CD-60435E2970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14" name="WordArt 1755">
          <a:extLst>
            <a:ext uri="{FF2B5EF4-FFF2-40B4-BE49-F238E27FC236}">
              <a16:creationId xmlns:a16="http://schemas.microsoft.com/office/drawing/2014/main" xmlns="" id="{F9951DD0-C5F1-4FE1-952B-A399DE8DBA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15" name="WordArt 1756">
          <a:extLst>
            <a:ext uri="{FF2B5EF4-FFF2-40B4-BE49-F238E27FC236}">
              <a16:creationId xmlns:a16="http://schemas.microsoft.com/office/drawing/2014/main" xmlns="" id="{BCCB32A0-B89A-46D8-97AC-20CF30E958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16" name="WordArt 1757">
          <a:extLst>
            <a:ext uri="{FF2B5EF4-FFF2-40B4-BE49-F238E27FC236}">
              <a16:creationId xmlns:a16="http://schemas.microsoft.com/office/drawing/2014/main" xmlns="" id="{0431F2E5-6D62-4004-B7DA-1A3FB9DBA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17" name="WordArt 1758">
          <a:extLst>
            <a:ext uri="{FF2B5EF4-FFF2-40B4-BE49-F238E27FC236}">
              <a16:creationId xmlns:a16="http://schemas.microsoft.com/office/drawing/2014/main" xmlns="" id="{78CA4D23-76B3-492B-B6AB-83FBF0496D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18" name="WordArt 1759">
          <a:extLst>
            <a:ext uri="{FF2B5EF4-FFF2-40B4-BE49-F238E27FC236}">
              <a16:creationId xmlns:a16="http://schemas.microsoft.com/office/drawing/2014/main" xmlns="" id="{66EBBB26-47FB-40F5-A7FA-45707FC331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19" name="WordArt 1760">
          <a:extLst>
            <a:ext uri="{FF2B5EF4-FFF2-40B4-BE49-F238E27FC236}">
              <a16:creationId xmlns:a16="http://schemas.microsoft.com/office/drawing/2014/main" xmlns="" id="{0F2B457C-E651-47AE-AB62-5E799D672D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20" name="WordArt 1761">
          <a:extLst>
            <a:ext uri="{FF2B5EF4-FFF2-40B4-BE49-F238E27FC236}">
              <a16:creationId xmlns:a16="http://schemas.microsoft.com/office/drawing/2014/main" xmlns="" id="{796C482B-D129-4EBC-A918-274551AD0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21" name="WordArt 1762">
          <a:extLst>
            <a:ext uri="{FF2B5EF4-FFF2-40B4-BE49-F238E27FC236}">
              <a16:creationId xmlns:a16="http://schemas.microsoft.com/office/drawing/2014/main" xmlns="" id="{1FD5FB43-4A55-4C69-ADCF-1F3B2D7FFE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22" name="WordArt 1763">
          <a:extLst>
            <a:ext uri="{FF2B5EF4-FFF2-40B4-BE49-F238E27FC236}">
              <a16:creationId xmlns:a16="http://schemas.microsoft.com/office/drawing/2014/main" xmlns="" id="{E9DE1ADB-F2D7-4BDC-9FF5-E43CC25224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23" name="WordArt 1764">
          <a:extLst>
            <a:ext uri="{FF2B5EF4-FFF2-40B4-BE49-F238E27FC236}">
              <a16:creationId xmlns:a16="http://schemas.microsoft.com/office/drawing/2014/main" xmlns="" id="{1443B5EA-28D4-4A94-A805-7951F94B31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24" name="WordArt 1779">
          <a:extLst>
            <a:ext uri="{FF2B5EF4-FFF2-40B4-BE49-F238E27FC236}">
              <a16:creationId xmlns:a16="http://schemas.microsoft.com/office/drawing/2014/main" xmlns="" id="{9585BAE3-A71A-47A5-94C7-6B737B70E8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25" name="WordArt 1780">
          <a:extLst>
            <a:ext uri="{FF2B5EF4-FFF2-40B4-BE49-F238E27FC236}">
              <a16:creationId xmlns:a16="http://schemas.microsoft.com/office/drawing/2014/main" xmlns="" id="{B22D3B06-2CD4-439A-8F24-3F7C708D66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26" name="WordArt 1781">
          <a:extLst>
            <a:ext uri="{FF2B5EF4-FFF2-40B4-BE49-F238E27FC236}">
              <a16:creationId xmlns:a16="http://schemas.microsoft.com/office/drawing/2014/main" xmlns="" id="{0CFD513A-4783-4B44-9DFB-135B15D58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27" name="WordArt 1782">
          <a:extLst>
            <a:ext uri="{FF2B5EF4-FFF2-40B4-BE49-F238E27FC236}">
              <a16:creationId xmlns:a16="http://schemas.microsoft.com/office/drawing/2014/main" xmlns="" id="{9687B793-C12F-4975-83D5-08E2A26AA8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28" name="WordArt 1783">
          <a:extLst>
            <a:ext uri="{FF2B5EF4-FFF2-40B4-BE49-F238E27FC236}">
              <a16:creationId xmlns:a16="http://schemas.microsoft.com/office/drawing/2014/main" xmlns="" id="{E3244D69-DAAC-4E9C-BCE2-B5110351D6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29" name="WordArt 1784">
          <a:extLst>
            <a:ext uri="{FF2B5EF4-FFF2-40B4-BE49-F238E27FC236}">
              <a16:creationId xmlns:a16="http://schemas.microsoft.com/office/drawing/2014/main" xmlns="" id="{25B01329-5F6E-4B07-997D-B938D109FE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30" name="WordArt 1785">
          <a:extLst>
            <a:ext uri="{FF2B5EF4-FFF2-40B4-BE49-F238E27FC236}">
              <a16:creationId xmlns:a16="http://schemas.microsoft.com/office/drawing/2014/main" xmlns="" id="{22BE5A96-B054-4941-8D4C-FD552651B7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31" name="WordArt 1786">
          <a:extLst>
            <a:ext uri="{FF2B5EF4-FFF2-40B4-BE49-F238E27FC236}">
              <a16:creationId xmlns:a16="http://schemas.microsoft.com/office/drawing/2014/main" xmlns="" id="{39B75E6E-21E5-470B-BBB6-6B62B3E0D0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32" name="WordArt 1787">
          <a:extLst>
            <a:ext uri="{FF2B5EF4-FFF2-40B4-BE49-F238E27FC236}">
              <a16:creationId xmlns:a16="http://schemas.microsoft.com/office/drawing/2014/main" xmlns="" id="{356EFCD4-8CEF-4912-82F8-8220C8109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913765</xdr:colOff>
      <xdr:row>24</xdr:row>
      <xdr:rowOff>198120</xdr:rowOff>
    </xdr:from>
    <xdr:to>
      <xdr:col>6</xdr:col>
      <xdr:colOff>913765</xdr:colOff>
      <xdr:row>24</xdr:row>
      <xdr:rowOff>198120</xdr:rowOff>
    </xdr:to>
    <xdr:sp macro="" textlink="">
      <xdr:nvSpPr>
        <xdr:cNvPr id="2333" name="WordArt 1788">
          <a:extLst>
            <a:ext uri="{FF2B5EF4-FFF2-40B4-BE49-F238E27FC236}">
              <a16:creationId xmlns:a16="http://schemas.microsoft.com/office/drawing/2014/main" xmlns="" id="{D98B597D-C4CC-4A7E-B2BB-B2AC00F84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809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24</xdr:row>
      <xdr:rowOff>198120</xdr:rowOff>
    </xdr:from>
    <xdr:to>
      <xdr:col>6</xdr:col>
      <xdr:colOff>3175</xdr:colOff>
      <xdr:row>24</xdr:row>
      <xdr:rowOff>198120</xdr:rowOff>
    </xdr:to>
    <xdr:sp macro="" textlink="">
      <xdr:nvSpPr>
        <xdr:cNvPr id="2334" name="WordArt 5">
          <a:extLst>
            <a:ext uri="{FF2B5EF4-FFF2-40B4-BE49-F238E27FC236}">
              <a16:creationId xmlns:a16="http://schemas.microsoft.com/office/drawing/2014/main" xmlns="" id="{A4075925-75CB-4498-BEA8-2F03FD9BE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24</xdr:row>
      <xdr:rowOff>198120</xdr:rowOff>
    </xdr:from>
    <xdr:to>
      <xdr:col>6</xdr:col>
      <xdr:colOff>3175</xdr:colOff>
      <xdr:row>24</xdr:row>
      <xdr:rowOff>198120</xdr:rowOff>
    </xdr:to>
    <xdr:sp macro="" textlink="">
      <xdr:nvSpPr>
        <xdr:cNvPr id="2335" name="WordArt 6">
          <a:extLst>
            <a:ext uri="{FF2B5EF4-FFF2-40B4-BE49-F238E27FC236}">
              <a16:creationId xmlns:a16="http://schemas.microsoft.com/office/drawing/2014/main" xmlns="" id="{6F4BA5D0-B1BF-4FC0-9890-B3A6538E19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24</xdr:row>
      <xdr:rowOff>198120</xdr:rowOff>
    </xdr:from>
    <xdr:to>
      <xdr:col>6</xdr:col>
      <xdr:colOff>3175</xdr:colOff>
      <xdr:row>24</xdr:row>
      <xdr:rowOff>198120</xdr:rowOff>
    </xdr:to>
    <xdr:sp macro="" textlink="">
      <xdr:nvSpPr>
        <xdr:cNvPr id="2336" name="WordArt 7">
          <a:extLst>
            <a:ext uri="{FF2B5EF4-FFF2-40B4-BE49-F238E27FC236}">
              <a16:creationId xmlns:a16="http://schemas.microsoft.com/office/drawing/2014/main" xmlns="" id="{00F7E0EC-C853-4B5B-B769-BB467A4FA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24</xdr:row>
      <xdr:rowOff>198120</xdr:rowOff>
    </xdr:from>
    <xdr:to>
      <xdr:col>6</xdr:col>
      <xdr:colOff>3175</xdr:colOff>
      <xdr:row>24</xdr:row>
      <xdr:rowOff>198120</xdr:rowOff>
    </xdr:to>
    <xdr:sp macro="" textlink="">
      <xdr:nvSpPr>
        <xdr:cNvPr id="2337" name="WordArt 8">
          <a:extLst>
            <a:ext uri="{FF2B5EF4-FFF2-40B4-BE49-F238E27FC236}">
              <a16:creationId xmlns:a16="http://schemas.microsoft.com/office/drawing/2014/main" xmlns="" id="{30A2A87C-BCA6-4B68-AE2A-B341F5F2D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24</xdr:row>
      <xdr:rowOff>198120</xdr:rowOff>
    </xdr:from>
    <xdr:to>
      <xdr:col>6</xdr:col>
      <xdr:colOff>3175</xdr:colOff>
      <xdr:row>24</xdr:row>
      <xdr:rowOff>198120</xdr:rowOff>
    </xdr:to>
    <xdr:sp macro="" textlink="">
      <xdr:nvSpPr>
        <xdr:cNvPr id="2338" name="WordArt 9">
          <a:extLst>
            <a:ext uri="{FF2B5EF4-FFF2-40B4-BE49-F238E27FC236}">
              <a16:creationId xmlns:a16="http://schemas.microsoft.com/office/drawing/2014/main" xmlns="" id="{8A7D694C-151C-442D-81C3-4110D0562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24</xdr:row>
      <xdr:rowOff>198120</xdr:rowOff>
    </xdr:from>
    <xdr:to>
      <xdr:col>6</xdr:col>
      <xdr:colOff>3175</xdr:colOff>
      <xdr:row>24</xdr:row>
      <xdr:rowOff>198120</xdr:rowOff>
    </xdr:to>
    <xdr:sp macro="" textlink="">
      <xdr:nvSpPr>
        <xdr:cNvPr id="2339" name="WordArt 10">
          <a:extLst>
            <a:ext uri="{FF2B5EF4-FFF2-40B4-BE49-F238E27FC236}">
              <a16:creationId xmlns:a16="http://schemas.microsoft.com/office/drawing/2014/main" xmlns="" id="{904C1301-1B2D-4406-A29C-D2546A28F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24</xdr:row>
      <xdr:rowOff>198120</xdr:rowOff>
    </xdr:from>
    <xdr:to>
      <xdr:col>6</xdr:col>
      <xdr:colOff>3175</xdr:colOff>
      <xdr:row>24</xdr:row>
      <xdr:rowOff>198120</xdr:rowOff>
    </xdr:to>
    <xdr:sp macro="" textlink="">
      <xdr:nvSpPr>
        <xdr:cNvPr id="2340" name="WordArt 11">
          <a:extLst>
            <a:ext uri="{FF2B5EF4-FFF2-40B4-BE49-F238E27FC236}">
              <a16:creationId xmlns:a16="http://schemas.microsoft.com/office/drawing/2014/main" xmlns="" id="{CE474756-FB7C-42A0-B3AA-409938DB92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24</xdr:row>
      <xdr:rowOff>198120</xdr:rowOff>
    </xdr:from>
    <xdr:to>
      <xdr:col>6</xdr:col>
      <xdr:colOff>3175</xdr:colOff>
      <xdr:row>24</xdr:row>
      <xdr:rowOff>198120</xdr:rowOff>
    </xdr:to>
    <xdr:sp macro="" textlink="">
      <xdr:nvSpPr>
        <xdr:cNvPr id="2341" name="WordArt 12">
          <a:extLst>
            <a:ext uri="{FF2B5EF4-FFF2-40B4-BE49-F238E27FC236}">
              <a16:creationId xmlns:a16="http://schemas.microsoft.com/office/drawing/2014/main" xmlns="" id="{1A8BFF12-7915-486B-8876-57C5BE1550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24</xdr:row>
      <xdr:rowOff>198120</xdr:rowOff>
    </xdr:from>
    <xdr:to>
      <xdr:col>6</xdr:col>
      <xdr:colOff>3175</xdr:colOff>
      <xdr:row>24</xdr:row>
      <xdr:rowOff>198120</xdr:rowOff>
    </xdr:to>
    <xdr:sp macro="" textlink="">
      <xdr:nvSpPr>
        <xdr:cNvPr id="2342" name="WordArt 13">
          <a:extLst>
            <a:ext uri="{FF2B5EF4-FFF2-40B4-BE49-F238E27FC236}">
              <a16:creationId xmlns:a16="http://schemas.microsoft.com/office/drawing/2014/main" xmlns="" id="{519BAE7A-C0FF-4945-A93A-197AE629F3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24</xdr:row>
      <xdr:rowOff>198120</xdr:rowOff>
    </xdr:from>
    <xdr:to>
      <xdr:col>6</xdr:col>
      <xdr:colOff>3175</xdr:colOff>
      <xdr:row>24</xdr:row>
      <xdr:rowOff>198120</xdr:rowOff>
    </xdr:to>
    <xdr:sp macro="" textlink="">
      <xdr:nvSpPr>
        <xdr:cNvPr id="2343" name="WordArt 14">
          <a:extLst>
            <a:ext uri="{FF2B5EF4-FFF2-40B4-BE49-F238E27FC236}">
              <a16:creationId xmlns:a16="http://schemas.microsoft.com/office/drawing/2014/main" xmlns="" id="{7901A7C3-6351-4A9C-B50E-029AAC18C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24</xdr:row>
      <xdr:rowOff>198120</xdr:rowOff>
    </xdr:from>
    <xdr:to>
      <xdr:col>6</xdr:col>
      <xdr:colOff>3175</xdr:colOff>
      <xdr:row>24</xdr:row>
      <xdr:rowOff>198120</xdr:rowOff>
    </xdr:to>
    <xdr:sp macro="" textlink="">
      <xdr:nvSpPr>
        <xdr:cNvPr id="2344" name="WordArt 1743">
          <a:extLst>
            <a:ext uri="{FF2B5EF4-FFF2-40B4-BE49-F238E27FC236}">
              <a16:creationId xmlns:a16="http://schemas.microsoft.com/office/drawing/2014/main" xmlns="" id="{4E90610E-F391-44F4-8023-7046660541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24</xdr:row>
      <xdr:rowOff>198120</xdr:rowOff>
    </xdr:from>
    <xdr:to>
      <xdr:col>6</xdr:col>
      <xdr:colOff>3175</xdr:colOff>
      <xdr:row>24</xdr:row>
      <xdr:rowOff>198120</xdr:rowOff>
    </xdr:to>
    <xdr:sp macro="" textlink="">
      <xdr:nvSpPr>
        <xdr:cNvPr id="2345" name="WordArt 1744">
          <a:extLst>
            <a:ext uri="{FF2B5EF4-FFF2-40B4-BE49-F238E27FC236}">
              <a16:creationId xmlns:a16="http://schemas.microsoft.com/office/drawing/2014/main" xmlns="" id="{56CAD8D9-4F70-4DA7-902A-57F2E24CC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24</xdr:row>
      <xdr:rowOff>198120</xdr:rowOff>
    </xdr:from>
    <xdr:to>
      <xdr:col>6</xdr:col>
      <xdr:colOff>3175</xdr:colOff>
      <xdr:row>24</xdr:row>
      <xdr:rowOff>198120</xdr:rowOff>
    </xdr:to>
    <xdr:sp macro="" textlink="">
      <xdr:nvSpPr>
        <xdr:cNvPr id="2346" name="WordArt 1745">
          <a:extLst>
            <a:ext uri="{FF2B5EF4-FFF2-40B4-BE49-F238E27FC236}">
              <a16:creationId xmlns:a16="http://schemas.microsoft.com/office/drawing/2014/main" xmlns="" id="{279CDBC6-FAEF-4B17-9336-88B0DB442B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24</xdr:row>
      <xdr:rowOff>198120</xdr:rowOff>
    </xdr:from>
    <xdr:to>
      <xdr:col>6</xdr:col>
      <xdr:colOff>3175</xdr:colOff>
      <xdr:row>24</xdr:row>
      <xdr:rowOff>198120</xdr:rowOff>
    </xdr:to>
    <xdr:sp macro="" textlink="">
      <xdr:nvSpPr>
        <xdr:cNvPr id="2347" name="WordArt 1746">
          <a:extLst>
            <a:ext uri="{FF2B5EF4-FFF2-40B4-BE49-F238E27FC236}">
              <a16:creationId xmlns:a16="http://schemas.microsoft.com/office/drawing/2014/main" xmlns="" id="{E8D21D5E-B9B8-41D1-9385-668485E2E4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24</xdr:row>
      <xdr:rowOff>198120</xdr:rowOff>
    </xdr:from>
    <xdr:to>
      <xdr:col>6</xdr:col>
      <xdr:colOff>3175</xdr:colOff>
      <xdr:row>24</xdr:row>
      <xdr:rowOff>198120</xdr:rowOff>
    </xdr:to>
    <xdr:sp macro="" textlink="">
      <xdr:nvSpPr>
        <xdr:cNvPr id="2348" name="WordArt 1747">
          <a:extLst>
            <a:ext uri="{FF2B5EF4-FFF2-40B4-BE49-F238E27FC236}">
              <a16:creationId xmlns:a16="http://schemas.microsoft.com/office/drawing/2014/main" xmlns="" id="{5FEDB00A-8CEC-440A-BF64-175A60B17C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24</xdr:row>
      <xdr:rowOff>198120</xdr:rowOff>
    </xdr:from>
    <xdr:to>
      <xdr:col>6</xdr:col>
      <xdr:colOff>3175</xdr:colOff>
      <xdr:row>24</xdr:row>
      <xdr:rowOff>198120</xdr:rowOff>
    </xdr:to>
    <xdr:sp macro="" textlink="">
      <xdr:nvSpPr>
        <xdr:cNvPr id="2349" name="WordArt 1748">
          <a:extLst>
            <a:ext uri="{FF2B5EF4-FFF2-40B4-BE49-F238E27FC236}">
              <a16:creationId xmlns:a16="http://schemas.microsoft.com/office/drawing/2014/main" xmlns="" id="{16D6C2EB-EA5C-495C-9DA4-9EAC7E563D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24</xdr:row>
      <xdr:rowOff>198120</xdr:rowOff>
    </xdr:from>
    <xdr:to>
      <xdr:col>6</xdr:col>
      <xdr:colOff>3175</xdr:colOff>
      <xdr:row>24</xdr:row>
      <xdr:rowOff>198120</xdr:rowOff>
    </xdr:to>
    <xdr:sp macro="" textlink="">
      <xdr:nvSpPr>
        <xdr:cNvPr id="2350" name="WordArt 1749">
          <a:extLst>
            <a:ext uri="{FF2B5EF4-FFF2-40B4-BE49-F238E27FC236}">
              <a16:creationId xmlns:a16="http://schemas.microsoft.com/office/drawing/2014/main" xmlns="" id="{4B92E471-FB12-4518-9172-A25F592BC9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24</xdr:row>
      <xdr:rowOff>198120</xdr:rowOff>
    </xdr:from>
    <xdr:to>
      <xdr:col>6</xdr:col>
      <xdr:colOff>3175</xdr:colOff>
      <xdr:row>24</xdr:row>
      <xdr:rowOff>198120</xdr:rowOff>
    </xdr:to>
    <xdr:sp macro="" textlink="">
      <xdr:nvSpPr>
        <xdr:cNvPr id="2351" name="WordArt 1750">
          <a:extLst>
            <a:ext uri="{FF2B5EF4-FFF2-40B4-BE49-F238E27FC236}">
              <a16:creationId xmlns:a16="http://schemas.microsoft.com/office/drawing/2014/main" xmlns="" id="{D79CE472-E659-4B66-862E-35C72BF1E6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24</xdr:row>
      <xdr:rowOff>198120</xdr:rowOff>
    </xdr:from>
    <xdr:to>
      <xdr:col>6</xdr:col>
      <xdr:colOff>3175</xdr:colOff>
      <xdr:row>24</xdr:row>
      <xdr:rowOff>198120</xdr:rowOff>
    </xdr:to>
    <xdr:sp macro="" textlink="">
      <xdr:nvSpPr>
        <xdr:cNvPr id="2352" name="WordArt 1751">
          <a:extLst>
            <a:ext uri="{FF2B5EF4-FFF2-40B4-BE49-F238E27FC236}">
              <a16:creationId xmlns:a16="http://schemas.microsoft.com/office/drawing/2014/main" xmlns="" id="{1A73D52A-BDD3-4296-B28C-7DA194BC09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6</xdr:col>
      <xdr:colOff>3175</xdr:colOff>
      <xdr:row>24</xdr:row>
      <xdr:rowOff>198120</xdr:rowOff>
    </xdr:from>
    <xdr:to>
      <xdr:col>6</xdr:col>
      <xdr:colOff>3175</xdr:colOff>
      <xdr:row>24</xdr:row>
      <xdr:rowOff>198120</xdr:rowOff>
    </xdr:to>
    <xdr:sp macro="" textlink="">
      <xdr:nvSpPr>
        <xdr:cNvPr id="2353" name="WordArt 1752">
          <a:extLst>
            <a:ext uri="{FF2B5EF4-FFF2-40B4-BE49-F238E27FC236}">
              <a16:creationId xmlns:a16="http://schemas.microsoft.com/office/drawing/2014/main" xmlns="" id="{DD196523-A981-434B-B672-839984B11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07060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24</xdr:row>
      <xdr:rowOff>198120</xdr:rowOff>
    </xdr:from>
    <xdr:to>
      <xdr:col>5</xdr:col>
      <xdr:colOff>918210</xdr:colOff>
      <xdr:row>24</xdr:row>
      <xdr:rowOff>198120</xdr:rowOff>
    </xdr:to>
    <xdr:sp macro="" textlink="">
      <xdr:nvSpPr>
        <xdr:cNvPr id="2354" name="WordArt 17">
          <a:extLst>
            <a:ext uri="{FF2B5EF4-FFF2-40B4-BE49-F238E27FC236}">
              <a16:creationId xmlns:a16="http://schemas.microsoft.com/office/drawing/2014/main" xmlns="" id="{46CE4384-2DF2-4289-B749-E159BB1E1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24</xdr:row>
      <xdr:rowOff>198120</xdr:rowOff>
    </xdr:from>
    <xdr:to>
      <xdr:col>5</xdr:col>
      <xdr:colOff>918210</xdr:colOff>
      <xdr:row>24</xdr:row>
      <xdr:rowOff>198120</xdr:rowOff>
    </xdr:to>
    <xdr:sp macro="" textlink="">
      <xdr:nvSpPr>
        <xdr:cNvPr id="2355" name="WordArt 18">
          <a:extLst>
            <a:ext uri="{FF2B5EF4-FFF2-40B4-BE49-F238E27FC236}">
              <a16:creationId xmlns:a16="http://schemas.microsoft.com/office/drawing/2014/main" xmlns="" id="{FA913169-E265-4207-A26B-553D658EB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56" name="WordArt 5">
          <a:extLst>
            <a:ext uri="{FF2B5EF4-FFF2-40B4-BE49-F238E27FC236}">
              <a16:creationId xmlns:a16="http://schemas.microsoft.com/office/drawing/2014/main" xmlns="" id="{BB310054-D45B-4770-A3A0-777FB61233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57" name="WordArt 6">
          <a:extLst>
            <a:ext uri="{FF2B5EF4-FFF2-40B4-BE49-F238E27FC236}">
              <a16:creationId xmlns:a16="http://schemas.microsoft.com/office/drawing/2014/main" xmlns="" id="{48237169-F5CD-43D7-83F7-A1B7D5F0A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58" name="WordArt 7">
          <a:extLst>
            <a:ext uri="{FF2B5EF4-FFF2-40B4-BE49-F238E27FC236}">
              <a16:creationId xmlns:a16="http://schemas.microsoft.com/office/drawing/2014/main" xmlns="" id="{EBA3BEF3-04F0-479E-BC3E-1BC622264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59" name="WordArt 8">
          <a:extLst>
            <a:ext uri="{FF2B5EF4-FFF2-40B4-BE49-F238E27FC236}">
              <a16:creationId xmlns:a16="http://schemas.microsoft.com/office/drawing/2014/main" xmlns="" id="{0E06ECD2-DA1D-4F11-851F-6674E01E2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60" name="WordArt 9">
          <a:extLst>
            <a:ext uri="{FF2B5EF4-FFF2-40B4-BE49-F238E27FC236}">
              <a16:creationId xmlns:a16="http://schemas.microsoft.com/office/drawing/2014/main" xmlns="" id="{8445A210-E6DC-4DDC-9189-010D0E47D4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61" name="WordArt 10">
          <a:extLst>
            <a:ext uri="{FF2B5EF4-FFF2-40B4-BE49-F238E27FC236}">
              <a16:creationId xmlns:a16="http://schemas.microsoft.com/office/drawing/2014/main" xmlns="" id="{985C60D8-E8C4-4D3B-8BAA-6231ABF292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62" name="WordArt 11">
          <a:extLst>
            <a:ext uri="{FF2B5EF4-FFF2-40B4-BE49-F238E27FC236}">
              <a16:creationId xmlns:a16="http://schemas.microsoft.com/office/drawing/2014/main" xmlns="" id="{57D4B5E6-DEC0-4E05-A9E2-D85309161C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63" name="WordArt 12">
          <a:extLst>
            <a:ext uri="{FF2B5EF4-FFF2-40B4-BE49-F238E27FC236}">
              <a16:creationId xmlns:a16="http://schemas.microsoft.com/office/drawing/2014/main" xmlns="" id="{2769A49F-987A-45C7-B87C-A17DCE6FD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64" name="WordArt 13">
          <a:extLst>
            <a:ext uri="{FF2B5EF4-FFF2-40B4-BE49-F238E27FC236}">
              <a16:creationId xmlns:a16="http://schemas.microsoft.com/office/drawing/2014/main" xmlns="" id="{92787C6E-B294-4080-AC0E-0F0D2E5D22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65" name="WordArt 14">
          <a:extLst>
            <a:ext uri="{FF2B5EF4-FFF2-40B4-BE49-F238E27FC236}">
              <a16:creationId xmlns:a16="http://schemas.microsoft.com/office/drawing/2014/main" xmlns="" id="{67CEAFBA-0C88-4698-8B74-F155E7523C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24</xdr:row>
      <xdr:rowOff>198120</xdr:rowOff>
    </xdr:from>
    <xdr:to>
      <xdr:col>5</xdr:col>
      <xdr:colOff>918210</xdr:colOff>
      <xdr:row>24</xdr:row>
      <xdr:rowOff>198120</xdr:rowOff>
    </xdr:to>
    <xdr:sp macro="" textlink="">
      <xdr:nvSpPr>
        <xdr:cNvPr id="2366" name="WordArt 17">
          <a:extLst>
            <a:ext uri="{FF2B5EF4-FFF2-40B4-BE49-F238E27FC236}">
              <a16:creationId xmlns:a16="http://schemas.microsoft.com/office/drawing/2014/main" xmlns="" id="{515CA857-5088-4E9E-8EE0-79BA255DEE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24</xdr:row>
      <xdr:rowOff>198120</xdr:rowOff>
    </xdr:from>
    <xdr:to>
      <xdr:col>5</xdr:col>
      <xdr:colOff>918210</xdr:colOff>
      <xdr:row>24</xdr:row>
      <xdr:rowOff>198120</xdr:rowOff>
    </xdr:to>
    <xdr:sp macro="" textlink="">
      <xdr:nvSpPr>
        <xdr:cNvPr id="2367" name="WordArt 18">
          <a:extLst>
            <a:ext uri="{FF2B5EF4-FFF2-40B4-BE49-F238E27FC236}">
              <a16:creationId xmlns:a16="http://schemas.microsoft.com/office/drawing/2014/main" xmlns="" id="{D23CA2E4-428E-4BF9-95F0-A0253FEB8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68" name="WordArt 5">
          <a:extLst>
            <a:ext uri="{FF2B5EF4-FFF2-40B4-BE49-F238E27FC236}">
              <a16:creationId xmlns:a16="http://schemas.microsoft.com/office/drawing/2014/main" xmlns="" id="{47EA0459-6C19-4262-B744-C3C7CAD174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69" name="WordArt 6">
          <a:extLst>
            <a:ext uri="{FF2B5EF4-FFF2-40B4-BE49-F238E27FC236}">
              <a16:creationId xmlns:a16="http://schemas.microsoft.com/office/drawing/2014/main" xmlns="" id="{B7FC42EC-A06D-422D-A036-32BC5B46C5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70" name="WordArt 7">
          <a:extLst>
            <a:ext uri="{FF2B5EF4-FFF2-40B4-BE49-F238E27FC236}">
              <a16:creationId xmlns:a16="http://schemas.microsoft.com/office/drawing/2014/main" xmlns="" id="{EF172C79-79B5-46F0-9264-AF314BB623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71" name="WordArt 8">
          <a:extLst>
            <a:ext uri="{FF2B5EF4-FFF2-40B4-BE49-F238E27FC236}">
              <a16:creationId xmlns:a16="http://schemas.microsoft.com/office/drawing/2014/main" xmlns="" id="{B3E2DA77-D617-4A2B-BEEC-B898ACB355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72" name="WordArt 9">
          <a:extLst>
            <a:ext uri="{FF2B5EF4-FFF2-40B4-BE49-F238E27FC236}">
              <a16:creationId xmlns:a16="http://schemas.microsoft.com/office/drawing/2014/main" xmlns="" id="{A31A8F35-E651-455E-98E8-D391D51E11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73" name="WordArt 10">
          <a:extLst>
            <a:ext uri="{FF2B5EF4-FFF2-40B4-BE49-F238E27FC236}">
              <a16:creationId xmlns:a16="http://schemas.microsoft.com/office/drawing/2014/main" xmlns="" id="{9A22647D-5B01-4BEB-A125-F5D90AF93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74" name="WordArt 11">
          <a:extLst>
            <a:ext uri="{FF2B5EF4-FFF2-40B4-BE49-F238E27FC236}">
              <a16:creationId xmlns:a16="http://schemas.microsoft.com/office/drawing/2014/main" xmlns="" id="{754170B1-BF04-4892-947F-83C0B299F9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75" name="WordArt 12">
          <a:extLst>
            <a:ext uri="{FF2B5EF4-FFF2-40B4-BE49-F238E27FC236}">
              <a16:creationId xmlns:a16="http://schemas.microsoft.com/office/drawing/2014/main" xmlns="" id="{D0F8FDC1-0B2B-4A47-92DF-223F60E168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76" name="WordArt 13">
          <a:extLst>
            <a:ext uri="{FF2B5EF4-FFF2-40B4-BE49-F238E27FC236}">
              <a16:creationId xmlns:a16="http://schemas.microsoft.com/office/drawing/2014/main" xmlns="" id="{0403AEAD-9B78-4723-98C6-B897A47313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77" name="WordArt 14">
          <a:extLst>
            <a:ext uri="{FF2B5EF4-FFF2-40B4-BE49-F238E27FC236}">
              <a16:creationId xmlns:a16="http://schemas.microsoft.com/office/drawing/2014/main" xmlns="" id="{3F0AC4BD-4D00-4DBD-8066-B26E3861E8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24</xdr:row>
      <xdr:rowOff>198120</xdr:rowOff>
    </xdr:from>
    <xdr:to>
      <xdr:col>5</xdr:col>
      <xdr:colOff>918210</xdr:colOff>
      <xdr:row>24</xdr:row>
      <xdr:rowOff>198120</xdr:rowOff>
    </xdr:to>
    <xdr:sp macro="" textlink="">
      <xdr:nvSpPr>
        <xdr:cNvPr id="2378" name="WordArt 17">
          <a:extLst>
            <a:ext uri="{FF2B5EF4-FFF2-40B4-BE49-F238E27FC236}">
              <a16:creationId xmlns:a16="http://schemas.microsoft.com/office/drawing/2014/main" xmlns="" id="{5EA21A12-4A1A-49F7-A781-A6035D112E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24</xdr:row>
      <xdr:rowOff>198120</xdr:rowOff>
    </xdr:from>
    <xdr:to>
      <xdr:col>5</xdr:col>
      <xdr:colOff>918210</xdr:colOff>
      <xdr:row>24</xdr:row>
      <xdr:rowOff>198120</xdr:rowOff>
    </xdr:to>
    <xdr:sp macro="" textlink="">
      <xdr:nvSpPr>
        <xdr:cNvPr id="2379" name="WordArt 18">
          <a:extLst>
            <a:ext uri="{FF2B5EF4-FFF2-40B4-BE49-F238E27FC236}">
              <a16:creationId xmlns:a16="http://schemas.microsoft.com/office/drawing/2014/main" xmlns="" id="{A3208943-0995-4CE2-9753-B81F1A3AD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80" name="WordArt 5">
          <a:extLst>
            <a:ext uri="{FF2B5EF4-FFF2-40B4-BE49-F238E27FC236}">
              <a16:creationId xmlns:a16="http://schemas.microsoft.com/office/drawing/2014/main" xmlns="" id="{2FD563D2-0383-4984-AD0C-386D4D8A08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81" name="WordArt 6">
          <a:extLst>
            <a:ext uri="{FF2B5EF4-FFF2-40B4-BE49-F238E27FC236}">
              <a16:creationId xmlns:a16="http://schemas.microsoft.com/office/drawing/2014/main" xmlns="" id="{144AFFCD-69FC-4A14-9670-83106E0474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82" name="WordArt 7">
          <a:extLst>
            <a:ext uri="{FF2B5EF4-FFF2-40B4-BE49-F238E27FC236}">
              <a16:creationId xmlns:a16="http://schemas.microsoft.com/office/drawing/2014/main" xmlns="" id="{E94A5BFA-B196-466A-A169-56DFCB31C8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83" name="WordArt 8">
          <a:extLst>
            <a:ext uri="{FF2B5EF4-FFF2-40B4-BE49-F238E27FC236}">
              <a16:creationId xmlns:a16="http://schemas.microsoft.com/office/drawing/2014/main" xmlns="" id="{E46A456E-D558-43B9-A0B3-66F74688CD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84" name="WordArt 9">
          <a:extLst>
            <a:ext uri="{FF2B5EF4-FFF2-40B4-BE49-F238E27FC236}">
              <a16:creationId xmlns:a16="http://schemas.microsoft.com/office/drawing/2014/main" xmlns="" id="{AB7F4240-EB45-423D-97BB-8A14A09CC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85" name="WordArt 10">
          <a:extLst>
            <a:ext uri="{FF2B5EF4-FFF2-40B4-BE49-F238E27FC236}">
              <a16:creationId xmlns:a16="http://schemas.microsoft.com/office/drawing/2014/main" xmlns="" id="{6EB2C8B5-435B-44A0-81A9-A171584FE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86" name="WordArt 11">
          <a:extLst>
            <a:ext uri="{FF2B5EF4-FFF2-40B4-BE49-F238E27FC236}">
              <a16:creationId xmlns:a16="http://schemas.microsoft.com/office/drawing/2014/main" xmlns="" id="{02E9778B-C08F-407C-9C74-97FF3A6BCC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87" name="WordArt 12">
          <a:extLst>
            <a:ext uri="{FF2B5EF4-FFF2-40B4-BE49-F238E27FC236}">
              <a16:creationId xmlns:a16="http://schemas.microsoft.com/office/drawing/2014/main" xmlns="" id="{8E21437D-36EC-4FCE-8876-D906105645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88" name="WordArt 13">
          <a:extLst>
            <a:ext uri="{FF2B5EF4-FFF2-40B4-BE49-F238E27FC236}">
              <a16:creationId xmlns:a16="http://schemas.microsoft.com/office/drawing/2014/main" xmlns="" id="{615DC452-6CAA-4F97-BF32-2B6945C423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89" name="WordArt 14">
          <a:extLst>
            <a:ext uri="{FF2B5EF4-FFF2-40B4-BE49-F238E27FC236}">
              <a16:creationId xmlns:a16="http://schemas.microsoft.com/office/drawing/2014/main" xmlns="" id="{6C7A4069-13A7-49B1-8A62-6FB526E3C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24</xdr:row>
      <xdr:rowOff>198120</xdr:rowOff>
    </xdr:from>
    <xdr:to>
      <xdr:col>5</xdr:col>
      <xdr:colOff>918210</xdr:colOff>
      <xdr:row>24</xdr:row>
      <xdr:rowOff>198120</xdr:rowOff>
    </xdr:to>
    <xdr:sp macro="" textlink="">
      <xdr:nvSpPr>
        <xdr:cNvPr id="2390" name="WordArt 1729">
          <a:extLst>
            <a:ext uri="{FF2B5EF4-FFF2-40B4-BE49-F238E27FC236}">
              <a16:creationId xmlns:a16="http://schemas.microsoft.com/office/drawing/2014/main" xmlns="" id="{8CE42699-4124-4176-99E5-6EA7430EA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24</xdr:row>
      <xdr:rowOff>198120</xdr:rowOff>
    </xdr:from>
    <xdr:to>
      <xdr:col>5</xdr:col>
      <xdr:colOff>918210</xdr:colOff>
      <xdr:row>24</xdr:row>
      <xdr:rowOff>198120</xdr:rowOff>
    </xdr:to>
    <xdr:sp macro="" textlink="">
      <xdr:nvSpPr>
        <xdr:cNvPr id="2391" name="WordArt 1730">
          <a:extLst>
            <a:ext uri="{FF2B5EF4-FFF2-40B4-BE49-F238E27FC236}">
              <a16:creationId xmlns:a16="http://schemas.microsoft.com/office/drawing/2014/main" xmlns="" id="{2659566A-0971-402E-9BBC-04CFEC565D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92" name="WordArt 1731">
          <a:extLst>
            <a:ext uri="{FF2B5EF4-FFF2-40B4-BE49-F238E27FC236}">
              <a16:creationId xmlns:a16="http://schemas.microsoft.com/office/drawing/2014/main" xmlns="" id="{7588E3C1-9979-4B2D-A9B7-BD13865C57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93" name="WordArt 1732">
          <a:extLst>
            <a:ext uri="{FF2B5EF4-FFF2-40B4-BE49-F238E27FC236}">
              <a16:creationId xmlns:a16="http://schemas.microsoft.com/office/drawing/2014/main" xmlns="" id="{77ACE38B-4430-43D0-9173-18F8C90D04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94" name="WordArt 1733">
          <a:extLst>
            <a:ext uri="{FF2B5EF4-FFF2-40B4-BE49-F238E27FC236}">
              <a16:creationId xmlns:a16="http://schemas.microsoft.com/office/drawing/2014/main" xmlns="" id="{D954E991-24BD-4ECB-8BA3-9913782988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95" name="WordArt 1734">
          <a:extLst>
            <a:ext uri="{FF2B5EF4-FFF2-40B4-BE49-F238E27FC236}">
              <a16:creationId xmlns:a16="http://schemas.microsoft.com/office/drawing/2014/main" xmlns="" id="{C0A0964E-29AB-453D-9DA4-5A5BA954E6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96" name="WordArt 1735">
          <a:extLst>
            <a:ext uri="{FF2B5EF4-FFF2-40B4-BE49-F238E27FC236}">
              <a16:creationId xmlns:a16="http://schemas.microsoft.com/office/drawing/2014/main" xmlns="" id="{9CEE9A7C-3F5B-419F-81BE-47946A5AFA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97" name="WordArt 1736">
          <a:extLst>
            <a:ext uri="{FF2B5EF4-FFF2-40B4-BE49-F238E27FC236}">
              <a16:creationId xmlns:a16="http://schemas.microsoft.com/office/drawing/2014/main" xmlns="" id="{5E3B2AC9-2C8A-4038-814C-9E7E6D61D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98" name="WordArt 1737">
          <a:extLst>
            <a:ext uri="{FF2B5EF4-FFF2-40B4-BE49-F238E27FC236}">
              <a16:creationId xmlns:a16="http://schemas.microsoft.com/office/drawing/2014/main" xmlns="" id="{B03A2E2B-3AAB-42BB-A639-92683B46A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399" name="WordArt 1738">
          <a:extLst>
            <a:ext uri="{FF2B5EF4-FFF2-40B4-BE49-F238E27FC236}">
              <a16:creationId xmlns:a16="http://schemas.microsoft.com/office/drawing/2014/main" xmlns="" id="{C5190FEF-A5FC-4B36-ACB7-7664EAF572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400" name="WordArt 1739">
          <a:extLst>
            <a:ext uri="{FF2B5EF4-FFF2-40B4-BE49-F238E27FC236}">
              <a16:creationId xmlns:a16="http://schemas.microsoft.com/office/drawing/2014/main" xmlns="" id="{88608376-03A0-4A51-84A5-B1E55C29BC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401" name="WordArt 1740">
          <a:extLst>
            <a:ext uri="{FF2B5EF4-FFF2-40B4-BE49-F238E27FC236}">
              <a16:creationId xmlns:a16="http://schemas.microsoft.com/office/drawing/2014/main" xmlns="" id="{CE3D355B-BEF9-4FCA-A70D-592106C7FF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24</xdr:row>
      <xdr:rowOff>198120</xdr:rowOff>
    </xdr:from>
    <xdr:to>
      <xdr:col>5</xdr:col>
      <xdr:colOff>918210</xdr:colOff>
      <xdr:row>24</xdr:row>
      <xdr:rowOff>198120</xdr:rowOff>
    </xdr:to>
    <xdr:sp macro="" textlink="">
      <xdr:nvSpPr>
        <xdr:cNvPr id="2402" name="WordArt 1753">
          <a:extLst>
            <a:ext uri="{FF2B5EF4-FFF2-40B4-BE49-F238E27FC236}">
              <a16:creationId xmlns:a16="http://schemas.microsoft.com/office/drawing/2014/main" xmlns="" id="{5E43ED24-9419-41DA-A0EE-7617E4A7F5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24</xdr:row>
      <xdr:rowOff>198120</xdr:rowOff>
    </xdr:from>
    <xdr:to>
      <xdr:col>5</xdr:col>
      <xdr:colOff>918210</xdr:colOff>
      <xdr:row>24</xdr:row>
      <xdr:rowOff>198120</xdr:rowOff>
    </xdr:to>
    <xdr:sp macro="" textlink="">
      <xdr:nvSpPr>
        <xdr:cNvPr id="2403" name="WordArt 1754">
          <a:extLst>
            <a:ext uri="{FF2B5EF4-FFF2-40B4-BE49-F238E27FC236}">
              <a16:creationId xmlns:a16="http://schemas.microsoft.com/office/drawing/2014/main" xmlns="" id="{8DB7C276-62A4-4CE2-9ACF-524CDE6BAF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404" name="WordArt 1755">
          <a:extLst>
            <a:ext uri="{FF2B5EF4-FFF2-40B4-BE49-F238E27FC236}">
              <a16:creationId xmlns:a16="http://schemas.microsoft.com/office/drawing/2014/main" xmlns="" id="{61B0CBC5-5EE4-44CD-B2E5-F6E8D612FA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405" name="WordArt 1756">
          <a:extLst>
            <a:ext uri="{FF2B5EF4-FFF2-40B4-BE49-F238E27FC236}">
              <a16:creationId xmlns:a16="http://schemas.microsoft.com/office/drawing/2014/main" xmlns="" id="{3AD73E45-90CE-4DE1-9695-CF8A554300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406" name="WordArt 1757">
          <a:extLst>
            <a:ext uri="{FF2B5EF4-FFF2-40B4-BE49-F238E27FC236}">
              <a16:creationId xmlns:a16="http://schemas.microsoft.com/office/drawing/2014/main" xmlns="" id="{F0BBE7EE-D86F-4FDA-84E2-06835E1FF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407" name="WordArt 1758">
          <a:extLst>
            <a:ext uri="{FF2B5EF4-FFF2-40B4-BE49-F238E27FC236}">
              <a16:creationId xmlns:a16="http://schemas.microsoft.com/office/drawing/2014/main" xmlns="" id="{C12B928A-199A-47E5-B6E8-0EBDB01AD7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408" name="WordArt 1759">
          <a:extLst>
            <a:ext uri="{FF2B5EF4-FFF2-40B4-BE49-F238E27FC236}">
              <a16:creationId xmlns:a16="http://schemas.microsoft.com/office/drawing/2014/main" xmlns="" id="{5AEDD526-6921-443B-A4CE-AADD7C24D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409" name="WordArt 1760">
          <a:extLst>
            <a:ext uri="{FF2B5EF4-FFF2-40B4-BE49-F238E27FC236}">
              <a16:creationId xmlns:a16="http://schemas.microsoft.com/office/drawing/2014/main" xmlns="" id="{9144EFFF-FE11-4C61-B0A0-72519D3C04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410" name="WordArt 1761">
          <a:extLst>
            <a:ext uri="{FF2B5EF4-FFF2-40B4-BE49-F238E27FC236}">
              <a16:creationId xmlns:a16="http://schemas.microsoft.com/office/drawing/2014/main" xmlns="" id="{ABB9084B-7D91-498E-B925-D79BED4A64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411" name="WordArt 1762">
          <a:extLst>
            <a:ext uri="{FF2B5EF4-FFF2-40B4-BE49-F238E27FC236}">
              <a16:creationId xmlns:a16="http://schemas.microsoft.com/office/drawing/2014/main" xmlns="" id="{97AD2D20-EE7C-4580-9C3C-14E960313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412" name="WordArt 1763">
          <a:extLst>
            <a:ext uri="{FF2B5EF4-FFF2-40B4-BE49-F238E27FC236}">
              <a16:creationId xmlns:a16="http://schemas.microsoft.com/office/drawing/2014/main" xmlns="" id="{BEC39499-736E-45B8-8AEE-6A78014A7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413" name="WordArt 1764">
          <a:extLst>
            <a:ext uri="{FF2B5EF4-FFF2-40B4-BE49-F238E27FC236}">
              <a16:creationId xmlns:a16="http://schemas.microsoft.com/office/drawing/2014/main" xmlns="" id="{F962F731-E5AB-4B2B-99DC-9106D8F97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24</xdr:row>
      <xdr:rowOff>198120</xdr:rowOff>
    </xdr:from>
    <xdr:to>
      <xdr:col>5</xdr:col>
      <xdr:colOff>918210</xdr:colOff>
      <xdr:row>24</xdr:row>
      <xdr:rowOff>198120</xdr:rowOff>
    </xdr:to>
    <xdr:sp macro="" textlink="">
      <xdr:nvSpPr>
        <xdr:cNvPr id="2414" name="WordArt 1777">
          <a:extLst>
            <a:ext uri="{FF2B5EF4-FFF2-40B4-BE49-F238E27FC236}">
              <a16:creationId xmlns:a16="http://schemas.microsoft.com/office/drawing/2014/main" xmlns="" id="{C8CE3CD0-9976-49B5-9F26-20C50EE968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24</xdr:row>
      <xdr:rowOff>198120</xdr:rowOff>
    </xdr:from>
    <xdr:to>
      <xdr:col>5</xdr:col>
      <xdr:colOff>918210</xdr:colOff>
      <xdr:row>24</xdr:row>
      <xdr:rowOff>198120</xdr:rowOff>
    </xdr:to>
    <xdr:sp macro="" textlink="">
      <xdr:nvSpPr>
        <xdr:cNvPr id="2415" name="WordArt 1778">
          <a:extLst>
            <a:ext uri="{FF2B5EF4-FFF2-40B4-BE49-F238E27FC236}">
              <a16:creationId xmlns:a16="http://schemas.microsoft.com/office/drawing/2014/main" xmlns="" id="{69E49FC5-B84E-4609-9D4C-D5E0F12A4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416" name="WordArt 1779">
          <a:extLst>
            <a:ext uri="{FF2B5EF4-FFF2-40B4-BE49-F238E27FC236}">
              <a16:creationId xmlns:a16="http://schemas.microsoft.com/office/drawing/2014/main" xmlns="" id="{9B4BD000-135E-4528-80C4-8FBDDF97C2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417" name="WordArt 1780">
          <a:extLst>
            <a:ext uri="{FF2B5EF4-FFF2-40B4-BE49-F238E27FC236}">
              <a16:creationId xmlns:a16="http://schemas.microsoft.com/office/drawing/2014/main" xmlns="" id="{5E561149-D6F1-43D6-988E-3E7DA19CDA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418" name="WordArt 1781">
          <a:extLst>
            <a:ext uri="{FF2B5EF4-FFF2-40B4-BE49-F238E27FC236}">
              <a16:creationId xmlns:a16="http://schemas.microsoft.com/office/drawing/2014/main" xmlns="" id="{D50AC91A-375A-4758-A2FE-44DF18F868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419" name="WordArt 1782">
          <a:extLst>
            <a:ext uri="{FF2B5EF4-FFF2-40B4-BE49-F238E27FC236}">
              <a16:creationId xmlns:a16="http://schemas.microsoft.com/office/drawing/2014/main" xmlns="" id="{D3EE3538-D589-4280-BEC3-1DC9D05509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420" name="WordArt 1783">
          <a:extLst>
            <a:ext uri="{FF2B5EF4-FFF2-40B4-BE49-F238E27FC236}">
              <a16:creationId xmlns:a16="http://schemas.microsoft.com/office/drawing/2014/main" xmlns="" id="{F1FA509B-8925-4C92-AD55-3B6C46B9CE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421" name="WordArt 1784">
          <a:extLst>
            <a:ext uri="{FF2B5EF4-FFF2-40B4-BE49-F238E27FC236}">
              <a16:creationId xmlns:a16="http://schemas.microsoft.com/office/drawing/2014/main" xmlns="" id="{A0555780-D3BC-4B09-A2E1-19423F8026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422" name="WordArt 1785">
          <a:extLst>
            <a:ext uri="{FF2B5EF4-FFF2-40B4-BE49-F238E27FC236}">
              <a16:creationId xmlns:a16="http://schemas.microsoft.com/office/drawing/2014/main" xmlns="" id="{7C034D4E-A5C2-4500-9ABB-A1294F1472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423" name="WordArt 1786">
          <a:extLst>
            <a:ext uri="{FF2B5EF4-FFF2-40B4-BE49-F238E27FC236}">
              <a16:creationId xmlns:a16="http://schemas.microsoft.com/office/drawing/2014/main" xmlns="" id="{653DDEB8-2CBC-43C2-B8A6-B7381492A7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424" name="WordArt 1787">
          <a:extLst>
            <a:ext uri="{FF2B5EF4-FFF2-40B4-BE49-F238E27FC236}">
              <a16:creationId xmlns:a16="http://schemas.microsoft.com/office/drawing/2014/main" xmlns="" id="{AF3CC0BB-2649-4CA5-AD13-FE731845C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24</xdr:row>
      <xdr:rowOff>198120</xdr:rowOff>
    </xdr:from>
    <xdr:to>
      <xdr:col>5</xdr:col>
      <xdr:colOff>913765</xdr:colOff>
      <xdr:row>24</xdr:row>
      <xdr:rowOff>198120</xdr:rowOff>
    </xdr:to>
    <xdr:sp macro="" textlink="">
      <xdr:nvSpPr>
        <xdr:cNvPr id="2425" name="WordArt 1788">
          <a:extLst>
            <a:ext uri="{FF2B5EF4-FFF2-40B4-BE49-F238E27FC236}">
              <a16:creationId xmlns:a16="http://schemas.microsoft.com/office/drawing/2014/main" xmlns="" id="{07313C80-A338-4641-902A-5741F5CDCF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42843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1704975</xdr:colOff>
      <xdr:row>26</xdr:row>
      <xdr:rowOff>0</xdr:rowOff>
    </xdr:from>
    <xdr:to>
      <xdr:col>5</xdr:col>
      <xdr:colOff>104775</xdr:colOff>
      <xdr:row>26</xdr:row>
      <xdr:rowOff>57150</xdr:rowOff>
    </xdr:to>
    <xdr:sp macro="" textlink="">
      <xdr:nvSpPr>
        <xdr:cNvPr id="2426" name="WordArt 114">
          <a:extLst>
            <a:ext uri="{FF2B5EF4-FFF2-40B4-BE49-F238E27FC236}">
              <a16:creationId xmlns:a16="http://schemas.microsoft.com/office/drawing/2014/main" xmlns="" id="{58218EB2-9629-46AA-A90D-27B88C24E0DB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457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26</xdr:row>
      <xdr:rowOff>0</xdr:rowOff>
    </xdr:from>
    <xdr:to>
      <xdr:col>5</xdr:col>
      <xdr:colOff>104775</xdr:colOff>
      <xdr:row>26</xdr:row>
      <xdr:rowOff>57150</xdr:rowOff>
    </xdr:to>
    <xdr:sp macro="" textlink="">
      <xdr:nvSpPr>
        <xdr:cNvPr id="2427" name="WordArt 114">
          <a:extLst>
            <a:ext uri="{FF2B5EF4-FFF2-40B4-BE49-F238E27FC236}">
              <a16:creationId xmlns:a16="http://schemas.microsoft.com/office/drawing/2014/main" xmlns="" id="{D78F0F5F-A308-4BC5-A6BD-27C8715C685C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457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26</xdr:row>
      <xdr:rowOff>0</xdr:rowOff>
    </xdr:from>
    <xdr:to>
      <xdr:col>5</xdr:col>
      <xdr:colOff>104775</xdr:colOff>
      <xdr:row>26</xdr:row>
      <xdr:rowOff>57150</xdr:rowOff>
    </xdr:to>
    <xdr:sp macro="" textlink="">
      <xdr:nvSpPr>
        <xdr:cNvPr id="2428" name="WordArt 114">
          <a:extLst>
            <a:ext uri="{FF2B5EF4-FFF2-40B4-BE49-F238E27FC236}">
              <a16:creationId xmlns:a16="http://schemas.microsoft.com/office/drawing/2014/main" xmlns="" id="{7EAD5C51-E276-4C67-822E-19D1B30DA352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457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26</xdr:row>
      <xdr:rowOff>0</xdr:rowOff>
    </xdr:from>
    <xdr:to>
      <xdr:col>5</xdr:col>
      <xdr:colOff>104775</xdr:colOff>
      <xdr:row>26</xdr:row>
      <xdr:rowOff>57150</xdr:rowOff>
    </xdr:to>
    <xdr:sp macro="" textlink="">
      <xdr:nvSpPr>
        <xdr:cNvPr id="2429" name="WordArt 114">
          <a:extLst>
            <a:ext uri="{FF2B5EF4-FFF2-40B4-BE49-F238E27FC236}">
              <a16:creationId xmlns:a16="http://schemas.microsoft.com/office/drawing/2014/main" xmlns="" id="{362BA7F1-3DB1-43A3-9CF3-298A367BDE23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457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26</xdr:row>
      <xdr:rowOff>0</xdr:rowOff>
    </xdr:from>
    <xdr:to>
      <xdr:col>5</xdr:col>
      <xdr:colOff>104775</xdr:colOff>
      <xdr:row>26</xdr:row>
      <xdr:rowOff>57150</xdr:rowOff>
    </xdr:to>
    <xdr:sp macro="" textlink="">
      <xdr:nvSpPr>
        <xdr:cNvPr id="2430" name="WordArt 114">
          <a:extLst>
            <a:ext uri="{FF2B5EF4-FFF2-40B4-BE49-F238E27FC236}">
              <a16:creationId xmlns:a16="http://schemas.microsoft.com/office/drawing/2014/main" xmlns="" id="{7BEDAE04-3C44-4514-894E-143C14BE65B9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457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26</xdr:row>
      <xdr:rowOff>0</xdr:rowOff>
    </xdr:from>
    <xdr:to>
      <xdr:col>5</xdr:col>
      <xdr:colOff>104775</xdr:colOff>
      <xdr:row>26</xdr:row>
      <xdr:rowOff>57150</xdr:rowOff>
    </xdr:to>
    <xdr:sp macro="" textlink="">
      <xdr:nvSpPr>
        <xdr:cNvPr id="2431" name="WordArt 114">
          <a:extLst>
            <a:ext uri="{FF2B5EF4-FFF2-40B4-BE49-F238E27FC236}">
              <a16:creationId xmlns:a16="http://schemas.microsoft.com/office/drawing/2014/main" xmlns="" id="{64ED7B28-B89F-4705-8BC4-386CFCCCA055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457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24</xdr:row>
      <xdr:rowOff>0</xdr:rowOff>
    </xdr:from>
    <xdr:to>
      <xdr:col>5</xdr:col>
      <xdr:colOff>104775</xdr:colOff>
      <xdr:row>24</xdr:row>
      <xdr:rowOff>57150</xdr:rowOff>
    </xdr:to>
    <xdr:sp macro="" textlink="">
      <xdr:nvSpPr>
        <xdr:cNvPr id="2432" name="WordArt 114">
          <a:extLst>
            <a:ext uri="{FF2B5EF4-FFF2-40B4-BE49-F238E27FC236}">
              <a16:creationId xmlns:a16="http://schemas.microsoft.com/office/drawing/2014/main" xmlns="" id="{F5A822AC-AF55-4E91-910D-58C47A8BF8F8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1148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24</xdr:row>
      <xdr:rowOff>0</xdr:rowOff>
    </xdr:from>
    <xdr:to>
      <xdr:col>5</xdr:col>
      <xdr:colOff>104775</xdr:colOff>
      <xdr:row>24</xdr:row>
      <xdr:rowOff>57150</xdr:rowOff>
    </xdr:to>
    <xdr:sp macro="" textlink="">
      <xdr:nvSpPr>
        <xdr:cNvPr id="2433" name="WordArt 114">
          <a:extLst>
            <a:ext uri="{FF2B5EF4-FFF2-40B4-BE49-F238E27FC236}">
              <a16:creationId xmlns:a16="http://schemas.microsoft.com/office/drawing/2014/main" xmlns="" id="{38465B30-C1BA-4307-8182-F17C8D15F13C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1148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24</xdr:row>
      <xdr:rowOff>0</xdr:rowOff>
    </xdr:from>
    <xdr:to>
      <xdr:col>5</xdr:col>
      <xdr:colOff>104775</xdr:colOff>
      <xdr:row>24</xdr:row>
      <xdr:rowOff>57150</xdr:rowOff>
    </xdr:to>
    <xdr:sp macro="" textlink="">
      <xdr:nvSpPr>
        <xdr:cNvPr id="2434" name="WordArt 114">
          <a:extLst>
            <a:ext uri="{FF2B5EF4-FFF2-40B4-BE49-F238E27FC236}">
              <a16:creationId xmlns:a16="http://schemas.microsoft.com/office/drawing/2014/main" xmlns="" id="{5AC5F664-C98F-4A59-A00D-106ACC1255B7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1148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24</xdr:row>
      <xdr:rowOff>0</xdr:rowOff>
    </xdr:from>
    <xdr:to>
      <xdr:col>5</xdr:col>
      <xdr:colOff>104775</xdr:colOff>
      <xdr:row>24</xdr:row>
      <xdr:rowOff>57150</xdr:rowOff>
    </xdr:to>
    <xdr:sp macro="" textlink="">
      <xdr:nvSpPr>
        <xdr:cNvPr id="2435" name="WordArt 114">
          <a:extLst>
            <a:ext uri="{FF2B5EF4-FFF2-40B4-BE49-F238E27FC236}">
              <a16:creationId xmlns:a16="http://schemas.microsoft.com/office/drawing/2014/main" xmlns="" id="{130D0086-4A21-412A-A685-37C773572120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1148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24</xdr:row>
      <xdr:rowOff>0</xdr:rowOff>
    </xdr:from>
    <xdr:to>
      <xdr:col>5</xdr:col>
      <xdr:colOff>104775</xdr:colOff>
      <xdr:row>24</xdr:row>
      <xdr:rowOff>57150</xdr:rowOff>
    </xdr:to>
    <xdr:sp macro="" textlink="">
      <xdr:nvSpPr>
        <xdr:cNvPr id="2436" name="WordArt 114">
          <a:extLst>
            <a:ext uri="{FF2B5EF4-FFF2-40B4-BE49-F238E27FC236}">
              <a16:creationId xmlns:a16="http://schemas.microsoft.com/office/drawing/2014/main" xmlns="" id="{369ADE09-C3B1-4712-BFD8-E4224E5D46FC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1148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24</xdr:row>
      <xdr:rowOff>0</xdr:rowOff>
    </xdr:from>
    <xdr:to>
      <xdr:col>5</xdr:col>
      <xdr:colOff>104775</xdr:colOff>
      <xdr:row>24</xdr:row>
      <xdr:rowOff>57150</xdr:rowOff>
    </xdr:to>
    <xdr:sp macro="" textlink="">
      <xdr:nvSpPr>
        <xdr:cNvPr id="2437" name="WordArt 114">
          <a:extLst>
            <a:ext uri="{FF2B5EF4-FFF2-40B4-BE49-F238E27FC236}">
              <a16:creationId xmlns:a16="http://schemas.microsoft.com/office/drawing/2014/main" xmlns="" id="{E00535E4-F16A-40D1-BCC0-95DA3FAD8258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1148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24</xdr:row>
      <xdr:rowOff>0</xdr:rowOff>
    </xdr:from>
    <xdr:to>
      <xdr:col>5</xdr:col>
      <xdr:colOff>104775</xdr:colOff>
      <xdr:row>24</xdr:row>
      <xdr:rowOff>57150</xdr:rowOff>
    </xdr:to>
    <xdr:sp macro="" textlink="">
      <xdr:nvSpPr>
        <xdr:cNvPr id="2438" name="WordArt 114">
          <a:extLst>
            <a:ext uri="{FF2B5EF4-FFF2-40B4-BE49-F238E27FC236}">
              <a16:creationId xmlns:a16="http://schemas.microsoft.com/office/drawing/2014/main" xmlns="" id="{3521ABD5-7034-4298-86F8-2BEF6F24CDAE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1148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24</xdr:row>
      <xdr:rowOff>0</xdr:rowOff>
    </xdr:from>
    <xdr:to>
      <xdr:col>5</xdr:col>
      <xdr:colOff>104775</xdr:colOff>
      <xdr:row>24</xdr:row>
      <xdr:rowOff>57150</xdr:rowOff>
    </xdr:to>
    <xdr:sp macro="" textlink="">
      <xdr:nvSpPr>
        <xdr:cNvPr id="2439" name="WordArt 114">
          <a:extLst>
            <a:ext uri="{FF2B5EF4-FFF2-40B4-BE49-F238E27FC236}">
              <a16:creationId xmlns:a16="http://schemas.microsoft.com/office/drawing/2014/main" xmlns="" id="{0D94CF27-C58B-4D07-8727-4508F846745B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1148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24</xdr:row>
      <xdr:rowOff>0</xdr:rowOff>
    </xdr:from>
    <xdr:to>
      <xdr:col>5</xdr:col>
      <xdr:colOff>104775</xdr:colOff>
      <xdr:row>24</xdr:row>
      <xdr:rowOff>57150</xdr:rowOff>
    </xdr:to>
    <xdr:sp macro="" textlink="">
      <xdr:nvSpPr>
        <xdr:cNvPr id="2440" name="WordArt 114">
          <a:extLst>
            <a:ext uri="{FF2B5EF4-FFF2-40B4-BE49-F238E27FC236}">
              <a16:creationId xmlns:a16="http://schemas.microsoft.com/office/drawing/2014/main" xmlns="" id="{543C70ED-21F5-4DA4-B707-FB010B759C9D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1148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24</xdr:row>
      <xdr:rowOff>0</xdr:rowOff>
    </xdr:from>
    <xdr:to>
      <xdr:col>5</xdr:col>
      <xdr:colOff>104775</xdr:colOff>
      <xdr:row>24</xdr:row>
      <xdr:rowOff>57150</xdr:rowOff>
    </xdr:to>
    <xdr:sp macro="" textlink="">
      <xdr:nvSpPr>
        <xdr:cNvPr id="2441" name="WordArt 114">
          <a:extLst>
            <a:ext uri="{FF2B5EF4-FFF2-40B4-BE49-F238E27FC236}">
              <a16:creationId xmlns:a16="http://schemas.microsoft.com/office/drawing/2014/main" xmlns="" id="{D9EA6279-3A73-4F78-823C-39513E4F88C9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1148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24</xdr:row>
      <xdr:rowOff>0</xdr:rowOff>
    </xdr:from>
    <xdr:to>
      <xdr:col>5</xdr:col>
      <xdr:colOff>104775</xdr:colOff>
      <xdr:row>24</xdr:row>
      <xdr:rowOff>57150</xdr:rowOff>
    </xdr:to>
    <xdr:sp macro="" textlink="">
      <xdr:nvSpPr>
        <xdr:cNvPr id="2442" name="WordArt 114">
          <a:extLst>
            <a:ext uri="{FF2B5EF4-FFF2-40B4-BE49-F238E27FC236}">
              <a16:creationId xmlns:a16="http://schemas.microsoft.com/office/drawing/2014/main" xmlns="" id="{B27B5C0D-FE61-46A9-A708-5EED4B262095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1148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24</xdr:row>
      <xdr:rowOff>0</xdr:rowOff>
    </xdr:from>
    <xdr:to>
      <xdr:col>5</xdr:col>
      <xdr:colOff>104775</xdr:colOff>
      <xdr:row>24</xdr:row>
      <xdr:rowOff>57150</xdr:rowOff>
    </xdr:to>
    <xdr:sp macro="" textlink="">
      <xdr:nvSpPr>
        <xdr:cNvPr id="2443" name="WordArt 114">
          <a:extLst>
            <a:ext uri="{FF2B5EF4-FFF2-40B4-BE49-F238E27FC236}">
              <a16:creationId xmlns:a16="http://schemas.microsoft.com/office/drawing/2014/main" xmlns="" id="{12962270-B7F9-4E69-8C2F-CAB1E639073F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41148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47</xdr:row>
      <xdr:rowOff>0</xdr:rowOff>
    </xdr:from>
    <xdr:to>
      <xdr:col>5</xdr:col>
      <xdr:colOff>104775</xdr:colOff>
      <xdr:row>47</xdr:row>
      <xdr:rowOff>57150</xdr:rowOff>
    </xdr:to>
    <xdr:sp macro="" textlink="">
      <xdr:nvSpPr>
        <xdr:cNvPr id="2516" name="WordArt 114">
          <a:extLst>
            <a:ext uri="{FF2B5EF4-FFF2-40B4-BE49-F238E27FC236}">
              <a16:creationId xmlns:a16="http://schemas.microsoft.com/office/drawing/2014/main" xmlns="" id="{F7E85851-6B18-435F-A3F0-6E0A55C20180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8058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47</xdr:row>
      <xdr:rowOff>0</xdr:rowOff>
    </xdr:from>
    <xdr:to>
      <xdr:col>5</xdr:col>
      <xdr:colOff>104775</xdr:colOff>
      <xdr:row>47</xdr:row>
      <xdr:rowOff>57150</xdr:rowOff>
    </xdr:to>
    <xdr:sp macro="" textlink="">
      <xdr:nvSpPr>
        <xdr:cNvPr id="2517" name="WordArt 114">
          <a:extLst>
            <a:ext uri="{FF2B5EF4-FFF2-40B4-BE49-F238E27FC236}">
              <a16:creationId xmlns:a16="http://schemas.microsoft.com/office/drawing/2014/main" xmlns="" id="{96417781-D780-44EB-9B53-0D585B9274D2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8058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47</xdr:row>
      <xdr:rowOff>0</xdr:rowOff>
    </xdr:from>
    <xdr:to>
      <xdr:col>5</xdr:col>
      <xdr:colOff>104775</xdr:colOff>
      <xdr:row>47</xdr:row>
      <xdr:rowOff>57150</xdr:rowOff>
    </xdr:to>
    <xdr:sp macro="" textlink="">
      <xdr:nvSpPr>
        <xdr:cNvPr id="2518" name="WordArt 114">
          <a:extLst>
            <a:ext uri="{FF2B5EF4-FFF2-40B4-BE49-F238E27FC236}">
              <a16:creationId xmlns:a16="http://schemas.microsoft.com/office/drawing/2014/main" xmlns="" id="{904F8894-9B15-4B1C-913D-189D0939BC3B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8058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47</xdr:row>
      <xdr:rowOff>0</xdr:rowOff>
    </xdr:from>
    <xdr:to>
      <xdr:col>5</xdr:col>
      <xdr:colOff>104775</xdr:colOff>
      <xdr:row>47</xdr:row>
      <xdr:rowOff>57150</xdr:rowOff>
    </xdr:to>
    <xdr:sp macro="" textlink="">
      <xdr:nvSpPr>
        <xdr:cNvPr id="2519" name="WordArt 114">
          <a:extLst>
            <a:ext uri="{FF2B5EF4-FFF2-40B4-BE49-F238E27FC236}">
              <a16:creationId xmlns:a16="http://schemas.microsoft.com/office/drawing/2014/main" xmlns="" id="{A174BCF4-B64F-4627-AA9E-080D6115508B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8058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47</xdr:row>
      <xdr:rowOff>0</xdr:rowOff>
    </xdr:from>
    <xdr:to>
      <xdr:col>5</xdr:col>
      <xdr:colOff>104775</xdr:colOff>
      <xdr:row>47</xdr:row>
      <xdr:rowOff>57150</xdr:rowOff>
    </xdr:to>
    <xdr:sp macro="" textlink="">
      <xdr:nvSpPr>
        <xdr:cNvPr id="2520" name="WordArt 114">
          <a:extLst>
            <a:ext uri="{FF2B5EF4-FFF2-40B4-BE49-F238E27FC236}">
              <a16:creationId xmlns:a16="http://schemas.microsoft.com/office/drawing/2014/main" xmlns="" id="{42B40E09-946F-4BEA-BC00-65E4490A2658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8058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47</xdr:row>
      <xdr:rowOff>0</xdr:rowOff>
    </xdr:from>
    <xdr:to>
      <xdr:col>5</xdr:col>
      <xdr:colOff>104775</xdr:colOff>
      <xdr:row>47</xdr:row>
      <xdr:rowOff>57150</xdr:rowOff>
    </xdr:to>
    <xdr:sp macro="" textlink="">
      <xdr:nvSpPr>
        <xdr:cNvPr id="2521" name="WordArt 114">
          <a:extLst>
            <a:ext uri="{FF2B5EF4-FFF2-40B4-BE49-F238E27FC236}">
              <a16:creationId xmlns:a16="http://schemas.microsoft.com/office/drawing/2014/main" xmlns="" id="{E14A5442-2CC1-45D3-A0B3-3D56C2D697C3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8058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9</xdr:row>
      <xdr:rowOff>0</xdr:rowOff>
    </xdr:from>
    <xdr:to>
      <xdr:col>5</xdr:col>
      <xdr:colOff>104775</xdr:colOff>
      <xdr:row>9</xdr:row>
      <xdr:rowOff>57150</xdr:rowOff>
    </xdr:to>
    <xdr:sp macro="" textlink="">
      <xdr:nvSpPr>
        <xdr:cNvPr id="2522" name="WordArt 114">
          <a:extLst>
            <a:ext uri="{FF2B5EF4-FFF2-40B4-BE49-F238E27FC236}">
              <a16:creationId xmlns:a16="http://schemas.microsoft.com/office/drawing/2014/main" xmlns="" id="{D3B4FDF4-2713-4272-9FD1-785A86F0FE76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5430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9</xdr:row>
      <xdr:rowOff>0</xdr:rowOff>
    </xdr:from>
    <xdr:to>
      <xdr:col>5</xdr:col>
      <xdr:colOff>104775</xdr:colOff>
      <xdr:row>9</xdr:row>
      <xdr:rowOff>57150</xdr:rowOff>
    </xdr:to>
    <xdr:sp macro="" textlink="">
      <xdr:nvSpPr>
        <xdr:cNvPr id="2523" name="WordArt 114">
          <a:extLst>
            <a:ext uri="{FF2B5EF4-FFF2-40B4-BE49-F238E27FC236}">
              <a16:creationId xmlns:a16="http://schemas.microsoft.com/office/drawing/2014/main" xmlns="" id="{E4E36D8B-2260-4E28-811F-AD89DE8F1245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5430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9</xdr:row>
      <xdr:rowOff>0</xdr:rowOff>
    </xdr:from>
    <xdr:to>
      <xdr:col>5</xdr:col>
      <xdr:colOff>104775</xdr:colOff>
      <xdr:row>9</xdr:row>
      <xdr:rowOff>57150</xdr:rowOff>
    </xdr:to>
    <xdr:sp macro="" textlink="">
      <xdr:nvSpPr>
        <xdr:cNvPr id="2524" name="WordArt 114">
          <a:extLst>
            <a:ext uri="{FF2B5EF4-FFF2-40B4-BE49-F238E27FC236}">
              <a16:creationId xmlns:a16="http://schemas.microsoft.com/office/drawing/2014/main" xmlns="" id="{7D7D6C8A-E249-4F08-A1A7-4F74D68F45DC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5430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9</xdr:row>
      <xdr:rowOff>0</xdr:rowOff>
    </xdr:from>
    <xdr:to>
      <xdr:col>5</xdr:col>
      <xdr:colOff>104775</xdr:colOff>
      <xdr:row>9</xdr:row>
      <xdr:rowOff>57150</xdr:rowOff>
    </xdr:to>
    <xdr:sp macro="" textlink="">
      <xdr:nvSpPr>
        <xdr:cNvPr id="2525" name="WordArt 114">
          <a:extLst>
            <a:ext uri="{FF2B5EF4-FFF2-40B4-BE49-F238E27FC236}">
              <a16:creationId xmlns:a16="http://schemas.microsoft.com/office/drawing/2014/main" xmlns="" id="{2885959B-D8A4-443B-ACAC-5D4073764A64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5430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9</xdr:row>
      <xdr:rowOff>0</xdr:rowOff>
    </xdr:from>
    <xdr:to>
      <xdr:col>5</xdr:col>
      <xdr:colOff>104775</xdr:colOff>
      <xdr:row>9</xdr:row>
      <xdr:rowOff>57150</xdr:rowOff>
    </xdr:to>
    <xdr:sp macro="" textlink="">
      <xdr:nvSpPr>
        <xdr:cNvPr id="2526" name="WordArt 114">
          <a:extLst>
            <a:ext uri="{FF2B5EF4-FFF2-40B4-BE49-F238E27FC236}">
              <a16:creationId xmlns:a16="http://schemas.microsoft.com/office/drawing/2014/main" xmlns="" id="{242E311F-4A40-4551-95AD-B1E7FE996129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5430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9</xdr:row>
      <xdr:rowOff>0</xdr:rowOff>
    </xdr:from>
    <xdr:to>
      <xdr:col>5</xdr:col>
      <xdr:colOff>104775</xdr:colOff>
      <xdr:row>9</xdr:row>
      <xdr:rowOff>57150</xdr:rowOff>
    </xdr:to>
    <xdr:sp macro="" textlink="">
      <xdr:nvSpPr>
        <xdr:cNvPr id="2527" name="WordArt 114">
          <a:extLst>
            <a:ext uri="{FF2B5EF4-FFF2-40B4-BE49-F238E27FC236}">
              <a16:creationId xmlns:a16="http://schemas.microsoft.com/office/drawing/2014/main" xmlns="" id="{40BE91BA-A781-4E61-ADE6-B8AA2E3A4127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5430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9</xdr:row>
      <xdr:rowOff>0</xdr:rowOff>
    </xdr:from>
    <xdr:to>
      <xdr:col>5</xdr:col>
      <xdr:colOff>104775</xdr:colOff>
      <xdr:row>9</xdr:row>
      <xdr:rowOff>57150</xdr:rowOff>
    </xdr:to>
    <xdr:sp macro="" textlink="">
      <xdr:nvSpPr>
        <xdr:cNvPr id="2528" name="WordArt 114">
          <a:extLst>
            <a:ext uri="{FF2B5EF4-FFF2-40B4-BE49-F238E27FC236}">
              <a16:creationId xmlns:a16="http://schemas.microsoft.com/office/drawing/2014/main" xmlns="" id="{87E2B00E-C8B1-4EED-9769-F3B94E43B349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5430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9</xdr:row>
      <xdr:rowOff>0</xdr:rowOff>
    </xdr:from>
    <xdr:to>
      <xdr:col>5</xdr:col>
      <xdr:colOff>104775</xdr:colOff>
      <xdr:row>9</xdr:row>
      <xdr:rowOff>57150</xdr:rowOff>
    </xdr:to>
    <xdr:sp macro="" textlink="">
      <xdr:nvSpPr>
        <xdr:cNvPr id="2529" name="WordArt 114">
          <a:extLst>
            <a:ext uri="{FF2B5EF4-FFF2-40B4-BE49-F238E27FC236}">
              <a16:creationId xmlns:a16="http://schemas.microsoft.com/office/drawing/2014/main" xmlns="" id="{BC99A33F-538F-4AF4-96FC-AE06E3DB0A83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5430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9</xdr:row>
      <xdr:rowOff>0</xdr:rowOff>
    </xdr:from>
    <xdr:to>
      <xdr:col>5</xdr:col>
      <xdr:colOff>104775</xdr:colOff>
      <xdr:row>9</xdr:row>
      <xdr:rowOff>57150</xdr:rowOff>
    </xdr:to>
    <xdr:sp macro="" textlink="">
      <xdr:nvSpPr>
        <xdr:cNvPr id="2530" name="WordArt 114">
          <a:extLst>
            <a:ext uri="{FF2B5EF4-FFF2-40B4-BE49-F238E27FC236}">
              <a16:creationId xmlns:a16="http://schemas.microsoft.com/office/drawing/2014/main" xmlns="" id="{488911F3-08E2-4B90-9DFB-082ED325494C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5430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9</xdr:row>
      <xdr:rowOff>0</xdr:rowOff>
    </xdr:from>
    <xdr:to>
      <xdr:col>5</xdr:col>
      <xdr:colOff>104775</xdr:colOff>
      <xdr:row>9</xdr:row>
      <xdr:rowOff>57150</xdr:rowOff>
    </xdr:to>
    <xdr:sp macro="" textlink="">
      <xdr:nvSpPr>
        <xdr:cNvPr id="2531" name="WordArt 114">
          <a:extLst>
            <a:ext uri="{FF2B5EF4-FFF2-40B4-BE49-F238E27FC236}">
              <a16:creationId xmlns:a16="http://schemas.microsoft.com/office/drawing/2014/main" xmlns="" id="{4A6B3CE1-33A6-47FF-95B7-6D31A2EA8DEA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5430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9</xdr:row>
      <xdr:rowOff>0</xdr:rowOff>
    </xdr:from>
    <xdr:to>
      <xdr:col>5</xdr:col>
      <xdr:colOff>104775</xdr:colOff>
      <xdr:row>9</xdr:row>
      <xdr:rowOff>57150</xdr:rowOff>
    </xdr:to>
    <xdr:sp macro="" textlink="">
      <xdr:nvSpPr>
        <xdr:cNvPr id="2532" name="WordArt 114">
          <a:extLst>
            <a:ext uri="{FF2B5EF4-FFF2-40B4-BE49-F238E27FC236}">
              <a16:creationId xmlns:a16="http://schemas.microsoft.com/office/drawing/2014/main" xmlns="" id="{26C08A75-8E56-4455-ACE1-B18A97ED1B74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5430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9</xdr:row>
      <xdr:rowOff>0</xdr:rowOff>
    </xdr:from>
    <xdr:to>
      <xdr:col>5</xdr:col>
      <xdr:colOff>104775</xdr:colOff>
      <xdr:row>9</xdr:row>
      <xdr:rowOff>57150</xdr:rowOff>
    </xdr:to>
    <xdr:sp macro="" textlink="">
      <xdr:nvSpPr>
        <xdr:cNvPr id="2533" name="WordArt 114">
          <a:extLst>
            <a:ext uri="{FF2B5EF4-FFF2-40B4-BE49-F238E27FC236}">
              <a16:creationId xmlns:a16="http://schemas.microsoft.com/office/drawing/2014/main" xmlns="" id="{6CA82381-7F0A-4129-BE3E-1E1241291535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5430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10</xdr:row>
      <xdr:rowOff>0</xdr:rowOff>
    </xdr:from>
    <xdr:to>
      <xdr:col>5</xdr:col>
      <xdr:colOff>104775</xdr:colOff>
      <xdr:row>10</xdr:row>
      <xdr:rowOff>57150</xdr:rowOff>
    </xdr:to>
    <xdr:sp macro="" textlink="">
      <xdr:nvSpPr>
        <xdr:cNvPr id="2534" name="WordArt 114">
          <a:extLst>
            <a:ext uri="{FF2B5EF4-FFF2-40B4-BE49-F238E27FC236}">
              <a16:creationId xmlns:a16="http://schemas.microsoft.com/office/drawing/2014/main" xmlns="" id="{94A06FBD-612F-4B23-89CB-7614ABD47498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714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10</xdr:row>
      <xdr:rowOff>0</xdr:rowOff>
    </xdr:from>
    <xdr:to>
      <xdr:col>5</xdr:col>
      <xdr:colOff>104775</xdr:colOff>
      <xdr:row>10</xdr:row>
      <xdr:rowOff>57150</xdr:rowOff>
    </xdr:to>
    <xdr:sp macro="" textlink="">
      <xdr:nvSpPr>
        <xdr:cNvPr id="2535" name="WordArt 114">
          <a:extLst>
            <a:ext uri="{FF2B5EF4-FFF2-40B4-BE49-F238E27FC236}">
              <a16:creationId xmlns:a16="http://schemas.microsoft.com/office/drawing/2014/main" xmlns="" id="{53589953-033C-425A-B11C-FB3A226B3A00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714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10</xdr:row>
      <xdr:rowOff>0</xdr:rowOff>
    </xdr:from>
    <xdr:to>
      <xdr:col>5</xdr:col>
      <xdr:colOff>104775</xdr:colOff>
      <xdr:row>10</xdr:row>
      <xdr:rowOff>57150</xdr:rowOff>
    </xdr:to>
    <xdr:sp macro="" textlink="">
      <xdr:nvSpPr>
        <xdr:cNvPr id="2536" name="WordArt 114">
          <a:extLst>
            <a:ext uri="{FF2B5EF4-FFF2-40B4-BE49-F238E27FC236}">
              <a16:creationId xmlns:a16="http://schemas.microsoft.com/office/drawing/2014/main" xmlns="" id="{DA3715E9-81AC-479A-A286-75A931B8285F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714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10</xdr:row>
      <xdr:rowOff>0</xdr:rowOff>
    </xdr:from>
    <xdr:to>
      <xdr:col>5</xdr:col>
      <xdr:colOff>104775</xdr:colOff>
      <xdr:row>10</xdr:row>
      <xdr:rowOff>57150</xdr:rowOff>
    </xdr:to>
    <xdr:sp macro="" textlink="">
      <xdr:nvSpPr>
        <xdr:cNvPr id="2537" name="WordArt 114">
          <a:extLst>
            <a:ext uri="{FF2B5EF4-FFF2-40B4-BE49-F238E27FC236}">
              <a16:creationId xmlns:a16="http://schemas.microsoft.com/office/drawing/2014/main" xmlns="" id="{60C45794-B1AF-4319-8D9C-42083B04F3EB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714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10</xdr:row>
      <xdr:rowOff>0</xdr:rowOff>
    </xdr:from>
    <xdr:to>
      <xdr:col>5</xdr:col>
      <xdr:colOff>104775</xdr:colOff>
      <xdr:row>10</xdr:row>
      <xdr:rowOff>57150</xdr:rowOff>
    </xdr:to>
    <xdr:sp macro="" textlink="">
      <xdr:nvSpPr>
        <xdr:cNvPr id="2538" name="WordArt 114">
          <a:extLst>
            <a:ext uri="{FF2B5EF4-FFF2-40B4-BE49-F238E27FC236}">
              <a16:creationId xmlns:a16="http://schemas.microsoft.com/office/drawing/2014/main" xmlns="" id="{EB513CC6-4813-4B5F-9A16-F8B61C297221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714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10</xdr:row>
      <xdr:rowOff>0</xdr:rowOff>
    </xdr:from>
    <xdr:to>
      <xdr:col>5</xdr:col>
      <xdr:colOff>104775</xdr:colOff>
      <xdr:row>10</xdr:row>
      <xdr:rowOff>57150</xdr:rowOff>
    </xdr:to>
    <xdr:sp macro="" textlink="">
      <xdr:nvSpPr>
        <xdr:cNvPr id="2539" name="WordArt 114">
          <a:extLst>
            <a:ext uri="{FF2B5EF4-FFF2-40B4-BE49-F238E27FC236}">
              <a16:creationId xmlns:a16="http://schemas.microsoft.com/office/drawing/2014/main" xmlns="" id="{FE76456B-D323-4D5B-BB07-E7ADEBBB7251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714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10</xdr:row>
      <xdr:rowOff>0</xdr:rowOff>
    </xdr:from>
    <xdr:to>
      <xdr:col>5</xdr:col>
      <xdr:colOff>104775</xdr:colOff>
      <xdr:row>10</xdr:row>
      <xdr:rowOff>57150</xdr:rowOff>
    </xdr:to>
    <xdr:sp macro="" textlink="">
      <xdr:nvSpPr>
        <xdr:cNvPr id="2540" name="WordArt 114">
          <a:extLst>
            <a:ext uri="{FF2B5EF4-FFF2-40B4-BE49-F238E27FC236}">
              <a16:creationId xmlns:a16="http://schemas.microsoft.com/office/drawing/2014/main" xmlns="" id="{7C31E0C5-FB7C-441F-9587-6CA3F32D16C6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714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10</xdr:row>
      <xdr:rowOff>0</xdr:rowOff>
    </xdr:from>
    <xdr:to>
      <xdr:col>5</xdr:col>
      <xdr:colOff>104775</xdr:colOff>
      <xdr:row>10</xdr:row>
      <xdr:rowOff>57150</xdr:rowOff>
    </xdr:to>
    <xdr:sp macro="" textlink="">
      <xdr:nvSpPr>
        <xdr:cNvPr id="2541" name="WordArt 114">
          <a:extLst>
            <a:ext uri="{FF2B5EF4-FFF2-40B4-BE49-F238E27FC236}">
              <a16:creationId xmlns:a16="http://schemas.microsoft.com/office/drawing/2014/main" xmlns="" id="{F00A6307-8B05-4732-89C8-ED0999D36AA0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714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10</xdr:row>
      <xdr:rowOff>0</xdr:rowOff>
    </xdr:from>
    <xdr:to>
      <xdr:col>5</xdr:col>
      <xdr:colOff>104775</xdr:colOff>
      <xdr:row>10</xdr:row>
      <xdr:rowOff>57150</xdr:rowOff>
    </xdr:to>
    <xdr:sp macro="" textlink="">
      <xdr:nvSpPr>
        <xdr:cNvPr id="2542" name="WordArt 114">
          <a:extLst>
            <a:ext uri="{FF2B5EF4-FFF2-40B4-BE49-F238E27FC236}">
              <a16:creationId xmlns:a16="http://schemas.microsoft.com/office/drawing/2014/main" xmlns="" id="{E9CFF4CA-7470-4ADC-86F5-FA2C434D856D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714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10</xdr:row>
      <xdr:rowOff>0</xdr:rowOff>
    </xdr:from>
    <xdr:to>
      <xdr:col>5</xdr:col>
      <xdr:colOff>104775</xdr:colOff>
      <xdr:row>10</xdr:row>
      <xdr:rowOff>57150</xdr:rowOff>
    </xdr:to>
    <xdr:sp macro="" textlink="">
      <xdr:nvSpPr>
        <xdr:cNvPr id="2543" name="WordArt 114">
          <a:extLst>
            <a:ext uri="{FF2B5EF4-FFF2-40B4-BE49-F238E27FC236}">
              <a16:creationId xmlns:a16="http://schemas.microsoft.com/office/drawing/2014/main" xmlns="" id="{0054D2FA-E343-4FBE-AF00-27B6E240433A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714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10</xdr:row>
      <xdr:rowOff>0</xdr:rowOff>
    </xdr:from>
    <xdr:to>
      <xdr:col>5</xdr:col>
      <xdr:colOff>104775</xdr:colOff>
      <xdr:row>10</xdr:row>
      <xdr:rowOff>57150</xdr:rowOff>
    </xdr:to>
    <xdr:sp macro="" textlink="">
      <xdr:nvSpPr>
        <xdr:cNvPr id="2544" name="WordArt 114">
          <a:extLst>
            <a:ext uri="{FF2B5EF4-FFF2-40B4-BE49-F238E27FC236}">
              <a16:creationId xmlns:a16="http://schemas.microsoft.com/office/drawing/2014/main" xmlns="" id="{7121988D-8E60-4568-A47E-B067C641EFD6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714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10</xdr:row>
      <xdr:rowOff>0</xdr:rowOff>
    </xdr:from>
    <xdr:to>
      <xdr:col>5</xdr:col>
      <xdr:colOff>104775</xdr:colOff>
      <xdr:row>10</xdr:row>
      <xdr:rowOff>57150</xdr:rowOff>
    </xdr:to>
    <xdr:sp macro="" textlink="">
      <xdr:nvSpPr>
        <xdr:cNvPr id="2545" name="WordArt 114">
          <a:extLst>
            <a:ext uri="{FF2B5EF4-FFF2-40B4-BE49-F238E27FC236}">
              <a16:creationId xmlns:a16="http://schemas.microsoft.com/office/drawing/2014/main" xmlns="" id="{98A1F937-0565-4109-A642-691DD885DA5F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714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58" name="WordArt 114">
          <a:extLst>
            <a:ext uri="{FF2B5EF4-FFF2-40B4-BE49-F238E27FC236}">
              <a16:creationId xmlns:a16="http://schemas.microsoft.com/office/drawing/2014/main" xmlns="" id="{4310F56E-62B2-4DCD-AA31-12B9C9900CEE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59" name="WordArt 114">
          <a:extLst>
            <a:ext uri="{FF2B5EF4-FFF2-40B4-BE49-F238E27FC236}">
              <a16:creationId xmlns:a16="http://schemas.microsoft.com/office/drawing/2014/main" xmlns="" id="{3E561E7F-5FED-42F3-8A0B-7228F97AB4B0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60" name="WordArt 114">
          <a:extLst>
            <a:ext uri="{FF2B5EF4-FFF2-40B4-BE49-F238E27FC236}">
              <a16:creationId xmlns:a16="http://schemas.microsoft.com/office/drawing/2014/main" xmlns="" id="{838BADE3-5224-40A6-BAEC-8077D238C52A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61" name="WordArt 114">
          <a:extLst>
            <a:ext uri="{FF2B5EF4-FFF2-40B4-BE49-F238E27FC236}">
              <a16:creationId xmlns:a16="http://schemas.microsoft.com/office/drawing/2014/main" xmlns="" id="{C08DAFB6-3DEE-4213-AE02-9B37F50490E1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62" name="WordArt 114">
          <a:extLst>
            <a:ext uri="{FF2B5EF4-FFF2-40B4-BE49-F238E27FC236}">
              <a16:creationId xmlns:a16="http://schemas.microsoft.com/office/drawing/2014/main" xmlns="" id="{71602CBD-A3BA-44A3-9539-86BDB8EFC739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63" name="WordArt 114">
          <a:extLst>
            <a:ext uri="{FF2B5EF4-FFF2-40B4-BE49-F238E27FC236}">
              <a16:creationId xmlns:a16="http://schemas.microsoft.com/office/drawing/2014/main" xmlns="" id="{4720165F-4619-4C86-82FA-5C2E1B85A4D6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64" name="WordArt 114">
          <a:extLst>
            <a:ext uri="{FF2B5EF4-FFF2-40B4-BE49-F238E27FC236}">
              <a16:creationId xmlns:a16="http://schemas.microsoft.com/office/drawing/2014/main" xmlns="" id="{64E8AD31-5144-49CC-B1A8-3202737AC7CA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65" name="WordArt 114">
          <a:extLst>
            <a:ext uri="{FF2B5EF4-FFF2-40B4-BE49-F238E27FC236}">
              <a16:creationId xmlns:a16="http://schemas.microsoft.com/office/drawing/2014/main" xmlns="" id="{868BE12A-8E49-4F31-B993-AB8FC786827F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66" name="WordArt 114">
          <a:extLst>
            <a:ext uri="{FF2B5EF4-FFF2-40B4-BE49-F238E27FC236}">
              <a16:creationId xmlns:a16="http://schemas.microsoft.com/office/drawing/2014/main" xmlns="" id="{2C89AEF4-A07B-4D25-A40A-8F74B8635DB7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67" name="WordArt 114">
          <a:extLst>
            <a:ext uri="{FF2B5EF4-FFF2-40B4-BE49-F238E27FC236}">
              <a16:creationId xmlns:a16="http://schemas.microsoft.com/office/drawing/2014/main" xmlns="" id="{8473C152-F6A0-4553-B4E4-99AEB4AACFFB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68" name="WordArt 114">
          <a:extLst>
            <a:ext uri="{FF2B5EF4-FFF2-40B4-BE49-F238E27FC236}">
              <a16:creationId xmlns:a16="http://schemas.microsoft.com/office/drawing/2014/main" xmlns="" id="{161A39B4-7547-4D4B-A642-8B468FFCA6DF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69" name="WordArt 114">
          <a:extLst>
            <a:ext uri="{FF2B5EF4-FFF2-40B4-BE49-F238E27FC236}">
              <a16:creationId xmlns:a16="http://schemas.microsoft.com/office/drawing/2014/main" xmlns="" id="{65259F02-D6D1-4984-A03B-358BCEF4B737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70" name="WordArt 114">
          <a:extLst>
            <a:ext uri="{FF2B5EF4-FFF2-40B4-BE49-F238E27FC236}">
              <a16:creationId xmlns:a16="http://schemas.microsoft.com/office/drawing/2014/main" xmlns="" id="{64FC65B1-F7C7-413D-B8D1-F1297D3F8B3F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71" name="WordArt 114">
          <a:extLst>
            <a:ext uri="{FF2B5EF4-FFF2-40B4-BE49-F238E27FC236}">
              <a16:creationId xmlns:a16="http://schemas.microsoft.com/office/drawing/2014/main" xmlns="" id="{AE216194-18E0-4CBE-9C4C-167EFF25CDE7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72" name="WordArt 114">
          <a:extLst>
            <a:ext uri="{FF2B5EF4-FFF2-40B4-BE49-F238E27FC236}">
              <a16:creationId xmlns:a16="http://schemas.microsoft.com/office/drawing/2014/main" xmlns="" id="{9FEAC858-0AF8-4E39-AB36-6C07EBA3A48C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73" name="WordArt 114">
          <a:extLst>
            <a:ext uri="{FF2B5EF4-FFF2-40B4-BE49-F238E27FC236}">
              <a16:creationId xmlns:a16="http://schemas.microsoft.com/office/drawing/2014/main" xmlns="" id="{04653FCB-901B-412E-AD7E-E0D4DB45D706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74" name="WordArt 114">
          <a:extLst>
            <a:ext uri="{FF2B5EF4-FFF2-40B4-BE49-F238E27FC236}">
              <a16:creationId xmlns:a16="http://schemas.microsoft.com/office/drawing/2014/main" xmlns="" id="{0D66D28E-61DE-4645-B3C6-248CA267BD78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75" name="WordArt 114">
          <a:extLst>
            <a:ext uri="{FF2B5EF4-FFF2-40B4-BE49-F238E27FC236}">
              <a16:creationId xmlns:a16="http://schemas.microsoft.com/office/drawing/2014/main" xmlns="" id="{619B252D-A436-406B-A682-8E422D2611CC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76" name="WordArt 114">
          <a:extLst>
            <a:ext uri="{FF2B5EF4-FFF2-40B4-BE49-F238E27FC236}">
              <a16:creationId xmlns:a16="http://schemas.microsoft.com/office/drawing/2014/main" xmlns="" id="{CB6C955E-7FFC-4886-962C-2CF4282FEECE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77" name="WordArt 114">
          <a:extLst>
            <a:ext uri="{FF2B5EF4-FFF2-40B4-BE49-F238E27FC236}">
              <a16:creationId xmlns:a16="http://schemas.microsoft.com/office/drawing/2014/main" xmlns="" id="{F43F4D05-6549-48EF-89EF-52D73CE1F951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78" name="WordArt 114">
          <a:extLst>
            <a:ext uri="{FF2B5EF4-FFF2-40B4-BE49-F238E27FC236}">
              <a16:creationId xmlns:a16="http://schemas.microsoft.com/office/drawing/2014/main" xmlns="" id="{EB259F9C-EBA5-443D-A10B-92CDD09531F8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79" name="WordArt 114">
          <a:extLst>
            <a:ext uri="{FF2B5EF4-FFF2-40B4-BE49-F238E27FC236}">
              <a16:creationId xmlns:a16="http://schemas.microsoft.com/office/drawing/2014/main" xmlns="" id="{1CF2742D-5781-4BE1-86AD-2A729FFA79EC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80" name="WordArt 114">
          <a:extLst>
            <a:ext uri="{FF2B5EF4-FFF2-40B4-BE49-F238E27FC236}">
              <a16:creationId xmlns:a16="http://schemas.microsoft.com/office/drawing/2014/main" xmlns="" id="{EF08F02D-420E-418E-B70C-79C671A32DB8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6</xdr:row>
      <xdr:rowOff>0</xdr:rowOff>
    </xdr:from>
    <xdr:to>
      <xdr:col>5</xdr:col>
      <xdr:colOff>104775</xdr:colOff>
      <xdr:row>6</xdr:row>
      <xdr:rowOff>57150</xdr:rowOff>
    </xdr:to>
    <xdr:sp macro="" textlink="">
      <xdr:nvSpPr>
        <xdr:cNvPr id="2581" name="WordArt 114">
          <a:extLst>
            <a:ext uri="{FF2B5EF4-FFF2-40B4-BE49-F238E27FC236}">
              <a16:creationId xmlns:a16="http://schemas.microsoft.com/office/drawing/2014/main" xmlns="" id="{A6769AB4-C232-47AB-B765-1E4F19895FD5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028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73</xdr:row>
      <xdr:rowOff>0</xdr:rowOff>
    </xdr:from>
    <xdr:to>
      <xdr:col>5</xdr:col>
      <xdr:colOff>104775</xdr:colOff>
      <xdr:row>73</xdr:row>
      <xdr:rowOff>57150</xdr:rowOff>
    </xdr:to>
    <xdr:sp macro="" textlink="">
      <xdr:nvSpPr>
        <xdr:cNvPr id="2594" name="WordArt 114">
          <a:extLst>
            <a:ext uri="{FF2B5EF4-FFF2-40B4-BE49-F238E27FC236}">
              <a16:creationId xmlns:a16="http://schemas.microsoft.com/office/drawing/2014/main" xmlns="" id="{C12192D2-256D-449A-8FE6-1D4B3BC2101D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251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73</xdr:row>
      <xdr:rowOff>0</xdr:rowOff>
    </xdr:from>
    <xdr:to>
      <xdr:col>5</xdr:col>
      <xdr:colOff>104775</xdr:colOff>
      <xdr:row>73</xdr:row>
      <xdr:rowOff>57150</xdr:rowOff>
    </xdr:to>
    <xdr:sp macro="" textlink="">
      <xdr:nvSpPr>
        <xdr:cNvPr id="2595" name="WordArt 114">
          <a:extLst>
            <a:ext uri="{FF2B5EF4-FFF2-40B4-BE49-F238E27FC236}">
              <a16:creationId xmlns:a16="http://schemas.microsoft.com/office/drawing/2014/main" xmlns="" id="{B3717F67-53FF-4519-9B7C-B6F97C2EC17F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251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73</xdr:row>
      <xdr:rowOff>0</xdr:rowOff>
    </xdr:from>
    <xdr:to>
      <xdr:col>5</xdr:col>
      <xdr:colOff>104775</xdr:colOff>
      <xdr:row>73</xdr:row>
      <xdr:rowOff>57150</xdr:rowOff>
    </xdr:to>
    <xdr:sp macro="" textlink="">
      <xdr:nvSpPr>
        <xdr:cNvPr id="2596" name="WordArt 114">
          <a:extLst>
            <a:ext uri="{FF2B5EF4-FFF2-40B4-BE49-F238E27FC236}">
              <a16:creationId xmlns:a16="http://schemas.microsoft.com/office/drawing/2014/main" xmlns="" id="{C8C886C3-14CE-489D-9262-679922D37293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251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73</xdr:row>
      <xdr:rowOff>0</xdr:rowOff>
    </xdr:from>
    <xdr:to>
      <xdr:col>5</xdr:col>
      <xdr:colOff>104775</xdr:colOff>
      <xdr:row>73</xdr:row>
      <xdr:rowOff>57150</xdr:rowOff>
    </xdr:to>
    <xdr:sp macro="" textlink="">
      <xdr:nvSpPr>
        <xdr:cNvPr id="2597" name="WordArt 114">
          <a:extLst>
            <a:ext uri="{FF2B5EF4-FFF2-40B4-BE49-F238E27FC236}">
              <a16:creationId xmlns:a16="http://schemas.microsoft.com/office/drawing/2014/main" xmlns="" id="{06A3B88A-45D7-4AE1-A1A4-B096EA8B278E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251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73</xdr:row>
      <xdr:rowOff>0</xdr:rowOff>
    </xdr:from>
    <xdr:to>
      <xdr:col>5</xdr:col>
      <xdr:colOff>104775</xdr:colOff>
      <xdr:row>73</xdr:row>
      <xdr:rowOff>57150</xdr:rowOff>
    </xdr:to>
    <xdr:sp macro="" textlink="">
      <xdr:nvSpPr>
        <xdr:cNvPr id="2598" name="WordArt 114">
          <a:extLst>
            <a:ext uri="{FF2B5EF4-FFF2-40B4-BE49-F238E27FC236}">
              <a16:creationId xmlns:a16="http://schemas.microsoft.com/office/drawing/2014/main" xmlns="" id="{B72080A6-D16E-40FA-95CD-A457F3A301E5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251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73</xdr:row>
      <xdr:rowOff>0</xdr:rowOff>
    </xdr:from>
    <xdr:to>
      <xdr:col>5</xdr:col>
      <xdr:colOff>104775</xdr:colOff>
      <xdr:row>73</xdr:row>
      <xdr:rowOff>57150</xdr:rowOff>
    </xdr:to>
    <xdr:sp macro="" textlink="">
      <xdr:nvSpPr>
        <xdr:cNvPr id="2599" name="WordArt 114">
          <a:extLst>
            <a:ext uri="{FF2B5EF4-FFF2-40B4-BE49-F238E27FC236}">
              <a16:creationId xmlns:a16="http://schemas.microsoft.com/office/drawing/2014/main" xmlns="" id="{1FE0DA28-6DB6-4623-87BF-E043F627B4D6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251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73</xdr:row>
      <xdr:rowOff>0</xdr:rowOff>
    </xdr:from>
    <xdr:to>
      <xdr:col>5</xdr:col>
      <xdr:colOff>104775</xdr:colOff>
      <xdr:row>73</xdr:row>
      <xdr:rowOff>57150</xdr:rowOff>
    </xdr:to>
    <xdr:sp macro="" textlink="">
      <xdr:nvSpPr>
        <xdr:cNvPr id="2600" name="WordArt 114">
          <a:extLst>
            <a:ext uri="{FF2B5EF4-FFF2-40B4-BE49-F238E27FC236}">
              <a16:creationId xmlns:a16="http://schemas.microsoft.com/office/drawing/2014/main" xmlns="" id="{0332E230-DB78-4445-8CDF-6DD6B8395213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251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73</xdr:row>
      <xdr:rowOff>0</xdr:rowOff>
    </xdr:from>
    <xdr:to>
      <xdr:col>5</xdr:col>
      <xdr:colOff>104775</xdr:colOff>
      <xdr:row>73</xdr:row>
      <xdr:rowOff>57150</xdr:rowOff>
    </xdr:to>
    <xdr:sp macro="" textlink="">
      <xdr:nvSpPr>
        <xdr:cNvPr id="2601" name="WordArt 114">
          <a:extLst>
            <a:ext uri="{FF2B5EF4-FFF2-40B4-BE49-F238E27FC236}">
              <a16:creationId xmlns:a16="http://schemas.microsoft.com/office/drawing/2014/main" xmlns="" id="{70F7663C-417F-4ADF-AA30-F38172CBAE2D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251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73</xdr:row>
      <xdr:rowOff>0</xdr:rowOff>
    </xdr:from>
    <xdr:to>
      <xdr:col>5</xdr:col>
      <xdr:colOff>104775</xdr:colOff>
      <xdr:row>73</xdr:row>
      <xdr:rowOff>57150</xdr:rowOff>
    </xdr:to>
    <xdr:sp macro="" textlink="">
      <xdr:nvSpPr>
        <xdr:cNvPr id="2602" name="WordArt 114">
          <a:extLst>
            <a:ext uri="{FF2B5EF4-FFF2-40B4-BE49-F238E27FC236}">
              <a16:creationId xmlns:a16="http://schemas.microsoft.com/office/drawing/2014/main" xmlns="" id="{781B67D3-CED1-4E32-922F-A7F311DBE08F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251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73</xdr:row>
      <xdr:rowOff>0</xdr:rowOff>
    </xdr:from>
    <xdr:to>
      <xdr:col>5</xdr:col>
      <xdr:colOff>104775</xdr:colOff>
      <xdr:row>73</xdr:row>
      <xdr:rowOff>57150</xdr:rowOff>
    </xdr:to>
    <xdr:sp macro="" textlink="">
      <xdr:nvSpPr>
        <xdr:cNvPr id="2603" name="WordArt 114">
          <a:extLst>
            <a:ext uri="{FF2B5EF4-FFF2-40B4-BE49-F238E27FC236}">
              <a16:creationId xmlns:a16="http://schemas.microsoft.com/office/drawing/2014/main" xmlns="" id="{7A01636B-09E7-40AB-9896-E0BF85E92E80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251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73</xdr:row>
      <xdr:rowOff>0</xdr:rowOff>
    </xdr:from>
    <xdr:to>
      <xdr:col>5</xdr:col>
      <xdr:colOff>104775</xdr:colOff>
      <xdr:row>73</xdr:row>
      <xdr:rowOff>57150</xdr:rowOff>
    </xdr:to>
    <xdr:sp macro="" textlink="">
      <xdr:nvSpPr>
        <xdr:cNvPr id="2604" name="WordArt 114">
          <a:extLst>
            <a:ext uri="{FF2B5EF4-FFF2-40B4-BE49-F238E27FC236}">
              <a16:creationId xmlns:a16="http://schemas.microsoft.com/office/drawing/2014/main" xmlns="" id="{569ADDA3-C5D8-4615-9C57-BA236266442C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251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73</xdr:row>
      <xdr:rowOff>0</xdr:rowOff>
    </xdr:from>
    <xdr:to>
      <xdr:col>5</xdr:col>
      <xdr:colOff>104775</xdr:colOff>
      <xdr:row>73</xdr:row>
      <xdr:rowOff>57150</xdr:rowOff>
    </xdr:to>
    <xdr:sp macro="" textlink="">
      <xdr:nvSpPr>
        <xdr:cNvPr id="2605" name="WordArt 114">
          <a:extLst>
            <a:ext uri="{FF2B5EF4-FFF2-40B4-BE49-F238E27FC236}">
              <a16:creationId xmlns:a16="http://schemas.microsoft.com/office/drawing/2014/main" xmlns="" id="{0350C2F7-2047-4E87-A007-62F8B9A2089D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12515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918210</xdr:colOff>
      <xdr:row>71</xdr:row>
      <xdr:rowOff>198120</xdr:rowOff>
    </xdr:from>
    <xdr:to>
      <xdr:col>5</xdr:col>
      <xdr:colOff>918210</xdr:colOff>
      <xdr:row>71</xdr:row>
      <xdr:rowOff>198120</xdr:rowOff>
    </xdr:to>
    <xdr:sp macro="" textlink="">
      <xdr:nvSpPr>
        <xdr:cNvPr id="2606" name="WordArt 17">
          <a:extLst>
            <a:ext uri="{FF2B5EF4-FFF2-40B4-BE49-F238E27FC236}">
              <a16:creationId xmlns:a16="http://schemas.microsoft.com/office/drawing/2014/main" xmlns="" id="{D3E90759-136F-48AB-B362-10B2ABF51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71</xdr:row>
      <xdr:rowOff>198120</xdr:rowOff>
    </xdr:from>
    <xdr:to>
      <xdr:col>5</xdr:col>
      <xdr:colOff>918210</xdr:colOff>
      <xdr:row>71</xdr:row>
      <xdr:rowOff>198120</xdr:rowOff>
    </xdr:to>
    <xdr:sp macro="" textlink="">
      <xdr:nvSpPr>
        <xdr:cNvPr id="2607" name="WordArt 18">
          <a:extLst>
            <a:ext uri="{FF2B5EF4-FFF2-40B4-BE49-F238E27FC236}">
              <a16:creationId xmlns:a16="http://schemas.microsoft.com/office/drawing/2014/main" xmlns="" id="{0884E362-78B5-4994-979C-52C8160135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08" name="WordArt 5">
          <a:extLst>
            <a:ext uri="{FF2B5EF4-FFF2-40B4-BE49-F238E27FC236}">
              <a16:creationId xmlns:a16="http://schemas.microsoft.com/office/drawing/2014/main" xmlns="" id="{12E43EF6-1499-41B0-BE85-67DB9EB77E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09" name="WordArt 6">
          <a:extLst>
            <a:ext uri="{FF2B5EF4-FFF2-40B4-BE49-F238E27FC236}">
              <a16:creationId xmlns:a16="http://schemas.microsoft.com/office/drawing/2014/main" xmlns="" id="{5C1F0F50-BFEE-4209-B8B2-AF1A82F99A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10" name="WordArt 7">
          <a:extLst>
            <a:ext uri="{FF2B5EF4-FFF2-40B4-BE49-F238E27FC236}">
              <a16:creationId xmlns:a16="http://schemas.microsoft.com/office/drawing/2014/main" xmlns="" id="{5553DCED-56D6-44B4-A938-A8B7BA7D5C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11" name="WordArt 8">
          <a:extLst>
            <a:ext uri="{FF2B5EF4-FFF2-40B4-BE49-F238E27FC236}">
              <a16:creationId xmlns:a16="http://schemas.microsoft.com/office/drawing/2014/main" xmlns="" id="{C518A842-687C-4278-8C81-960FF6BE11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12" name="WordArt 9">
          <a:extLst>
            <a:ext uri="{FF2B5EF4-FFF2-40B4-BE49-F238E27FC236}">
              <a16:creationId xmlns:a16="http://schemas.microsoft.com/office/drawing/2014/main" xmlns="" id="{7562E98E-2D5C-41BC-A6D7-D89BAEDD4C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13" name="WordArt 10">
          <a:extLst>
            <a:ext uri="{FF2B5EF4-FFF2-40B4-BE49-F238E27FC236}">
              <a16:creationId xmlns:a16="http://schemas.microsoft.com/office/drawing/2014/main" xmlns="" id="{A8BF75DC-D0E8-480A-839D-7A1FD70F4E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14" name="WordArt 11">
          <a:extLst>
            <a:ext uri="{FF2B5EF4-FFF2-40B4-BE49-F238E27FC236}">
              <a16:creationId xmlns:a16="http://schemas.microsoft.com/office/drawing/2014/main" xmlns="" id="{10F8D0A2-FBBB-44C3-9E61-E95977778E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15" name="WordArt 12">
          <a:extLst>
            <a:ext uri="{FF2B5EF4-FFF2-40B4-BE49-F238E27FC236}">
              <a16:creationId xmlns:a16="http://schemas.microsoft.com/office/drawing/2014/main" xmlns="" id="{41B10DAA-BB77-408F-89A8-FAED378351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16" name="WordArt 13">
          <a:extLst>
            <a:ext uri="{FF2B5EF4-FFF2-40B4-BE49-F238E27FC236}">
              <a16:creationId xmlns:a16="http://schemas.microsoft.com/office/drawing/2014/main" xmlns="" id="{3CA645E0-1E8A-4459-A573-804C9FE176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17" name="WordArt 14">
          <a:extLst>
            <a:ext uri="{FF2B5EF4-FFF2-40B4-BE49-F238E27FC236}">
              <a16:creationId xmlns:a16="http://schemas.microsoft.com/office/drawing/2014/main" xmlns="" id="{C30616D7-5C70-4C65-ADC5-808A70F762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71</xdr:row>
      <xdr:rowOff>198120</xdr:rowOff>
    </xdr:from>
    <xdr:to>
      <xdr:col>5</xdr:col>
      <xdr:colOff>918210</xdr:colOff>
      <xdr:row>71</xdr:row>
      <xdr:rowOff>198120</xdr:rowOff>
    </xdr:to>
    <xdr:sp macro="" textlink="">
      <xdr:nvSpPr>
        <xdr:cNvPr id="2618" name="WordArt 17">
          <a:extLst>
            <a:ext uri="{FF2B5EF4-FFF2-40B4-BE49-F238E27FC236}">
              <a16:creationId xmlns:a16="http://schemas.microsoft.com/office/drawing/2014/main" xmlns="" id="{D06C45BC-C3F5-4746-9F39-F3D652EC5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71</xdr:row>
      <xdr:rowOff>198120</xdr:rowOff>
    </xdr:from>
    <xdr:to>
      <xdr:col>5</xdr:col>
      <xdr:colOff>918210</xdr:colOff>
      <xdr:row>71</xdr:row>
      <xdr:rowOff>198120</xdr:rowOff>
    </xdr:to>
    <xdr:sp macro="" textlink="">
      <xdr:nvSpPr>
        <xdr:cNvPr id="2619" name="WordArt 18">
          <a:extLst>
            <a:ext uri="{FF2B5EF4-FFF2-40B4-BE49-F238E27FC236}">
              <a16:creationId xmlns:a16="http://schemas.microsoft.com/office/drawing/2014/main" xmlns="" id="{9B791A0F-F58B-470A-BB62-4BD68D9DA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20" name="WordArt 5">
          <a:extLst>
            <a:ext uri="{FF2B5EF4-FFF2-40B4-BE49-F238E27FC236}">
              <a16:creationId xmlns:a16="http://schemas.microsoft.com/office/drawing/2014/main" xmlns="" id="{866F4351-2CD3-4149-9176-DA1EE16C9E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21" name="WordArt 6">
          <a:extLst>
            <a:ext uri="{FF2B5EF4-FFF2-40B4-BE49-F238E27FC236}">
              <a16:creationId xmlns:a16="http://schemas.microsoft.com/office/drawing/2014/main" xmlns="" id="{453C068F-D78D-48CD-B1F5-04F86F3A9B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22" name="WordArt 7">
          <a:extLst>
            <a:ext uri="{FF2B5EF4-FFF2-40B4-BE49-F238E27FC236}">
              <a16:creationId xmlns:a16="http://schemas.microsoft.com/office/drawing/2014/main" xmlns="" id="{54E6C47C-7518-47F9-81BF-0EDB97C336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23" name="WordArt 8">
          <a:extLst>
            <a:ext uri="{FF2B5EF4-FFF2-40B4-BE49-F238E27FC236}">
              <a16:creationId xmlns:a16="http://schemas.microsoft.com/office/drawing/2014/main" xmlns="" id="{DDC47DC4-FE22-45B3-9CFC-8DA75252CA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24" name="WordArt 9">
          <a:extLst>
            <a:ext uri="{FF2B5EF4-FFF2-40B4-BE49-F238E27FC236}">
              <a16:creationId xmlns:a16="http://schemas.microsoft.com/office/drawing/2014/main" xmlns="" id="{DCD7BEFB-8496-4013-B59A-CBCF0A991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25" name="WordArt 10">
          <a:extLst>
            <a:ext uri="{FF2B5EF4-FFF2-40B4-BE49-F238E27FC236}">
              <a16:creationId xmlns:a16="http://schemas.microsoft.com/office/drawing/2014/main" xmlns="" id="{C73C018F-6547-456B-98F2-36D8887EF9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26" name="WordArt 11">
          <a:extLst>
            <a:ext uri="{FF2B5EF4-FFF2-40B4-BE49-F238E27FC236}">
              <a16:creationId xmlns:a16="http://schemas.microsoft.com/office/drawing/2014/main" xmlns="" id="{1C15D548-5874-4AE3-BFB8-4627E528CB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27" name="WordArt 12">
          <a:extLst>
            <a:ext uri="{FF2B5EF4-FFF2-40B4-BE49-F238E27FC236}">
              <a16:creationId xmlns:a16="http://schemas.microsoft.com/office/drawing/2014/main" xmlns="" id="{02464117-A765-4DE5-84B4-06DDAFB17F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28" name="WordArt 13">
          <a:extLst>
            <a:ext uri="{FF2B5EF4-FFF2-40B4-BE49-F238E27FC236}">
              <a16:creationId xmlns:a16="http://schemas.microsoft.com/office/drawing/2014/main" xmlns="" id="{2886B416-8B75-4AFD-9B68-32DEFCD0BF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29" name="WordArt 14">
          <a:extLst>
            <a:ext uri="{FF2B5EF4-FFF2-40B4-BE49-F238E27FC236}">
              <a16:creationId xmlns:a16="http://schemas.microsoft.com/office/drawing/2014/main" xmlns="" id="{EE72597B-C085-4B3F-888B-7127E5BFF1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71</xdr:row>
      <xdr:rowOff>198120</xdr:rowOff>
    </xdr:from>
    <xdr:to>
      <xdr:col>5</xdr:col>
      <xdr:colOff>918210</xdr:colOff>
      <xdr:row>71</xdr:row>
      <xdr:rowOff>198120</xdr:rowOff>
    </xdr:to>
    <xdr:sp macro="" textlink="">
      <xdr:nvSpPr>
        <xdr:cNvPr id="2630" name="WordArt 17">
          <a:extLst>
            <a:ext uri="{FF2B5EF4-FFF2-40B4-BE49-F238E27FC236}">
              <a16:creationId xmlns:a16="http://schemas.microsoft.com/office/drawing/2014/main" xmlns="" id="{DC3D39BD-A323-421A-A976-3C0DD9301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71</xdr:row>
      <xdr:rowOff>198120</xdr:rowOff>
    </xdr:from>
    <xdr:to>
      <xdr:col>5</xdr:col>
      <xdr:colOff>918210</xdr:colOff>
      <xdr:row>71</xdr:row>
      <xdr:rowOff>198120</xdr:rowOff>
    </xdr:to>
    <xdr:sp macro="" textlink="">
      <xdr:nvSpPr>
        <xdr:cNvPr id="2631" name="WordArt 18">
          <a:extLst>
            <a:ext uri="{FF2B5EF4-FFF2-40B4-BE49-F238E27FC236}">
              <a16:creationId xmlns:a16="http://schemas.microsoft.com/office/drawing/2014/main" xmlns="" id="{39C599FF-3B3C-4FFB-8B18-E68A94E30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32" name="WordArt 5">
          <a:extLst>
            <a:ext uri="{FF2B5EF4-FFF2-40B4-BE49-F238E27FC236}">
              <a16:creationId xmlns:a16="http://schemas.microsoft.com/office/drawing/2014/main" xmlns="" id="{6F475BFD-1FD1-4B9E-8EFD-05648E9CCA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33" name="WordArt 6">
          <a:extLst>
            <a:ext uri="{FF2B5EF4-FFF2-40B4-BE49-F238E27FC236}">
              <a16:creationId xmlns:a16="http://schemas.microsoft.com/office/drawing/2014/main" xmlns="" id="{D35F97DF-E050-475E-916E-14CF8619C3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34" name="WordArt 7">
          <a:extLst>
            <a:ext uri="{FF2B5EF4-FFF2-40B4-BE49-F238E27FC236}">
              <a16:creationId xmlns:a16="http://schemas.microsoft.com/office/drawing/2014/main" xmlns="" id="{605FABB7-BC8E-4124-B9E9-E1569F7A8E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35" name="WordArt 8">
          <a:extLst>
            <a:ext uri="{FF2B5EF4-FFF2-40B4-BE49-F238E27FC236}">
              <a16:creationId xmlns:a16="http://schemas.microsoft.com/office/drawing/2014/main" xmlns="" id="{22824EAF-7848-46D6-9C45-0E8B5C8EB9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36" name="WordArt 9">
          <a:extLst>
            <a:ext uri="{FF2B5EF4-FFF2-40B4-BE49-F238E27FC236}">
              <a16:creationId xmlns:a16="http://schemas.microsoft.com/office/drawing/2014/main" xmlns="" id="{2E2E5D3A-00F4-43BC-A82D-48D2018234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37" name="WordArt 10">
          <a:extLst>
            <a:ext uri="{FF2B5EF4-FFF2-40B4-BE49-F238E27FC236}">
              <a16:creationId xmlns:a16="http://schemas.microsoft.com/office/drawing/2014/main" xmlns="" id="{F504603B-882C-45AD-9ED9-46154294A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38" name="WordArt 11">
          <a:extLst>
            <a:ext uri="{FF2B5EF4-FFF2-40B4-BE49-F238E27FC236}">
              <a16:creationId xmlns:a16="http://schemas.microsoft.com/office/drawing/2014/main" xmlns="" id="{539DA832-F6A7-4A96-AE90-627ABD7897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39" name="WordArt 12">
          <a:extLst>
            <a:ext uri="{FF2B5EF4-FFF2-40B4-BE49-F238E27FC236}">
              <a16:creationId xmlns:a16="http://schemas.microsoft.com/office/drawing/2014/main" xmlns="" id="{B1B0660D-733A-492C-9401-A04488AA8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40" name="WordArt 13">
          <a:extLst>
            <a:ext uri="{FF2B5EF4-FFF2-40B4-BE49-F238E27FC236}">
              <a16:creationId xmlns:a16="http://schemas.microsoft.com/office/drawing/2014/main" xmlns="" id="{6842F685-68AD-4C08-9331-51BAD01DF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41" name="WordArt 14">
          <a:extLst>
            <a:ext uri="{FF2B5EF4-FFF2-40B4-BE49-F238E27FC236}">
              <a16:creationId xmlns:a16="http://schemas.microsoft.com/office/drawing/2014/main" xmlns="" id="{7471E483-EE62-461B-9920-CAF1AFCBF3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71</xdr:row>
      <xdr:rowOff>198120</xdr:rowOff>
    </xdr:from>
    <xdr:to>
      <xdr:col>5</xdr:col>
      <xdr:colOff>918210</xdr:colOff>
      <xdr:row>71</xdr:row>
      <xdr:rowOff>198120</xdr:rowOff>
    </xdr:to>
    <xdr:sp macro="" textlink="">
      <xdr:nvSpPr>
        <xdr:cNvPr id="2642" name="WordArt 1729">
          <a:extLst>
            <a:ext uri="{FF2B5EF4-FFF2-40B4-BE49-F238E27FC236}">
              <a16:creationId xmlns:a16="http://schemas.microsoft.com/office/drawing/2014/main" xmlns="" id="{6E976CFD-D33F-4E4B-8D47-FE4F9E81F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71</xdr:row>
      <xdr:rowOff>198120</xdr:rowOff>
    </xdr:from>
    <xdr:to>
      <xdr:col>5</xdr:col>
      <xdr:colOff>918210</xdr:colOff>
      <xdr:row>71</xdr:row>
      <xdr:rowOff>198120</xdr:rowOff>
    </xdr:to>
    <xdr:sp macro="" textlink="">
      <xdr:nvSpPr>
        <xdr:cNvPr id="2643" name="WordArt 1730">
          <a:extLst>
            <a:ext uri="{FF2B5EF4-FFF2-40B4-BE49-F238E27FC236}">
              <a16:creationId xmlns:a16="http://schemas.microsoft.com/office/drawing/2014/main" xmlns="" id="{1BBCD785-1536-41A5-87E2-9F08F44DD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44" name="WordArt 1731">
          <a:extLst>
            <a:ext uri="{FF2B5EF4-FFF2-40B4-BE49-F238E27FC236}">
              <a16:creationId xmlns:a16="http://schemas.microsoft.com/office/drawing/2014/main" xmlns="" id="{5665D062-92D5-4B7E-B6E6-489A6DD547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45" name="WordArt 1732">
          <a:extLst>
            <a:ext uri="{FF2B5EF4-FFF2-40B4-BE49-F238E27FC236}">
              <a16:creationId xmlns:a16="http://schemas.microsoft.com/office/drawing/2014/main" xmlns="" id="{BFC7CA59-626D-471B-AB96-4F4D3AD3BF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46" name="WordArt 1733">
          <a:extLst>
            <a:ext uri="{FF2B5EF4-FFF2-40B4-BE49-F238E27FC236}">
              <a16:creationId xmlns:a16="http://schemas.microsoft.com/office/drawing/2014/main" xmlns="" id="{61842E6C-71B2-4C15-B908-7F6542D393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47" name="WordArt 1734">
          <a:extLst>
            <a:ext uri="{FF2B5EF4-FFF2-40B4-BE49-F238E27FC236}">
              <a16:creationId xmlns:a16="http://schemas.microsoft.com/office/drawing/2014/main" xmlns="" id="{3E2BD894-6C25-4ED4-89E7-6040347235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48" name="WordArt 1735">
          <a:extLst>
            <a:ext uri="{FF2B5EF4-FFF2-40B4-BE49-F238E27FC236}">
              <a16:creationId xmlns:a16="http://schemas.microsoft.com/office/drawing/2014/main" xmlns="" id="{8ACC9E09-83C6-4474-BEDF-B9CC9A26D1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49" name="WordArt 1736">
          <a:extLst>
            <a:ext uri="{FF2B5EF4-FFF2-40B4-BE49-F238E27FC236}">
              <a16:creationId xmlns:a16="http://schemas.microsoft.com/office/drawing/2014/main" xmlns="" id="{22E74C55-1DEF-4998-9554-3FABE6E7E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50" name="WordArt 1737">
          <a:extLst>
            <a:ext uri="{FF2B5EF4-FFF2-40B4-BE49-F238E27FC236}">
              <a16:creationId xmlns:a16="http://schemas.microsoft.com/office/drawing/2014/main" xmlns="" id="{205F6CF8-5D45-4F22-AD75-5E88D1A197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51" name="WordArt 1738">
          <a:extLst>
            <a:ext uri="{FF2B5EF4-FFF2-40B4-BE49-F238E27FC236}">
              <a16:creationId xmlns:a16="http://schemas.microsoft.com/office/drawing/2014/main" xmlns="" id="{46948B49-627C-4BF4-8E7B-F8558B007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52" name="WordArt 1739">
          <a:extLst>
            <a:ext uri="{FF2B5EF4-FFF2-40B4-BE49-F238E27FC236}">
              <a16:creationId xmlns:a16="http://schemas.microsoft.com/office/drawing/2014/main" xmlns="" id="{36BF5A43-1BCF-474F-950A-E833C879A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53" name="WordArt 1740">
          <a:extLst>
            <a:ext uri="{FF2B5EF4-FFF2-40B4-BE49-F238E27FC236}">
              <a16:creationId xmlns:a16="http://schemas.microsoft.com/office/drawing/2014/main" xmlns="" id="{61B6A61C-9BC0-4E29-90BF-C288D82797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71</xdr:row>
      <xdr:rowOff>198120</xdr:rowOff>
    </xdr:from>
    <xdr:to>
      <xdr:col>5</xdr:col>
      <xdr:colOff>918210</xdr:colOff>
      <xdr:row>71</xdr:row>
      <xdr:rowOff>198120</xdr:rowOff>
    </xdr:to>
    <xdr:sp macro="" textlink="">
      <xdr:nvSpPr>
        <xdr:cNvPr id="2654" name="WordArt 1753">
          <a:extLst>
            <a:ext uri="{FF2B5EF4-FFF2-40B4-BE49-F238E27FC236}">
              <a16:creationId xmlns:a16="http://schemas.microsoft.com/office/drawing/2014/main" xmlns="" id="{DDE56A6E-BAF8-42CF-96EE-10AD7CC173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71</xdr:row>
      <xdr:rowOff>198120</xdr:rowOff>
    </xdr:from>
    <xdr:to>
      <xdr:col>5</xdr:col>
      <xdr:colOff>918210</xdr:colOff>
      <xdr:row>71</xdr:row>
      <xdr:rowOff>198120</xdr:rowOff>
    </xdr:to>
    <xdr:sp macro="" textlink="">
      <xdr:nvSpPr>
        <xdr:cNvPr id="2655" name="WordArt 1754">
          <a:extLst>
            <a:ext uri="{FF2B5EF4-FFF2-40B4-BE49-F238E27FC236}">
              <a16:creationId xmlns:a16="http://schemas.microsoft.com/office/drawing/2014/main" xmlns="" id="{0F67743F-6FF9-4F46-A5BC-C9B89B07C7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56" name="WordArt 1755">
          <a:extLst>
            <a:ext uri="{FF2B5EF4-FFF2-40B4-BE49-F238E27FC236}">
              <a16:creationId xmlns:a16="http://schemas.microsoft.com/office/drawing/2014/main" xmlns="" id="{FDF7F3AC-351B-4468-9A71-8C2F043A3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57" name="WordArt 1756">
          <a:extLst>
            <a:ext uri="{FF2B5EF4-FFF2-40B4-BE49-F238E27FC236}">
              <a16:creationId xmlns:a16="http://schemas.microsoft.com/office/drawing/2014/main" xmlns="" id="{363F86EF-3E90-4CF9-B5D2-04183EABE3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58" name="WordArt 1757">
          <a:extLst>
            <a:ext uri="{FF2B5EF4-FFF2-40B4-BE49-F238E27FC236}">
              <a16:creationId xmlns:a16="http://schemas.microsoft.com/office/drawing/2014/main" xmlns="" id="{5585E1CE-B3CA-4B37-A0C4-02B41C5C8B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59" name="WordArt 1758">
          <a:extLst>
            <a:ext uri="{FF2B5EF4-FFF2-40B4-BE49-F238E27FC236}">
              <a16:creationId xmlns:a16="http://schemas.microsoft.com/office/drawing/2014/main" xmlns="" id="{D9C60BFD-8DE9-46FB-B5BF-19DED8589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60" name="WordArt 1759">
          <a:extLst>
            <a:ext uri="{FF2B5EF4-FFF2-40B4-BE49-F238E27FC236}">
              <a16:creationId xmlns:a16="http://schemas.microsoft.com/office/drawing/2014/main" xmlns="" id="{09406F2E-918F-45D2-B7C3-8294ED570A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61" name="WordArt 1760">
          <a:extLst>
            <a:ext uri="{FF2B5EF4-FFF2-40B4-BE49-F238E27FC236}">
              <a16:creationId xmlns:a16="http://schemas.microsoft.com/office/drawing/2014/main" xmlns="" id="{ECD1D8E3-8365-47CE-A00B-09696473D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62" name="WordArt 1761">
          <a:extLst>
            <a:ext uri="{FF2B5EF4-FFF2-40B4-BE49-F238E27FC236}">
              <a16:creationId xmlns:a16="http://schemas.microsoft.com/office/drawing/2014/main" xmlns="" id="{94AFA2AF-AA95-4E2F-B134-F47B42358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63" name="WordArt 1762">
          <a:extLst>
            <a:ext uri="{FF2B5EF4-FFF2-40B4-BE49-F238E27FC236}">
              <a16:creationId xmlns:a16="http://schemas.microsoft.com/office/drawing/2014/main" xmlns="" id="{09C9473F-ED6F-47A4-9C97-F016688453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64" name="WordArt 1763">
          <a:extLst>
            <a:ext uri="{FF2B5EF4-FFF2-40B4-BE49-F238E27FC236}">
              <a16:creationId xmlns:a16="http://schemas.microsoft.com/office/drawing/2014/main" xmlns="" id="{697B9E84-5367-4FEB-A999-A5D1ACEF20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65" name="WordArt 1764">
          <a:extLst>
            <a:ext uri="{FF2B5EF4-FFF2-40B4-BE49-F238E27FC236}">
              <a16:creationId xmlns:a16="http://schemas.microsoft.com/office/drawing/2014/main" xmlns="" id="{542E88D6-79E1-4671-9D0D-AD727BF97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71</xdr:row>
      <xdr:rowOff>198120</xdr:rowOff>
    </xdr:from>
    <xdr:to>
      <xdr:col>5</xdr:col>
      <xdr:colOff>918210</xdr:colOff>
      <xdr:row>71</xdr:row>
      <xdr:rowOff>198120</xdr:rowOff>
    </xdr:to>
    <xdr:sp macro="" textlink="">
      <xdr:nvSpPr>
        <xdr:cNvPr id="2666" name="WordArt 1777">
          <a:extLst>
            <a:ext uri="{FF2B5EF4-FFF2-40B4-BE49-F238E27FC236}">
              <a16:creationId xmlns:a16="http://schemas.microsoft.com/office/drawing/2014/main" xmlns="" id="{A5FDD787-E2DB-4C33-B3B6-0E77493475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71</xdr:row>
      <xdr:rowOff>198120</xdr:rowOff>
    </xdr:from>
    <xdr:to>
      <xdr:col>5</xdr:col>
      <xdr:colOff>918210</xdr:colOff>
      <xdr:row>71</xdr:row>
      <xdr:rowOff>198120</xdr:rowOff>
    </xdr:to>
    <xdr:sp macro="" textlink="">
      <xdr:nvSpPr>
        <xdr:cNvPr id="2667" name="WordArt 1778">
          <a:extLst>
            <a:ext uri="{FF2B5EF4-FFF2-40B4-BE49-F238E27FC236}">
              <a16:creationId xmlns:a16="http://schemas.microsoft.com/office/drawing/2014/main" xmlns="" id="{ABDE2B3B-17A7-467A-B3EE-D0B0BF9582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68" name="WordArt 1779">
          <a:extLst>
            <a:ext uri="{FF2B5EF4-FFF2-40B4-BE49-F238E27FC236}">
              <a16:creationId xmlns:a16="http://schemas.microsoft.com/office/drawing/2014/main" xmlns="" id="{4D767C5A-6379-42A7-9991-15A1CCFF8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69" name="WordArt 1780">
          <a:extLst>
            <a:ext uri="{FF2B5EF4-FFF2-40B4-BE49-F238E27FC236}">
              <a16:creationId xmlns:a16="http://schemas.microsoft.com/office/drawing/2014/main" xmlns="" id="{57591B04-8049-4E8F-BE4E-E6B78A0A3E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70" name="WordArt 1781">
          <a:extLst>
            <a:ext uri="{FF2B5EF4-FFF2-40B4-BE49-F238E27FC236}">
              <a16:creationId xmlns:a16="http://schemas.microsoft.com/office/drawing/2014/main" xmlns="" id="{34FF09DE-0633-47A0-A137-4BD549CFA2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71" name="WordArt 1782">
          <a:extLst>
            <a:ext uri="{FF2B5EF4-FFF2-40B4-BE49-F238E27FC236}">
              <a16:creationId xmlns:a16="http://schemas.microsoft.com/office/drawing/2014/main" xmlns="" id="{1E8CB5B8-2612-425D-B520-451011798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72" name="WordArt 1783">
          <a:extLst>
            <a:ext uri="{FF2B5EF4-FFF2-40B4-BE49-F238E27FC236}">
              <a16:creationId xmlns:a16="http://schemas.microsoft.com/office/drawing/2014/main" xmlns="" id="{26C5671E-4F2A-40A5-B11B-B08337198C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73" name="WordArt 1784">
          <a:extLst>
            <a:ext uri="{FF2B5EF4-FFF2-40B4-BE49-F238E27FC236}">
              <a16:creationId xmlns:a16="http://schemas.microsoft.com/office/drawing/2014/main" xmlns="" id="{233ABA09-88E9-4ACB-8731-09E0B70B4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74" name="WordArt 1785">
          <a:extLst>
            <a:ext uri="{FF2B5EF4-FFF2-40B4-BE49-F238E27FC236}">
              <a16:creationId xmlns:a16="http://schemas.microsoft.com/office/drawing/2014/main" xmlns="" id="{D4863752-B016-49F6-90EC-201FD0B14F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75" name="WordArt 1786">
          <a:extLst>
            <a:ext uri="{FF2B5EF4-FFF2-40B4-BE49-F238E27FC236}">
              <a16:creationId xmlns:a16="http://schemas.microsoft.com/office/drawing/2014/main" xmlns="" id="{FF3FB5CD-6E93-4CB1-A20A-B5351C193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76" name="WordArt 1787">
          <a:extLst>
            <a:ext uri="{FF2B5EF4-FFF2-40B4-BE49-F238E27FC236}">
              <a16:creationId xmlns:a16="http://schemas.microsoft.com/office/drawing/2014/main" xmlns="" id="{0E649DC1-3663-4BA7-9FFA-551244CE55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71</xdr:row>
      <xdr:rowOff>198120</xdr:rowOff>
    </xdr:from>
    <xdr:to>
      <xdr:col>5</xdr:col>
      <xdr:colOff>913765</xdr:colOff>
      <xdr:row>71</xdr:row>
      <xdr:rowOff>198120</xdr:rowOff>
    </xdr:to>
    <xdr:sp macro="" textlink="">
      <xdr:nvSpPr>
        <xdr:cNvPr id="2677" name="WordArt 1788">
          <a:extLst>
            <a:ext uri="{FF2B5EF4-FFF2-40B4-BE49-F238E27FC236}">
              <a16:creationId xmlns:a16="http://schemas.microsoft.com/office/drawing/2014/main" xmlns="" id="{3F186344-1BCC-40D7-86C2-9D938800F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3424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69</xdr:row>
      <xdr:rowOff>198120</xdr:rowOff>
    </xdr:from>
    <xdr:to>
      <xdr:col>5</xdr:col>
      <xdr:colOff>918210</xdr:colOff>
      <xdr:row>69</xdr:row>
      <xdr:rowOff>198120</xdr:rowOff>
    </xdr:to>
    <xdr:sp macro="" textlink="">
      <xdr:nvSpPr>
        <xdr:cNvPr id="2678" name="WordArt 17">
          <a:extLst>
            <a:ext uri="{FF2B5EF4-FFF2-40B4-BE49-F238E27FC236}">
              <a16:creationId xmlns:a16="http://schemas.microsoft.com/office/drawing/2014/main" xmlns="" id="{6C4CCF50-3F86-4B59-B8B3-F7FE640634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69</xdr:row>
      <xdr:rowOff>198120</xdr:rowOff>
    </xdr:from>
    <xdr:to>
      <xdr:col>5</xdr:col>
      <xdr:colOff>918210</xdr:colOff>
      <xdr:row>69</xdr:row>
      <xdr:rowOff>198120</xdr:rowOff>
    </xdr:to>
    <xdr:sp macro="" textlink="">
      <xdr:nvSpPr>
        <xdr:cNvPr id="2679" name="WordArt 18">
          <a:extLst>
            <a:ext uri="{FF2B5EF4-FFF2-40B4-BE49-F238E27FC236}">
              <a16:creationId xmlns:a16="http://schemas.microsoft.com/office/drawing/2014/main" xmlns="" id="{93B7D6D6-9E7E-4EF6-BEFC-E1BA45D21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680" name="WordArt 5">
          <a:extLst>
            <a:ext uri="{FF2B5EF4-FFF2-40B4-BE49-F238E27FC236}">
              <a16:creationId xmlns:a16="http://schemas.microsoft.com/office/drawing/2014/main" xmlns="" id="{CE982A3C-8691-4BF3-A298-2DD1C1044F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681" name="WordArt 6">
          <a:extLst>
            <a:ext uri="{FF2B5EF4-FFF2-40B4-BE49-F238E27FC236}">
              <a16:creationId xmlns:a16="http://schemas.microsoft.com/office/drawing/2014/main" xmlns="" id="{ABCB4849-1797-4E57-830F-ACFEDAAF4B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682" name="WordArt 7">
          <a:extLst>
            <a:ext uri="{FF2B5EF4-FFF2-40B4-BE49-F238E27FC236}">
              <a16:creationId xmlns:a16="http://schemas.microsoft.com/office/drawing/2014/main" xmlns="" id="{6C6FD661-F820-48E1-B245-B886ED9BE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683" name="WordArt 8">
          <a:extLst>
            <a:ext uri="{FF2B5EF4-FFF2-40B4-BE49-F238E27FC236}">
              <a16:creationId xmlns:a16="http://schemas.microsoft.com/office/drawing/2014/main" xmlns="" id="{596C7201-3F89-4BAD-9CA6-A73A3B266D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684" name="WordArt 9">
          <a:extLst>
            <a:ext uri="{FF2B5EF4-FFF2-40B4-BE49-F238E27FC236}">
              <a16:creationId xmlns:a16="http://schemas.microsoft.com/office/drawing/2014/main" xmlns="" id="{FE544ADD-FADB-497A-8452-0B18C8AA4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685" name="WordArt 10">
          <a:extLst>
            <a:ext uri="{FF2B5EF4-FFF2-40B4-BE49-F238E27FC236}">
              <a16:creationId xmlns:a16="http://schemas.microsoft.com/office/drawing/2014/main" xmlns="" id="{21BA2C8D-1AE5-4516-B1D7-1EAACA479B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686" name="WordArt 11">
          <a:extLst>
            <a:ext uri="{FF2B5EF4-FFF2-40B4-BE49-F238E27FC236}">
              <a16:creationId xmlns:a16="http://schemas.microsoft.com/office/drawing/2014/main" xmlns="" id="{87879FD7-0489-47CB-8B5E-510E1EE2C5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687" name="WordArt 12">
          <a:extLst>
            <a:ext uri="{FF2B5EF4-FFF2-40B4-BE49-F238E27FC236}">
              <a16:creationId xmlns:a16="http://schemas.microsoft.com/office/drawing/2014/main" xmlns="" id="{F047B798-B1D9-4AD5-B4B4-C34FB71342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688" name="WordArt 13">
          <a:extLst>
            <a:ext uri="{FF2B5EF4-FFF2-40B4-BE49-F238E27FC236}">
              <a16:creationId xmlns:a16="http://schemas.microsoft.com/office/drawing/2014/main" xmlns="" id="{4665066E-0431-412C-98FE-A6DD5E7AA5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689" name="WordArt 14">
          <a:extLst>
            <a:ext uri="{FF2B5EF4-FFF2-40B4-BE49-F238E27FC236}">
              <a16:creationId xmlns:a16="http://schemas.microsoft.com/office/drawing/2014/main" xmlns="" id="{ED749140-8047-4585-9796-5F526EB81C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69</xdr:row>
      <xdr:rowOff>198120</xdr:rowOff>
    </xdr:from>
    <xdr:to>
      <xdr:col>5</xdr:col>
      <xdr:colOff>918210</xdr:colOff>
      <xdr:row>69</xdr:row>
      <xdr:rowOff>198120</xdr:rowOff>
    </xdr:to>
    <xdr:sp macro="" textlink="">
      <xdr:nvSpPr>
        <xdr:cNvPr id="2690" name="WordArt 17">
          <a:extLst>
            <a:ext uri="{FF2B5EF4-FFF2-40B4-BE49-F238E27FC236}">
              <a16:creationId xmlns:a16="http://schemas.microsoft.com/office/drawing/2014/main" xmlns="" id="{9D6044E9-4B99-4F7C-882B-5F796CFB83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69</xdr:row>
      <xdr:rowOff>198120</xdr:rowOff>
    </xdr:from>
    <xdr:to>
      <xdr:col>5</xdr:col>
      <xdr:colOff>918210</xdr:colOff>
      <xdr:row>69</xdr:row>
      <xdr:rowOff>198120</xdr:rowOff>
    </xdr:to>
    <xdr:sp macro="" textlink="">
      <xdr:nvSpPr>
        <xdr:cNvPr id="2691" name="WordArt 18">
          <a:extLst>
            <a:ext uri="{FF2B5EF4-FFF2-40B4-BE49-F238E27FC236}">
              <a16:creationId xmlns:a16="http://schemas.microsoft.com/office/drawing/2014/main" xmlns="" id="{53C8868B-5A89-453C-9785-265005C1F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692" name="WordArt 5">
          <a:extLst>
            <a:ext uri="{FF2B5EF4-FFF2-40B4-BE49-F238E27FC236}">
              <a16:creationId xmlns:a16="http://schemas.microsoft.com/office/drawing/2014/main" xmlns="" id="{4247940D-8605-4F2A-8948-6EC71326DF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693" name="WordArt 6">
          <a:extLst>
            <a:ext uri="{FF2B5EF4-FFF2-40B4-BE49-F238E27FC236}">
              <a16:creationId xmlns:a16="http://schemas.microsoft.com/office/drawing/2014/main" xmlns="" id="{1D3DADCE-50C6-4325-911B-7DCB70EC7F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694" name="WordArt 7">
          <a:extLst>
            <a:ext uri="{FF2B5EF4-FFF2-40B4-BE49-F238E27FC236}">
              <a16:creationId xmlns:a16="http://schemas.microsoft.com/office/drawing/2014/main" xmlns="" id="{550FC16B-B034-4EE8-AD42-69634873C0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695" name="WordArt 8">
          <a:extLst>
            <a:ext uri="{FF2B5EF4-FFF2-40B4-BE49-F238E27FC236}">
              <a16:creationId xmlns:a16="http://schemas.microsoft.com/office/drawing/2014/main" xmlns="" id="{587F1CF5-7584-49C2-99B4-0B0B59C660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696" name="WordArt 9">
          <a:extLst>
            <a:ext uri="{FF2B5EF4-FFF2-40B4-BE49-F238E27FC236}">
              <a16:creationId xmlns:a16="http://schemas.microsoft.com/office/drawing/2014/main" xmlns="" id="{7CE9AB11-54F5-4C5C-84EF-EF4FA733D6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697" name="WordArt 10">
          <a:extLst>
            <a:ext uri="{FF2B5EF4-FFF2-40B4-BE49-F238E27FC236}">
              <a16:creationId xmlns:a16="http://schemas.microsoft.com/office/drawing/2014/main" xmlns="" id="{1C0F57E6-506E-4E6F-AFC6-78A43FBFD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698" name="WordArt 11">
          <a:extLst>
            <a:ext uri="{FF2B5EF4-FFF2-40B4-BE49-F238E27FC236}">
              <a16:creationId xmlns:a16="http://schemas.microsoft.com/office/drawing/2014/main" xmlns="" id="{88C2B258-6B3B-4EBD-A9A8-0B2D105B2F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699" name="WordArt 12">
          <a:extLst>
            <a:ext uri="{FF2B5EF4-FFF2-40B4-BE49-F238E27FC236}">
              <a16:creationId xmlns:a16="http://schemas.microsoft.com/office/drawing/2014/main" xmlns="" id="{580489A3-6043-41B9-AA05-8E442AFE31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00" name="WordArt 13">
          <a:extLst>
            <a:ext uri="{FF2B5EF4-FFF2-40B4-BE49-F238E27FC236}">
              <a16:creationId xmlns:a16="http://schemas.microsoft.com/office/drawing/2014/main" xmlns="" id="{70594C22-70F3-4E34-8D7E-4BF4784516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01" name="WordArt 14">
          <a:extLst>
            <a:ext uri="{FF2B5EF4-FFF2-40B4-BE49-F238E27FC236}">
              <a16:creationId xmlns:a16="http://schemas.microsoft.com/office/drawing/2014/main" xmlns="" id="{3F5562CC-5DDA-40D7-BA36-6508623C91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69</xdr:row>
      <xdr:rowOff>198120</xdr:rowOff>
    </xdr:from>
    <xdr:to>
      <xdr:col>5</xdr:col>
      <xdr:colOff>918210</xdr:colOff>
      <xdr:row>69</xdr:row>
      <xdr:rowOff>198120</xdr:rowOff>
    </xdr:to>
    <xdr:sp macro="" textlink="">
      <xdr:nvSpPr>
        <xdr:cNvPr id="2702" name="WordArt 17">
          <a:extLst>
            <a:ext uri="{FF2B5EF4-FFF2-40B4-BE49-F238E27FC236}">
              <a16:creationId xmlns:a16="http://schemas.microsoft.com/office/drawing/2014/main" xmlns="" id="{845371D9-753F-42D1-8809-B2D4CF5DA3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69</xdr:row>
      <xdr:rowOff>198120</xdr:rowOff>
    </xdr:from>
    <xdr:to>
      <xdr:col>5</xdr:col>
      <xdr:colOff>918210</xdr:colOff>
      <xdr:row>69</xdr:row>
      <xdr:rowOff>198120</xdr:rowOff>
    </xdr:to>
    <xdr:sp macro="" textlink="">
      <xdr:nvSpPr>
        <xdr:cNvPr id="2703" name="WordArt 18">
          <a:extLst>
            <a:ext uri="{FF2B5EF4-FFF2-40B4-BE49-F238E27FC236}">
              <a16:creationId xmlns:a16="http://schemas.microsoft.com/office/drawing/2014/main" xmlns="" id="{36BFAC08-C0CA-45B0-B5F4-E1B328798B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04" name="WordArt 5">
          <a:extLst>
            <a:ext uri="{FF2B5EF4-FFF2-40B4-BE49-F238E27FC236}">
              <a16:creationId xmlns:a16="http://schemas.microsoft.com/office/drawing/2014/main" xmlns="" id="{795C0B1F-3DE0-43E5-B2FB-8D8CEBF8DA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05" name="WordArt 6">
          <a:extLst>
            <a:ext uri="{FF2B5EF4-FFF2-40B4-BE49-F238E27FC236}">
              <a16:creationId xmlns:a16="http://schemas.microsoft.com/office/drawing/2014/main" xmlns="" id="{3050AEDC-F00D-4A02-AAD1-67561F5FF3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06" name="WordArt 7">
          <a:extLst>
            <a:ext uri="{FF2B5EF4-FFF2-40B4-BE49-F238E27FC236}">
              <a16:creationId xmlns:a16="http://schemas.microsoft.com/office/drawing/2014/main" xmlns="" id="{F63B86A2-2637-48F0-B323-37A0BD6381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07" name="WordArt 8">
          <a:extLst>
            <a:ext uri="{FF2B5EF4-FFF2-40B4-BE49-F238E27FC236}">
              <a16:creationId xmlns:a16="http://schemas.microsoft.com/office/drawing/2014/main" xmlns="" id="{825C07D6-D5C1-4952-9EC5-22D34622B9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08" name="WordArt 9">
          <a:extLst>
            <a:ext uri="{FF2B5EF4-FFF2-40B4-BE49-F238E27FC236}">
              <a16:creationId xmlns:a16="http://schemas.microsoft.com/office/drawing/2014/main" xmlns="" id="{B679BFEF-8794-49DF-B40D-E027563382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09" name="WordArt 10">
          <a:extLst>
            <a:ext uri="{FF2B5EF4-FFF2-40B4-BE49-F238E27FC236}">
              <a16:creationId xmlns:a16="http://schemas.microsoft.com/office/drawing/2014/main" xmlns="" id="{6C49B3FC-BA7B-41BC-BF46-C3CA850EC2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10" name="WordArt 11">
          <a:extLst>
            <a:ext uri="{FF2B5EF4-FFF2-40B4-BE49-F238E27FC236}">
              <a16:creationId xmlns:a16="http://schemas.microsoft.com/office/drawing/2014/main" xmlns="" id="{6C690119-94FD-4356-8FC4-95B89D72B1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11" name="WordArt 12">
          <a:extLst>
            <a:ext uri="{FF2B5EF4-FFF2-40B4-BE49-F238E27FC236}">
              <a16:creationId xmlns:a16="http://schemas.microsoft.com/office/drawing/2014/main" xmlns="" id="{61D7B933-2FA1-4C33-A433-3E72552EA5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12" name="WordArt 13">
          <a:extLst>
            <a:ext uri="{FF2B5EF4-FFF2-40B4-BE49-F238E27FC236}">
              <a16:creationId xmlns:a16="http://schemas.microsoft.com/office/drawing/2014/main" xmlns="" id="{FC56BDA8-3FD5-41F6-AB28-8C0FAB5E6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13" name="WordArt 14">
          <a:extLst>
            <a:ext uri="{FF2B5EF4-FFF2-40B4-BE49-F238E27FC236}">
              <a16:creationId xmlns:a16="http://schemas.microsoft.com/office/drawing/2014/main" xmlns="" id="{7E5E67B2-63D6-41C9-AB6C-CCB699C5D1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69</xdr:row>
      <xdr:rowOff>198120</xdr:rowOff>
    </xdr:from>
    <xdr:to>
      <xdr:col>5</xdr:col>
      <xdr:colOff>918210</xdr:colOff>
      <xdr:row>69</xdr:row>
      <xdr:rowOff>198120</xdr:rowOff>
    </xdr:to>
    <xdr:sp macro="" textlink="">
      <xdr:nvSpPr>
        <xdr:cNvPr id="2714" name="WordArt 1729">
          <a:extLst>
            <a:ext uri="{FF2B5EF4-FFF2-40B4-BE49-F238E27FC236}">
              <a16:creationId xmlns:a16="http://schemas.microsoft.com/office/drawing/2014/main" xmlns="" id="{61EB3C55-24FE-4B58-99B5-6A30352D0D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69</xdr:row>
      <xdr:rowOff>198120</xdr:rowOff>
    </xdr:from>
    <xdr:to>
      <xdr:col>5</xdr:col>
      <xdr:colOff>918210</xdr:colOff>
      <xdr:row>69</xdr:row>
      <xdr:rowOff>198120</xdr:rowOff>
    </xdr:to>
    <xdr:sp macro="" textlink="">
      <xdr:nvSpPr>
        <xdr:cNvPr id="2715" name="WordArt 1730">
          <a:extLst>
            <a:ext uri="{FF2B5EF4-FFF2-40B4-BE49-F238E27FC236}">
              <a16:creationId xmlns:a16="http://schemas.microsoft.com/office/drawing/2014/main" xmlns="" id="{34723746-3C6E-4F86-A08B-355098E1A3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16" name="WordArt 1731">
          <a:extLst>
            <a:ext uri="{FF2B5EF4-FFF2-40B4-BE49-F238E27FC236}">
              <a16:creationId xmlns:a16="http://schemas.microsoft.com/office/drawing/2014/main" xmlns="" id="{FB046943-7710-48CF-A8C6-359DF88D2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17" name="WordArt 1732">
          <a:extLst>
            <a:ext uri="{FF2B5EF4-FFF2-40B4-BE49-F238E27FC236}">
              <a16:creationId xmlns:a16="http://schemas.microsoft.com/office/drawing/2014/main" xmlns="" id="{8BFF2BB7-6DE0-48D2-A755-C627E67200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18" name="WordArt 1733">
          <a:extLst>
            <a:ext uri="{FF2B5EF4-FFF2-40B4-BE49-F238E27FC236}">
              <a16:creationId xmlns:a16="http://schemas.microsoft.com/office/drawing/2014/main" xmlns="" id="{DD315DC4-A7AE-40A0-9CFE-2A2AC4D964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19" name="WordArt 1734">
          <a:extLst>
            <a:ext uri="{FF2B5EF4-FFF2-40B4-BE49-F238E27FC236}">
              <a16:creationId xmlns:a16="http://schemas.microsoft.com/office/drawing/2014/main" xmlns="" id="{3758866F-50D0-4F45-92C4-05C660EB2B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20" name="WordArt 1735">
          <a:extLst>
            <a:ext uri="{FF2B5EF4-FFF2-40B4-BE49-F238E27FC236}">
              <a16:creationId xmlns:a16="http://schemas.microsoft.com/office/drawing/2014/main" xmlns="" id="{4A1C878E-ECB7-4796-BF27-EE60CD92B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21" name="WordArt 1736">
          <a:extLst>
            <a:ext uri="{FF2B5EF4-FFF2-40B4-BE49-F238E27FC236}">
              <a16:creationId xmlns:a16="http://schemas.microsoft.com/office/drawing/2014/main" xmlns="" id="{EEC37889-BDC5-471B-BF11-012321F54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22" name="WordArt 1737">
          <a:extLst>
            <a:ext uri="{FF2B5EF4-FFF2-40B4-BE49-F238E27FC236}">
              <a16:creationId xmlns:a16="http://schemas.microsoft.com/office/drawing/2014/main" xmlns="" id="{1DFE3D31-40DD-4BE6-A5D7-9C0DCD23D2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23" name="WordArt 1738">
          <a:extLst>
            <a:ext uri="{FF2B5EF4-FFF2-40B4-BE49-F238E27FC236}">
              <a16:creationId xmlns:a16="http://schemas.microsoft.com/office/drawing/2014/main" xmlns="" id="{F6623F44-EE41-4F27-8A35-2E8754B508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24" name="WordArt 1739">
          <a:extLst>
            <a:ext uri="{FF2B5EF4-FFF2-40B4-BE49-F238E27FC236}">
              <a16:creationId xmlns:a16="http://schemas.microsoft.com/office/drawing/2014/main" xmlns="" id="{8CE4A0FC-FBE4-4F23-8FF5-A33661293F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25" name="WordArt 1740">
          <a:extLst>
            <a:ext uri="{FF2B5EF4-FFF2-40B4-BE49-F238E27FC236}">
              <a16:creationId xmlns:a16="http://schemas.microsoft.com/office/drawing/2014/main" xmlns="" id="{7AAB518F-DA75-4643-B1B5-85C13B9D51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69</xdr:row>
      <xdr:rowOff>198120</xdr:rowOff>
    </xdr:from>
    <xdr:to>
      <xdr:col>5</xdr:col>
      <xdr:colOff>918210</xdr:colOff>
      <xdr:row>69</xdr:row>
      <xdr:rowOff>198120</xdr:rowOff>
    </xdr:to>
    <xdr:sp macro="" textlink="">
      <xdr:nvSpPr>
        <xdr:cNvPr id="2726" name="WordArt 1753">
          <a:extLst>
            <a:ext uri="{FF2B5EF4-FFF2-40B4-BE49-F238E27FC236}">
              <a16:creationId xmlns:a16="http://schemas.microsoft.com/office/drawing/2014/main" xmlns="" id="{E14C50FC-407B-4CA8-A6AB-B77F52568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69</xdr:row>
      <xdr:rowOff>198120</xdr:rowOff>
    </xdr:from>
    <xdr:to>
      <xdr:col>5</xdr:col>
      <xdr:colOff>918210</xdr:colOff>
      <xdr:row>69</xdr:row>
      <xdr:rowOff>198120</xdr:rowOff>
    </xdr:to>
    <xdr:sp macro="" textlink="">
      <xdr:nvSpPr>
        <xdr:cNvPr id="2727" name="WordArt 1754">
          <a:extLst>
            <a:ext uri="{FF2B5EF4-FFF2-40B4-BE49-F238E27FC236}">
              <a16:creationId xmlns:a16="http://schemas.microsoft.com/office/drawing/2014/main" xmlns="" id="{75F6BFAA-C51B-43BE-8198-AEF7426398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28" name="WordArt 1755">
          <a:extLst>
            <a:ext uri="{FF2B5EF4-FFF2-40B4-BE49-F238E27FC236}">
              <a16:creationId xmlns:a16="http://schemas.microsoft.com/office/drawing/2014/main" xmlns="" id="{97492BD3-62FA-4817-86A6-F995999CE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29" name="WordArt 1756">
          <a:extLst>
            <a:ext uri="{FF2B5EF4-FFF2-40B4-BE49-F238E27FC236}">
              <a16:creationId xmlns:a16="http://schemas.microsoft.com/office/drawing/2014/main" xmlns="" id="{653C1E09-E2DA-4619-9E28-60DFB5BF81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30" name="WordArt 1757">
          <a:extLst>
            <a:ext uri="{FF2B5EF4-FFF2-40B4-BE49-F238E27FC236}">
              <a16:creationId xmlns:a16="http://schemas.microsoft.com/office/drawing/2014/main" xmlns="" id="{308D985E-0757-426A-AB52-FAF8702690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31" name="WordArt 1758">
          <a:extLst>
            <a:ext uri="{FF2B5EF4-FFF2-40B4-BE49-F238E27FC236}">
              <a16:creationId xmlns:a16="http://schemas.microsoft.com/office/drawing/2014/main" xmlns="" id="{6CA7CCB6-71DD-43E6-8DB4-82FC670744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32" name="WordArt 1759">
          <a:extLst>
            <a:ext uri="{FF2B5EF4-FFF2-40B4-BE49-F238E27FC236}">
              <a16:creationId xmlns:a16="http://schemas.microsoft.com/office/drawing/2014/main" xmlns="" id="{5D038ABF-FE4E-419A-82F0-BDA307AD73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33" name="WordArt 1760">
          <a:extLst>
            <a:ext uri="{FF2B5EF4-FFF2-40B4-BE49-F238E27FC236}">
              <a16:creationId xmlns:a16="http://schemas.microsoft.com/office/drawing/2014/main" xmlns="" id="{68DED0DE-DCFD-405F-B460-99DE186054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34" name="WordArt 1761">
          <a:extLst>
            <a:ext uri="{FF2B5EF4-FFF2-40B4-BE49-F238E27FC236}">
              <a16:creationId xmlns:a16="http://schemas.microsoft.com/office/drawing/2014/main" xmlns="" id="{DD2731B5-24A3-42BD-A5FC-6A57B0ED80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35" name="WordArt 1762">
          <a:extLst>
            <a:ext uri="{FF2B5EF4-FFF2-40B4-BE49-F238E27FC236}">
              <a16:creationId xmlns:a16="http://schemas.microsoft.com/office/drawing/2014/main" xmlns="" id="{D681EC1E-C3FA-4162-8DD1-99DCAEE97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36" name="WordArt 1763">
          <a:extLst>
            <a:ext uri="{FF2B5EF4-FFF2-40B4-BE49-F238E27FC236}">
              <a16:creationId xmlns:a16="http://schemas.microsoft.com/office/drawing/2014/main" xmlns="" id="{27BD0F0C-6DE7-4A79-A999-42633479FB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37" name="WordArt 1764">
          <a:extLst>
            <a:ext uri="{FF2B5EF4-FFF2-40B4-BE49-F238E27FC236}">
              <a16:creationId xmlns:a16="http://schemas.microsoft.com/office/drawing/2014/main" xmlns="" id="{E8864A31-6B28-4EC5-B860-AFBAE73BE2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69</xdr:row>
      <xdr:rowOff>198120</xdr:rowOff>
    </xdr:from>
    <xdr:to>
      <xdr:col>5</xdr:col>
      <xdr:colOff>918210</xdr:colOff>
      <xdr:row>69</xdr:row>
      <xdr:rowOff>198120</xdr:rowOff>
    </xdr:to>
    <xdr:sp macro="" textlink="">
      <xdr:nvSpPr>
        <xdr:cNvPr id="2738" name="WordArt 1777">
          <a:extLst>
            <a:ext uri="{FF2B5EF4-FFF2-40B4-BE49-F238E27FC236}">
              <a16:creationId xmlns:a16="http://schemas.microsoft.com/office/drawing/2014/main" xmlns="" id="{42B38C34-B996-4907-B8AA-EA8A475E9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69</xdr:row>
      <xdr:rowOff>198120</xdr:rowOff>
    </xdr:from>
    <xdr:to>
      <xdr:col>5</xdr:col>
      <xdr:colOff>918210</xdr:colOff>
      <xdr:row>69</xdr:row>
      <xdr:rowOff>198120</xdr:rowOff>
    </xdr:to>
    <xdr:sp macro="" textlink="">
      <xdr:nvSpPr>
        <xdr:cNvPr id="2739" name="WordArt 1778">
          <a:extLst>
            <a:ext uri="{FF2B5EF4-FFF2-40B4-BE49-F238E27FC236}">
              <a16:creationId xmlns:a16="http://schemas.microsoft.com/office/drawing/2014/main" xmlns="" id="{54C7A9C3-32E0-4E48-B8B1-883C2958D6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40" name="WordArt 1779">
          <a:extLst>
            <a:ext uri="{FF2B5EF4-FFF2-40B4-BE49-F238E27FC236}">
              <a16:creationId xmlns:a16="http://schemas.microsoft.com/office/drawing/2014/main" xmlns="" id="{D0E06F74-CDA2-449C-AA96-48055FA2E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41" name="WordArt 1780">
          <a:extLst>
            <a:ext uri="{FF2B5EF4-FFF2-40B4-BE49-F238E27FC236}">
              <a16:creationId xmlns:a16="http://schemas.microsoft.com/office/drawing/2014/main" xmlns="" id="{20F2A5F0-2AA0-407B-AB58-CDB1D68CFB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42" name="WordArt 1781">
          <a:extLst>
            <a:ext uri="{FF2B5EF4-FFF2-40B4-BE49-F238E27FC236}">
              <a16:creationId xmlns:a16="http://schemas.microsoft.com/office/drawing/2014/main" xmlns="" id="{6C6A8D06-F324-47FE-8DE9-CC8D8DFC4E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43" name="WordArt 1782">
          <a:extLst>
            <a:ext uri="{FF2B5EF4-FFF2-40B4-BE49-F238E27FC236}">
              <a16:creationId xmlns:a16="http://schemas.microsoft.com/office/drawing/2014/main" xmlns="" id="{E6F4B4F2-71CD-44AA-9666-0860564AB1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44" name="WordArt 1783">
          <a:extLst>
            <a:ext uri="{FF2B5EF4-FFF2-40B4-BE49-F238E27FC236}">
              <a16:creationId xmlns:a16="http://schemas.microsoft.com/office/drawing/2014/main" xmlns="" id="{A12AB66B-9A62-4BD0-B071-2EDEBEED6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45" name="WordArt 1784">
          <a:extLst>
            <a:ext uri="{FF2B5EF4-FFF2-40B4-BE49-F238E27FC236}">
              <a16:creationId xmlns:a16="http://schemas.microsoft.com/office/drawing/2014/main" xmlns="" id="{6F656CE4-B1AA-4C21-9BC6-A30BFB9EE6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46" name="WordArt 1785">
          <a:extLst>
            <a:ext uri="{FF2B5EF4-FFF2-40B4-BE49-F238E27FC236}">
              <a16:creationId xmlns:a16="http://schemas.microsoft.com/office/drawing/2014/main" xmlns="" id="{1BB3AE4B-614F-41FF-9B67-91962138DB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47" name="WordArt 1786">
          <a:extLst>
            <a:ext uri="{FF2B5EF4-FFF2-40B4-BE49-F238E27FC236}">
              <a16:creationId xmlns:a16="http://schemas.microsoft.com/office/drawing/2014/main" xmlns="" id="{82A95BFF-AB36-450D-A9F6-E47EA578C1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48" name="WordArt 1787">
          <a:extLst>
            <a:ext uri="{FF2B5EF4-FFF2-40B4-BE49-F238E27FC236}">
              <a16:creationId xmlns:a16="http://schemas.microsoft.com/office/drawing/2014/main" xmlns="" id="{38D27BB9-6B67-4749-90C6-85F0AE20AB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69</xdr:row>
      <xdr:rowOff>198120</xdr:rowOff>
    </xdr:from>
    <xdr:to>
      <xdr:col>5</xdr:col>
      <xdr:colOff>913765</xdr:colOff>
      <xdr:row>69</xdr:row>
      <xdr:rowOff>198120</xdr:rowOff>
    </xdr:to>
    <xdr:sp macro="" textlink="">
      <xdr:nvSpPr>
        <xdr:cNvPr id="2749" name="WordArt 1788">
          <a:extLst>
            <a:ext uri="{FF2B5EF4-FFF2-40B4-BE49-F238E27FC236}">
              <a16:creationId xmlns:a16="http://schemas.microsoft.com/office/drawing/2014/main" xmlns="" id="{CD5D6174-9AAC-4703-BCDC-8A329C4351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19995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70</xdr:row>
      <xdr:rowOff>198120</xdr:rowOff>
    </xdr:from>
    <xdr:to>
      <xdr:col>5</xdr:col>
      <xdr:colOff>918210</xdr:colOff>
      <xdr:row>70</xdr:row>
      <xdr:rowOff>198120</xdr:rowOff>
    </xdr:to>
    <xdr:sp macro="" textlink="">
      <xdr:nvSpPr>
        <xdr:cNvPr id="2750" name="WordArt 17">
          <a:extLst>
            <a:ext uri="{FF2B5EF4-FFF2-40B4-BE49-F238E27FC236}">
              <a16:creationId xmlns:a16="http://schemas.microsoft.com/office/drawing/2014/main" xmlns="" id="{F9E2CDAB-66E5-440A-B890-FCBA2D30E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70</xdr:row>
      <xdr:rowOff>198120</xdr:rowOff>
    </xdr:from>
    <xdr:to>
      <xdr:col>5</xdr:col>
      <xdr:colOff>918210</xdr:colOff>
      <xdr:row>70</xdr:row>
      <xdr:rowOff>198120</xdr:rowOff>
    </xdr:to>
    <xdr:sp macro="" textlink="">
      <xdr:nvSpPr>
        <xdr:cNvPr id="2751" name="WordArt 18">
          <a:extLst>
            <a:ext uri="{FF2B5EF4-FFF2-40B4-BE49-F238E27FC236}">
              <a16:creationId xmlns:a16="http://schemas.microsoft.com/office/drawing/2014/main" xmlns="" id="{6D9E0B7B-FB95-46DD-B45D-50B02CD1C6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52" name="WordArt 5">
          <a:extLst>
            <a:ext uri="{FF2B5EF4-FFF2-40B4-BE49-F238E27FC236}">
              <a16:creationId xmlns:a16="http://schemas.microsoft.com/office/drawing/2014/main" xmlns="" id="{A847AF4A-3D09-4537-8792-1108B40EA2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53" name="WordArt 6">
          <a:extLst>
            <a:ext uri="{FF2B5EF4-FFF2-40B4-BE49-F238E27FC236}">
              <a16:creationId xmlns:a16="http://schemas.microsoft.com/office/drawing/2014/main" xmlns="" id="{A360B823-463D-4707-9280-5AC7C78CFB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54" name="WordArt 7">
          <a:extLst>
            <a:ext uri="{FF2B5EF4-FFF2-40B4-BE49-F238E27FC236}">
              <a16:creationId xmlns:a16="http://schemas.microsoft.com/office/drawing/2014/main" xmlns="" id="{1C6A515B-5D4B-481A-8E53-FAA60493A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55" name="WordArt 8">
          <a:extLst>
            <a:ext uri="{FF2B5EF4-FFF2-40B4-BE49-F238E27FC236}">
              <a16:creationId xmlns:a16="http://schemas.microsoft.com/office/drawing/2014/main" xmlns="" id="{A7D229B8-A638-4631-859A-7435DA62DA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56" name="WordArt 9">
          <a:extLst>
            <a:ext uri="{FF2B5EF4-FFF2-40B4-BE49-F238E27FC236}">
              <a16:creationId xmlns:a16="http://schemas.microsoft.com/office/drawing/2014/main" xmlns="" id="{29A97658-706A-4854-9175-1683FEA358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57" name="WordArt 10">
          <a:extLst>
            <a:ext uri="{FF2B5EF4-FFF2-40B4-BE49-F238E27FC236}">
              <a16:creationId xmlns:a16="http://schemas.microsoft.com/office/drawing/2014/main" xmlns="" id="{9AB2DC8D-EB96-4636-AC94-C98D36F0D2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58" name="WordArt 11">
          <a:extLst>
            <a:ext uri="{FF2B5EF4-FFF2-40B4-BE49-F238E27FC236}">
              <a16:creationId xmlns:a16="http://schemas.microsoft.com/office/drawing/2014/main" xmlns="" id="{1FAC66D6-44A1-4E86-84DF-872C20370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59" name="WordArt 12">
          <a:extLst>
            <a:ext uri="{FF2B5EF4-FFF2-40B4-BE49-F238E27FC236}">
              <a16:creationId xmlns:a16="http://schemas.microsoft.com/office/drawing/2014/main" xmlns="" id="{DC0C8816-4561-4FDB-AFF0-3AE069BA1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60" name="WordArt 13">
          <a:extLst>
            <a:ext uri="{FF2B5EF4-FFF2-40B4-BE49-F238E27FC236}">
              <a16:creationId xmlns:a16="http://schemas.microsoft.com/office/drawing/2014/main" xmlns="" id="{05872047-8B84-4D67-9198-186934B2B7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61" name="WordArt 14">
          <a:extLst>
            <a:ext uri="{FF2B5EF4-FFF2-40B4-BE49-F238E27FC236}">
              <a16:creationId xmlns:a16="http://schemas.microsoft.com/office/drawing/2014/main" xmlns="" id="{9D7139FC-F1EE-411D-A89A-4F0AC343E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70</xdr:row>
      <xdr:rowOff>198120</xdr:rowOff>
    </xdr:from>
    <xdr:to>
      <xdr:col>5</xdr:col>
      <xdr:colOff>918210</xdr:colOff>
      <xdr:row>70</xdr:row>
      <xdr:rowOff>198120</xdr:rowOff>
    </xdr:to>
    <xdr:sp macro="" textlink="">
      <xdr:nvSpPr>
        <xdr:cNvPr id="2762" name="WordArt 17">
          <a:extLst>
            <a:ext uri="{FF2B5EF4-FFF2-40B4-BE49-F238E27FC236}">
              <a16:creationId xmlns:a16="http://schemas.microsoft.com/office/drawing/2014/main" xmlns="" id="{B0C2A7DA-E928-4206-BE7F-1D6DF8BDB0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70</xdr:row>
      <xdr:rowOff>198120</xdr:rowOff>
    </xdr:from>
    <xdr:to>
      <xdr:col>5</xdr:col>
      <xdr:colOff>918210</xdr:colOff>
      <xdr:row>70</xdr:row>
      <xdr:rowOff>198120</xdr:rowOff>
    </xdr:to>
    <xdr:sp macro="" textlink="">
      <xdr:nvSpPr>
        <xdr:cNvPr id="2763" name="WordArt 18">
          <a:extLst>
            <a:ext uri="{FF2B5EF4-FFF2-40B4-BE49-F238E27FC236}">
              <a16:creationId xmlns:a16="http://schemas.microsoft.com/office/drawing/2014/main" xmlns="" id="{45906AA6-3350-4403-BC38-2988DE9CAD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64" name="WordArt 5">
          <a:extLst>
            <a:ext uri="{FF2B5EF4-FFF2-40B4-BE49-F238E27FC236}">
              <a16:creationId xmlns:a16="http://schemas.microsoft.com/office/drawing/2014/main" xmlns="" id="{9EE14021-B84F-437C-8362-55E577ED2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65" name="WordArt 6">
          <a:extLst>
            <a:ext uri="{FF2B5EF4-FFF2-40B4-BE49-F238E27FC236}">
              <a16:creationId xmlns:a16="http://schemas.microsoft.com/office/drawing/2014/main" xmlns="" id="{2B25D080-FB2D-4CD9-8C42-2B3C55A0BA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66" name="WordArt 7">
          <a:extLst>
            <a:ext uri="{FF2B5EF4-FFF2-40B4-BE49-F238E27FC236}">
              <a16:creationId xmlns:a16="http://schemas.microsoft.com/office/drawing/2014/main" xmlns="" id="{B797CAE2-AC15-4079-82DE-A8C656E92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67" name="WordArt 8">
          <a:extLst>
            <a:ext uri="{FF2B5EF4-FFF2-40B4-BE49-F238E27FC236}">
              <a16:creationId xmlns:a16="http://schemas.microsoft.com/office/drawing/2014/main" xmlns="" id="{0775D2D7-7509-407C-B9A5-C9290FE91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68" name="WordArt 9">
          <a:extLst>
            <a:ext uri="{FF2B5EF4-FFF2-40B4-BE49-F238E27FC236}">
              <a16:creationId xmlns:a16="http://schemas.microsoft.com/office/drawing/2014/main" xmlns="" id="{663AACDC-474A-4715-937D-7F6254D315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69" name="WordArt 10">
          <a:extLst>
            <a:ext uri="{FF2B5EF4-FFF2-40B4-BE49-F238E27FC236}">
              <a16:creationId xmlns:a16="http://schemas.microsoft.com/office/drawing/2014/main" xmlns="" id="{95D85F23-71B2-41D0-BA6D-2F754ACE99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70" name="WordArt 11">
          <a:extLst>
            <a:ext uri="{FF2B5EF4-FFF2-40B4-BE49-F238E27FC236}">
              <a16:creationId xmlns:a16="http://schemas.microsoft.com/office/drawing/2014/main" xmlns="" id="{DB485635-96EE-452E-B792-ED22173471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71" name="WordArt 12">
          <a:extLst>
            <a:ext uri="{FF2B5EF4-FFF2-40B4-BE49-F238E27FC236}">
              <a16:creationId xmlns:a16="http://schemas.microsoft.com/office/drawing/2014/main" xmlns="" id="{63169E07-29DE-44CC-8E58-3E3EF6B462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72" name="WordArt 13">
          <a:extLst>
            <a:ext uri="{FF2B5EF4-FFF2-40B4-BE49-F238E27FC236}">
              <a16:creationId xmlns:a16="http://schemas.microsoft.com/office/drawing/2014/main" xmlns="" id="{90280E91-11CA-49FF-9755-096F65FBE1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73" name="WordArt 14">
          <a:extLst>
            <a:ext uri="{FF2B5EF4-FFF2-40B4-BE49-F238E27FC236}">
              <a16:creationId xmlns:a16="http://schemas.microsoft.com/office/drawing/2014/main" xmlns="" id="{AFB11AF5-E6D0-4570-BC4B-9CA4765D71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70</xdr:row>
      <xdr:rowOff>198120</xdr:rowOff>
    </xdr:from>
    <xdr:to>
      <xdr:col>5</xdr:col>
      <xdr:colOff>918210</xdr:colOff>
      <xdr:row>70</xdr:row>
      <xdr:rowOff>198120</xdr:rowOff>
    </xdr:to>
    <xdr:sp macro="" textlink="">
      <xdr:nvSpPr>
        <xdr:cNvPr id="2774" name="WordArt 17">
          <a:extLst>
            <a:ext uri="{FF2B5EF4-FFF2-40B4-BE49-F238E27FC236}">
              <a16:creationId xmlns:a16="http://schemas.microsoft.com/office/drawing/2014/main" xmlns="" id="{10B3E7E8-D9FC-4110-A76A-3CB9408814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70</xdr:row>
      <xdr:rowOff>198120</xdr:rowOff>
    </xdr:from>
    <xdr:to>
      <xdr:col>5</xdr:col>
      <xdr:colOff>918210</xdr:colOff>
      <xdr:row>70</xdr:row>
      <xdr:rowOff>198120</xdr:rowOff>
    </xdr:to>
    <xdr:sp macro="" textlink="">
      <xdr:nvSpPr>
        <xdr:cNvPr id="2775" name="WordArt 18">
          <a:extLst>
            <a:ext uri="{FF2B5EF4-FFF2-40B4-BE49-F238E27FC236}">
              <a16:creationId xmlns:a16="http://schemas.microsoft.com/office/drawing/2014/main" xmlns="" id="{87D41F05-58E0-4831-A964-40E2618C2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76" name="WordArt 5">
          <a:extLst>
            <a:ext uri="{FF2B5EF4-FFF2-40B4-BE49-F238E27FC236}">
              <a16:creationId xmlns:a16="http://schemas.microsoft.com/office/drawing/2014/main" xmlns="" id="{3B821388-9394-46DC-840E-6BA49B576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77" name="WordArt 6">
          <a:extLst>
            <a:ext uri="{FF2B5EF4-FFF2-40B4-BE49-F238E27FC236}">
              <a16:creationId xmlns:a16="http://schemas.microsoft.com/office/drawing/2014/main" xmlns="" id="{26DC494B-3E73-4BC3-AB9B-F276851CA1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78" name="WordArt 7">
          <a:extLst>
            <a:ext uri="{FF2B5EF4-FFF2-40B4-BE49-F238E27FC236}">
              <a16:creationId xmlns:a16="http://schemas.microsoft.com/office/drawing/2014/main" xmlns="" id="{AFD0DF01-2660-430C-A045-2959F841FC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79" name="WordArt 8">
          <a:extLst>
            <a:ext uri="{FF2B5EF4-FFF2-40B4-BE49-F238E27FC236}">
              <a16:creationId xmlns:a16="http://schemas.microsoft.com/office/drawing/2014/main" xmlns="" id="{235F8378-053B-4463-BDDA-E4086E589E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80" name="WordArt 9">
          <a:extLst>
            <a:ext uri="{FF2B5EF4-FFF2-40B4-BE49-F238E27FC236}">
              <a16:creationId xmlns:a16="http://schemas.microsoft.com/office/drawing/2014/main" xmlns="" id="{B8D0291C-F9BB-4CBA-A63F-CD9F19CA63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81" name="WordArt 10">
          <a:extLst>
            <a:ext uri="{FF2B5EF4-FFF2-40B4-BE49-F238E27FC236}">
              <a16:creationId xmlns:a16="http://schemas.microsoft.com/office/drawing/2014/main" xmlns="" id="{949D28AE-54AD-45FF-AC91-B96F150CE7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82" name="WordArt 11">
          <a:extLst>
            <a:ext uri="{FF2B5EF4-FFF2-40B4-BE49-F238E27FC236}">
              <a16:creationId xmlns:a16="http://schemas.microsoft.com/office/drawing/2014/main" xmlns="" id="{E1568D61-4771-4EE2-BDE5-D35E1CAD18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83" name="WordArt 12">
          <a:extLst>
            <a:ext uri="{FF2B5EF4-FFF2-40B4-BE49-F238E27FC236}">
              <a16:creationId xmlns:a16="http://schemas.microsoft.com/office/drawing/2014/main" xmlns="" id="{E20D361D-A3BD-4D07-AB36-5DCBCAEDA1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84" name="WordArt 13">
          <a:extLst>
            <a:ext uri="{FF2B5EF4-FFF2-40B4-BE49-F238E27FC236}">
              <a16:creationId xmlns:a16="http://schemas.microsoft.com/office/drawing/2014/main" xmlns="" id="{8807F88D-9C33-466E-BFF9-E94CB0307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85" name="WordArt 14">
          <a:extLst>
            <a:ext uri="{FF2B5EF4-FFF2-40B4-BE49-F238E27FC236}">
              <a16:creationId xmlns:a16="http://schemas.microsoft.com/office/drawing/2014/main" xmlns="" id="{44156288-BF3D-46BD-8E72-8591C141B7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70</xdr:row>
      <xdr:rowOff>198120</xdr:rowOff>
    </xdr:from>
    <xdr:to>
      <xdr:col>5</xdr:col>
      <xdr:colOff>918210</xdr:colOff>
      <xdr:row>70</xdr:row>
      <xdr:rowOff>198120</xdr:rowOff>
    </xdr:to>
    <xdr:sp macro="" textlink="">
      <xdr:nvSpPr>
        <xdr:cNvPr id="2786" name="WordArt 1729">
          <a:extLst>
            <a:ext uri="{FF2B5EF4-FFF2-40B4-BE49-F238E27FC236}">
              <a16:creationId xmlns:a16="http://schemas.microsoft.com/office/drawing/2014/main" xmlns="" id="{0D86CE2F-1BD6-41B9-8E1C-2B79CABE98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70</xdr:row>
      <xdr:rowOff>198120</xdr:rowOff>
    </xdr:from>
    <xdr:to>
      <xdr:col>5</xdr:col>
      <xdr:colOff>918210</xdr:colOff>
      <xdr:row>70</xdr:row>
      <xdr:rowOff>198120</xdr:rowOff>
    </xdr:to>
    <xdr:sp macro="" textlink="">
      <xdr:nvSpPr>
        <xdr:cNvPr id="2787" name="WordArt 1730">
          <a:extLst>
            <a:ext uri="{FF2B5EF4-FFF2-40B4-BE49-F238E27FC236}">
              <a16:creationId xmlns:a16="http://schemas.microsoft.com/office/drawing/2014/main" xmlns="" id="{2DE16B33-02C6-4476-A581-9E5DA26274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88" name="WordArt 1731">
          <a:extLst>
            <a:ext uri="{FF2B5EF4-FFF2-40B4-BE49-F238E27FC236}">
              <a16:creationId xmlns:a16="http://schemas.microsoft.com/office/drawing/2014/main" xmlns="" id="{1C93F73F-36B6-4E77-8471-3A7A4F21B4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89" name="WordArt 1732">
          <a:extLst>
            <a:ext uri="{FF2B5EF4-FFF2-40B4-BE49-F238E27FC236}">
              <a16:creationId xmlns:a16="http://schemas.microsoft.com/office/drawing/2014/main" xmlns="" id="{95EA4422-CA5A-45B5-87EB-FF8F5FD5CA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90" name="WordArt 1733">
          <a:extLst>
            <a:ext uri="{FF2B5EF4-FFF2-40B4-BE49-F238E27FC236}">
              <a16:creationId xmlns:a16="http://schemas.microsoft.com/office/drawing/2014/main" xmlns="" id="{38A1BEA5-82C4-45D9-89DD-EBCE73F728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91" name="WordArt 1734">
          <a:extLst>
            <a:ext uri="{FF2B5EF4-FFF2-40B4-BE49-F238E27FC236}">
              <a16:creationId xmlns:a16="http://schemas.microsoft.com/office/drawing/2014/main" xmlns="" id="{66D05B3A-C9CE-4A46-A764-5799245C95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92" name="WordArt 1735">
          <a:extLst>
            <a:ext uri="{FF2B5EF4-FFF2-40B4-BE49-F238E27FC236}">
              <a16:creationId xmlns:a16="http://schemas.microsoft.com/office/drawing/2014/main" xmlns="" id="{0852D236-0809-4441-8FA3-0BF25521CD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93" name="WordArt 1736">
          <a:extLst>
            <a:ext uri="{FF2B5EF4-FFF2-40B4-BE49-F238E27FC236}">
              <a16:creationId xmlns:a16="http://schemas.microsoft.com/office/drawing/2014/main" xmlns="" id="{A1FC3E27-1CB7-4A5A-A4A7-0B043CF48A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94" name="WordArt 1737">
          <a:extLst>
            <a:ext uri="{FF2B5EF4-FFF2-40B4-BE49-F238E27FC236}">
              <a16:creationId xmlns:a16="http://schemas.microsoft.com/office/drawing/2014/main" xmlns="" id="{DCDCE083-992D-4AAA-A870-25B4B69966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95" name="WordArt 1738">
          <a:extLst>
            <a:ext uri="{FF2B5EF4-FFF2-40B4-BE49-F238E27FC236}">
              <a16:creationId xmlns:a16="http://schemas.microsoft.com/office/drawing/2014/main" xmlns="" id="{DB6335CB-68E5-4F71-A861-B581F6CF87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96" name="WordArt 1739">
          <a:extLst>
            <a:ext uri="{FF2B5EF4-FFF2-40B4-BE49-F238E27FC236}">
              <a16:creationId xmlns:a16="http://schemas.microsoft.com/office/drawing/2014/main" xmlns="" id="{313BC437-A452-4CC3-A7D3-69C4372258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797" name="WordArt 1740">
          <a:extLst>
            <a:ext uri="{FF2B5EF4-FFF2-40B4-BE49-F238E27FC236}">
              <a16:creationId xmlns:a16="http://schemas.microsoft.com/office/drawing/2014/main" xmlns="" id="{F3F909DA-CA17-49DD-8BB7-258DAAC1B0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70</xdr:row>
      <xdr:rowOff>198120</xdr:rowOff>
    </xdr:from>
    <xdr:to>
      <xdr:col>5</xdr:col>
      <xdr:colOff>918210</xdr:colOff>
      <xdr:row>70</xdr:row>
      <xdr:rowOff>198120</xdr:rowOff>
    </xdr:to>
    <xdr:sp macro="" textlink="">
      <xdr:nvSpPr>
        <xdr:cNvPr id="2798" name="WordArt 1753">
          <a:extLst>
            <a:ext uri="{FF2B5EF4-FFF2-40B4-BE49-F238E27FC236}">
              <a16:creationId xmlns:a16="http://schemas.microsoft.com/office/drawing/2014/main" xmlns="" id="{3480B67B-9275-4E5F-BE5E-B0229E6A1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70</xdr:row>
      <xdr:rowOff>198120</xdr:rowOff>
    </xdr:from>
    <xdr:to>
      <xdr:col>5</xdr:col>
      <xdr:colOff>918210</xdr:colOff>
      <xdr:row>70</xdr:row>
      <xdr:rowOff>198120</xdr:rowOff>
    </xdr:to>
    <xdr:sp macro="" textlink="">
      <xdr:nvSpPr>
        <xdr:cNvPr id="2799" name="WordArt 1754">
          <a:extLst>
            <a:ext uri="{FF2B5EF4-FFF2-40B4-BE49-F238E27FC236}">
              <a16:creationId xmlns:a16="http://schemas.microsoft.com/office/drawing/2014/main" xmlns="" id="{F6B3744A-047E-425A-83D2-C484F1113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800" name="WordArt 1755">
          <a:extLst>
            <a:ext uri="{FF2B5EF4-FFF2-40B4-BE49-F238E27FC236}">
              <a16:creationId xmlns:a16="http://schemas.microsoft.com/office/drawing/2014/main" xmlns="" id="{9DF82A58-FF7B-40D2-A45E-4B9FC81D6C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801" name="WordArt 1756">
          <a:extLst>
            <a:ext uri="{FF2B5EF4-FFF2-40B4-BE49-F238E27FC236}">
              <a16:creationId xmlns:a16="http://schemas.microsoft.com/office/drawing/2014/main" xmlns="" id="{34CB87E5-D068-4837-AC2E-106CAC8A78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802" name="WordArt 1757">
          <a:extLst>
            <a:ext uri="{FF2B5EF4-FFF2-40B4-BE49-F238E27FC236}">
              <a16:creationId xmlns:a16="http://schemas.microsoft.com/office/drawing/2014/main" xmlns="" id="{6BD0408E-213E-4C29-B75B-F028F323F7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803" name="WordArt 1758">
          <a:extLst>
            <a:ext uri="{FF2B5EF4-FFF2-40B4-BE49-F238E27FC236}">
              <a16:creationId xmlns:a16="http://schemas.microsoft.com/office/drawing/2014/main" xmlns="" id="{560AC8A0-FEF2-4710-9928-94BE7F99A4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804" name="WordArt 1759">
          <a:extLst>
            <a:ext uri="{FF2B5EF4-FFF2-40B4-BE49-F238E27FC236}">
              <a16:creationId xmlns:a16="http://schemas.microsoft.com/office/drawing/2014/main" xmlns="" id="{726D9A65-53FD-493E-8E8E-6A294C642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805" name="WordArt 1760">
          <a:extLst>
            <a:ext uri="{FF2B5EF4-FFF2-40B4-BE49-F238E27FC236}">
              <a16:creationId xmlns:a16="http://schemas.microsoft.com/office/drawing/2014/main" xmlns="" id="{11CB8DB6-DA3F-4F08-ADED-8694300365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806" name="WordArt 1761">
          <a:extLst>
            <a:ext uri="{FF2B5EF4-FFF2-40B4-BE49-F238E27FC236}">
              <a16:creationId xmlns:a16="http://schemas.microsoft.com/office/drawing/2014/main" xmlns="" id="{06433363-6E3D-46CA-8BA9-C7A8AAE413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807" name="WordArt 1762">
          <a:extLst>
            <a:ext uri="{FF2B5EF4-FFF2-40B4-BE49-F238E27FC236}">
              <a16:creationId xmlns:a16="http://schemas.microsoft.com/office/drawing/2014/main" xmlns="" id="{D343040A-0CAC-4327-86BA-491FAEA1BD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808" name="WordArt 1763">
          <a:extLst>
            <a:ext uri="{FF2B5EF4-FFF2-40B4-BE49-F238E27FC236}">
              <a16:creationId xmlns:a16="http://schemas.microsoft.com/office/drawing/2014/main" xmlns="" id="{4FBBC527-77C3-4D9A-B5B9-0AF722F93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809" name="WordArt 1764">
          <a:extLst>
            <a:ext uri="{FF2B5EF4-FFF2-40B4-BE49-F238E27FC236}">
              <a16:creationId xmlns:a16="http://schemas.microsoft.com/office/drawing/2014/main" xmlns="" id="{6D5DA8BA-5E46-4D5B-96EF-C025D0CBD7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70</xdr:row>
      <xdr:rowOff>198120</xdr:rowOff>
    </xdr:from>
    <xdr:to>
      <xdr:col>5</xdr:col>
      <xdr:colOff>918210</xdr:colOff>
      <xdr:row>70</xdr:row>
      <xdr:rowOff>198120</xdr:rowOff>
    </xdr:to>
    <xdr:sp macro="" textlink="">
      <xdr:nvSpPr>
        <xdr:cNvPr id="2810" name="WordArt 1777">
          <a:extLst>
            <a:ext uri="{FF2B5EF4-FFF2-40B4-BE49-F238E27FC236}">
              <a16:creationId xmlns:a16="http://schemas.microsoft.com/office/drawing/2014/main" xmlns="" id="{39BDA1FC-FAF2-415B-A329-884AF028B7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70</xdr:row>
      <xdr:rowOff>198120</xdr:rowOff>
    </xdr:from>
    <xdr:to>
      <xdr:col>5</xdr:col>
      <xdr:colOff>918210</xdr:colOff>
      <xdr:row>70</xdr:row>
      <xdr:rowOff>198120</xdr:rowOff>
    </xdr:to>
    <xdr:sp macro="" textlink="">
      <xdr:nvSpPr>
        <xdr:cNvPr id="2811" name="WordArt 1778">
          <a:extLst>
            <a:ext uri="{FF2B5EF4-FFF2-40B4-BE49-F238E27FC236}">
              <a16:creationId xmlns:a16="http://schemas.microsoft.com/office/drawing/2014/main" xmlns="" id="{B45697E7-C431-46FF-A3FB-AE1A92EB8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812" name="WordArt 1779">
          <a:extLst>
            <a:ext uri="{FF2B5EF4-FFF2-40B4-BE49-F238E27FC236}">
              <a16:creationId xmlns:a16="http://schemas.microsoft.com/office/drawing/2014/main" xmlns="" id="{AB49A55D-186E-4322-A58A-45363C337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813" name="WordArt 1780">
          <a:extLst>
            <a:ext uri="{FF2B5EF4-FFF2-40B4-BE49-F238E27FC236}">
              <a16:creationId xmlns:a16="http://schemas.microsoft.com/office/drawing/2014/main" xmlns="" id="{17DDB9C5-33BC-46A0-B65A-6AE8B94560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814" name="WordArt 1781">
          <a:extLst>
            <a:ext uri="{FF2B5EF4-FFF2-40B4-BE49-F238E27FC236}">
              <a16:creationId xmlns:a16="http://schemas.microsoft.com/office/drawing/2014/main" xmlns="" id="{F0C7C1DE-8320-4667-A28A-5E7892FEC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815" name="WordArt 1782">
          <a:extLst>
            <a:ext uri="{FF2B5EF4-FFF2-40B4-BE49-F238E27FC236}">
              <a16:creationId xmlns:a16="http://schemas.microsoft.com/office/drawing/2014/main" xmlns="" id="{625BE569-6264-4FBB-82DF-214F600D79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816" name="WordArt 1783">
          <a:extLst>
            <a:ext uri="{FF2B5EF4-FFF2-40B4-BE49-F238E27FC236}">
              <a16:creationId xmlns:a16="http://schemas.microsoft.com/office/drawing/2014/main" xmlns="" id="{8912ECE0-0EF9-40EC-BB0A-10A514646C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817" name="WordArt 1784">
          <a:extLst>
            <a:ext uri="{FF2B5EF4-FFF2-40B4-BE49-F238E27FC236}">
              <a16:creationId xmlns:a16="http://schemas.microsoft.com/office/drawing/2014/main" xmlns="" id="{8F0F511C-5935-43CA-8FFB-DDC53CBD66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818" name="WordArt 1785">
          <a:extLst>
            <a:ext uri="{FF2B5EF4-FFF2-40B4-BE49-F238E27FC236}">
              <a16:creationId xmlns:a16="http://schemas.microsoft.com/office/drawing/2014/main" xmlns="" id="{7B21B09C-0C0D-409D-A176-2C859310B2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819" name="WordArt 1786">
          <a:extLst>
            <a:ext uri="{FF2B5EF4-FFF2-40B4-BE49-F238E27FC236}">
              <a16:creationId xmlns:a16="http://schemas.microsoft.com/office/drawing/2014/main" xmlns="" id="{A3457B75-425A-46B0-BAD4-D27EDDD30C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820" name="WordArt 1787">
          <a:extLst>
            <a:ext uri="{FF2B5EF4-FFF2-40B4-BE49-F238E27FC236}">
              <a16:creationId xmlns:a16="http://schemas.microsoft.com/office/drawing/2014/main" xmlns="" id="{E9F1CB56-48BA-4DC3-A6B3-30CF3C573D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70</xdr:row>
      <xdr:rowOff>198120</xdr:rowOff>
    </xdr:from>
    <xdr:to>
      <xdr:col>5</xdr:col>
      <xdr:colOff>913765</xdr:colOff>
      <xdr:row>70</xdr:row>
      <xdr:rowOff>198120</xdr:rowOff>
    </xdr:to>
    <xdr:sp macro="" textlink="">
      <xdr:nvSpPr>
        <xdr:cNvPr id="2821" name="WordArt 1788">
          <a:extLst>
            <a:ext uri="{FF2B5EF4-FFF2-40B4-BE49-F238E27FC236}">
              <a16:creationId xmlns:a16="http://schemas.microsoft.com/office/drawing/2014/main" xmlns="" id="{84E144B0-4A6D-40E1-B141-9CD40915EB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1710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72</xdr:row>
      <xdr:rowOff>198120</xdr:rowOff>
    </xdr:from>
    <xdr:to>
      <xdr:col>5</xdr:col>
      <xdr:colOff>918210</xdr:colOff>
      <xdr:row>72</xdr:row>
      <xdr:rowOff>198120</xdr:rowOff>
    </xdr:to>
    <xdr:sp macro="" textlink="">
      <xdr:nvSpPr>
        <xdr:cNvPr id="2822" name="WordArt 17">
          <a:extLst>
            <a:ext uri="{FF2B5EF4-FFF2-40B4-BE49-F238E27FC236}">
              <a16:creationId xmlns:a16="http://schemas.microsoft.com/office/drawing/2014/main" xmlns="" id="{54C75C3C-FCC1-456A-BBC4-C8E115D888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72</xdr:row>
      <xdr:rowOff>198120</xdr:rowOff>
    </xdr:from>
    <xdr:to>
      <xdr:col>5</xdr:col>
      <xdr:colOff>918210</xdr:colOff>
      <xdr:row>72</xdr:row>
      <xdr:rowOff>198120</xdr:rowOff>
    </xdr:to>
    <xdr:sp macro="" textlink="">
      <xdr:nvSpPr>
        <xdr:cNvPr id="2823" name="WordArt 18">
          <a:extLst>
            <a:ext uri="{FF2B5EF4-FFF2-40B4-BE49-F238E27FC236}">
              <a16:creationId xmlns:a16="http://schemas.microsoft.com/office/drawing/2014/main" xmlns="" id="{5C4DDE3F-46D7-4833-968B-6F20E31867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24" name="WordArt 5">
          <a:extLst>
            <a:ext uri="{FF2B5EF4-FFF2-40B4-BE49-F238E27FC236}">
              <a16:creationId xmlns:a16="http://schemas.microsoft.com/office/drawing/2014/main" xmlns="" id="{E009E907-8B91-4AE0-80C6-68E9B4BA4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25" name="WordArt 6">
          <a:extLst>
            <a:ext uri="{FF2B5EF4-FFF2-40B4-BE49-F238E27FC236}">
              <a16:creationId xmlns:a16="http://schemas.microsoft.com/office/drawing/2014/main" xmlns="" id="{A08FAB08-E573-48B0-8538-0991928E6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26" name="WordArt 7">
          <a:extLst>
            <a:ext uri="{FF2B5EF4-FFF2-40B4-BE49-F238E27FC236}">
              <a16:creationId xmlns:a16="http://schemas.microsoft.com/office/drawing/2014/main" xmlns="" id="{E30EB07E-FC16-48EA-9C51-7846C2B99B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27" name="WordArt 8">
          <a:extLst>
            <a:ext uri="{FF2B5EF4-FFF2-40B4-BE49-F238E27FC236}">
              <a16:creationId xmlns:a16="http://schemas.microsoft.com/office/drawing/2014/main" xmlns="" id="{547D5F4B-6AF1-4449-89E7-917531B58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28" name="WordArt 9">
          <a:extLst>
            <a:ext uri="{FF2B5EF4-FFF2-40B4-BE49-F238E27FC236}">
              <a16:creationId xmlns:a16="http://schemas.microsoft.com/office/drawing/2014/main" xmlns="" id="{490AE559-299F-40C0-AA61-AFF44089D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29" name="WordArt 10">
          <a:extLst>
            <a:ext uri="{FF2B5EF4-FFF2-40B4-BE49-F238E27FC236}">
              <a16:creationId xmlns:a16="http://schemas.microsoft.com/office/drawing/2014/main" xmlns="" id="{7E2E25BE-6C3F-4822-AF1C-284ECF6981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30" name="WordArt 11">
          <a:extLst>
            <a:ext uri="{FF2B5EF4-FFF2-40B4-BE49-F238E27FC236}">
              <a16:creationId xmlns:a16="http://schemas.microsoft.com/office/drawing/2014/main" xmlns="" id="{4F456A92-BAE2-40EC-8EA4-4603066557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31" name="WordArt 12">
          <a:extLst>
            <a:ext uri="{FF2B5EF4-FFF2-40B4-BE49-F238E27FC236}">
              <a16:creationId xmlns:a16="http://schemas.microsoft.com/office/drawing/2014/main" xmlns="" id="{73AB84F9-5916-4386-B602-6571938722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32" name="WordArt 13">
          <a:extLst>
            <a:ext uri="{FF2B5EF4-FFF2-40B4-BE49-F238E27FC236}">
              <a16:creationId xmlns:a16="http://schemas.microsoft.com/office/drawing/2014/main" xmlns="" id="{B8348653-522D-4420-A755-C1034D66D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33" name="WordArt 14">
          <a:extLst>
            <a:ext uri="{FF2B5EF4-FFF2-40B4-BE49-F238E27FC236}">
              <a16:creationId xmlns:a16="http://schemas.microsoft.com/office/drawing/2014/main" xmlns="" id="{42194130-09BD-4061-9C6F-8E9A19EC3F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72</xdr:row>
      <xdr:rowOff>198120</xdr:rowOff>
    </xdr:from>
    <xdr:to>
      <xdr:col>5</xdr:col>
      <xdr:colOff>918210</xdr:colOff>
      <xdr:row>72</xdr:row>
      <xdr:rowOff>198120</xdr:rowOff>
    </xdr:to>
    <xdr:sp macro="" textlink="">
      <xdr:nvSpPr>
        <xdr:cNvPr id="2834" name="WordArt 17">
          <a:extLst>
            <a:ext uri="{FF2B5EF4-FFF2-40B4-BE49-F238E27FC236}">
              <a16:creationId xmlns:a16="http://schemas.microsoft.com/office/drawing/2014/main" xmlns="" id="{423DD305-94E2-4B9E-8D48-F2D23FA3C5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72</xdr:row>
      <xdr:rowOff>198120</xdr:rowOff>
    </xdr:from>
    <xdr:to>
      <xdr:col>5</xdr:col>
      <xdr:colOff>918210</xdr:colOff>
      <xdr:row>72</xdr:row>
      <xdr:rowOff>198120</xdr:rowOff>
    </xdr:to>
    <xdr:sp macro="" textlink="">
      <xdr:nvSpPr>
        <xdr:cNvPr id="2835" name="WordArt 18">
          <a:extLst>
            <a:ext uri="{FF2B5EF4-FFF2-40B4-BE49-F238E27FC236}">
              <a16:creationId xmlns:a16="http://schemas.microsoft.com/office/drawing/2014/main" xmlns="" id="{78619D35-E6D5-4E42-9F76-97148DBFF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36" name="WordArt 5">
          <a:extLst>
            <a:ext uri="{FF2B5EF4-FFF2-40B4-BE49-F238E27FC236}">
              <a16:creationId xmlns:a16="http://schemas.microsoft.com/office/drawing/2014/main" xmlns="" id="{270487E3-5532-43C5-AA63-F29F3BBEB0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37" name="WordArt 6">
          <a:extLst>
            <a:ext uri="{FF2B5EF4-FFF2-40B4-BE49-F238E27FC236}">
              <a16:creationId xmlns:a16="http://schemas.microsoft.com/office/drawing/2014/main" xmlns="" id="{1CD015AC-7906-4B61-896B-CE61E9450A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38" name="WordArt 7">
          <a:extLst>
            <a:ext uri="{FF2B5EF4-FFF2-40B4-BE49-F238E27FC236}">
              <a16:creationId xmlns:a16="http://schemas.microsoft.com/office/drawing/2014/main" xmlns="" id="{9ACF5CB6-8C79-4632-A387-74793642F4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39" name="WordArt 8">
          <a:extLst>
            <a:ext uri="{FF2B5EF4-FFF2-40B4-BE49-F238E27FC236}">
              <a16:creationId xmlns:a16="http://schemas.microsoft.com/office/drawing/2014/main" xmlns="" id="{B4C182E8-AFA5-4E3F-BD8E-72FC9FD28F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40" name="WordArt 9">
          <a:extLst>
            <a:ext uri="{FF2B5EF4-FFF2-40B4-BE49-F238E27FC236}">
              <a16:creationId xmlns:a16="http://schemas.microsoft.com/office/drawing/2014/main" xmlns="" id="{317497A7-C942-4AA8-B5F4-AD82A2D50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41" name="WordArt 10">
          <a:extLst>
            <a:ext uri="{FF2B5EF4-FFF2-40B4-BE49-F238E27FC236}">
              <a16:creationId xmlns:a16="http://schemas.microsoft.com/office/drawing/2014/main" xmlns="" id="{3FE10BF2-F80E-45B8-A437-4D4C8288F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42" name="WordArt 11">
          <a:extLst>
            <a:ext uri="{FF2B5EF4-FFF2-40B4-BE49-F238E27FC236}">
              <a16:creationId xmlns:a16="http://schemas.microsoft.com/office/drawing/2014/main" xmlns="" id="{A4060236-0EE9-4E02-9B45-0C60871B6B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43" name="WordArt 12">
          <a:extLst>
            <a:ext uri="{FF2B5EF4-FFF2-40B4-BE49-F238E27FC236}">
              <a16:creationId xmlns:a16="http://schemas.microsoft.com/office/drawing/2014/main" xmlns="" id="{858B09BC-F2EE-4D7D-AD19-C78D1DDA64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44" name="WordArt 13">
          <a:extLst>
            <a:ext uri="{FF2B5EF4-FFF2-40B4-BE49-F238E27FC236}">
              <a16:creationId xmlns:a16="http://schemas.microsoft.com/office/drawing/2014/main" xmlns="" id="{5A64DF21-6218-4E7B-8C8C-4FA9B325B3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45" name="WordArt 14">
          <a:extLst>
            <a:ext uri="{FF2B5EF4-FFF2-40B4-BE49-F238E27FC236}">
              <a16:creationId xmlns:a16="http://schemas.microsoft.com/office/drawing/2014/main" xmlns="" id="{3DFE2984-519B-4FF0-9295-E957AD60A3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72</xdr:row>
      <xdr:rowOff>198120</xdr:rowOff>
    </xdr:from>
    <xdr:to>
      <xdr:col>5</xdr:col>
      <xdr:colOff>918210</xdr:colOff>
      <xdr:row>72</xdr:row>
      <xdr:rowOff>198120</xdr:rowOff>
    </xdr:to>
    <xdr:sp macro="" textlink="">
      <xdr:nvSpPr>
        <xdr:cNvPr id="2846" name="WordArt 17">
          <a:extLst>
            <a:ext uri="{FF2B5EF4-FFF2-40B4-BE49-F238E27FC236}">
              <a16:creationId xmlns:a16="http://schemas.microsoft.com/office/drawing/2014/main" xmlns="" id="{A572D6C7-5F6D-4797-AD87-209BC6C9AC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72</xdr:row>
      <xdr:rowOff>198120</xdr:rowOff>
    </xdr:from>
    <xdr:to>
      <xdr:col>5</xdr:col>
      <xdr:colOff>918210</xdr:colOff>
      <xdr:row>72</xdr:row>
      <xdr:rowOff>198120</xdr:rowOff>
    </xdr:to>
    <xdr:sp macro="" textlink="">
      <xdr:nvSpPr>
        <xdr:cNvPr id="2847" name="WordArt 18">
          <a:extLst>
            <a:ext uri="{FF2B5EF4-FFF2-40B4-BE49-F238E27FC236}">
              <a16:creationId xmlns:a16="http://schemas.microsoft.com/office/drawing/2014/main" xmlns="" id="{AE48FBD0-0E1B-48EB-A800-9FED04A0E4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48" name="WordArt 5">
          <a:extLst>
            <a:ext uri="{FF2B5EF4-FFF2-40B4-BE49-F238E27FC236}">
              <a16:creationId xmlns:a16="http://schemas.microsoft.com/office/drawing/2014/main" xmlns="" id="{C7CC399E-4428-4885-9C4A-867A40345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49" name="WordArt 6">
          <a:extLst>
            <a:ext uri="{FF2B5EF4-FFF2-40B4-BE49-F238E27FC236}">
              <a16:creationId xmlns:a16="http://schemas.microsoft.com/office/drawing/2014/main" xmlns="" id="{F9A566C3-36E9-48D6-A074-5563995E42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50" name="WordArt 7">
          <a:extLst>
            <a:ext uri="{FF2B5EF4-FFF2-40B4-BE49-F238E27FC236}">
              <a16:creationId xmlns:a16="http://schemas.microsoft.com/office/drawing/2014/main" xmlns="" id="{7E3C41A0-6684-4E25-9CC6-F9752E995C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51" name="WordArt 8">
          <a:extLst>
            <a:ext uri="{FF2B5EF4-FFF2-40B4-BE49-F238E27FC236}">
              <a16:creationId xmlns:a16="http://schemas.microsoft.com/office/drawing/2014/main" xmlns="" id="{1A833159-DDB1-434D-A019-DEE86CF6C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52" name="WordArt 9">
          <a:extLst>
            <a:ext uri="{FF2B5EF4-FFF2-40B4-BE49-F238E27FC236}">
              <a16:creationId xmlns:a16="http://schemas.microsoft.com/office/drawing/2014/main" xmlns="" id="{BAC2C06C-388E-4617-9032-8AFD38E497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53" name="WordArt 10">
          <a:extLst>
            <a:ext uri="{FF2B5EF4-FFF2-40B4-BE49-F238E27FC236}">
              <a16:creationId xmlns:a16="http://schemas.microsoft.com/office/drawing/2014/main" xmlns="" id="{BEB58D54-7DDE-4F2D-935A-6F0E954DB2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54" name="WordArt 11">
          <a:extLst>
            <a:ext uri="{FF2B5EF4-FFF2-40B4-BE49-F238E27FC236}">
              <a16:creationId xmlns:a16="http://schemas.microsoft.com/office/drawing/2014/main" xmlns="" id="{F5A32620-FE6C-49E2-9EEF-EAD1A3D127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55" name="WordArt 12">
          <a:extLst>
            <a:ext uri="{FF2B5EF4-FFF2-40B4-BE49-F238E27FC236}">
              <a16:creationId xmlns:a16="http://schemas.microsoft.com/office/drawing/2014/main" xmlns="" id="{796EDF91-B4EB-4DD6-B68A-6EDB1C60DF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56" name="WordArt 13">
          <a:extLst>
            <a:ext uri="{FF2B5EF4-FFF2-40B4-BE49-F238E27FC236}">
              <a16:creationId xmlns:a16="http://schemas.microsoft.com/office/drawing/2014/main" xmlns="" id="{9E473101-EE62-4761-9D1F-729D1327B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57" name="WordArt 14">
          <a:extLst>
            <a:ext uri="{FF2B5EF4-FFF2-40B4-BE49-F238E27FC236}">
              <a16:creationId xmlns:a16="http://schemas.microsoft.com/office/drawing/2014/main" xmlns="" id="{0FE02975-B4CE-432C-BCA5-25C329608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72</xdr:row>
      <xdr:rowOff>198120</xdr:rowOff>
    </xdr:from>
    <xdr:to>
      <xdr:col>5</xdr:col>
      <xdr:colOff>918210</xdr:colOff>
      <xdr:row>72</xdr:row>
      <xdr:rowOff>198120</xdr:rowOff>
    </xdr:to>
    <xdr:sp macro="" textlink="">
      <xdr:nvSpPr>
        <xdr:cNvPr id="2858" name="WordArt 1729">
          <a:extLst>
            <a:ext uri="{FF2B5EF4-FFF2-40B4-BE49-F238E27FC236}">
              <a16:creationId xmlns:a16="http://schemas.microsoft.com/office/drawing/2014/main" xmlns="" id="{9F9A5F12-E942-41B9-BFDD-0238F57475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72</xdr:row>
      <xdr:rowOff>198120</xdr:rowOff>
    </xdr:from>
    <xdr:to>
      <xdr:col>5</xdr:col>
      <xdr:colOff>918210</xdr:colOff>
      <xdr:row>72</xdr:row>
      <xdr:rowOff>198120</xdr:rowOff>
    </xdr:to>
    <xdr:sp macro="" textlink="">
      <xdr:nvSpPr>
        <xdr:cNvPr id="2859" name="WordArt 1730">
          <a:extLst>
            <a:ext uri="{FF2B5EF4-FFF2-40B4-BE49-F238E27FC236}">
              <a16:creationId xmlns:a16="http://schemas.microsoft.com/office/drawing/2014/main" xmlns="" id="{7940885D-8E84-4743-90B4-8A2F326DB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60" name="WordArt 1731">
          <a:extLst>
            <a:ext uri="{FF2B5EF4-FFF2-40B4-BE49-F238E27FC236}">
              <a16:creationId xmlns:a16="http://schemas.microsoft.com/office/drawing/2014/main" xmlns="" id="{081B9109-87C5-4246-BBAB-15C9A66F86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61" name="WordArt 1732">
          <a:extLst>
            <a:ext uri="{FF2B5EF4-FFF2-40B4-BE49-F238E27FC236}">
              <a16:creationId xmlns:a16="http://schemas.microsoft.com/office/drawing/2014/main" xmlns="" id="{89F861F8-D38C-4013-8C42-27897AAB6C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62" name="WordArt 1733">
          <a:extLst>
            <a:ext uri="{FF2B5EF4-FFF2-40B4-BE49-F238E27FC236}">
              <a16:creationId xmlns:a16="http://schemas.microsoft.com/office/drawing/2014/main" xmlns="" id="{F70FF90A-36B8-4C49-8B3A-83CD17D957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63" name="WordArt 1734">
          <a:extLst>
            <a:ext uri="{FF2B5EF4-FFF2-40B4-BE49-F238E27FC236}">
              <a16:creationId xmlns:a16="http://schemas.microsoft.com/office/drawing/2014/main" xmlns="" id="{2E295839-54AF-4C15-BF2E-4AE8683F23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64" name="WordArt 1735">
          <a:extLst>
            <a:ext uri="{FF2B5EF4-FFF2-40B4-BE49-F238E27FC236}">
              <a16:creationId xmlns:a16="http://schemas.microsoft.com/office/drawing/2014/main" xmlns="" id="{8A1ED598-2765-4E28-B9FB-3B5AAE3A44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65" name="WordArt 1736">
          <a:extLst>
            <a:ext uri="{FF2B5EF4-FFF2-40B4-BE49-F238E27FC236}">
              <a16:creationId xmlns:a16="http://schemas.microsoft.com/office/drawing/2014/main" xmlns="" id="{0BE54CF4-349A-49FC-BFAF-7D34292176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66" name="WordArt 1737">
          <a:extLst>
            <a:ext uri="{FF2B5EF4-FFF2-40B4-BE49-F238E27FC236}">
              <a16:creationId xmlns:a16="http://schemas.microsoft.com/office/drawing/2014/main" xmlns="" id="{06F1DCED-8B8C-4A3D-9F89-96F7A07097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67" name="WordArt 1738">
          <a:extLst>
            <a:ext uri="{FF2B5EF4-FFF2-40B4-BE49-F238E27FC236}">
              <a16:creationId xmlns:a16="http://schemas.microsoft.com/office/drawing/2014/main" xmlns="" id="{99AC7C13-3DA2-455A-943B-B272BBFFA5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68" name="WordArt 1739">
          <a:extLst>
            <a:ext uri="{FF2B5EF4-FFF2-40B4-BE49-F238E27FC236}">
              <a16:creationId xmlns:a16="http://schemas.microsoft.com/office/drawing/2014/main" xmlns="" id="{C31ADD59-E8DC-4710-9C37-7303F16BD4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69" name="WordArt 1740">
          <a:extLst>
            <a:ext uri="{FF2B5EF4-FFF2-40B4-BE49-F238E27FC236}">
              <a16:creationId xmlns:a16="http://schemas.microsoft.com/office/drawing/2014/main" xmlns="" id="{723935C5-630D-4399-9B6D-C2B4FDA34B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72</xdr:row>
      <xdr:rowOff>198120</xdr:rowOff>
    </xdr:from>
    <xdr:to>
      <xdr:col>5</xdr:col>
      <xdr:colOff>918210</xdr:colOff>
      <xdr:row>72</xdr:row>
      <xdr:rowOff>198120</xdr:rowOff>
    </xdr:to>
    <xdr:sp macro="" textlink="">
      <xdr:nvSpPr>
        <xdr:cNvPr id="2870" name="WordArt 1753">
          <a:extLst>
            <a:ext uri="{FF2B5EF4-FFF2-40B4-BE49-F238E27FC236}">
              <a16:creationId xmlns:a16="http://schemas.microsoft.com/office/drawing/2014/main" xmlns="" id="{1E420F97-99C0-4129-838A-E037120FF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72</xdr:row>
      <xdr:rowOff>198120</xdr:rowOff>
    </xdr:from>
    <xdr:to>
      <xdr:col>5</xdr:col>
      <xdr:colOff>918210</xdr:colOff>
      <xdr:row>72</xdr:row>
      <xdr:rowOff>198120</xdr:rowOff>
    </xdr:to>
    <xdr:sp macro="" textlink="">
      <xdr:nvSpPr>
        <xdr:cNvPr id="2871" name="WordArt 1754">
          <a:extLst>
            <a:ext uri="{FF2B5EF4-FFF2-40B4-BE49-F238E27FC236}">
              <a16:creationId xmlns:a16="http://schemas.microsoft.com/office/drawing/2014/main" xmlns="" id="{7FFBA954-997B-43D5-A057-0F2C967F8A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72" name="WordArt 1755">
          <a:extLst>
            <a:ext uri="{FF2B5EF4-FFF2-40B4-BE49-F238E27FC236}">
              <a16:creationId xmlns:a16="http://schemas.microsoft.com/office/drawing/2014/main" xmlns="" id="{8B321B07-12E4-4656-8CA1-A9DED6F951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73" name="WordArt 1756">
          <a:extLst>
            <a:ext uri="{FF2B5EF4-FFF2-40B4-BE49-F238E27FC236}">
              <a16:creationId xmlns:a16="http://schemas.microsoft.com/office/drawing/2014/main" xmlns="" id="{A54DE597-705F-4234-B54E-0427DF694C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74" name="WordArt 1757">
          <a:extLst>
            <a:ext uri="{FF2B5EF4-FFF2-40B4-BE49-F238E27FC236}">
              <a16:creationId xmlns:a16="http://schemas.microsoft.com/office/drawing/2014/main" xmlns="" id="{0ABBFD1D-38BC-4C79-9215-98FA11624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75" name="WordArt 1758">
          <a:extLst>
            <a:ext uri="{FF2B5EF4-FFF2-40B4-BE49-F238E27FC236}">
              <a16:creationId xmlns:a16="http://schemas.microsoft.com/office/drawing/2014/main" xmlns="" id="{2032621B-A302-4182-ABB3-90E51C9F3F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76" name="WordArt 1759">
          <a:extLst>
            <a:ext uri="{FF2B5EF4-FFF2-40B4-BE49-F238E27FC236}">
              <a16:creationId xmlns:a16="http://schemas.microsoft.com/office/drawing/2014/main" xmlns="" id="{302864F0-37CE-48F7-9810-E91F700D46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77" name="WordArt 1760">
          <a:extLst>
            <a:ext uri="{FF2B5EF4-FFF2-40B4-BE49-F238E27FC236}">
              <a16:creationId xmlns:a16="http://schemas.microsoft.com/office/drawing/2014/main" xmlns="" id="{2721F342-B7A9-4D31-9611-82E2709D68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78" name="WordArt 1761">
          <a:extLst>
            <a:ext uri="{FF2B5EF4-FFF2-40B4-BE49-F238E27FC236}">
              <a16:creationId xmlns:a16="http://schemas.microsoft.com/office/drawing/2014/main" xmlns="" id="{D1560010-951D-4AD4-A117-7A2FCFF362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79" name="WordArt 1762">
          <a:extLst>
            <a:ext uri="{FF2B5EF4-FFF2-40B4-BE49-F238E27FC236}">
              <a16:creationId xmlns:a16="http://schemas.microsoft.com/office/drawing/2014/main" xmlns="" id="{A1DFC4D0-EE6E-435B-87E2-B12CB79836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80" name="WordArt 1763">
          <a:extLst>
            <a:ext uri="{FF2B5EF4-FFF2-40B4-BE49-F238E27FC236}">
              <a16:creationId xmlns:a16="http://schemas.microsoft.com/office/drawing/2014/main" xmlns="" id="{F8A6EC3C-FA3D-403E-84DB-CD21028775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81" name="WordArt 1764">
          <a:extLst>
            <a:ext uri="{FF2B5EF4-FFF2-40B4-BE49-F238E27FC236}">
              <a16:creationId xmlns:a16="http://schemas.microsoft.com/office/drawing/2014/main" xmlns="" id="{01A4DE61-98F2-446B-814E-C2C986C8D9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72</xdr:row>
      <xdr:rowOff>198120</xdr:rowOff>
    </xdr:from>
    <xdr:to>
      <xdr:col>5</xdr:col>
      <xdr:colOff>918210</xdr:colOff>
      <xdr:row>72</xdr:row>
      <xdr:rowOff>198120</xdr:rowOff>
    </xdr:to>
    <xdr:sp macro="" textlink="">
      <xdr:nvSpPr>
        <xdr:cNvPr id="2882" name="WordArt 1777">
          <a:extLst>
            <a:ext uri="{FF2B5EF4-FFF2-40B4-BE49-F238E27FC236}">
              <a16:creationId xmlns:a16="http://schemas.microsoft.com/office/drawing/2014/main" xmlns="" id="{BE3949D3-6808-4A22-BC3C-A9A26F186A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72</xdr:row>
      <xdr:rowOff>198120</xdr:rowOff>
    </xdr:from>
    <xdr:to>
      <xdr:col>5</xdr:col>
      <xdr:colOff>918210</xdr:colOff>
      <xdr:row>72</xdr:row>
      <xdr:rowOff>198120</xdr:rowOff>
    </xdr:to>
    <xdr:sp macro="" textlink="">
      <xdr:nvSpPr>
        <xdr:cNvPr id="2883" name="WordArt 1778">
          <a:extLst>
            <a:ext uri="{FF2B5EF4-FFF2-40B4-BE49-F238E27FC236}">
              <a16:creationId xmlns:a16="http://schemas.microsoft.com/office/drawing/2014/main" xmlns="" id="{75F34C4D-7D4B-4D89-BD79-179AEA726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84" name="WordArt 1779">
          <a:extLst>
            <a:ext uri="{FF2B5EF4-FFF2-40B4-BE49-F238E27FC236}">
              <a16:creationId xmlns:a16="http://schemas.microsoft.com/office/drawing/2014/main" xmlns="" id="{6F94536D-F4AD-447D-8B88-D0CC291443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85" name="WordArt 1780">
          <a:extLst>
            <a:ext uri="{FF2B5EF4-FFF2-40B4-BE49-F238E27FC236}">
              <a16:creationId xmlns:a16="http://schemas.microsoft.com/office/drawing/2014/main" xmlns="" id="{3F60F717-0B3F-47FB-94D0-918FB0F848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86" name="WordArt 1781">
          <a:extLst>
            <a:ext uri="{FF2B5EF4-FFF2-40B4-BE49-F238E27FC236}">
              <a16:creationId xmlns:a16="http://schemas.microsoft.com/office/drawing/2014/main" xmlns="" id="{4074A2F9-EE03-46B3-B4E6-E8A0C6B67C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87" name="WordArt 1782">
          <a:extLst>
            <a:ext uri="{FF2B5EF4-FFF2-40B4-BE49-F238E27FC236}">
              <a16:creationId xmlns:a16="http://schemas.microsoft.com/office/drawing/2014/main" xmlns="" id="{6B09527E-6DB8-41E7-BBBF-1AFBDA03D1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88" name="WordArt 1783">
          <a:extLst>
            <a:ext uri="{FF2B5EF4-FFF2-40B4-BE49-F238E27FC236}">
              <a16:creationId xmlns:a16="http://schemas.microsoft.com/office/drawing/2014/main" xmlns="" id="{0B71F2AC-6E53-4B02-A3ED-D658B92960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89" name="WordArt 1784">
          <a:extLst>
            <a:ext uri="{FF2B5EF4-FFF2-40B4-BE49-F238E27FC236}">
              <a16:creationId xmlns:a16="http://schemas.microsoft.com/office/drawing/2014/main" xmlns="" id="{A5A37BBF-40DC-4525-A705-31E1B8B589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90" name="WordArt 1785">
          <a:extLst>
            <a:ext uri="{FF2B5EF4-FFF2-40B4-BE49-F238E27FC236}">
              <a16:creationId xmlns:a16="http://schemas.microsoft.com/office/drawing/2014/main" xmlns="" id="{C1331BCA-C7BC-4B77-B752-7CE77B822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91" name="WordArt 1786">
          <a:extLst>
            <a:ext uri="{FF2B5EF4-FFF2-40B4-BE49-F238E27FC236}">
              <a16:creationId xmlns:a16="http://schemas.microsoft.com/office/drawing/2014/main" xmlns="" id="{79DBCC8D-905F-4C76-AC96-6EA722A439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92" name="WordArt 1787">
          <a:extLst>
            <a:ext uri="{FF2B5EF4-FFF2-40B4-BE49-F238E27FC236}">
              <a16:creationId xmlns:a16="http://schemas.microsoft.com/office/drawing/2014/main" xmlns="" id="{709629A7-889E-441B-8BE3-ADD3CD07EA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72</xdr:row>
      <xdr:rowOff>198120</xdr:rowOff>
    </xdr:from>
    <xdr:to>
      <xdr:col>5</xdr:col>
      <xdr:colOff>913765</xdr:colOff>
      <xdr:row>72</xdr:row>
      <xdr:rowOff>198120</xdr:rowOff>
    </xdr:to>
    <xdr:sp macro="" textlink="">
      <xdr:nvSpPr>
        <xdr:cNvPr id="2893" name="WordArt 1788">
          <a:extLst>
            <a:ext uri="{FF2B5EF4-FFF2-40B4-BE49-F238E27FC236}">
              <a16:creationId xmlns:a16="http://schemas.microsoft.com/office/drawing/2014/main" xmlns="" id="{63AF5E12-36A4-43A0-AE4E-E069DF59C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125139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2894" name="WordArt 114">
          <a:extLst>
            <a:ext uri="{FF2B5EF4-FFF2-40B4-BE49-F238E27FC236}">
              <a16:creationId xmlns:a16="http://schemas.microsoft.com/office/drawing/2014/main" xmlns="" id="{11DAD5F3-BB78-4A2E-B33C-B00C339BA1C4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2895" name="WordArt 114">
          <a:extLst>
            <a:ext uri="{FF2B5EF4-FFF2-40B4-BE49-F238E27FC236}">
              <a16:creationId xmlns:a16="http://schemas.microsoft.com/office/drawing/2014/main" xmlns="" id="{239B385E-922C-49FD-A4BE-E4A38A2B90AD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2896" name="WordArt 114">
          <a:extLst>
            <a:ext uri="{FF2B5EF4-FFF2-40B4-BE49-F238E27FC236}">
              <a16:creationId xmlns:a16="http://schemas.microsoft.com/office/drawing/2014/main" xmlns="" id="{D87C2BEB-9B3F-4B59-BD5D-0F5CC9C0CC9B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2897" name="WordArt 114">
          <a:extLst>
            <a:ext uri="{FF2B5EF4-FFF2-40B4-BE49-F238E27FC236}">
              <a16:creationId xmlns:a16="http://schemas.microsoft.com/office/drawing/2014/main" xmlns="" id="{6BEF25AB-299C-4039-9D30-B6D5BF99B165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2898" name="WordArt 114">
          <a:extLst>
            <a:ext uri="{FF2B5EF4-FFF2-40B4-BE49-F238E27FC236}">
              <a16:creationId xmlns:a16="http://schemas.microsoft.com/office/drawing/2014/main" xmlns="" id="{55067BF0-12D7-4986-BC8C-666468616720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2899" name="WordArt 114">
          <a:extLst>
            <a:ext uri="{FF2B5EF4-FFF2-40B4-BE49-F238E27FC236}">
              <a16:creationId xmlns:a16="http://schemas.microsoft.com/office/drawing/2014/main" xmlns="" id="{EFEBFBC8-A08D-4223-8CC7-FD29AF5C6B39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2900" name="WordArt 114">
          <a:extLst>
            <a:ext uri="{FF2B5EF4-FFF2-40B4-BE49-F238E27FC236}">
              <a16:creationId xmlns:a16="http://schemas.microsoft.com/office/drawing/2014/main" xmlns="" id="{18A602DC-8C8C-46BD-B62B-46FE6F824A01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2901" name="WordArt 114">
          <a:extLst>
            <a:ext uri="{FF2B5EF4-FFF2-40B4-BE49-F238E27FC236}">
              <a16:creationId xmlns:a16="http://schemas.microsoft.com/office/drawing/2014/main" xmlns="" id="{0A7D6463-9906-4BA4-8D82-344A22457BDC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2902" name="WordArt 114">
          <a:extLst>
            <a:ext uri="{FF2B5EF4-FFF2-40B4-BE49-F238E27FC236}">
              <a16:creationId xmlns:a16="http://schemas.microsoft.com/office/drawing/2014/main" xmlns="" id="{9C054281-E332-4044-9A97-97B29152EC3D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2903" name="WordArt 114">
          <a:extLst>
            <a:ext uri="{FF2B5EF4-FFF2-40B4-BE49-F238E27FC236}">
              <a16:creationId xmlns:a16="http://schemas.microsoft.com/office/drawing/2014/main" xmlns="" id="{E6903935-DAE7-400E-8E05-A354E39DA542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2904" name="WordArt 114">
          <a:extLst>
            <a:ext uri="{FF2B5EF4-FFF2-40B4-BE49-F238E27FC236}">
              <a16:creationId xmlns:a16="http://schemas.microsoft.com/office/drawing/2014/main" xmlns="" id="{E71C3F58-4577-46ED-AD00-5B2B05A4684E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34</xdr:row>
      <xdr:rowOff>0</xdr:rowOff>
    </xdr:from>
    <xdr:to>
      <xdr:col>5</xdr:col>
      <xdr:colOff>104775</xdr:colOff>
      <xdr:row>34</xdr:row>
      <xdr:rowOff>57150</xdr:rowOff>
    </xdr:to>
    <xdr:sp macro="" textlink="">
      <xdr:nvSpPr>
        <xdr:cNvPr id="2905" name="WordArt 114">
          <a:extLst>
            <a:ext uri="{FF2B5EF4-FFF2-40B4-BE49-F238E27FC236}">
              <a16:creationId xmlns:a16="http://schemas.microsoft.com/office/drawing/2014/main" xmlns="" id="{6386DB2B-E7E8-4991-BEAA-6D030CF36555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8293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20</xdr:row>
      <xdr:rowOff>0</xdr:rowOff>
    </xdr:from>
    <xdr:to>
      <xdr:col>5</xdr:col>
      <xdr:colOff>104775</xdr:colOff>
      <xdr:row>20</xdr:row>
      <xdr:rowOff>57150</xdr:rowOff>
    </xdr:to>
    <xdr:sp macro="" textlink="">
      <xdr:nvSpPr>
        <xdr:cNvPr id="2906" name="WordArt 114">
          <a:extLst>
            <a:ext uri="{FF2B5EF4-FFF2-40B4-BE49-F238E27FC236}">
              <a16:creationId xmlns:a16="http://schemas.microsoft.com/office/drawing/2014/main" xmlns="" id="{9F025FD3-7A0C-4001-8597-166C9944A5E7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3429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20</xdr:row>
      <xdr:rowOff>0</xdr:rowOff>
    </xdr:from>
    <xdr:to>
      <xdr:col>5</xdr:col>
      <xdr:colOff>104775</xdr:colOff>
      <xdr:row>20</xdr:row>
      <xdr:rowOff>57150</xdr:rowOff>
    </xdr:to>
    <xdr:sp macro="" textlink="">
      <xdr:nvSpPr>
        <xdr:cNvPr id="2907" name="WordArt 114">
          <a:extLst>
            <a:ext uri="{FF2B5EF4-FFF2-40B4-BE49-F238E27FC236}">
              <a16:creationId xmlns:a16="http://schemas.microsoft.com/office/drawing/2014/main" xmlns="" id="{4E2FA196-7F3E-4327-B0E4-EEDEC495D4B0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3429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20</xdr:row>
      <xdr:rowOff>0</xdr:rowOff>
    </xdr:from>
    <xdr:to>
      <xdr:col>5</xdr:col>
      <xdr:colOff>104775</xdr:colOff>
      <xdr:row>20</xdr:row>
      <xdr:rowOff>57150</xdr:rowOff>
    </xdr:to>
    <xdr:sp macro="" textlink="">
      <xdr:nvSpPr>
        <xdr:cNvPr id="2908" name="WordArt 114">
          <a:extLst>
            <a:ext uri="{FF2B5EF4-FFF2-40B4-BE49-F238E27FC236}">
              <a16:creationId xmlns:a16="http://schemas.microsoft.com/office/drawing/2014/main" xmlns="" id="{1DD0360C-7D01-4D8B-9482-6B8C05AE0925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3429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20</xdr:row>
      <xdr:rowOff>0</xdr:rowOff>
    </xdr:from>
    <xdr:to>
      <xdr:col>5</xdr:col>
      <xdr:colOff>104775</xdr:colOff>
      <xdr:row>20</xdr:row>
      <xdr:rowOff>57150</xdr:rowOff>
    </xdr:to>
    <xdr:sp macro="" textlink="">
      <xdr:nvSpPr>
        <xdr:cNvPr id="2909" name="WordArt 114">
          <a:extLst>
            <a:ext uri="{FF2B5EF4-FFF2-40B4-BE49-F238E27FC236}">
              <a16:creationId xmlns:a16="http://schemas.microsoft.com/office/drawing/2014/main" xmlns="" id="{7FEEDCA3-37E4-4C55-B1F0-54B15E87CB33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3429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20</xdr:row>
      <xdr:rowOff>0</xdr:rowOff>
    </xdr:from>
    <xdr:to>
      <xdr:col>5</xdr:col>
      <xdr:colOff>104775</xdr:colOff>
      <xdr:row>20</xdr:row>
      <xdr:rowOff>57150</xdr:rowOff>
    </xdr:to>
    <xdr:sp macro="" textlink="">
      <xdr:nvSpPr>
        <xdr:cNvPr id="2910" name="WordArt 114">
          <a:extLst>
            <a:ext uri="{FF2B5EF4-FFF2-40B4-BE49-F238E27FC236}">
              <a16:creationId xmlns:a16="http://schemas.microsoft.com/office/drawing/2014/main" xmlns="" id="{624609E5-6C6F-4940-9102-AD396D66ACE6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3429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20</xdr:row>
      <xdr:rowOff>0</xdr:rowOff>
    </xdr:from>
    <xdr:to>
      <xdr:col>5</xdr:col>
      <xdr:colOff>104775</xdr:colOff>
      <xdr:row>20</xdr:row>
      <xdr:rowOff>57150</xdr:rowOff>
    </xdr:to>
    <xdr:sp macro="" textlink="">
      <xdr:nvSpPr>
        <xdr:cNvPr id="2911" name="WordArt 114">
          <a:extLst>
            <a:ext uri="{FF2B5EF4-FFF2-40B4-BE49-F238E27FC236}">
              <a16:creationId xmlns:a16="http://schemas.microsoft.com/office/drawing/2014/main" xmlns="" id="{E50395D7-A8B6-42D7-90AF-C21E9133EEA9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3429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20</xdr:row>
      <xdr:rowOff>0</xdr:rowOff>
    </xdr:from>
    <xdr:to>
      <xdr:col>5</xdr:col>
      <xdr:colOff>104775</xdr:colOff>
      <xdr:row>20</xdr:row>
      <xdr:rowOff>57150</xdr:rowOff>
    </xdr:to>
    <xdr:sp macro="" textlink="">
      <xdr:nvSpPr>
        <xdr:cNvPr id="2912" name="WordArt 114">
          <a:extLst>
            <a:ext uri="{FF2B5EF4-FFF2-40B4-BE49-F238E27FC236}">
              <a16:creationId xmlns:a16="http://schemas.microsoft.com/office/drawing/2014/main" xmlns="" id="{D1D698E4-963F-486F-AE8A-DA92A69ECE7A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3429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20</xdr:row>
      <xdr:rowOff>0</xdr:rowOff>
    </xdr:from>
    <xdr:to>
      <xdr:col>5</xdr:col>
      <xdr:colOff>104775</xdr:colOff>
      <xdr:row>20</xdr:row>
      <xdr:rowOff>57150</xdr:rowOff>
    </xdr:to>
    <xdr:sp macro="" textlink="">
      <xdr:nvSpPr>
        <xdr:cNvPr id="2913" name="WordArt 114">
          <a:extLst>
            <a:ext uri="{FF2B5EF4-FFF2-40B4-BE49-F238E27FC236}">
              <a16:creationId xmlns:a16="http://schemas.microsoft.com/office/drawing/2014/main" xmlns="" id="{40CC4617-03EC-43DD-99DF-1027BAFAD348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3429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20</xdr:row>
      <xdr:rowOff>0</xdr:rowOff>
    </xdr:from>
    <xdr:to>
      <xdr:col>5</xdr:col>
      <xdr:colOff>104775</xdr:colOff>
      <xdr:row>20</xdr:row>
      <xdr:rowOff>57150</xdr:rowOff>
    </xdr:to>
    <xdr:sp macro="" textlink="">
      <xdr:nvSpPr>
        <xdr:cNvPr id="2914" name="WordArt 114">
          <a:extLst>
            <a:ext uri="{FF2B5EF4-FFF2-40B4-BE49-F238E27FC236}">
              <a16:creationId xmlns:a16="http://schemas.microsoft.com/office/drawing/2014/main" xmlns="" id="{43DA0B2C-3A07-4B3C-A63A-D5979761007C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3429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20</xdr:row>
      <xdr:rowOff>0</xdr:rowOff>
    </xdr:from>
    <xdr:to>
      <xdr:col>5</xdr:col>
      <xdr:colOff>104775</xdr:colOff>
      <xdr:row>20</xdr:row>
      <xdr:rowOff>57150</xdr:rowOff>
    </xdr:to>
    <xdr:sp macro="" textlink="">
      <xdr:nvSpPr>
        <xdr:cNvPr id="2915" name="WordArt 114">
          <a:extLst>
            <a:ext uri="{FF2B5EF4-FFF2-40B4-BE49-F238E27FC236}">
              <a16:creationId xmlns:a16="http://schemas.microsoft.com/office/drawing/2014/main" xmlns="" id="{AE1F5332-E853-4144-A3AB-56289DFB647A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3429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20</xdr:row>
      <xdr:rowOff>0</xdr:rowOff>
    </xdr:from>
    <xdr:to>
      <xdr:col>5</xdr:col>
      <xdr:colOff>104775</xdr:colOff>
      <xdr:row>20</xdr:row>
      <xdr:rowOff>57150</xdr:rowOff>
    </xdr:to>
    <xdr:sp macro="" textlink="">
      <xdr:nvSpPr>
        <xdr:cNvPr id="2916" name="WordArt 114">
          <a:extLst>
            <a:ext uri="{FF2B5EF4-FFF2-40B4-BE49-F238E27FC236}">
              <a16:creationId xmlns:a16="http://schemas.microsoft.com/office/drawing/2014/main" xmlns="" id="{67149467-89B3-4CAA-9427-CE61039C19C3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3429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20</xdr:row>
      <xdr:rowOff>0</xdr:rowOff>
    </xdr:from>
    <xdr:to>
      <xdr:col>5</xdr:col>
      <xdr:colOff>104775</xdr:colOff>
      <xdr:row>20</xdr:row>
      <xdr:rowOff>57150</xdr:rowOff>
    </xdr:to>
    <xdr:sp macro="" textlink="">
      <xdr:nvSpPr>
        <xdr:cNvPr id="2917" name="WordArt 114">
          <a:extLst>
            <a:ext uri="{FF2B5EF4-FFF2-40B4-BE49-F238E27FC236}">
              <a16:creationId xmlns:a16="http://schemas.microsoft.com/office/drawing/2014/main" xmlns="" id="{6A3F32CC-1416-4163-8995-5130C5345995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34290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918210</xdr:colOff>
      <xdr:row>46</xdr:row>
      <xdr:rowOff>198120</xdr:rowOff>
    </xdr:from>
    <xdr:to>
      <xdr:col>5</xdr:col>
      <xdr:colOff>918210</xdr:colOff>
      <xdr:row>46</xdr:row>
      <xdr:rowOff>198120</xdr:rowOff>
    </xdr:to>
    <xdr:sp macro="" textlink="">
      <xdr:nvSpPr>
        <xdr:cNvPr id="2918" name="WordArt 17">
          <a:extLst>
            <a:ext uri="{FF2B5EF4-FFF2-40B4-BE49-F238E27FC236}">
              <a16:creationId xmlns:a16="http://schemas.microsoft.com/office/drawing/2014/main" xmlns="" id="{94C4075C-97EB-41A9-922C-3F50E1D812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46</xdr:row>
      <xdr:rowOff>198120</xdr:rowOff>
    </xdr:from>
    <xdr:to>
      <xdr:col>5</xdr:col>
      <xdr:colOff>918210</xdr:colOff>
      <xdr:row>46</xdr:row>
      <xdr:rowOff>198120</xdr:rowOff>
    </xdr:to>
    <xdr:sp macro="" textlink="">
      <xdr:nvSpPr>
        <xdr:cNvPr id="2919" name="WordArt 18">
          <a:extLst>
            <a:ext uri="{FF2B5EF4-FFF2-40B4-BE49-F238E27FC236}">
              <a16:creationId xmlns:a16="http://schemas.microsoft.com/office/drawing/2014/main" xmlns="" id="{4C65D380-D061-4F9A-BAD5-7EE6C9AAFA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20" name="WordArt 5">
          <a:extLst>
            <a:ext uri="{FF2B5EF4-FFF2-40B4-BE49-F238E27FC236}">
              <a16:creationId xmlns:a16="http://schemas.microsoft.com/office/drawing/2014/main" xmlns="" id="{4FFCCD33-8A8F-424E-8A01-33356BBC67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21" name="WordArt 6">
          <a:extLst>
            <a:ext uri="{FF2B5EF4-FFF2-40B4-BE49-F238E27FC236}">
              <a16:creationId xmlns:a16="http://schemas.microsoft.com/office/drawing/2014/main" xmlns="" id="{994A8C47-D756-4C80-B6AC-B22C02546D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22" name="WordArt 7">
          <a:extLst>
            <a:ext uri="{FF2B5EF4-FFF2-40B4-BE49-F238E27FC236}">
              <a16:creationId xmlns:a16="http://schemas.microsoft.com/office/drawing/2014/main" xmlns="" id="{D74E4518-87B1-4CF8-93B6-CF421BA214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23" name="WordArt 8">
          <a:extLst>
            <a:ext uri="{FF2B5EF4-FFF2-40B4-BE49-F238E27FC236}">
              <a16:creationId xmlns:a16="http://schemas.microsoft.com/office/drawing/2014/main" xmlns="" id="{6AD33D25-6EF6-45C7-9CA1-49DA5CC63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24" name="WordArt 9">
          <a:extLst>
            <a:ext uri="{FF2B5EF4-FFF2-40B4-BE49-F238E27FC236}">
              <a16:creationId xmlns:a16="http://schemas.microsoft.com/office/drawing/2014/main" xmlns="" id="{80D9E3A8-502F-47C4-9B9D-E8DF3572EB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25" name="WordArt 10">
          <a:extLst>
            <a:ext uri="{FF2B5EF4-FFF2-40B4-BE49-F238E27FC236}">
              <a16:creationId xmlns:a16="http://schemas.microsoft.com/office/drawing/2014/main" xmlns="" id="{5972A860-9F5B-40BE-82B6-42A9ACE2D7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26" name="WordArt 11">
          <a:extLst>
            <a:ext uri="{FF2B5EF4-FFF2-40B4-BE49-F238E27FC236}">
              <a16:creationId xmlns:a16="http://schemas.microsoft.com/office/drawing/2014/main" xmlns="" id="{5B8F3B36-47DB-4186-A6AE-8EBAD3A376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27" name="WordArt 12">
          <a:extLst>
            <a:ext uri="{FF2B5EF4-FFF2-40B4-BE49-F238E27FC236}">
              <a16:creationId xmlns:a16="http://schemas.microsoft.com/office/drawing/2014/main" xmlns="" id="{8FE7602C-F341-4E4B-A3F1-256FC5AADE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28" name="WordArt 13">
          <a:extLst>
            <a:ext uri="{FF2B5EF4-FFF2-40B4-BE49-F238E27FC236}">
              <a16:creationId xmlns:a16="http://schemas.microsoft.com/office/drawing/2014/main" xmlns="" id="{3BD00474-37F9-4D38-A15E-E59FE03190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29" name="WordArt 14">
          <a:extLst>
            <a:ext uri="{FF2B5EF4-FFF2-40B4-BE49-F238E27FC236}">
              <a16:creationId xmlns:a16="http://schemas.microsoft.com/office/drawing/2014/main" xmlns="" id="{6FFFC9C7-B63A-4CE9-A58F-67C25EE57D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46</xdr:row>
      <xdr:rowOff>198120</xdr:rowOff>
    </xdr:from>
    <xdr:to>
      <xdr:col>5</xdr:col>
      <xdr:colOff>918210</xdr:colOff>
      <xdr:row>46</xdr:row>
      <xdr:rowOff>198120</xdr:rowOff>
    </xdr:to>
    <xdr:sp macro="" textlink="">
      <xdr:nvSpPr>
        <xdr:cNvPr id="2930" name="WordArt 17">
          <a:extLst>
            <a:ext uri="{FF2B5EF4-FFF2-40B4-BE49-F238E27FC236}">
              <a16:creationId xmlns:a16="http://schemas.microsoft.com/office/drawing/2014/main" xmlns="" id="{F2485A00-DCE5-4371-A3EB-D08BAC1AD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46</xdr:row>
      <xdr:rowOff>198120</xdr:rowOff>
    </xdr:from>
    <xdr:to>
      <xdr:col>5</xdr:col>
      <xdr:colOff>918210</xdr:colOff>
      <xdr:row>46</xdr:row>
      <xdr:rowOff>198120</xdr:rowOff>
    </xdr:to>
    <xdr:sp macro="" textlink="">
      <xdr:nvSpPr>
        <xdr:cNvPr id="2931" name="WordArt 18">
          <a:extLst>
            <a:ext uri="{FF2B5EF4-FFF2-40B4-BE49-F238E27FC236}">
              <a16:creationId xmlns:a16="http://schemas.microsoft.com/office/drawing/2014/main" xmlns="" id="{615566F9-4A9D-48CC-B16F-F13F586D07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32" name="WordArt 5">
          <a:extLst>
            <a:ext uri="{FF2B5EF4-FFF2-40B4-BE49-F238E27FC236}">
              <a16:creationId xmlns:a16="http://schemas.microsoft.com/office/drawing/2014/main" xmlns="" id="{DFA0D78F-87CD-4AD8-8815-A15FEA027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33" name="WordArt 6">
          <a:extLst>
            <a:ext uri="{FF2B5EF4-FFF2-40B4-BE49-F238E27FC236}">
              <a16:creationId xmlns:a16="http://schemas.microsoft.com/office/drawing/2014/main" xmlns="" id="{1DC5540F-EEF0-4B73-BF7C-D313FB93B6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34" name="WordArt 7">
          <a:extLst>
            <a:ext uri="{FF2B5EF4-FFF2-40B4-BE49-F238E27FC236}">
              <a16:creationId xmlns:a16="http://schemas.microsoft.com/office/drawing/2014/main" xmlns="" id="{D37C63A0-218B-49C9-BAC8-11E4757E5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35" name="WordArt 8">
          <a:extLst>
            <a:ext uri="{FF2B5EF4-FFF2-40B4-BE49-F238E27FC236}">
              <a16:creationId xmlns:a16="http://schemas.microsoft.com/office/drawing/2014/main" xmlns="" id="{447CCBCF-F564-4605-9AF8-9C155B9B58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36" name="WordArt 9">
          <a:extLst>
            <a:ext uri="{FF2B5EF4-FFF2-40B4-BE49-F238E27FC236}">
              <a16:creationId xmlns:a16="http://schemas.microsoft.com/office/drawing/2014/main" xmlns="" id="{908BBC67-5F79-43A5-BDEC-8660473BC2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37" name="WordArt 10">
          <a:extLst>
            <a:ext uri="{FF2B5EF4-FFF2-40B4-BE49-F238E27FC236}">
              <a16:creationId xmlns:a16="http://schemas.microsoft.com/office/drawing/2014/main" xmlns="" id="{1627B8F5-7A08-4934-A24A-3F79E4D8DE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38" name="WordArt 11">
          <a:extLst>
            <a:ext uri="{FF2B5EF4-FFF2-40B4-BE49-F238E27FC236}">
              <a16:creationId xmlns:a16="http://schemas.microsoft.com/office/drawing/2014/main" xmlns="" id="{FE6E9D80-9C5C-408C-9D12-636A0F6A00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39" name="WordArt 12">
          <a:extLst>
            <a:ext uri="{FF2B5EF4-FFF2-40B4-BE49-F238E27FC236}">
              <a16:creationId xmlns:a16="http://schemas.microsoft.com/office/drawing/2014/main" xmlns="" id="{0A2EBBB9-C5E4-436A-9355-5C361E71B5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40" name="WordArt 13">
          <a:extLst>
            <a:ext uri="{FF2B5EF4-FFF2-40B4-BE49-F238E27FC236}">
              <a16:creationId xmlns:a16="http://schemas.microsoft.com/office/drawing/2014/main" xmlns="" id="{CF487A6F-14FF-41B3-A97E-45A30FF48F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41" name="WordArt 14">
          <a:extLst>
            <a:ext uri="{FF2B5EF4-FFF2-40B4-BE49-F238E27FC236}">
              <a16:creationId xmlns:a16="http://schemas.microsoft.com/office/drawing/2014/main" xmlns="" id="{C4B62666-414D-4345-8443-26C1DD2820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46</xdr:row>
      <xdr:rowOff>198120</xdr:rowOff>
    </xdr:from>
    <xdr:to>
      <xdr:col>5</xdr:col>
      <xdr:colOff>918210</xdr:colOff>
      <xdr:row>46</xdr:row>
      <xdr:rowOff>198120</xdr:rowOff>
    </xdr:to>
    <xdr:sp macro="" textlink="">
      <xdr:nvSpPr>
        <xdr:cNvPr id="2942" name="WordArt 17">
          <a:extLst>
            <a:ext uri="{FF2B5EF4-FFF2-40B4-BE49-F238E27FC236}">
              <a16:creationId xmlns:a16="http://schemas.microsoft.com/office/drawing/2014/main" xmlns="" id="{FD37864A-5506-477C-87AD-C4229C2961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46</xdr:row>
      <xdr:rowOff>198120</xdr:rowOff>
    </xdr:from>
    <xdr:to>
      <xdr:col>5</xdr:col>
      <xdr:colOff>918210</xdr:colOff>
      <xdr:row>46</xdr:row>
      <xdr:rowOff>198120</xdr:rowOff>
    </xdr:to>
    <xdr:sp macro="" textlink="">
      <xdr:nvSpPr>
        <xdr:cNvPr id="2943" name="WordArt 18">
          <a:extLst>
            <a:ext uri="{FF2B5EF4-FFF2-40B4-BE49-F238E27FC236}">
              <a16:creationId xmlns:a16="http://schemas.microsoft.com/office/drawing/2014/main" xmlns="" id="{D931D65C-D6DF-49E6-A0E5-A3AC374FC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44" name="WordArt 5">
          <a:extLst>
            <a:ext uri="{FF2B5EF4-FFF2-40B4-BE49-F238E27FC236}">
              <a16:creationId xmlns:a16="http://schemas.microsoft.com/office/drawing/2014/main" xmlns="" id="{F138C764-2B6F-4796-BEC6-ECB761DE1F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45" name="WordArt 6">
          <a:extLst>
            <a:ext uri="{FF2B5EF4-FFF2-40B4-BE49-F238E27FC236}">
              <a16:creationId xmlns:a16="http://schemas.microsoft.com/office/drawing/2014/main" xmlns="" id="{C1C7FC1F-164D-4149-8595-75482F9053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46" name="WordArt 7">
          <a:extLst>
            <a:ext uri="{FF2B5EF4-FFF2-40B4-BE49-F238E27FC236}">
              <a16:creationId xmlns:a16="http://schemas.microsoft.com/office/drawing/2014/main" xmlns="" id="{D2235F3F-9EE3-485F-8448-0B776F695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47" name="WordArt 8">
          <a:extLst>
            <a:ext uri="{FF2B5EF4-FFF2-40B4-BE49-F238E27FC236}">
              <a16:creationId xmlns:a16="http://schemas.microsoft.com/office/drawing/2014/main" xmlns="" id="{4427DEF2-F0D4-4EBC-A8E5-309BA6595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48" name="WordArt 9">
          <a:extLst>
            <a:ext uri="{FF2B5EF4-FFF2-40B4-BE49-F238E27FC236}">
              <a16:creationId xmlns:a16="http://schemas.microsoft.com/office/drawing/2014/main" xmlns="" id="{FE0DCE24-6809-4AB1-A16E-F7972BC76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49" name="WordArt 10">
          <a:extLst>
            <a:ext uri="{FF2B5EF4-FFF2-40B4-BE49-F238E27FC236}">
              <a16:creationId xmlns:a16="http://schemas.microsoft.com/office/drawing/2014/main" xmlns="" id="{DAA68EF0-C761-4E3F-BCDD-0874DD2F42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50" name="WordArt 11">
          <a:extLst>
            <a:ext uri="{FF2B5EF4-FFF2-40B4-BE49-F238E27FC236}">
              <a16:creationId xmlns:a16="http://schemas.microsoft.com/office/drawing/2014/main" xmlns="" id="{F155B0C2-456B-499B-A160-46638F19DA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51" name="WordArt 12">
          <a:extLst>
            <a:ext uri="{FF2B5EF4-FFF2-40B4-BE49-F238E27FC236}">
              <a16:creationId xmlns:a16="http://schemas.microsoft.com/office/drawing/2014/main" xmlns="" id="{6F1D1A8B-A6ED-46C8-AF9E-EDCE2B238B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52" name="WordArt 13">
          <a:extLst>
            <a:ext uri="{FF2B5EF4-FFF2-40B4-BE49-F238E27FC236}">
              <a16:creationId xmlns:a16="http://schemas.microsoft.com/office/drawing/2014/main" xmlns="" id="{D703F08D-DFC7-4BCF-BECF-D6E7E1B8F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53" name="WordArt 14">
          <a:extLst>
            <a:ext uri="{FF2B5EF4-FFF2-40B4-BE49-F238E27FC236}">
              <a16:creationId xmlns:a16="http://schemas.microsoft.com/office/drawing/2014/main" xmlns="" id="{F66070B4-D8CE-4E7E-BE34-9C15B15EE8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46</xdr:row>
      <xdr:rowOff>198120</xdr:rowOff>
    </xdr:from>
    <xdr:to>
      <xdr:col>5</xdr:col>
      <xdr:colOff>918210</xdr:colOff>
      <xdr:row>46</xdr:row>
      <xdr:rowOff>198120</xdr:rowOff>
    </xdr:to>
    <xdr:sp macro="" textlink="">
      <xdr:nvSpPr>
        <xdr:cNvPr id="2954" name="WordArt 1729">
          <a:extLst>
            <a:ext uri="{FF2B5EF4-FFF2-40B4-BE49-F238E27FC236}">
              <a16:creationId xmlns:a16="http://schemas.microsoft.com/office/drawing/2014/main" xmlns="" id="{318173D3-1691-4B82-9B88-3A91E6AE82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46</xdr:row>
      <xdr:rowOff>198120</xdr:rowOff>
    </xdr:from>
    <xdr:to>
      <xdr:col>5</xdr:col>
      <xdr:colOff>918210</xdr:colOff>
      <xdr:row>46</xdr:row>
      <xdr:rowOff>198120</xdr:rowOff>
    </xdr:to>
    <xdr:sp macro="" textlink="">
      <xdr:nvSpPr>
        <xdr:cNvPr id="2955" name="WordArt 1730">
          <a:extLst>
            <a:ext uri="{FF2B5EF4-FFF2-40B4-BE49-F238E27FC236}">
              <a16:creationId xmlns:a16="http://schemas.microsoft.com/office/drawing/2014/main" xmlns="" id="{9E6EE6A9-7D42-4B97-887E-D4B00FA9E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56" name="WordArt 1731">
          <a:extLst>
            <a:ext uri="{FF2B5EF4-FFF2-40B4-BE49-F238E27FC236}">
              <a16:creationId xmlns:a16="http://schemas.microsoft.com/office/drawing/2014/main" xmlns="" id="{7B05E7C5-6384-4DF3-BE37-8799111741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57" name="WordArt 1732">
          <a:extLst>
            <a:ext uri="{FF2B5EF4-FFF2-40B4-BE49-F238E27FC236}">
              <a16:creationId xmlns:a16="http://schemas.microsoft.com/office/drawing/2014/main" xmlns="" id="{CE2AA2ED-8ADC-4510-93D1-CD34045B6A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58" name="WordArt 1733">
          <a:extLst>
            <a:ext uri="{FF2B5EF4-FFF2-40B4-BE49-F238E27FC236}">
              <a16:creationId xmlns:a16="http://schemas.microsoft.com/office/drawing/2014/main" xmlns="" id="{80BECD46-BB49-4181-B654-0BA9F4DA5F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59" name="WordArt 1734">
          <a:extLst>
            <a:ext uri="{FF2B5EF4-FFF2-40B4-BE49-F238E27FC236}">
              <a16:creationId xmlns:a16="http://schemas.microsoft.com/office/drawing/2014/main" xmlns="" id="{7AE66CB0-76DC-42D5-8B0C-76E56C4B18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60" name="WordArt 1735">
          <a:extLst>
            <a:ext uri="{FF2B5EF4-FFF2-40B4-BE49-F238E27FC236}">
              <a16:creationId xmlns:a16="http://schemas.microsoft.com/office/drawing/2014/main" xmlns="" id="{9897B9C5-0578-4E59-B34A-1F1A3367B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61" name="WordArt 1736">
          <a:extLst>
            <a:ext uri="{FF2B5EF4-FFF2-40B4-BE49-F238E27FC236}">
              <a16:creationId xmlns:a16="http://schemas.microsoft.com/office/drawing/2014/main" xmlns="" id="{ADAA7B4E-5E5C-4C71-A862-47E39A95E9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62" name="WordArt 1737">
          <a:extLst>
            <a:ext uri="{FF2B5EF4-FFF2-40B4-BE49-F238E27FC236}">
              <a16:creationId xmlns:a16="http://schemas.microsoft.com/office/drawing/2014/main" xmlns="" id="{E58FD03B-40F2-48F1-962C-D738EC61C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63" name="WordArt 1738">
          <a:extLst>
            <a:ext uri="{FF2B5EF4-FFF2-40B4-BE49-F238E27FC236}">
              <a16:creationId xmlns:a16="http://schemas.microsoft.com/office/drawing/2014/main" xmlns="" id="{4FFC51A5-AC47-48A4-B05C-75A5BDA6FA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64" name="WordArt 1739">
          <a:extLst>
            <a:ext uri="{FF2B5EF4-FFF2-40B4-BE49-F238E27FC236}">
              <a16:creationId xmlns:a16="http://schemas.microsoft.com/office/drawing/2014/main" xmlns="" id="{04809C9A-2254-45CC-A669-27EA98DD0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65" name="WordArt 1740">
          <a:extLst>
            <a:ext uri="{FF2B5EF4-FFF2-40B4-BE49-F238E27FC236}">
              <a16:creationId xmlns:a16="http://schemas.microsoft.com/office/drawing/2014/main" xmlns="" id="{19DE9C19-7921-4D8E-BC38-3597A26C9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46</xdr:row>
      <xdr:rowOff>198120</xdr:rowOff>
    </xdr:from>
    <xdr:to>
      <xdr:col>5</xdr:col>
      <xdr:colOff>918210</xdr:colOff>
      <xdr:row>46</xdr:row>
      <xdr:rowOff>198120</xdr:rowOff>
    </xdr:to>
    <xdr:sp macro="" textlink="">
      <xdr:nvSpPr>
        <xdr:cNvPr id="2966" name="WordArt 1753">
          <a:extLst>
            <a:ext uri="{FF2B5EF4-FFF2-40B4-BE49-F238E27FC236}">
              <a16:creationId xmlns:a16="http://schemas.microsoft.com/office/drawing/2014/main" xmlns="" id="{7BE35C27-112C-499A-A3CE-FB653636B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46</xdr:row>
      <xdr:rowOff>198120</xdr:rowOff>
    </xdr:from>
    <xdr:to>
      <xdr:col>5</xdr:col>
      <xdr:colOff>918210</xdr:colOff>
      <xdr:row>46</xdr:row>
      <xdr:rowOff>198120</xdr:rowOff>
    </xdr:to>
    <xdr:sp macro="" textlink="">
      <xdr:nvSpPr>
        <xdr:cNvPr id="2967" name="WordArt 1754">
          <a:extLst>
            <a:ext uri="{FF2B5EF4-FFF2-40B4-BE49-F238E27FC236}">
              <a16:creationId xmlns:a16="http://schemas.microsoft.com/office/drawing/2014/main" xmlns="" id="{323DE330-86B0-4920-A2BF-9DA0EF1049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68" name="WordArt 1755">
          <a:extLst>
            <a:ext uri="{FF2B5EF4-FFF2-40B4-BE49-F238E27FC236}">
              <a16:creationId xmlns:a16="http://schemas.microsoft.com/office/drawing/2014/main" xmlns="" id="{A0EAA0CD-7A1D-4E42-B422-A3F7666411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69" name="WordArt 1756">
          <a:extLst>
            <a:ext uri="{FF2B5EF4-FFF2-40B4-BE49-F238E27FC236}">
              <a16:creationId xmlns:a16="http://schemas.microsoft.com/office/drawing/2014/main" xmlns="" id="{6BD634F6-4559-4DFF-8C91-6EF578639E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70" name="WordArt 1757">
          <a:extLst>
            <a:ext uri="{FF2B5EF4-FFF2-40B4-BE49-F238E27FC236}">
              <a16:creationId xmlns:a16="http://schemas.microsoft.com/office/drawing/2014/main" xmlns="" id="{CBD3F008-5A9E-4274-A0A4-7D10E90ADB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71" name="WordArt 1758">
          <a:extLst>
            <a:ext uri="{FF2B5EF4-FFF2-40B4-BE49-F238E27FC236}">
              <a16:creationId xmlns:a16="http://schemas.microsoft.com/office/drawing/2014/main" xmlns="" id="{A586D11D-71F1-4FB7-82BA-0E71DC0888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72" name="WordArt 1759">
          <a:extLst>
            <a:ext uri="{FF2B5EF4-FFF2-40B4-BE49-F238E27FC236}">
              <a16:creationId xmlns:a16="http://schemas.microsoft.com/office/drawing/2014/main" xmlns="" id="{DC762EA1-EC1E-4E0A-834C-9ED8E41100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73" name="WordArt 1760">
          <a:extLst>
            <a:ext uri="{FF2B5EF4-FFF2-40B4-BE49-F238E27FC236}">
              <a16:creationId xmlns:a16="http://schemas.microsoft.com/office/drawing/2014/main" xmlns="" id="{BDF4DFE7-0A0E-48E6-B465-74DE0E303D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74" name="WordArt 1761">
          <a:extLst>
            <a:ext uri="{FF2B5EF4-FFF2-40B4-BE49-F238E27FC236}">
              <a16:creationId xmlns:a16="http://schemas.microsoft.com/office/drawing/2014/main" xmlns="" id="{FA2D5974-0D08-433D-B717-482E201903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75" name="WordArt 1762">
          <a:extLst>
            <a:ext uri="{FF2B5EF4-FFF2-40B4-BE49-F238E27FC236}">
              <a16:creationId xmlns:a16="http://schemas.microsoft.com/office/drawing/2014/main" xmlns="" id="{5A5C5377-8A9B-4C27-B001-3B9D3DBB04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76" name="WordArt 1763">
          <a:extLst>
            <a:ext uri="{FF2B5EF4-FFF2-40B4-BE49-F238E27FC236}">
              <a16:creationId xmlns:a16="http://schemas.microsoft.com/office/drawing/2014/main" xmlns="" id="{254B83A4-32D0-4B9D-956C-378445A2E9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77" name="WordArt 1764">
          <a:extLst>
            <a:ext uri="{FF2B5EF4-FFF2-40B4-BE49-F238E27FC236}">
              <a16:creationId xmlns:a16="http://schemas.microsoft.com/office/drawing/2014/main" xmlns="" id="{ED6648DB-9CB6-44A0-8728-3BD7814CDB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46</xdr:row>
      <xdr:rowOff>198120</xdr:rowOff>
    </xdr:from>
    <xdr:to>
      <xdr:col>5</xdr:col>
      <xdr:colOff>918210</xdr:colOff>
      <xdr:row>46</xdr:row>
      <xdr:rowOff>198120</xdr:rowOff>
    </xdr:to>
    <xdr:sp macro="" textlink="">
      <xdr:nvSpPr>
        <xdr:cNvPr id="2978" name="WordArt 1777">
          <a:extLst>
            <a:ext uri="{FF2B5EF4-FFF2-40B4-BE49-F238E27FC236}">
              <a16:creationId xmlns:a16="http://schemas.microsoft.com/office/drawing/2014/main" xmlns="" id="{830AA780-2148-4B48-8702-1A2C64A30B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46</xdr:row>
      <xdr:rowOff>198120</xdr:rowOff>
    </xdr:from>
    <xdr:to>
      <xdr:col>5</xdr:col>
      <xdr:colOff>918210</xdr:colOff>
      <xdr:row>46</xdr:row>
      <xdr:rowOff>198120</xdr:rowOff>
    </xdr:to>
    <xdr:sp macro="" textlink="">
      <xdr:nvSpPr>
        <xdr:cNvPr id="2979" name="WordArt 1778">
          <a:extLst>
            <a:ext uri="{FF2B5EF4-FFF2-40B4-BE49-F238E27FC236}">
              <a16:creationId xmlns:a16="http://schemas.microsoft.com/office/drawing/2014/main" xmlns="" id="{5649CD23-4B31-4077-928D-35F7A9F089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90185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80" name="WordArt 1779">
          <a:extLst>
            <a:ext uri="{FF2B5EF4-FFF2-40B4-BE49-F238E27FC236}">
              <a16:creationId xmlns:a16="http://schemas.microsoft.com/office/drawing/2014/main" xmlns="" id="{DE5E77F0-7EA7-4481-8322-FE80DE6BE3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81" name="WordArt 1780">
          <a:extLst>
            <a:ext uri="{FF2B5EF4-FFF2-40B4-BE49-F238E27FC236}">
              <a16:creationId xmlns:a16="http://schemas.microsoft.com/office/drawing/2014/main" xmlns="" id="{EB0EEAAF-EE15-4F84-919D-F281947A51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82" name="WordArt 1781">
          <a:extLst>
            <a:ext uri="{FF2B5EF4-FFF2-40B4-BE49-F238E27FC236}">
              <a16:creationId xmlns:a16="http://schemas.microsoft.com/office/drawing/2014/main" xmlns="" id="{43DFE75D-C071-4B87-BE5E-7C07BC7903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83" name="WordArt 1782">
          <a:extLst>
            <a:ext uri="{FF2B5EF4-FFF2-40B4-BE49-F238E27FC236}">
              <a16:creationId xmlns:a16="http://schemas.microsoft.com/office/drawing/2014/main" xmlns="" id="{9884615D-0270-493A-9261-23CC9C743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84" name="WordArt 1783">
          <a:extLst>
            <a:ext uri="{FF2B5EF4-FFF2-40B4-BE49-F238E27FC236}">
              <a16:creationId xmlns:a16="http://schemas.microsoft.com/office/drawing/2014/main" xmlns="" id="{C834EB15-ABAF-4664-A939-3AB0FA2FC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85" name="WordArt 1784">
          <a:extLst>
            <a:ext uri="{FF2B5EF4-FFF2-40B4-BE49-F238E27FC236}">
              <a16:creationId xmlns:a16="http://schemas.microsoft.com/office/drawing/2014/main" xmlns="" id="{EAA3474B-0C54-49AE-9FC0-095C7E34DF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86" name="WordArt 1785">
          <a:extLst>
            <a:ext uri="{FF2B5EF4-FFF2-40B4-BE49-F238E27FC236}">
              <a16:creationId xmlns:a16="http://schemas.microsoft.com/office/drawing/2014/main" xmlns="" id="{308E2447-6AB0-4E16-9EAC-61853E17CD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87" name="WordArt 1786">
          <a:extLst>
            <a:ext uri="{FF2B5EF4-FFF2-40B4-BE49-F238E27FC236}">
              <a16:creationId xmlns:a16="http://schemas.microsoft.com/office/drawing/2014/main" xmlns="" id="{349D2309-F2BA-4D69-9E7F-904FCC4B1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88" name="WordArt 1787">
          <a:extLst>
            <a:ext uri="{FF2B5EF4-FFF2-40B4-BE49-F238E27FC236}">
              <a16:creationId xmlns:a16="http://schemas.microsoft.com/office/drawing/2014/main" xmlns="" id="{91638C3E-3814-4A48-A6B2-71135197C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46</xdr:row>
      <xdr:rowOff>198120</xdr:rowOff>
    </xdr:from>
    <xdr:to>
      <xdr:col>5</xdr:col>
      <xdr:colOff>913765</xdr:colOff>
      <xdr:row>46</xdr:row>
      <xdr:rowOff>198120</xdr:rowOff>
    </xdr:to>
    <xdr:sp macro="" textlink="">
      <xdr:nvSpPr>
        <xdr:cNvPr id="2989" name="WordArt 1788">
          <a:extLst>
            <a:ext uri="{FF2B5EF4-FFF2-40B4-BE49-F238E27FC236}">
              <a16:creationId xmlns:a16="http://schemas.microsoft.com/office/drawing/2014/main" xmlns="" id="{54F3C98E-25C4-4AA9-BFFE-385E0C6C2B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85740" y="80562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2990" name="WordArt 114">
          <a:extLst>
            <a:ext uri="{FF2B5EF4-FFF2-40B4-BE49-F238E27FC236}">
              <a16:creationId xmlns:a16="http://schemas.microsoft.com/office/drawing/2014/main" xmlns="" id="{0940C65E-EE58-4928-994B-81863883C682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2991" name="WordArt 114">
          <a:extLst>
            <a:ext uri="{FF2B5EF4-FFF2-40B4-BE49-F238E27FC236}">
              <a16:creationId xmlns:a16="http://schemas.microsoft.com/office/drawing/2014/main" xmlns="" id="{7D7E4273-0CB2-4708-B942-7C112C4F58B3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2992" name="WordArt 114">
          <a:extLst>
            <a:ext uri="{FF2B5EF4-FFF2-40B4-BE49-F238E27FC236}">
              <a16:creationId xmlns:a16="http://schemas.microsoft.com/office/drawing/2014/main" xmlns="" id="{288F32A1-10FA-480B-97E8-D5FB4D76F7A7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2993" name="WordArt 114">
          <a:extLst>
            <a:ext uri="{FF2B5EF4-FFF2-40B4-BE49-F238E27FC236}">
              <a16:creationId xmlns:a16="http://schemas.microsoft.com/office/drawing/2014/main" xmlns="" id="{717F114A-50C0-4BA1-8099-CEF9CEDABC70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2994" name="WordArt 114">
          <a:extLst>
            <a:ext uri="{FF2B5EF4-FFF2-40B4-BE49-F238E27FC236}">
              <a16:creationId xmlns:a16="http://schemas.microsoft.com/office/drawing/2014/main" xmlns="" id="{5F4F66A5-B19B-4EEF-B849-A031B2BB1DD6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2995" name="WordArt 114">
          <a:extLst>
            <a:ext uri="{FF2B5EF4-FFF2-40B4-BE49-F238E27FC236}">
              <a16:creationId xmlns:a16="http://schemas.microsoft.com/office/drawing/2014/main" xmlns="" id="{88E239AB-349F-49C8-9880-C0A3ED02B895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2996" name="WordArt 114">
          <a:extLst>
            <a:ext uri="{FF2B5EF4-FFF2-40B4-BE49-F238E27FC236}">
              <a16:creationId xmlns:a16="http://schemas.microsoft.com/office/drawing/2014/main" xmlns="" id="{B2A863E6-DC98-4257-B78C-20521D827D81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2997" name="WordArt 114">
          <a:extLst>
            <a:ext uri="{FF2B5EF4-FFF2-40B4-BE49-F238E27FC236}">
              <a16:creationId xmlns:a16="http://schemas.microsoft.com/office/drawing/2014/main" xmlns="" id="{DF0498C4-1E79-4451-A979-408EA255C0D4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2998" name="WordArt 114">
          <a:extLst>
            <a:ext uri="{FF2B5EF4-FFF2-40B4-BE49-F238E27FC236}">
              <a16:creationId xmlns:a16="http://schemas.microsoft.com/office/drawing/2014/main" xmlns="" id="{BA272C55-1F68-4840-89F1-4540B7DC2B95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2999" name="WordArt 114">
          <a:extLst>
            <a:ext uri="{FF2B5EF4-FFF2-40B4-BE49-F238E27FC236}">
              <a16:creationId xmlns:a16="http://schemas.microsoft.com/office/drawing/2014/main" xmlns="" id="{2E311243-7FC2-488B-AF16-43247E458479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3000" name="WordArt 114">
          <a:extLst>
            <a:ext uri="{FF2B5EF4-FFF2-40B4-BE49-F238E27FC236}">
              <a16:creationId xmlns:a16="http://schemas.microsoft.com/office/drawing/2014/main" xmlns="" id="{0557374F-0C5A-489D-84A0-B97C45A061D2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32</xdr:row>
      <xdr:rowOff>0</xdr:rowOff>
    </xdr:from>
    <xdr:to>
      <xdr:col>5</xdr:col>
      <xdr:colOff>104775</xdr:colOff>
      <xdr:row>32</xdr:row>
      <xdr:rowOff>57150</xdr:rowOff>
    </xdr:to>
    <xdr:sp macro="" textlink="">
      <xdr:nvSpPr>
        <xdr:cNvPr id="3001" name="WordArt 114">
          <a:extLst>
            <a:ext uri="{FF2B5EF4-FFF2-40B4-BE49-F238E27FC236}">
              <a16:creationId xmlns:a16="http://schemas.microsoft.com/office/drawing/2014/main" xmlns="" id="{E7EA17E3-1078-4A74-9BA4-A1D388D54656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4864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3002" name="WordArt 114">
          <a:extLst>
            <a:ext uri="{FF2B5EF4-FFF2-40B4-BE49-F238E27FC236}">
              <a16:creationId xmlns:a16="http://schemas.microsoft.com/office/drawing/2014/main" xmlns="" id="{23555E4D-58D7-4B7E-AC56-8E6F86CBC9BF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3003" name="WordArt 114">
          <a:extLst>
            <a:ext uri="{FF2B5EF4-FFF2-40B4-BE49-F238E27FC236}">
              <a16:creationId xmlns:a16="http://schemas.microsoft.com/office/drawing/2014/main" xmlns="" id="{E7597EF8-BE91-4205-85FE-141FEE0E7399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3004" name="WordArt 114">
          <a:extLst>
            <a:ext uri="{FF2B5EF4-FFF2-40B4-BE49-F238E27FC236}">
              <a16:creationId xmlns:a16="http://schemas.microsoft.com/office/drawing/2014/main" xmlns="" id="{5702AEBE-8A32-4B6A-8F6A-C27312C21E93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3005" name="WordArt 114">
          <a:extLst>
            <a:ext uri="{FF2B5EF4-FFF2-40B4-BE49-F238E27FC236}">
              <a16:creationId xmlns:a16="http://schemas.microsoft.com/office/drawing/2014/main" xmlns="" id="{34A46998-A804-485B-85E8-24E189ECFFFB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3006" name="WordArt 114">
          <a:extLst>
            <a:ext uri="{FF2B5EF4-FFF2-40B4-BE49-F238E27FC236}">
              <a16:creationId xmlns:a16="http://schemas.microsoft.com/office/drawing/2014/main" xmlns="" id="{9147A420-99B6-4E9A-BA19-C60149C0B8E4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3007" name="WordArt 114">
          <a:extLst>
            <a:ext uri="{FF2B5EF4-FFF2-40B4-BE49-F238E27FC236}">
              <a16:creationId xmlns:a16="http://schemas.microsoft.com/office/drawing/2014/main" xmlns="" id="{B7097700-CAEE-4197-8DE2-83804623F54B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3008" name="WordArt 114">
          <a:extLst>
            <a:ext uri="{FF2B5EF4-FFF2-40B4-BE49-F238E27FC236}">
              <a16:creationId xmlns:a16="http://schemas.microsoft.com/office/drawing/2014/main" xmlns="" id="{00DEAA5D-A5B5-49CB-B138-A74C49B608C0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3009" name="WordArt 114">
          <a:extLst>
            <a:ext uri="{FF2B5EF4-FFF2-40B4-BE49-F238E27FC236}">
              <a16:creationId xmlns:a16="http://schemas.microsoft.com/office/drawing/2014/main" xmlns="" id="{243E56F3-5540-4D62-874B-E890AEDBF934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3010" name="WordArt 114">
          <a:extLst>
            <a:ext uri="{FF2B5EF4-FFF2-40B4-BE49-F238E27FC236}">
              <a16:creationId xmlns:a16="http://schemas.microsoft.com/office/drawing/2014/main" xmlns="" id="{4F3ED55F-CDEC-4944-9D21-433E5348513D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3011" name="WordArt 114">
          <a:extLst>
            <a:ext uri="{FF2B5EF4-FFF2-40B4-BE49-F238E27FC236}">
              <a16:creationId xmlns:a16="http://schemas.microsoft.com/office/drawing/2014/main" xmlns="" id="{0D2F2CB9-8CE5-4976-90F8-4F3997DE4AC0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3012" name="WordArt 114">
          <a:extLst>
            <a:ext uri="{FF2B5EF4-FFF2-40B4-BE49-F238E27FC236}">
              <a16:creationId xmlns:a16="http://schemas.microsoft.com/office/drawing/2014/main" xmlns="" id="{E3EB571D-22B5-412F-B69B-AD8847D257FC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1704975</xdr:colOff>
      <xdr:row>33</xdr:row>
      <xdr:rowOff>0</xdr:rowOff>
    </xdr:from>
    <xdr:to>
      <xdr:col>5</xdr:col>
      <xdr:colOff>104775</xdr:colOff>
      <xdr:row>33</xdr:row>
      <xdr:rowOff>57150</xdr:rowOff>
    </xdr:to>
    <xdr:sp macro="" textlink="">
      <xdr:nvSpPr>
        <xdr:cNvPr id="3013" name="WordArt 114">
          <a:extLst>
            <a:ext uri="{FF2B5EF4-FFF2-40B4-BE49-F238E27FC236}">
              <a16:creationId xmlns:a16="http://schemas.microsoft.com/office/drawing/2014/main" xmlns="" id="{CEBDF851-8BBA-4188-B272-5D8302338D9F}"/>
            </a:ext>
          </a:extLst>
        </xdr:cNvPr>
        <xdr:cNvSpPr>
          <a:spLocks noChangeArrowheads="1" noChangeShapeType="1"/>
        </xdr:cNvSpPr>
      </xdr:nvSpPr>
      <xdr:spPr bwMode="auto">
        <a:xfrm>
          <a:off x="4371975" y="56578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414" name="WordArt 17">
          <a:extLst>
            <a:ext uri="{FF2B5EF4-FFF2-40B4-BE49-F238E27FC236}">
              <a16:creationId xmlns:a16="http://schemas.microsoft.com/office/drawing/2014/main" xmlns="" id="{1E030D05-5875-4DAE-B6B1-3DCE99A504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415" name="WordArt 18">
          <a:extLst>
            <a:ext uri="{FF2B5EF4-FFF2-40B4-BE49-F238E27FC236}">
              <a16:creationId xmlns:a16="http://schemas.microsoft.com/office/drawing/2014/main" xmlns="" id="{11B1FC34-99D4-4EFC-9E41-6C357E3544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16" name="WordArt 5">
          <a:extLst>
            <a:ext uri="{FF2B5EF4-FFF2-40B4-BE49-F238E27FC236}">
              <a16:creationId xmlns:a16="http://schemas.microsoft.com/office/drawing/2014/main" xmlns="" id="{B9FB0036-9E58-4961-A13A-79F2BAE517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17" name="WordArt 6">
          <a:extLst>
            <a:ext uri="{FF2B5EF4-FFF2-40B4-BE49-F238E27FC236}">
              <a16:creationId xmlns:a16="http://schemas.microsoft.com/office/drawing/2014/main" xmlns="" id="{DBDA7F0F-0D6A-48D0-9156-F9D097D499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18" name="WordArt 7">
          <a:extLst>
            <a:ext uri="{FF2B5EF4-FFF2-40B4-BE49-F238E27FC236}">
              <a16:creationId xmlns:a16="http://schemas.microsoft.com/office/drawing/2014/main" xmlns="" id="{076C09A7-7C22-4E6B-878A-2DA8AFF85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19" name="WordArt 8">
          <a:extLst>
            <a:ext uri="{FF2B5EF4-FFF2-40B4-BE49-F238E27FC236}">
              <a16:creationId xmlns:a16="http://schemas.microsoft.com/office/drawing/2014/main" xmlns="" id="{AD1B00CE-3E95-433A-8474-0B03BB239C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20" name="WordArt 9">
          <a:extLst>
            <a:ext uri="{FF2B5EF4-FFF2-40B4-BE49-F238E27FC236}">
              <a16:creationId xmlns:a16="http://schemas.microsoft.com/office/drawing/2014/main" xmlns="" id="{2D009488-2824-4ABF-864B-4F5A30F2B0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21" name="WordArt 10">
          <a:extLst>
            <a:ext uri="{FF2B5EF4-FFF2-40B4-BE49-F238E27FC236}">
              <a16:creationId xmlns:a16="http://schemas.microsoft.com/office/drawing/2014/main" xmlns="" id="{D62F6E2C-11DF-4135-B9F3-4887B3510D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22" name="WordArt 11">
          <a:extLst>
            <a:ext uri="{FF2B5EF4-FFF2-40B4-BE49-F238E27FC236}">
              <a16:creationId xmlns:a16="http://schemas.microsoft.com/office/drawing/2014/main" xmlns="" id="{6F5AE3D4-F468-4C56-BDAC-4BF1D6BD3F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23" name="WordArt 12">
          <a:extLst>
            <a:ext uri="{FF2B5EF4-FFF2-40B4-BE49-F238E27FC236}">
              <a16:creationId xmlns:a16="http://schemas.microsoft.com/office/drawing/2014/main" xmlns="" id="{D9155673-9CF5-41AD-8B5E-BCF4FD56FD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24" name="WordArt 13">
          <a:extLst>
            <a:ext uri="{FF2B5EF4-FFF2-40B4-BE49-F238E27FC236}">
              <a16:creationId xmlns:a16="http://schemas.microsoft.com/office/drawing/2014/main" xmlns="" id="{62F06E27-31C3-499A-A8E8-22211C7FF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25" name="WordArt 14">
          <a:extLst>
            <a:ext uri="{FF2B5EF4-FFF2-40B4-BE49-F238E27FC236}">
              <a16:creationId xmlns:a16="http://schemas.microsoft.com/office/drawing/2014/main" xmlns="" id="{286BA2BF-29B8-44BC-B533-DEECE6847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426" name="WordArt 17">
          <a:extLst>
            <a:ext uri="{FF2B5EF4-FFF2-40B4-BE49-F238E27FC236}">
              <a16:creationId xmlns:a16="http://schemas.microsoft.com/office/drawing/2014/main" xmlns="" id="{CBE7DC1A-209D-412B-87ED-C9736C1C9B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427" name="WordArt 18">
          <a:extLst>
            <a:ext uri="{FF2B5EF4-FFF2-40B4-BE49-F238E27FC236}">
              <a16:creationId xmlns:a16="http://schemas.microsoft.com/office/drawing/2014/main" xmlns="" id="{C29AA9B1-4A6F-49D1-AB40-D3AE26541A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28" name="WordArt 5">
          <a:extLst>
            <a:ext uri="{FF2B5EF4-FFF2-40B4-BE49-F238E27FC236}">
              <a16:creationId xmlns:a16="http://schemas.microsoft.com/office/drawing/2014/main" xmlns="" id="{E663B572-5436-4A3A-B7BE-E2BFF56E57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29" name="WordArt 6">
          <a:extLst>
            <a:ext uri="{FF2B5EF4-FFF2-40B4-BE49-F238E27FC236}">
              <a16:creationId xmlns:a16="http://schemas.microsoft.com/office/drawing/2014/main" xmlns="" id="{596BEFA0-6938-4D45-80DE-3E85B14B7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30" name="WordArt 7">
          <a:extLst>
            <a:ext uri="{FF2B5EF4-FFF2-40B4-BE49-F238E27FC236}">
              <a16:creationId xmlns:a16="http://schemas.microsoft.com/office/drawing/2014/main" xmlns="" id="{753613D7-B8B8-4C23-836B-684E38FE5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31" name="WordArt 8">
          <a:extLst>
            <a:ext uri="{FF2B5EF4-FFF2-40B4-BE49-F238E27FC236}">
              <a16:creationId xmlns:a16="http://schemas.microsoft.com/office/drawing/2014/main" xmlns="" id="{F6FB6F66-D338-4B96-89C6-5F4C9D1B62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32" name="WordArt 9">
          <a:extLst>
            <a:ext uri="{FF2B5EF4-FFF2-40B4-BE49-F238E27FC236}">
              <a16:creationId xmlns:a16="http://schemas.microsoft.com/office/drawing/2014/main" xmlns="" id="{F91DBA22-9B09-4B8E-8FFB-30D9F61CAA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33" name="WordArt 10">
          <a:extLst>
            <a:ext uri="{FF2B5EF4-FFF2-40B4-BE49-F238E27FC236}">
              <a16:creationId xmlns:a16="http://schemas.microsoft.com/office/drawing/2014/main" xmlns="" id="{4EC9FF5C-7810-4695-B448-BCF25D46F1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34" name="WordArt 11">
          <a:extLst>
            <a:ext uri="{FF2B5EF4-FFF2-40B4-BE49-F238E27FC236}">
              <a16:creationId xmlns:a16="http://schemas.microsoft.com/office/drawing/2014/main" xmlns="" id="{3949D3BE-5A99-430C-A695-9B23766BEF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35" name="WordArt 12">
          <a:extLst>
            <a:ext uri="{FF2B5EF4-FFF2-40B4-BE49-F238E27FC236}">
              <a16:creationId xmlns:a16="http://schemas.microsoft.com/office/drawing/2014/main" xmlns="" id="{A56CCEDD-6538-464E-935B-C991CF540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36" name="WordArt 13">
          <a:extLst>
            <a:ext uri="{FF2B5EF4-FFF2-40B4-BE49-F238E27FC236}">
              <a16:creationId xmlns:a16="http://schemas.microsoft.com/office/drawing/2014/main" xmlns="" id="{96A7D44B-2654-41D0-96D6-FF5BB2376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37" name="WordArt 14">
          <a:extLst>
            <a:ext uri="{FF2B5EF4-FFF2-40B4-BE49-F238E27FC236}">
              <a16:creationId xmlns:a16="http://schemas.microsoft.com/office/drawing/2014/main" xmlns="" id="{90FA49EA-6C32-4414-9BC2-FD20559AFC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438" name="WordArt 17">
          <a:extLst>
            <a:ext uri="{FF2B5EF4-FFF2-40B4-BE49-F238E27FC236}">
              <a16:creationId xmlns:a16="http://schemas.microsoft.com/office/drawing/2014/main" xmlns="" id="{FFE49E2E-D3D3-4A32-B8FD-3D73FE9FF4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439" name="WordArt 18">
          <a:extLst>
            <a:ext uri="{FF2B5EF4-FFF2-40B4-BE49-F238E27FC236}">
              <a16:creationId xmlns:a16="http://schemas.microsoft.com/office/drawing/2014/main" xmlns="" id="{D4CC823A-5566-4FAB-969A-7A1385CE7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40" name="WordArt 5">
          <a:extLst>
            <a:ext uri="{FF2B5EF4-FFF2-40B4-BE49-F238E27FC236}">
              <a16:creationId xmlns:a16="http://schemas.microsoft.com/office/drawing/2014/main" xmlns="" id="{307A122F-F0C4-4C28-B461-BF8B9A10FD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41" name="WordArt 6">
          <a:extLst>
            <a:ext uri="{FF2B5EF4-FFF2-40B4-BE49-F238E27FC236}">
              <a16:creationId xmlns:a16="http://schemas.microsoft.com/office/drawing/2014/main" xmlns="" id="{72E364F8-DA07-4B8B-8A62-BA543491A6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42" name="WordArt 7">
          <a:extLst>
            <a:ext uri="{FF2B5EF4-FFF2-40B4-BE49-F238E27FC236}">
              <a16:creationId xmlns:a16="http://schemas.microsoft.com/office/drawing/2014/main" xmlns="" id="{EBC66E43-610D-456F-9D1D-0A6D45C90C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43" name="WordArt 8">
          <a:extLst>
            <a:ext uri="{FF2B5EF4-FFF2-40B4-BE49-F238E27FC236}">
              <a16:creationId xmlns:a16="http://schemas.microsoft.com/office/drawing/2014/main" xmlns="" id="{7D299BD1-3D48-4083-91A9-5C7ADE6B3A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44" name="WordArt 9">
          <a:extLst>
            <a:ext uri="{FF2B5EF4-FFF2-40B4-BE49-F238E27FC236}">
              <a16:creationId xmlns:a16="http://schemas.microsoft.com/office/drawing/2014/main" xmlns="" id="{44F69B80-E9CD-447B-A70A-B496235A0C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45" name="WordArt 10">
          <a:extLst>
            <a:ext uri="{FF2B5EF4-FFF2-40B4-BE49-F238E27FC236}">
              <a16:creationId xmlns:a16="http://schemas.microsoft.com/office/drawing/2014/main" xmlns="" id="{C68C5F04-A610-488B-805F-C121D1EA04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46" name="WordArt 11">
          <a:extLst>
            <a:ext uri="{FF2B5EF4-FFF2-40B4-BE49-F238E27FC236}">
              <a16:creationId xmlns:a16="http://schemas.microsoft.com/office/drawing/2014/main" xmlns="" id="{0D566220-29C3-439C-8A84-56693B669A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47" name="WordArt 12">
          <a:extLst>
            <a:ext uri="{FF2B5EF4-FFF2-40B4-BE49-F238E27FC236}">
              <a16:creationId xmlns:a16="http://schemas.microsoft.com/office/drawing/2014/main" xmlns="" id="{B1507D79-34CE-49A5-B207-B732613681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48" name="WordArt 13">
          <a:extLst>
            <a:ext uri="{FF2B5EF4-FFF2-40B4-BE49-F238E27FC236}">
              <a16:creationId xmlns:a16="http://schemas.microsoft.com/office/drawing/2014/main" xmlns="" id="{EFC8C4D9-3413-4C46-A7BA-4FA26D442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49" name="WordArt 14">
          <a:extLst>
            <a:ext uri="{FF2B5EF4-FFF2-40B4-BE49-F238E27FC236}">
              <a16:creationId xmlns:a16="http://schemas.microsoft.com/office/drawing/2014/main" xmlns="" id="{43200CB8-E78B-48C3-8902-64E959F353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450" name="WordArt 1729">
          <a:extLst>
            <a:ext uri="{FF2B5EF4-FFF2-40B4-BE49-F238E27FC236}">
              <a16:creationId xmlns:a16="http://schemas.microsoft.com/office/drawing/2014/main" xmlns="" id="{4063A5DC-9711-407B-B2B7-6185FCE08F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451" name="WordArt 1730">
          <a:extLst>
            <a:ext uri="{FF2B5EF4-FFF2-40B4-BE49-F238E27FC236}">
              <a16:creationId xmlns:a16="http://schemas.microsoft.com/office/drawing/2014/main" xmlns="" id="{09691E04-D705-4905-AD1A-AE0CCC6297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52" name="WordArt 1731">
          <a:extLst>
            <a:ext uri="{FF2B5EF4-FFF2-40B4-BE49-F238E27FC236}">
              <a16:creationId xmlns:a16="http://schemas.microsoft.com/office/drawing/2014/main" xmlns="" id="{FF2EB47D-34D4-4470-B98A-DB3E650AFD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53" name="WordArt 1732">
          <a:extLst>
            <a:ext uri="{FF2B5EF4-FFF2-40B4-BE49-F238E27FC236}">
              <a16:creationId xmlns:a16="http://schemas.microsoft.com/office/drawing/2014/main" xmlns="" id="{5CBDDFFE-5E60-47DE-9BB3-3B1FE5A894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54" name="WordArt 1733">
          <a:extLst>
            <a:ext uri="{FF2B5EF4-FFF2-40B4-BE49-F238E27FC236}">
              <a16:creationId xmlns:a16="http://schemas.microsoft.com/office/drawing/2014/main" xmlns="" id="{38111307-0F24-4700-B0A9-D2E7FC2CD8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55" name="WordArt 1734">
          <a:extLst>
            <a:ext uri="{FF2B5EF4-FFF2-40B4-BE49-F238E27FC236}">
              <a16:creationId xmlns:a16="http://schemas.microsoft.com/office/drawing/2014/main" xmlns="" id="{6E8B2A81-2ED6-4101-8666-6672F034C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56" name="WordArt 1735">
          <a:extLst>
            <a:ext uri="{FF2B5EF4-FFF2-40B4-BE49-F238E27FC236}">
              <a16:creationId xmlns:a16="http://schemas.microsoft.com/office/drawing/2014/main" xmlns="" id="{388C521F-9D61-4404-B455-78260010B2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57" name="WordArt 1736">
          <a:extLst>
            <a:ext uri="{FF2B5EF4-FFF2-40B4-BE49-F238E27FC236}">
              <a16:creationId xmlns:a16="http://schemas.microsoft.com/office/drawing/2014/main" xmlns="" id="{FFD27CD7-C8A7-4546-97EA-7E72A0263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58" name="WordArt 1737">
          <a:extLst>
            <a:ext uri="{FF2B5EF4-FFF2-40B4-BE49-F238E27FC236}">
              <a16:creationId xmlns:a16="http://schemas.microsoft.com/office/drawing/2014/main" xmlns="" id="{BBD40017-1FBB-4B34-9586-462E40597C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59" name="WordArt 1738">
          <a:extLst>
            <a:ext uri="{FF2B5EF4-FFF2-40B4-BE49-F238E27FC236}">
              <a16:creationId xmlns:a16="http://schemas.microsoft.com/office/drawing/2014/main" xmlns="" id="{49B09DF6-96CC-4D2D-AF44-392672929C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60" name="WordArt 1739">
          <a:extLst>
            <a:ext uri="{FF2B5EF4-FFF2-40B4-BE49-F238E27FC236}">
              <a16:creationId xmlns:a16="http://schemas.microsoft.com/office/drawing/2014/main" xmlns="" id="{8BB879D5-8E6E-4C0B-9FF6-236128229C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61" name="WordArt 1740">
          <a:extLst>
            <a:ext uri="{FF2B5EF4-FFF2-40B4-BE49-F238E27FC236}">
              <a16:creationId xmlns:a16="http://schemas.microsoft.com/office/drawing/2014/main" xmlns="" id="{872FC741-9AE9-4A17-BFEC-C96EA0F814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462" name="WordArt 1753">
          <a:extLst>
            <a:ext uri="{FF2B5EF4-FFF2-40B4-BE49-F238E27FC236}">
              <a16:creationId xmlns:a16="http://schemas.microsoft.com/office/drawing/2014/main" xmlns="" id="{6525DBF1-F415-4DB4-973A-4E193E034F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463" name="WordArt 1754">
          <a:extLst>
            <a:ext uri="{FF2B5EF4-FFF2-40B4-BE49-F238E27FC236}">
              <a16:creationId xmlns:a16="http://schemas.microsoft.com/office/drawing/2014/main" xmlns="" id="{8BC287D7-ABDA-431F-BE40-73084F600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64" name="WordArt 1755">
          <a:extLst>
            <a:ext uri="{FF2B5EF4-FFF2-40B4-BE49-F238E27FC236}">
              <a16:creationId xmlns:a16="http://schemas.microsoft.com/office/drawing/2014/main" xmlns="" id="{B8D274D6-F8DE-4FA5-A8F9-8CA909892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65" name="WordArt 1756">
          <a:extLst>
            <a:ext uri="{FF2B5EF4-FFF2-40B4-BE49-F238E27FC236}">
              <a16:creationId xmlns:a16="http://schemas.microsoft.com/office/drawing/2014/main" xmlns="" id="{51BD296D-C060-453C-8055-DA84F4EBA3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66" name="WordArt 1757">
          <a:extLst>
            <a:ext uri="{FF2B5EF4-FFF2-40B4-BE49-F238E27FC236}">
              <a16:creationId xmlns:a16="http://schemas.microsoft.com/office/drawing/2014/main" xmlns="" id="{BC9EFAE3-B6C3-411A-BA73-F077912C7D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67" name="WordArt 1758">
          <a:extLst>
            <a:ext uri="{FF2B5EF4-FFF2-40B4-BE49-F238E27FC236}">
              <a16:creationId xmlns:a16="http://schemas.microsoft.com/office/drawing/2014/main" xmlns="" id="{B2BA9D60-377E-4222-B61A-1AC2DF8485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68" name="WordArt 1759">
          <a:extLst>
            <a:ext uri="{FF2B5EF4-FFF2-40B4-BE49-F238E27FC236}">
              <a16:creationId xmlns:a16="http://schemas.microsoft.com/office/drawing/2014/main" xmlns="" id="{79971375-3C70-49AF-9D0E-B005EC8A6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69" name="WordArt 1760">
          <a:extLst>
            <a:ext uri="{FF2B5EF4-FFF2-40B4-BE49-F238E27FC236}">
              <a16:creationId xmlns:a16="http://schemas.microsoft.com/office/drawing/2014/main" xmlns="" id="{E06F682D-33B6-456C-8CFE-F2EF6410DE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70" name="WordArt 1761">
          <a:extLst>
            <a:ext uri="{FF2B5EF4-FFF2-40B4-BE49-F238E27FC236}">
              <a16:creationId xmlns:a16="http://schemas.microsoft.com/office/drawing/2014/main" xmlns="" id="{E3695F45-C1EF-4121-ACE3-29D0B72D14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71" name="WordArt 1762">
          <a:extLst>
            <a:ext uri="{FF2B5EF4-FFF2-40B4-BE49-F238E27FC236}">
              <a16:creationId xmlns:a16="http://schemas.microsoft.com/office/drawing/2014/main" xmlns="" id="{B5DD121F-D969-4303-828F-2BEF9138F2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72" name="WordArt 1763">
          <a:extLst>
            <a:ext uri="{FF2B5EF4-FFF2-40B4-BE49-F238E27FC236}">
              <a16:creationId xmlns:a16="http://schemas.microsoft.com/office/drawing/2014/main" xmlns="" id="{973243B3-78E9-49C9-B573-936C42915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73" name="WordArt 1764">
          <a:extLst>
            <a:ext uri="{FF2B5EF4-FFF2-40B4-BE49-F238E27FC236}">
              <a16:creationId xmlns:a16="http://schemas.microsoft.com/office/drawing/2014/main" xmlns="" id="{C87FB2C6-B2C5-4F69-9E7E-B8BF1E0E14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474" name="WordArt 1777">
          <a:extLst>
            <a:ext uri="{FF2B5EF4-FFF2-40B4-BE49-F238E27FC236}">
              <a16:creationId xmlns:a16="http://schemas.microsoft.com/office/drawing/2014/main" xmlns="" id="{547852AB-1385-41F4-8B94-70DB0E6E19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475" name="WordArt 1778">
          <a:extLst>
            <a:ext uri="{FF2B5EF4-FFF2-40B4-BE49-F238E27FC236}">
              <a16:creationId xmlns:a16="http://schemas.microsoft.com/office/drawing/2014/main" xmlns="" id="{9BE91119-31E2-4679-9FDA-FF274CEBF3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76" name="WordArt 1779">
          <a:extLst>
            <a:ext uri="{FF2B5EF4-FFF2-40B4-BE49-F238E27FC236}">
              <a16:creationId xmlns:a16="http://schemas.microsoft.com/office/drawing/2014/main" xmlns="" id="{D62E87AD-81A8-4538-995A-B94EF78F1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77" name="WordArt 1780">
          <a:extLst>
            <a:ext uri="{FF2B5EF4-FFF2-40B4-BE49-F238E27FC236}">
              <a16:creationId xmlns:a16="http://schemas.microsoft.com/office/drawing/2014/main" xmlns="" id="{C5091AA3-C64B-48EF-8F9B-E62F6C7325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78" name="WordArt 1781">
          <a:extLst>
            <a:ext uri="{FF2B5EF4-FFF2-40B4-BE49-F238E27FC236}">
              <a16:creationId xmlns:a16="http://schemas.microsoft.com/office/drawing/2014/main" xmlns="" id="{BEBB2727-0683-40F7-AB88-A48B922C2A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79" name="WordArt 1782">
          <a:extLst>
            <a:ext uri="{FF2B5EF4-FFF2-40B4-BE49-F238E27FC236}">
              <a16:creationId xmlns:a16="http://schemas.microsoft.com/office/drawing/2014/main" xmlns="" id="{38A808EB-3240-40BF-90B1-9156133DCC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80" name="WordArt 1783">
          <a:extLst>
            <a:ext uri="{FF2B5EF4-FFF2-40B4-BE49-F238E27FC236}">
              <a16:creationId xmlns:a16="http://schemas.microsoft.com/office/drawing/2014/main" xmlns="" id="{DA2CB6ED-62E0-4081-AEDE-EFDA9DB32F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81" name="WordArt 1784">
          <a:extLst>
            <a:ext uri="{FF2B5EF4-FFF2-40B4-BE49-F238E27FC236}">
              <a16:creationId xmlns:a16="http://schemas.microsoft.com/office/drawing/2014/main" xmlns="" id="{0284A596-0DA6-46A9-84C5-A5B8E287B3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82" name="WordArt 1785">
          <a:extLst>
            <a:ext uri="{FF2B5EF4-FFF2-40B4-BE49-F238E27FC236}">
              <a16:creationId xmlns:a16="http://schemas.microsoft.com/office/drawing/2014/main" xmlns="" id="{1AEC1E03-8107-4EFD-8FFA-B8762DAA73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83" name="WordArt 1786">
          <a:extLst>
            <a:ext uri="{FF2B5EF4-FFF2-40B4-BE49-F238E27FC236}">
              <a16:creationId xmlns:a16="http://schemas.microsoft.com/office/drawing/2014/main" xmlns="" id="{4D36E13A-43CE-4D7E-AD02-92429F534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84" name="WordArt 1787">
          <a:extLst>
            <a:ext uri="{FF2B5EF4-FFF2-40B4-BE49-F238E27FC236}">
              <a16:creationId xmlns:a16="http://schemas.microsoft.com/office/drawing/2014/main" xmlns="" id="{1BF3FAE5-CB40-4FF0-A682-980362B441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85" name="WordArt 1788">
          <a:extLst>
            <a:ext uri="{FF2B5EF4-FFF2-40B4-BE49-F238E27FC236}">
              <a16:creationId xmlns:a16="http://schemas.microsoft.com/office/drawing/2014/main" xmlns="" id="{6FD78EE0-1E76-4B21-9856-5EE10B8EC7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486" name="WordArt 17">
          <a:extLst>
            <a:ext uri="{FF2B5EF4-FFF2-40B4-BE49-F238E27FC236}">
              <a16:creationId xmlns:a16="http://schemas.microsoft.com/office/drawing/2014/main" xmlns="" id="{9AA1A17F-D57A-49B1-B1A1-E47C01020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487" name="WordArt 18">
          <a:extLst>
            <a:ext uri="{FF2B5EF4-FFF2-40B4-BE49-F238E27FC236}">
              <a16:creationId xmlns:a16="http://schemas.microsoft.com/office/drawing/2014/main" xmlns="" id="{43553185-7EC6-47C0-A981-25562F1C85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88" name="WordArt 5">
          <a:extLst>
            <a:ext uri="{FF2B5EF4-FFF2-40B4-BE49-F238E27FC236}">
              <a16:creationId xmlns:a16="http://schemas.microsoft.com/office/drawing/2014/main" xmlns="" id="{E56D1418-900D-4B7C-B4B1-79CB85E11F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89" name="WordArt 6">
          <a:extLst>
            <a:ext uri="{FF2B5EF4-FFF2-40B4-BE49-F238E27FC236}">
              <a16:creationId xmlns:a16="http://schemas.microsoft.com/office/drawing/2014/main" xmlns="" id="{AD721DF4-F245-4047-B3C3-CF92936494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90" name="WordArt 7">
          <a:extLst>
            <a:ext uri="{FF2B5EF4-FFF2-40B4-BE49-F238E27FC236}">
              <a16:creationId xmlns:a16="http://schemas.microsoft.com/office/drawing/2014/main" xmlns="" id="{0B1E998A-AC8C-4F0A-ACEA-E3CC6D237D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91" name="WordArt 8">
          <a:extLst>
            <a:ext uri="{FF2B5EF4-FFF2-40B4-BE49-F238E27FC236}">
              <a16:creationId xmlns:a16="http://schemas.microsoft.com/office/drawing/2014/main" xmlns="" id="{92E43CD5-0AFA-429B-B9C2-D436F927AD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92" name="WordArt 9">
          <a:extLst>
            <a:ext uri="{FF2B5EF4-FFF2-40B4-BE49-F238E27FC236}">
              <a16:creationId xmlns:a16="http://schemas.microsoft.com/office/drawing/2014/main" xmlns="" id="{00BFFE92-73CE-4FDB-80B2-EFF7BAED62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93" name="WordArt 10">
          <a:extLst>
            <a:ext uri="{FF2B5EF4-FFF2-40B4-BE49-F238E27FC236}">
              <a16:creationId xmlns:a16="http://schemas.microsoft.com/office/drawing/2014/main" xmlns="" id="{52C87958-B3B0-4395-B34F-20BEAF48D0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94" name="WordArt 11">
          <a:extLst>
            <a:ext uri="{FF2B5EF4-FFF2-40B4-BE49-F238E27FC236}">
              <a16:creationId xmlns:a16="http://schemas.microsoft.com/office/drawing/2014/main" xmlns="" id="{E39DA15E-7071-46DA-AFB3-66C78E5DF2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95" name="WordArt 12">
          <a:extLst>
            <a:ext uri="{FF2B5EF4-FFF2-40B4-BE49-F238E27FC236}">
              <a16:creationId xmlns:a16="http://schemas.microsoft.com/office/drawing/2014/main" xmlns="" id="{E657A114-54E7-4CB0-87B9-4918224EE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96" name="WordArt 13">
          <a:extLst>
            <a:ext uri="{FF2B5EF4-FFF2-40B4-BE49-F238E27FC236}">
              <a16:creationId xmlns:a16="http://schemas.microsoft.com/office/drawing/2014/main" xmlns="" id="{E76E9FE0-4C64-4CEC-87AB-206DBB96F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497" name="WordArt 14">
          <a:extLst>
            <a:ext uri="{FF2B5EF4-FFF2-40B4-BE49-F238E27FC236}">
              <a16:creationId xmlns:a16="http://schemas.microsoft.com/office/drawing/2014/main" xmlns="" id="{64F14295-BAE4-4439-9A25-551D2592B7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498" name="WordArt 17">
          <a:extLst>
            <a:ext uri="{FF2B5EF4-FFF2-40B4-BE49-F238E27FC236}">
              <a16:creationId xmlns:a16="http://schemas.microsoft.com/office/drawing/2014/main" xmlns="" id="{14BFC007-34DD-47C3-9F3C-D98B713456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499" name="WordArt 18">
          <a:extLst>
            <a:ext uri="{FF2B5EF4-FFF2-40B4-BE49-F238E27FC236}">
              <a16:creationId xmlns:a16="http://schemas.microsoft.com/office/drawing/2014/main" xmlns="" id="{7CDBCB6C-B871-4DF6-85A1-2C0D7FACFE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00" name="WordArt 5">
          <a:extLst>
            <a:ext uri="{FF2B5EF4-FFF2-40B4-BE49-F238E27FC236}">
              <a16:creationId xmlns:a16="http://schemas.microsoft.com/office/drawing/2014/main" xmlns="" id="{9D51ADA6-9A3C-4B01-8951-9C8B84146A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01" name="WordArt 6">
          <a:extLst>
            <a:ext uri="{FF2B5EF4-FFF2-40B4-BE49-F238E27FC236}">
              <a16:creationId xmlns:a16="http://schemas.microsoft.com/office/drawing/2014/main" xmlns="" id="{2F1FEC49-81F3-42D7-A82B-5C504A9407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02" name="WordArt 7">
          <a:extLst>
            <a:ext uri="{FF2B5EF4-FFF2-40B4-BE49-F238E27FC236}">
              <a16:creationId xmlns:a16="http://schemas.microsoft.com/office/drawing/2014/main" xmlns="" id="{1ECDD027-A6FD-4BC1-A6D6-9B64406FD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03" name="WordArt 8">
          <a:extLst>
            <a:ext uri="{FF2B5EF4-FFF2-40B4-BE49-F238E27FC236}">
              <a16:creationId xmlns:a16="http://schemas.microsoft.com/office/drawing/2014/main" xmlns="" id="{068DF451-1DAB-47FB-B873-EB685C00C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04" name="WordArt 9">
          <a:extLst>
            <a:ext uri="{FF2B5EF4-FFF2-40B4-BE49-F238E27FC236}">
              <a16:creationId xmlns:a16="http://schemas.microsoft.com/office/drawing/2014/main" xmlns="" id="{D81B6F28-9066-45BC-BB3F-B5C8B6BB6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05" name="WordArt 10">
          <a:extLst>
            <a:ext uri="{FF2B5EF4-FFF2-40B4-BE49-F238E27FC236}">
              <a16:creationId xmlns:a16="http://schemas.microsoft.com/office/drawing/2014/main" xmlns="" id="{2390D4C7-D0E2-418E-846E-58160455E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06" name="WordArt 11">
          <a:extLst>
            <a:ext uri="{FF2B5EF4-FFF2-40B4-BE49-F238E27FC236}">
              <a16:creationId xmlns:a16="http://schemas.microsoft.com/office/drawing/2014/main" xmlns="" id="{AB3F144D-61C4-4DDB-AF43-8E4BBF6A9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07" name="WordArt 12">
          <a:extLst>
            <a:ext uri="{FF2B5EF4-FFF2-40B4-BE49-F238E27FC236}">
              <a16:creationId xmlns:a16="http://schemas.microsoft.com/office/drawing/2014/main" xmlns="" id="{365CE15A-D376-4B5F-94F1-3BFF4F8895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08" name="WordArt 13">
          <a:extLst>
            <a:ext uri="{FF2B5EF4-FFF2-40B4-BE49-F238E27FC236}">
              <a16:creationId xmlns:a16="http://schemas.microsoft.com/office/drawing/2014/main" xmlns="" id="{EC6FFC54-60C2-4B42-AE47-F71A87D07A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09" name="WordArt 14">
          <a:extLst>
            <a:ext uri="{FF2B5EF4-FFF2-40B4-BE49-F238E27FC236}">
              <a16:creationId xmlns:a16="http://schemas.microsoft.com/office/drawing/2014/main" xmlns="" id="{861B58D0-010C-471F-839E-DE72AFB87A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510" name="WordArt 17">
          <a:extLst>
            <a:ext uri="{FF2B5EF4-FFF2-40B4-BE49-F238E27FC236}">
              <a16:creationId xmlns:a16="http://schemas.microsoft.com/office/drawing/2014/main" xmlns="" id="{16AFBC17-91AA-4D3E-80E3-88D254E61E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511" name="WordArt 18">
          <a:extLst>
            <a:ext uri="{FF2B5EF4-FFF2-40B4-BE49-F238E27FC236}">
              <a16:creationId xmlns:a16="http://schemas.microsoft.com/office/drawing/2014/main" xmlns="" id="{B9E43775-3D61-4AE2-9A21-DD0F42572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12" name="WordArt 5">
          <a:extLst>
            <a:ext uri="{FF2B5EF4-FFF2-40B4-BE49-F238E27FC236}">
              <a16:creationId xmlns:a16="http://schemas.microsoft.com/office/drawing/2014/main" xmlns="" id="{DC06A5A7-3D0F-48D5-9154-23368D5B96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13" name="WordArt 6">
          <a:extLst>
            <a:ext uri="{FF2B5EF4-FFF2-40B4-BE49-F238E27FC236}">
              <a16:creationId xmlns:a16="http://schemas.microsoft.com/office/drawing/2014/main" xmlns="" id="{A3A3A550-EE0B-4D4A-8073-F3A8688ADE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14" name="WordArt 7">
          <a:extLst>
            <a:ext uri="{FF2B5EF4-FFF2-40B4-BE49-F238E27FC236}">
              <a16:creationId xmlns:a16="http://schemas.microsoft.com/office/drawing/2014/main" xmlns="" id="{3A9FBC48-D98E-4A17-92B8-DDFD9A559B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15" name="WordArt 8">
          <a:extLst>
            <a:ext uri="{FF2B5EF4-FFF2-40B4-BE49-F238E27FC236}">
              <a16:creationId xmlns:a16="http://schemas.microsoft.com/office/drawing/2014/main" xmlns="" id="{D4F4FE24-3695-4E9B-82B9-7D849EA54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16" name="WordArt 9">
          <a:extLst>
            <a:ext uri="{FF2B5EF4-FFF2-40B4-BE49-F238E27FC236}">
              <a16:creationId xmlns:a16="http://schemas.microsoft.com/office/drawing/2014/main" xmlns="" id="{AA02114D-7EB6-4B60-824B-FAC8C43B86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17" name="WordArt 10">
          <a:extLst>
            <a:ext uri="{FF2B5EF4-FFF2-40B4-BE49-F238E27FC236}">
              <a16:creationId xmlns:a16="http://schemas.microsoft.com/office/drawing/2014/main" xmlns="" id="{76646431-8F66-40B4-88DF-68ED1B1DCA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18" name="WordArt 11">
          <a:extLst>
            <a:ext uri="{FF2B5EF4-FFF2-40B4-BE49-F238E27FC236}">
              <a16:creationId xmlns:a16="http://schemas.microsoft.com/office/drawing/2014/main" xmlns="" id="{3F9163E8-63E4-4CF8-84AD-1D8E7D63AB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19" name="WordArt 12">
          <a:extLst>
            <a:ext uri="{FF2B5EF4-FFF2-40B4-BE49-F238E27FC236}">
              <a16:creationId xmlns:a16="http://schemas.microsoft.com/office/drawing/2014/main" xmlns="" id="{E449A47D-DBD9-44A6-B49A-1D44EBEE98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20" name="WordArt 13">
          <a:extLst>
            <a:ext uri="{FF2B5EF4-FFF2-40B4-BE49-F238E27FC236}">
              <a16:creationId xmlns:a16="http://schemas.microsoft.com/office/drawing/2014/main" xmlns="" id="{2EE0D5C7-FA60-4443-A6B6-59BBA210B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21" name="WordArt 14">
          <a:extLst>
            <a:ext uri="{FF2B5EF4-FFF2-40B4-BE49-F238E27FC236}">
              <a16:creationId xmlns:a16="http://schemas.microsoft.com/office/drawing/2014/main" xmlns="" id="{EA022211-6843-4A43-8C6C-180657130A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522" name="WordArt 1729">
          <a:extLst>
            <a:ext uri="{FF2B5EF4-FFF2-40B4-BE49-F238E27FC236}">
              <a16:creationId xmlns:a16="http://schemas.microsoft.com/office/drawing/2014/main" xmlns="" id="{193C6C45-4102-4FD9-AAFB-5FD550564C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523" name="WordArt 1730">
          <a:extLst>
            <a:ext uri="{FF2B5EF4-FFF2-40B4-BE49-F238E27FC236}">
              <a16:creationId xmlns:a16="http://schemas.microsoft.com/office/drawing/2014/main" xmlns="" id="{AEE0F602-ADFD-4BA3-ABD0-6C467B3DFA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24" name="WordArt 1731">
          <a:extLst>
            <a:ext uri="{FF2B5EF4-FFF2-40B4-BE49-F238E27FC236}">
              <a16:creationId xmlns:a16="http://schemas.microsoft.com/office/drawing/2014/main" xmlns="" id="{B00A8FF5-C10A-4208-B2F1-A648574FA5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25" name="WordArt 1732">
          <a:extLst>
            <a:ext uri="{FF2B5EF4-FFF2-40B4-BE49-F238E27FC236}">
              <a16:creationId xmlns:a16="http://schemas.microsoft.com/office/drawing/2014/main" xmlns="" id="{373BF777-DCC4-4DC1-A402-0B221C6345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26" name="WordArt 1733">
          <a:extLst>
            <a:ext uri="{FF2B5EF4-FFF2-40B4-BE49-F238E27FC236}">
              <a16:creationId xmlns:a16="http://schemas.microsoft.com/office/drawing/2014/main" xmlns="" id="{DD910FC1-C3C2-44C6-ABA2-4975AB216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27" name="WordArt 1734">
          <a:extLst>
            <a:ext uri="{FF2B5EF4-FFF2-40B4-BE49-F238E27FC236}">
              <a16:creationId xmlns:a16="http://schemas.microsoft.com/office/drawing/2014/main" xmlns="" id="{F1AF23F5-D171-4CD9-8175-CA56A280D0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28" name="WordArt 1735">
          <a:extLst>
            <a:ext uri="{FF2B5EF4-FFF2-40B4-BE49-F238E27FC236}">
              <a16:creationId xmlns:a16="http://schemas.microsoft.com/office/drawing/2014/main" xmlns="" id="{95A2726E-2F10-4A68-9993-6FFAB9A971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29" name="WordArt 1736">
          <a:extLst>
            <a:ext uri="{FF2B5EF4-FFF2-40B4-BE49-F238E27FC236}">
              <a16:creationId xmlns:a16="http://schemas.microsoft.com/office/drawing/2014/main" xmlns="" id="{99415C7A-EA8B-4E7E-A608-B4CF86BF4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30" name="WordArt 1737">
          <a:extLst>
            <a:ext uri="{FF2B5EF4-FFF2-40B4-BE49-F238E27FC236}">
              <a16:creationId xmlns:a16="http://schemas.microsoft.com/office/drawing/2014/main" xmlns="" id="{91AC5799-6526-4690-A0CF-7C120B164F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31" name="WordArt 1738">
          <a:extLst>
            <a:ext uri="{FF2B5EF4-FFF2-40B4-BE49-F238E27FC236}">
              <a16:creationId xmlns:a16="http://schemas.microsoft.com/office/drawing/2014/main" xmlns="" id="{118C702C-07D5-4C82-82A5-E9854745DE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32" name="WordArt 1739">
          <a:extLst>
            <a:ext uri="{FF2B5EF4-FFF2-40B4-BE49-F238E27FC236}">
              <a16:creationId xmlns:a16="http://schemas.microsoft.com/office/drawing/2014/main" xmlns="" id="{9301428E-DFA3-4BAA-AD22-293DF1B6DD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33" name="WordArt 1740">
          <a:extLst>
            <a:ext uri="{FF2B5EF4-FFF2-40B4-BE49-F238E27FC236}">
              <a16:creationId xmlns:a16="http://schemas.microsoft.com/office/drawing/2014/main" xmlns="" id="{E728E877-627C-46E4-89A8-050B3211AB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534" name="WordArt 1753">
          <a:extLst>
            <a:ext uri="{FF2B5EF4-FFF2-40B4-BE49-F238E27FC236}">
              <a16:creationId xmlns:a16="http://schemas.microsoft.com/office/drawing/2014/main" xmlns="" id="{0319D756-2F8D-4847-B04D-02AF555CF0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535" name="WordArt 1754">
          <a:extLst>
            <a:ext uri="{FF2B5EF4-FFF2-40B4-BE49-F238E27FC236}">
              <a16:creationId xmlns:a16="http://schemas.microsoft.com/office/drawing/2014/main" xmlns="" id="{F27517AE-1034-438F-8CF3-D925F5DA97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36" name="WordArt 1755">
          <a:extLst>
            <a:ext uri="{FF2B5EF4-FFF2-40B4-BE49-F238E27FC236}">
              <a16:creationId xmlns:a16="http://schemas.microsoft.com/office/drawing/2014/main" xmlns="" id="{A7733C72-187A-4EEF-B77B-5EA3BC92CC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37" name="WordArt 1756">
          <a:extLst>
            <a:ext uri="{FF2B5EF4-FFF2-40B4-BE49-F238E27FC236}">
              <a16:creationId xmlns:a16="http://schemas.microsoft.com/office/drawing/2014/main" xmlns="" id="{094A1741-FD21-44BA-A3F1-68CE0AF318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38" name="WordArt 1757">
          <a:extLst>
            <a:ext uri="{FF2B5EF4-FFF2-40B4-BE49-F238E27FC236}">
              <a16:creationId xmlns:a16="http://schemas.microsoft.com/office/drawing/2014/main" xmlns="" id="{24578988-811E-40E3-8899-A9D9A0BA6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39" name="WordArt 1758">
          <a:extLst>
            <a:ext uri="{FF2B5EF4-FFF2-40B4-BE49-F238E27FC236}">
              <a16:creationId xmlns:a16="http://schemas.microsoft.com/office/drawing/2014/main" xmlns="" id="{36A6117F-E63A-440C-8C69-EB93749CCF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40" name="WordArt 1759">
          <a:extLst>
            <a:ext uri="{FF2B5EF4-FFF2-40B4-BE49-F238E27FC236}">
              <a16:creationId xmlns:a16="http://schemas.microsoft.com/office/drawing/2014/main" xmlns="" id="{180B191D-B797-450A-A0EC-218234255C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41" name="WordArt 1760">
          <a:extLst>
            <a:ext uri="{FF2B5EF4-FFF2-40B4-BE49-F238E27FC236}">
              <a16:creationId xmlns:a16="http://schemas.microsoft.com/office/drawing/2014/main" xmlns="" id="{4C6C5663-ACE5-4267-ACAC-31857D8034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42" name="WordArt 1761">
          <a:extLst>
            <a:ext uri="{FF2B5EF4-FFF2-40B4-BE49-F238E27FC236}">
              <a16:creationId xmlns:a16="http://schemas.microsoft.com/office/drawing/2014/main" xmlns="" id="{2AFD6999-ACEB-46A9-9A1A-841CA4D67A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43" name="WordArt 1762">
          <a:extLst>
            <a:ext uri="{FF2B5EF4-FFF2-40B4-BE49-F238E27FC236}">
              <a16:creationId xmlns:a16="http://schemas.microsoft.com/office/drawing/2014/main" xmlns="" id="{38650837-F7DF-47FE-8009-86223A5B39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44" name="WordArt 1763">
          <a:extLst>
            <a:ext uri="{FF2B5EF4-FFF2-40B4-BE49-F238E27FC236}">
              <a16:creationId xmlns:a16="http://schemas.microsoft.com/office/drawing/2014/main" xmlns="" id="{AAC8B588-AFAA-4C52-8777-916612FE37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45" name="WordArt 1764">
          <a:extLst>
            <a:ext uri="{FF2B5EF4-FFF2-40B4-BE49-F238E27FC236}">
              <a16:creationId xmlns:a16="http://schemas.microsoft.com/office/drawing/2014/main" xmlns="" id="{4A0D597E-8E10-4FEA-8C45-95243D50E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546" name="WordArt 1777">
          <a:extLst>
            <a:ext uri="{FF2B5EF4-FFF2-40B4-BE49-F238E27FC236}">
              <a16:creationId xmlns:a16="http://schemas.microsoft.com/office/drawing/2014/main" xmlns="" id="{ADE406C1-0EEF-46B6-AC43-CB48591052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918210</xdr:colOff>
      <xdr:row>14</xdr:row>
      <xdr:rowOff>198120</xdr:rowOff>
    </xdr:from>
    <xdr:to>
      <xdr:col>5</xdr:col>
      <xdr:colOff>918210</xdr:colOff>
      <xdr:row>14</xdr:row>
      <xdr:rowOff>198120</xdr:rowOff>
    </xdr:to>
    <xdr:sp macro="" textlink="">
      <xdr:nvSpPr>
        <xdr:cNvPr id="1547" name="WordArt 1778">
          <a:extLst>
            <a:ext uri="{FF2B5EF4-FFF2-40B4-BE49-F238E27FC236}">
              <a16:creationId xmlns:a16="http://schemas.microsoft.com/office/drawing/2014/main" xmlns="" id="{57DBCFBC-B3E8-407A-8DE1-8B8D55ED7E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7085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48" name="WordArt 1779">
          <a:extLst>
            <a:ext uri="{FF2B5EF4-FFF2-40B4-BE49-F238E27FC236}">
              <a16:creationId xmlns:a16="http://schemas.microsoft.com/office/drawing/2014/main" xmlns="" id="{0640DE9A-4CBF-40D4-B142-43E8E83C6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49" name="WordArt 1780">
          <a:extLst>
            <a:ext uri="{FF2B5EF4-FFF2-40B4-BE49-F238E27FC236}">
              <a16:creationId xmlns:a16="http://schemas.microsoft.com/office/drawing/2014/main" xmlns="" id="{66F95A98-43DE-43DF-82BD-7A05CC5441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50" name="WordArt 1781">
          <a:extLst>
            <a:ext uri="{FF2B5EF4-FFF2-40B4-BE49-F238E27FC236}">
              <a16:creationId xmlns:a16="http://schemas.microsoft.com/office/drawing/2014/main" xmlns="" id="{012F6A47-047F-49BD-B357-48DF9F6D9B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51" name="WordArt 1782">
          <a:extLst>
            <a:ext uri="{FF2B5EF4-FFF2-40B4-BE49-F238E27FC236}">
              <a16:creationId xmlns:a16="http://schemas.microsoft.com/office/drawing/2014/main" xmlns="" id="{8CC9202C-6EA5-42C1-9E0D-AD1DAAB066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52" name="WordArt 1783">
          <a:extLst>
            <a:ext uri="{FF2B5EF4-FFF2-40B4-BE49-F238E27FC236}">
              <a16:creationId xmlns:a16="http://schemas.microsoft.com/office/drawing/2014/main" xmlns="" id="{814A0293-6B18-435A-B65A-4DE979586C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53" name="WordArt 1784">
          <a:extLst>
            <a:ext uri="{FF2B5EF4-FFF2-40B4-BE49-F238E27FC236}">
              <a16:creationId xmlns:a16="http://schemas.microsoft.com/office/drawing/2014/main" xmlns="" id="{09063268-C6E3-4B71-BDC6-14F27CFE9F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54" name="WordArt 1785">
          <a:extLst>
            <a:ext uri="{FF2B5EF4-FFF2-40B4-BE49-F238E27FC236}">
              <a16:creationId xmlns:a16="http://schemas.microsoft.com/office/drawing/2014/main" xmlns="" id="{12FDB989-B5D6-4B6E-9E31-2A0B0153C4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55" name="WordArt 1786">
          <a:extLst>
            <a:ext uri="{FF2B5EF4-FFF2-40B4-BE49-F238E27FC236}">
              <a16:creationId xmlns:a16="http://schemas.microsoft.com/office/drawing/2014/main" xmlns="" id="{4E9923CF-F340-4C83-B1B4-FF399A30C8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56" name="WordArt 1787">
          <a:extLst>
            <a:ext uri="{FF2B5EF4-FFF2-40B4-BE49-F238E27FC236}">
              <a16:creationId xmlns:a16="http://schemas.microsoft.com/office/drawing/2014/main" xmlns="" id="{178B1D42-7FBE-4AA6-91F2-577CC73ED2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14</xdr:row>
      <xdr:rowOff>198120</xdr:rowOff>
    </xdr:from>
    <xdr:to>
      <xdr:col>5</xdr:col>
      <xdr:colOff>913765</xdr:colOff>
      <xdr:row>14</xdr:row>
      <xdr:rowOff>198120</xdr:rowOff>
    </xdr:to>
    <xdr:sp macro="" textlink="">
      <xdr:nvSpPr>
        <xdr:cNvPr id="1557" name="WordArt 1788">
          <a:extLst>
            <a:ext uri="{FF2B5EF4-FFF2-40B4-BE49-F238E27FC236}">
              <a16:creationId xmlns:a16="http://schemas.microsoft.com/office/drawing/2014/main" xmlns="" id="{F68975D6-DE91-4F2B-9547-50B6567A8E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325564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58" name="WordArt 114">
          <a:extLst>
            <a:ext uri="{FF2B5EF4-FFF2-40B4-BE49-F238E27FC236}">
              <a16:creationId xmlns:a16="http://schemas.microsoft.com/office/drawing/2014/main" xmlns="" id="{FA7090F7-64C9-4B58-9DBC-D3EC8701ACE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59" name="WordArt 114">
          <a:extLst>
            <a:ext uri="{FF2B5EF4-FFF2-40B4-BE49-F238E27FC236}">
              <a16:creationId xmlns:a16="http://schemas.microsoft.com/office/drawing/2014/main" xmlns="" id="{A6CB6B32-901F-4526-B387-B69691DA77E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60" name="WordArt 114">
          <a:extLst>
            <a:ext uri="{FF2B5EF4-FFF2-40B4-BE49-F238E27FC236}">
              <a16:creationId xmlns:a16="http://schemas.microsoft.com/office/drawing/2014/main" xmlns="" id="{21482232-2731-490D-9B7D-DFCD8F8A4C6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61" name="WordArt 114">
          <a:extLst>
            <a:ext uri="{FF2B5EF4-FFF2-40B4-BE49-F238E27FC236}">
              <a16:creationId xmlns:a16="http://schemas.microsoft.com/office/drawing/2014/main" xmlns="" id="{70C1851E-C134-42F1-B824-94AA00556C5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62" name="WordArt 114">
          <a:extLst>
            <a:ext uri="{FF2B5EF4-FFF2-40B4-BE49-F238E27FC236}">
              <a16:creationId xmlns:a16="http://schemas.microsoft.com/office/drawing/2014/main" xmlns="" id="{DBD8CE4D-44E6-4AFF-8F2F-EC02D0828DD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63" name="WordArt 114">
          <a:extLst>
            <a:ext uri="{FF2B5EF4-FFF2-40B4-BE49-F238E27FC236}">
              <a16:creationId xmlns:a16="http://schemas.microsoft.com/office/drawing/2014/main" xmlns="" id="{355C117D-8FC6-4296-A70A-D2147C83960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64" name="WordArt 114">
          <a:extLst>
            <a:ext uri="{FF2B5EF4-FFF2-40B4-BE49-F238E27FC236}">
              <a16:creationId xmlns:a16="http://schemas.microsoft.com/office/drawing/2014/main" xmlns="" id="{E100CDB6-39BF-4D65-84B0-A740C4C0875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65" name="WordArt 114">
          <a:extLst>
            <a:ext uri="{FF2B5EF4-FFF2-40B4-BE49-F238E27FC236}">
              <a16:creationId xmlns:a16="http://schemas.microsoft.com/office/drawing/2014/main" xmlns="" id="{AE8CEA5C-5755-43E7-A1E5-39B357E4025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66" name="WordArt 114">
          <a:extLst>
            <a:ext uri="{FF2B5EF4-FFF2-40B4-BE49-F238E27FC236}">
              <a16:creationId xmlns:a16="http://schemas.microsoft.com/office/drawing/2014/main" xmlns="" id="{05827D88-6FE1-4389-AAB3-3869283506C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67" name="WordArt 114">
          <a:extLst>
            <a:ext uri="{FF2B5EF4-FFF2-40B4-BE49-F238E27FC236}">
              <a16:creationId xmlns:a16="http://schemas.microsoft.com/office/drawing/2014/main" xmlns="" id="{F9F42F4B-1377-4D93-A88B-A9795554BFC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68" name="WordArt 114">
          <a:extLst>
            <a:ext uri="{FF2B5EF4-FFF2-40B4-BE49-F238E27FC236}">
              <a16:creationId xmlns:a16="http://schemas.microsoft.com/office/drawing/2014/main" xmlns="" id="{C9F86266-B5FF-43C4-8A6D-3BD61525C4C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69" name="WordArt 114">
          <a:extLst>
            <a:ext uri="{FF2B5EF4-FFF2-40B4-BE49-F238E27FC236}">
              <a16:creationId xmlns:a16="http://schemas.microsoft.com/office/drawing/2014/main" xmlns="" id="{A868E017-F120-4728-89BA-BD6BA4993BB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70" name="WordArt 114">
          <a:extLst>
            <a:ext uri="{FF2B5EF4-FFF2-40B4-BE49-F238E27FC236}">
              <a16:creationId xmlns:a16="http://schemas.microsoft.com/office/drawing/2014/main" xmlns="" id="{0F1DDBC9-44BC-4F32-90C8-BB721901C16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71" name="WordArt 114">
          <a:extLst>
            <a:ext uri="{FF2B5EF4-FFF2-40B4-BE49-F238E27FC236}">
              <a16:creationId xmlns:a16="http://schemas.microsoft.com/office/drawing/2014/main" xmlns="" id="{DB41CC85-4188-49F9-BF37-F5BB93D04CB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72" name="WordArt 114">
          <a:extLst>
            <a:ext uri="{FF2B5EF4-FFF2-40B4-BE49-F238E27FC236}">
              <a16:creationId xmlns:a16="http://schemas.microsoft.com/office/drawing/2014/main" xmlns="" id="{43ADB420-0F1D-4083-B155-E0F4FE97250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73" name="WordArt 114">
          <a:extLst>
            <a:ext uri="{FF2B5EF4-FFF2-40B4-BE49-F238E27FC236}">
              <a16:creationId xmlns:a16="http://schemas.microsoft.com/office/drawing/2014/main" xmlns="" id="{270A87ED-67D9-44E8-9D5D-204A14EC4E9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74" name="WordArt 114">
          <a:extLst>
            <a:ext uri="{FF2B5EF4-FFF2-40B4-BE49-F238E27FC236}">
              <a16:creationId xmlns:a16="http://schemas.microsoft.com/office/drawing/2014/main" xmlns="" id="{AC8DE71D-0207-4B49-A23F-AAF42E7E7E0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75" name="WordArt 114">
          <a:extLst>
            <a:ext uri="{FF2B5EF4-FFF2-40B4-BE49-F238E27FC236}">
              <a16:creationId xmlns:a16="http://schemas.microsoft.com/office/drawing/2014/main" xmlns="" id="{9E6D6217-B9CB-420C-87D1-9E8AE821A79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76" name="WordArt 114">
          <a:extLst>
            <a:ext uri="{FF2B5EF4-FFF2-40B4-BE49-F238E27FC236}">
              <a16:creationId xmlns:a16="http://schemas.microsoft.com/office/drawing/2014/main" xmlns="" id="{227528C7-0C2B-4B52-838B-92F84E3A8A1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77" name="WordArt 114">
          <a:extLst>
            <a:ext uri="{FF2B5EF4-FFF2-40B4-BE49-F238E27FC236}">
              <a16:creationId xmlns:a16="http://schemas.microsoft.com/office/drawing/2014/main" xmlns="" id="{5C6A0294-FE0C-402D-BE7A-29EE3676C35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78" name="WordArt 114">
          <a:extLst>
            <a:ext uri="{FF2B5EF4-FFF2-40B4-BE49-F238E27FC236}">
              <a16:creationId xmlns:a16="http://schemas.microsoft.com/office/drawing/2014/main" xmlns="" id="{5C8C292C-4373-4C06-B61A-00A54D3FFF5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79" name="WordArt 114">
          <a:extLst>
            <a:ext uri="{FF2B5EF4-FFF2-40B4-BE49-F238E27FC236}">
              <a16:creationId xmlns:a16="http://schemas.microsoft.com/office/drawing/2014/main" xmlns="" id="{0F795A80-C8EF-4E88-A964-168B001F832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80" name="WordArt 114">
          <a:extLst>
            <a:ext uri="{FF2B5EF4-FFF2-40B4-BE49-F238E27FC236}">
              <a16:creationId xmlns:a16="http://schemas.microsoft.com/office/drawing/2014/main" xmlns="" id="{781EF970-B009-4F72-A19A-E5AA079537E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81" name="WordArt 114">
          <a:extLst>
            <a:ext uri="{FF2B5EF4-FFF2-40B4-BE49-F238E27FC236}">
              <a16:creationId xmlns:a16="http://schemas.microsoft.com/office/drawing/2014/main" xmlns="" id="{01C6491A-28E8-4655-ADB7-BCC9A34C33A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82" name="WordArt 114">
          <a:extLst>
            <a:ext uri="{FF2B5EF4-FFF2-40B4-BE49-F238E27FC236}">
              <a16:creationId xmlns:a16="http://schemas.microsoft.com/office/drawing/2014/main" xmlns="" id="{873CE143-35B9-429F-8DBF-C597249B6F1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83" name="WordArt 114">
          <a:extLst>
            <a:ext uri="{FF2B5EF4-FFF2-40B4-BE49-F238E27FC236}">
              <a16:creationId xmlns:a16="http://schemas.microsoft.com/office/drawing/2014/main" xmlns="" id="{A8F3D505-6620-4D8C-AB5F-78F97E4193C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84" name="WordArt 114">
          <a:extLst>
            <a:ext uri="{FF2B5EF4-FFF2-40B4-BE49-F238E27FC236}">
              <a16:creationId xmlns:a16="http://schemas.microsoft.com/office/drawing/2014/main" xmlns="" id="{76B617EF-63A0-4B95-9C63-4C5CAA4B3BB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85" name="WordArt 114">
          <a:extLst>
            <a:ext uri="{FF2B5EF4-FFF2-40B4-BE49-F238E27FC236}">
              <a16:creationId xmlns:a16="http://schemas.microsoft.com/office/drawing/2014/main" xmlns="" id="{66217B64-450C-48C8-8BD9-463353F1BE2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86" name="WordArt 114">
          <a:extLst>
            <a:ext uri="{FF2B5EF4-FFF2-40B4-BE49-F238E27FC236}">
              <a16:creationId xmlns:a16="http://schemas.microsoft.com/office/drawing/2014/main" xmlns="" id="{B3875A85-092C-4EA5-A72A-F86CE552658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87" name="WordArt 114">
          <a:extLst>
            <a:ext uri="{FF2B5EF4-FFF2-40B4-BE49-F238E27FC236}">
              <a16:creationId xmlns:a16="http://schemas.microsoft.com/office/drawing/2014/main" xmlns="" id="{71037DB6-2F4C-4FAB-A060-39645C5BED4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88" name="WordArt 114">
          <a:extLst>
            <a:ext uri="{FF2B5EF4-FFF2-40B4-BE49-F238E27FC236}">
              <a16:creationId xmlns:a16="http://schemas.microsoft.com/office/drawing/2014/main" xmlns="" id="{B58EE50F-C8F5-41DA-94D8-60C9C3DA06E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89" name="WordArt 114">
          <a:extLst>
            <a:ext uri="{FF2B5EF4-FFF2-40B4-BE49-F238E27FC236}">
              <a16:creationId xmlns:a16="http://schemas.microsoft.com/office/drawing/2014/main" xmlns="" id="{27BB571E-EE27-4F98-A3B9-FCEF0FBF5A5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90" name="WordArt 114">
          <a:extLst>
            <a:ext uri="{FF2B5EF4-FFF2-40B4-BE49-F238E27FC236}">
              <a16:creationId xmlns:a16="http://schemas.microsoft.com/office/drawing/2014/main" xmlns="" id="{ADA3C470-23F1-4738-B982-D0B23BF77AA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91" name="WordArt 114">
          <a:extLst>
            <a:ext uri="{FF2B5EF4-FFF2-40B4-BE49-F238E27FC236}">
              <a16:creationId xmlns:a16="http://schemas.microsoft.com/office/drawing/2014/main" xmlns="" id="{741214C7-F344-4FAC-8B5F-5D60D935ACC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92" name="WordArt 114">
          <a:extLst>
            <a:ext uri="{FF2B5EF4-FFF2-40B4-BE49-F238E27FC236}">
              <a16:creationId xmlns:a16="http://schemas.microsoft.com/office/drawing/2014/main" xmlns="" id="{B2394E5C-8B83-4F20-B9D4-93FC23A1019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93" name="WordArt 114">
          <a:extLst>
            <a:ext uri="{FF2B5EF4-FFF2-40B4-BE49-F238E27FC236}">
              <a16:creationId xmlns:a16="http://schemas.microsoft.com/office/drawing/2014/main" xmlns="" id="{48A6CFEF-3B01-431C-B879-9FC913B4EAE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94" name="WordArt 114">
          <a:extLst>
            <a:ext uri="{FF2B5EF4-FFF2-40B4-BE49-F238E27FC236}">
              <a16:creationId xmlns:a16="http://schemas.microsoft.com/office/drawing/2014/main" xmlns="" id="{4C88A5A6-DC23-4C3B-87EA-4F22A4FA410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95" name="WordArt 114">
          <a:extLst>
            <a:ext uri="{FF2B5EF4-FFF2-40B4-BE49-F238E27FC236}">
              <a16:creationId xmlns:a16="http://schemas.microsoft.com/office/drawing/2014/main" xmlns="" id="{AFCEAAE6-1008-406F-8CB1-A2B33BA8680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96" name="WordArt 114">
          <a:extLst>
            <a:ext uri="{FF2B5EF4-FFF2-40B4-BE49-F238E27FC236}">
              <a16:creationId xmlns:a16="http://schemas.microsoft.com/office/drawing/2014/main" xmlns="" id="{1A75DE5F-87FD-4ECD-93CD-49FEF457A1F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97" name="WordArt 114">
          <a:extLst>
            <a:ext uri="{FF2B5EF4-FFF2-40B4-BE49-F238E27FC236}">
              <a16:creationId xmlns:a16="http://schemas.microsoft.com/office/drawing/2014/main" xmlns="" id="{A14A8E58-089E-4EF8-A347-5B480C371D8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98" name="WordArt 114">
          <a:extLst>
            <a:ext uri="{FF2B5EF4-FFF2-40B4-BE49-F238E27FC236}">
              <a16:creationId xmlns:a16="http://schemas.microsoft.com/office/drawing/2014/main" xmlns="" id="{D2B4A37D-2C52-4C15-96FC-0E53292B5D2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599" name="WordArt 114">
          <a:extLst>
            <a:ext uri="{FF2B5EF4-FFF2-40B4-BE49-F238E27FC236}">
              <a16:creationId xmlns:a16="http://schemas.microsoft.com/office/drawing/2014/main" xmlns="" id="{98457E67-1290-4F13-89DA-2310FD8FD9F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00" name="WordArt 114">
          <a:extLst>
            <a:ext uri="{FF2B5EF4-FFF2-40B4-BE49-F238E27FC236}">
              <a16:creationId xmlns:a16="http://schemas.microsoft.com/office/drawing/2014/main" xmlns="" id="{CB2DEA05-C6D1-4FD8-86D8-B00CFB9910D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01" name="WordArt 114">
          <a:extLst>
            <a:ext uri="{FF2B5EF4-FFF2-40B4-BE49-F238E27FC236}">
              <a16:creationId xmlns:a16="http://schemas.microsoft.com/office/drawing/2014/main" xmlns="" id="{720F8A74-10D6-418F-9EE5-9B06BD389BD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02" name="WordArt 114">
          <a:extLst>
            <a:ext uri="{FF2B5EF4-FFF2-40B4-BE49-F238E27FC236}">
              <a16:creationId xmlns:a16="http://schemas.microsoft.com/office/drawing/2014/main" xmlns="" id="{D073F992-4C80-4CF8-A7A0-1D3E93DB618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03" name="WordArt 114">
          <a:extLst>
            <a:ext uri="{FF2B5EF4-FFF2-40B4-BE49-F238E27FC236}">
              <a16:creationId xmlns:a16="http://schemas.microsoft.com/office/drawing/2014/main" xmlns="" id="{08533210-09A7-43F6-975B-7A0F8533560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04" name="WordArt 114">
          <a:extLst>
            <a:ext uri="{FF2B5EF4-FFF2-40B4-BE49-F238E27FC236}">
              <a16:creationId xmlns:a16="http://schemas.microsoft.com/office/drawing/2014/main" xmlns="" id="{5DA87385-FF5D-4C68-BF29-A63F2263B3A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05" name="WordArt 114">
          <a:extLst>
            <a:ext uri="{FF2B5EF4-FFF2-40B4-BE49-F238E27FC236}">
              <a16:creationId xmlns:a16="http://schemas.microsoft.com/office/drawing/2014/main" xmlns="" id="{D5799E0D-DAC9-4443-9338-548A53E5CA0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06" name="WordArt 114">
          <a:extLst>
            <a:ext uri="{FF2B5EF4-FFF2-40B4-BE49-F238E27FC236}">
              <a16:creationId xmlns:a16="http://schemas.microsoft.com/office/drawing/2014/main" xmlns="" id="{2B1B5231-73EE-4106-B6BA-F56F0B3AA02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07" name="WordArt 114">
          <a:extLst>
            <a:ext uri="{FF2B5EF4-FFF2-40B4-BE49-F238E27FC236}">
              <a16:creationId xmlns:a16="http://schemas.microsoft.com/office/drawing/2014/main" xmlns="" id="{CF3AFAC1-2769-4E3A-B50E-0CBA7BCBC05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08" name="WordArt 114">
          <a:extLst>
            <a:ext uri="{FF2B5EF4-FFF2-40B4-BE49-F238E27FC236}">
              <a16:creationId xmlns:a16="http://schemas.microsoft.com/office/drawing/2014/main" xmlns="" id="{CCD36982-5B97-4D2E-8045-E71BD04F3C5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09" name="WordArt 114">
          <a:extLst>
            <a:ext uri="{FF2B5EF4-FFF2-40B4-BE49-F238E27FC236}">
              <a16:creationId xmlns:a16="http://schemas.microsoft.com/office/drawing/2014/main" xmlns="" id="{D74EC984-645F-444A-A77F-061B2CDE2AF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10" name="WordArt 114">
          <a:extLst>
            <a:ext uri="{FF2B5EF4-FFF2-40B4-BE49-F238E27FC236}">
              <a16:creationId xmlns:a16="http://schemas.microsoft.com/office/drawing/2014/main" xmlns="" id="{96A6E359-EE23-4EEB-8C81-F593A551BA0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11" name="WordArt 114">
          <a:extLst>
            <a:ext uri="{FF2B5EF4-FFF2-40B4-BE49-F238E27FC236}">
              <a16:creationId xmlns:a16="http://schemas.microsoft.com/office/drawing/2014/main" xmlns="" id="{99FCEDE0-109C-41E1-994D-50CEACE4827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12" name="WordArt 114">
          <a:extLst>
            <a:ext uri="{FF2B5EF4-FFF2-40B4-BE49-F238E27FC236}">
              <a16:creationId xmlns:a16="http://schemas.microsoft.com/office/drawing/2014/main" xmlns="" id="{AD6C4536-9525-4BB4-8290-03FE0994FB1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13" name="WordArt 114">
          <a:extLst>
            <a:ext uri="{FF2B5EF4-FFF2-40B4-BE49-F238E27FC236}">
              <a16:creationId xmlns:a16="http://schemas.microsoft.com/office/drawing/2014/main" xmlns="" id="{5D8DCBF0-20D5-404B-B341-C55B121BB78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14" name="WordArt 114">
          <a:extLst>
            <a:ext uri="{FF2B5EF4-FFF2-40B4-BE49-F238E27FC236}">
              <a16:creationId xmlns:a16="http://schemas.microsoft.com/office/drawing/2014/main" xmlns="" id="{D92B21DF-3C37-42B5-8A60-86C860F0466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15" name="WordArt 114">
          <a:extLst>
            <a:ext uri="{FF2B5EF4-FFF2-40B4-BE49-F238E27FC236}">
              <a16:creationId xmlns:a16="http://schemas.microsoft.com/office/drawing/2014/main" xmlns="" id="{5D675C7E-9664-46ED-A353-5279F6DE2F6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16" name="WordArt 114">
          <a:extLst>
            <a:ext uri="{FF2B5EF4-FFF2-40B4-BE49-F238E27FC236}">
              <a16:creationId xmlns:a16="http://schemas.microsoft.com/office/drawing/2014/main" xmlns="" id="{A141EBB1-3162-4800-B71A-CF22911A23A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17" name="WordArt 114">
          <a:extLst>
            <a:ext uri="{FF2B5EF4-FFF2-40B4-BE49-F238E27FC236}">
              <a16:creationId xmlns:a16="http://schemas.microsoft.com/office/drawing/2014/main" xmlns="" id="{5A30B7BF-DD48-4A0C-B0DB-4E12788D6C1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18" name="WordArt 114">
          <a:extLst>
            <a:ext uri="{FF2B5EF4-FFF2-40B4-BE49-F238E27FC236}">
              <a16:creationId xmlns:a16="http://schemas.microsoft.com/office/drawing/2014/main" xmlns="" id="{11F47153-B0D4-4EB2-8360-D9158DCF84E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19" name="WordArt 114">
          <a:extLst>
            <a:ext uri="{FF2B5EF4-FFF2-40B4-BE49-F238E27FC236}">
              <a16:creationId xmlns:a16="http://schemas.microsoft.com/office/drawing/2014/main" xmlns="" id="{9A72EBC8-4F1E-4BB3-AA35-1CFA6B74E72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20" name="WordArt 114">
          <a:extLst>
            <a:ext uri="{FF2B5EF4-FFF2-40B4-BE49-F238E27FC236}">
              <a16:creationId xmlns:a16="http://schemas.microsoft.com/office/drawing/2014/main" xmlns="" id="{16C7CD34-66E7-4A01-B659-C3C026C5C5A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21" name="WordArt 114">
          <a:extLst>
            <a:ext uri="{FF2B5EF4-FFF2-40B4-BE49-F238E27FC236}">
              <a16:creationId xmlns:a16="http://schemas.microsoft.com/office/drawing/2014/main" xmlns="" id="{12EDFE74-22F0-478F-8120-3F6B46BA0D0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22" name="WordArt 114">
          <a:extLst>
            <a:ext uri="{FF2B5EF4-FFF2-40B4-BE49-F238E27FC236}">
              <a16:creationId xmlns:a16="http://schemas.microsoft.com/office/drawing/2014/main" xmlns="" id="{BCB1A3B5-E67E-4051-8B5E-8363CFEBA17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23" name="WordArt 114">
          <a:extLst>
            <a:ext uri="{FF2B5EF4-FFF2-40B4-BE49-F238E27FC236}">
              <a16:creationId xmlns:a16="http://schemas.microsoft.com/office/drawing/2014/main" xmlns="" id="{A0D05CA8-880E-4D6F-BCE0-4D35D994323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24" name="WordArt 114">
          <a:extLst>
            <a:ext uri="{FF2B5EF4-FFF2-40B4-BE49-F238E27FC236}">
              <a16:creationId xmlns:a16="http://schemas.microsoft.com/office/drawing/2014/main" xmlns="" id="{792B5704-E796-4C82-850F-D4094B733C3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25" name="WordArt 114">
          <a:extLst>
            <a:ext uri="{FF2B5EF4-FFF2-40B4-BE49-F238E27FC236}">
              <a16:creationId xmlns:a16="http://schemas.microsoft.com/office/drawing/2014/main" xmlns="" id="{3C4DE54A-DB0A-48D4-B80B-994AA48B726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26" name="WordArt 114">
          <a:extLst>
            <a:ext uri="{FF2B5EF4-FFF2-40B4-BE49-F238E27FC236}">
              <a16:creationId xmlns:a16="http://schemas.microsoft.com/office/drawing/2014/main" xmlns="" id="{C6F82191-D9B8-428D-B42F-A52C47FEDBC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27" name="WordArt 114">
          <a:extLst>
            <a:ext uri="{FF2B5EF4-FFF2-40B4-BE49-F238E27FC236}">
              <a16:creationId xmlns:a16="http://schemas.microsoft.com/office/drawing/2014/main" xmlns="" id="{B596DF9D-9DF6-4982-9BA2-4198AA74E70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28" name="WordArt 114">
          <a:extLst>
            <a:ext uri="{FF2B5EF4-FFF2-40B4-BE49-F238E27FC236}">
              <a16:creationId xmlns:a16="http://schemas.microsoft.com/office/drawing/2014/main" xmlns="" id="{49A73046-5BDD-408B-8012-FCC1EAF53E3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29" name="WordArt 114">
          <a:extLst>
            <a:ext uri="{FF2B5EF4-FFF2-40B4-BE49-F238E27FC236}">
              <a16:creationId xmlns:a16="http://schemas.microsoft.com/office/drawing/2014/main" xmlns="" id="{C6DC0E4D-99F4-4C75-AC5E-B816D2F38E5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30" name="WordArt 114">
          <a:extLst>
            <a:ext uri="{FF2B5EF4-FFF2-40B4-BE49-F238E27FC236}">
              <a16:creationId xmlns:a16="http://schemas.microsoft.com/office/drawing/2014/main" xmlns="" id="{3F95C529-3C8D-476B-8BF1-1DE86251087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31" name="WordArt 114">
          <a:extLst>
            <a:ext uri="{FF2B5EF4-FFF2-40B4-BE49-F238E27FC236}">
              <a16:creationId xmlns:a16="http://schemas.microsoft.com/office/drawing/2014/main" xmlns="" id="{F4909769-C6AE-482E-81B3-A64EA1D4A2E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32" name="WordArt 114">
          <a:extLst>
            <a:ext uri="{FF2B5EF4-FFF2-40B4-BE49-F238E27FC236}">
              <a16:creationId xmlns:a16="http://schemas.microsoft.com/office/drawing/2014/main" xmlns="" id="{54B04276-E7D3-4341-A34F-E285C3B0038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33" name="WordArt 114">
          <a:extLst>
            <a:ext uri="{FF2B5EF4-FFF2-40B4-BE49-F238E27FC236}">
              <a16:creationId xmlns:a16="http://schemas.microsoft.com/office/drawing/2014/main" xmlns="" id="{EE1CE07B-5A40-4ACE-B872-4E477784C63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34" name="WordArt 114">
          <a:extLst>
            <a:ext uri="{FF2B5EF4-FFF2-40B4-BE49-F238E27FC236}">
              <a16:creationId xmlns:a16="http://schemas.microsoft.com/office/drawing/2014/main" xmlns="" id="{F08E5018-CBB2-4C73-9F79-8A6BC22719B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35" name="WordArt 114">
          <a:extLst>
            <a:ext uri="{FF2B5EF4-FFF2-40B4-BE49-F238E27FC236}">
              <a16:creationId xmlns:a16="http://schemas.microsoft.com/office/drawing/2014/main" xmlns="" id="{5BD5E97D-5322-4D23-9BCE-6E9CBB51A14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36" name="WordArt 114">
          <a:extLst>
            <a:ext uri="{FF2B5EF4-FFF2-40B4-BE49-F238E27FC236}">
              <a16:creationId xmlns:a16="http://schemas.microsoft.com/office/drawing/2014/main" xmlns="" id="{477A0211-54D5-4EB6-88C1-ADBB96C9EC5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37" name="WordArt 114">
          <a:extLst>
            <a:ext uri="{FF2B5EF4-FFF2-40B4-BE49-F238E27FC236}">
              <a16:creationId xmlns:a16="http://schemas.microsoft.com/office/drawing/2014/main" xmlns="" id="{1A18AC95-860B-49D5-A093-3A6CB970C8B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38" name="WordArt 114">
          <a:extLst>
            <a:ext uri="{FF2B5EF4-FFF2-40B4-BE49-F238E27FC236}">
              <a16:creationId xmlns:a16="http://schemas.microsoft.com/office/drawing/2014/main" xmlns="" id="{6FD93DA2-83E6-4213-8607-675B7D48ED4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39" name="WordArt 114">
          <a:extLst>
            <a:ext uri="{FF2B5EF4-FFF2-40B4-BE49-F238E27FC236}">
              <a16:creationId xmlns:a16="http://schemas.microsoft.com/office/drawing/2014/main" xmlns="" id="{EB26362C-801E-44D5-9234-39C55EB1D83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40" name="WordArt 114">
          <a:extLst>
            <a:ext uri="{FF2B5EF4-FFF2-40B4-BE49-F238E27FC236}">
              <a16:creationId xmlns:a16="http://schemas.microsoft.com/office/drawing/2014/main" xmlns="" id="{4834F070-02CF-47E6-969F-55E3A8B66D3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41" name="WordArt 114">
          <a:extLst>
            <a:ext uri="{FF2B5EF4-FFF2-40B4-BE49-F238E27FC236}">
              <a16:creationId xmlns:a16="http://schemas.microsoft.com/office/drawing/2014/main" xmlns="" id="{1CE85173-B401-469A-892D-8BAA70583AD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42" name="WordArt 114">
          <a:extLst>
            <a:ext uri="{FF2B5EF4-FFF2-40B4-BE49-F238E27FC236}">
              <a16:creationId xmlns:a16="http://schemas.microsoft.com/office/drawing/2014/main" xmlns="" id="{9BF79D9A-ED32-466B-AD73-A6463FC68BC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43" name="WordArt 114">
          <a:extLst>
            <a:ext uri="{FF2B5EF4-FFF2-40B4-BE49-F238E27FC236}">
              <a16:creationId xmlns:a16="http://schemas.microsoft.com/office/drawing/2014/main" xmlns="" id="{A101DFF6-50CD-45B1-9700-ADDE5498668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44" name="WordArt 114">
          <a:extLst>
            <a:ext uri="{FF2B5EF4-FFF2-40B4-BE49-F238E27FC236}">
              <a16:creationId xmlns:a16="http://schemas.microsoft.com/office/drawing/2014/main" xmlns="" id="{8EBA961A-6666-4CF9-94B1-3B1232B098B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45" name="WordArt 114">
          <a:extLst>
            <a:ext uri="{FF2B5EF4-FFF2-40B4-BE49-F238E27FC236}">
              <a16:creationId xmlns:a16="http://schemas.microsoft.com/office/drawing/2014/main" xmlns="" id="{F0E24808-BF40-4709-9F11-5D2D1123019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46" name="WordArt 114">
          <a:extLst>
            <a:ext uri="{FF2B5EF4-FFF2-40B4-BE49-F238E27FC236}">
              <a16:creationId xmlns:a16="http://schemas.microsoft.com/office/drawing/2014/main" xmlns="" id="{7ECEFA21-0055-4247-B0B7-A4A8184CF01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47" name="WordArt 114">
          <a:extLst>
            <a:ext uri="{FF2B5EF4-FFF2-40B4-BE49-F238E27FC236}">
              <a16:creationId xmlns:a16="http://schemas.microsoft.com/office/drawing/2014/main" xmlns="" id="{5A337A47-30AC-4BCB-95AF-347CC8512F0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48" name="WordArt 114">
          <a:extLst>
            <a:ext uri="{FF2B5EF4-FFF2-40B4-BE49-F238E27FC236}">
              <a16:creationId xmlns:a16="http://schemas.microsoft.com/office/drawing/2014/main" xmlns="" id="{68F55A8A-B8EC-407B-B71A-4BF2BFB43BB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49" name="WordArt 114">
          <a:extLst>
            <a:ext uri="{FF2B5EF4-FFF2-40B4-BE49-F238E27FC236}">
              <a16:creationId xmlns:a16="http://schemas.microsoft.com/office/drawing/2014/main" xmlns="" id="{1F55195E-FDD6-499D-A377-1E9D51DB09D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50" name="WordArt 114">
          <a:extLst>
            <a:ext uri="{FF2B5EF4-FFF2-40B4-BE49-F238E27FC236}">
              <a16:creationId xmlns:a16="http://schemas.microsoft.com/office/drawing/2014/main" xmlns="" id="{2D4BD4DC-A9BD-47A8-A9E1-98727B818A0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51" name="WordArt 114">
          <a:extLst>
            <a:ext uri="{FF2B5EF4-FFF2-40B4-BE49-F238E27FC236}">
              <a16:creationId xmlns:a16="http://schemas.microsoft.com/office/drawing/2014/main" xmlns="" id="{5FA38FD3-3280-45C9-AE02-AEAD425026F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52" name="WordArt 114">
          <a:extLst>
            <a:ext uri="{FF2B5EF4-FFF2-40B4-BE49-F238E27FC236}">
              <a16:creationId xmlns:a16="http://schemas.microsoft.com/office/drawing/2014/main" xmlns="" id="{53E4F923-93C4-407D-AC57-BCEA2A53C85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53" name="WordArt 114">
          <a:extLst>
            <a:ext uri="{FF2B5EF4-FFF2-40B4-BE49-F238E27FC236}">
              <a16:creationId xmlns:a16="http://schemas.microsoft.com/office/drawing/2014/main" xmlns="" id="{7EE6B5F9-806F-4D24-9A8F-495D408024F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54" name="WordArt 114">
          <a:extLst>
            <a:ext uri="{FF2B5EF4-FFF2-40B4-BE49-F238E27FC236}">
              <a16:creationId xmlns:a16="http://schemas.microsoft.com/office/drawing/2014/main" xmlns="" id="{CE8A7CA4-E72D-4CF9-8C40-344B4831F39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55" name="WordArt 114">
          <a:extLst>
            <a:ext uri="{FF2B5EF4-FFF2-40B4-BE49-F238E27FC236}">
              <a16:creationId xmlns:a16="http://schemas.microsoft.com/office/drawing/2014/main" xmlns="" id="{EA74D9C1-E883-4AAA-91A4-B03B5C68BEC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56" name="WordArt 114">
          <a:extLst>
            <a:ext uri="{FF2B5EF4-FFF2-40B4-BE49-F238E27FC236}">
              <a16:creationId xmlns:a16="http://schemas.microsoft.com/office/drawing/2014/main" xmlns="" id="{2D1F6D6A-EE6E-4F0F-9680-EAE4BEC7F96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57" name="WordArt 114">
          <a:extLst>
            <a:ext uri="{FF2B5EF4-FFF2-40B4-BE49-F238E27FC236}">
              <a16:creationId xmlns:a16="http://schemas.microsoft.com/office/drawing/2014/main" xmlns="" id="{4FB46BA9-61BD-4B34-97DE-12379A148F9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58" name="WordArt 114">
          <a:extLst>
            <a:ext uri="{FF2B5EF4-FFF2-40B4-BE49-F238E27FC236}">
              <a16:creationId xmlns:a16="http://schemas.microsoft.com/office/drawing/2014/main" xmlns="" id="{5BBD99EA-B575-45B3-A50B-5B8111EADE7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59" name="WordArt 114">
          <a:extLst>
            <a:ext uri="{FF2B5EF4-FFF2-40B4-BE49-F238E27FC236}">
              <a16:creationId xmlns:a16="http://schemas.microsoft.com/office/drawing/2014/main" xmlns="" id="{58913BC3-2336-4D6D-A1B1-CBE3FBEF82B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60" name="WordArt 114">
          <a:extLst>
            <a:ext uri="{FF2B5EF4-FFF2-40B4-BE49-F238E27FC236}">
              <a16:creationId xmlns:a16="http://schemas.microsoft.com/office/drawing/2014/main" xmlns="" id="{36BD979E-58DB-4605-B98E-E1A10941983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1661" name="WordArt 114">
          <a:extLst>
            <a:ext uri="{FF2B5EF4-FFF2-40B4-BE49-F238E27FC236}">
              <a16:creationId xmlns:a16="http://schemas.microsoft.com/office/drawing/2014/main" xmlns="" id="{2499F6B9-672A-4C42-B906-4F28857D4E0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44" name="WordArt 114">
          <a:extLst>
            <a:ext uri="{FF2B5EF4-FFF2-40B4-BE49-F238E27FC236}">
              <a16:creationId xmlns:a16="http://schemas.microsoft.com/office/drawing/2014/main" xmlns="" id="{79DBFE5F-30FA-4224-8851-AC899A10F84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45" name="WordArt 114">
          <a:extLst>
            <a:ext uri="{FF2B5EF4-FFF2-40B4-BE49-F238E27FC236}">
              <a16:creationId xmlns:a16="http://schemas.microsoft.com/office/drawing/2014/main" xmlns="" id="{9076809C-E4EB-43BD-8A80-5C6C0FFA0CC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46" name="WordArt 114">
          <a:extLst>
            <a:ext uri="{FF2B5EF4-FFF2-40B4-BE49-F238E27FC236}">
              <a16:creationId xmlns:a16="http://schemas.microsoft.com/office/drawing/2014/main" xmlns="" id="{91B159A0-0800-4483-B9FC-A0D962EB57A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47" name="WordArt 114">
          <a:extLst>
            <a:ext uri="{FF2B5EF4-FFF2-40B4-BE49-F238E27FC236}">
              <a16:creationId xmlns:a16="http://schemas.microsoft.com/office/drawing/2014/main" xmlns="" id="{48790399-6378-40D2-BC78-70470608EB0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48" name="WordArt 114">
          <a:extLst>
            <a:ext uri="{FF2B5EF4-FFF2-40B4-BE49-F238E27FC236}">
              <a16:creationId xmlns:a16="http://schemas.microsoft.com/office/drawing/2014/main" xmlns="" id="{F3FDF4E7-C884-461B-B348-96DA9F5B223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49" name="WordArt 114">
          <a:extLst>
            <a:ext uri="{FF2B5EF4-FFF2-40B4-BE49-F238E27FC236}">
              <a16:creationId xmlns:a16="http://schemas.microsoft.com/office/drawing/2014/main" xmlns="" id="{02FF7896-C369-4E0D-A426-B8F3D1CE46D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50" name="WordArt 114">
          <a:extLst>
            <a:ext uri="{FF2B5EF4-FFF2-40B4-BE49-F238E27FC236}">
              <a16:creationId xmlns:a16="http://schemas.microsoft.com/office/drawing/2014/main" xmlns="" id="{09839141-6BFB-426C-85AC-F44F80BEEFF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51" name="WordArt 114">
          <a:extLst>
            <a:ext uri="{FF2B5EF4-FFF2-40B4-BE49-F238E27FC236}">
              <a16:creationId xmlns:a16="http://schemas.microsoft.com/office/drawing/2014/main" xmlns="" id="{564A6446-F59C-4BCD-99CF-64D4E71491D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52" name="WordArt 114">
          <a:extLst>
            <a:ext uri="{FF2B5EF4-FFF2-40B4-BE49-F238E27FC236}">
              <a16:creationId xmlns:a16="http://schemas.microsoft.com/office/drawing/2014/main" xmlns="" id="{28A9DFA3-0700-471A-9EB5-0EBD81695BD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53" name="WordArt 114">
          <a:extLst>
            <a:ext uri="{FF2B5EF4-FFF2-40B4-BE49-F238E27FC236}">
              <a16:creationId xmlns:a16="http://schemas.microsoft.com/office/drawing/2014/main" xmlns="" id="{713073AD-2EB9-477E-BAC8-A23295D2FA4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54" name="WordArt 114">
          <a:extLst>
            <a:ext uri="{FF2B5EF4-FFF2-40B4-BE49-F238E27FC236}">
              <a16:creationId xmlns:a16="http://schemas.microsoft.com/office/drawing/2014/main" xmlns="" id="{B72E6F35-0B8B-471A-8B67-B51FAEEDAFB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55" name="WordArt 114">
          <a:extLst>
            <a:ext uri="{FF2B5EF4-FFF2-40B4-BE49-F238E27FC236}">
              <a16:creationId xmlns:a16="http://schemas.microsoft.com/office/drawing/2014/main" xmlns="" id="{9C4064CC-637F-4468-9FB0-AE43362EF55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56" name="WordArt 114">
          <a:extLst>
            <a:ext uri="{FF2B5EF4-FFF2-40B4-BE49-F238E27FC236}">
              <a16:creationId xmlns:a16="http://schemas.microsoft.com/office/drawing/2014/main" xmlns="" id="{894A8526-7787-46A4-826C-15AB2926B7B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57" name="WordArt 114">
          <a:extLst>
            <a:ext uri="{FF2B5EF4-FFF2-40B4-BE49-F238E27FC236}">
              <a16:creationId xmlns:a16="http://schemas.microsoft.com/office/drawing/2014/main" xmlns="" id="{455913EE-9B77-4F56-9431-679CC9403BF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58" name="WordArt 114">
          <a:extLst>
            <a:ext uri="{FF2B5EF4-FFF2-40B4-BE49-F238E27FC236}">
              <a16:creationId xmlns:a16="http://schemas.microsoft.com/office/drawing/2014/main" xmlns="" id="{062F1693-BF42-4593-9751-2E1C6A0D850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59" name="WordArt 114">
          <a:extLst>
            <a:ext uri="{FF2B5EF4-FFF2-40B4-BE49-F238E27FC236}">
              <a16:creationId xmlns:a16="http://schemas.microsoft.com/office/drawing/2014/main" xmlns="" id="{E2F0F925-5FCA-4560-8475-CB5DE350534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60" name="WordArt 114">
          <a:extLst>
            <a:ext uri="{FF2B5EF4-FFF2-40B4-BE49-F238E27FC236}">
              <a16:creationId xmlns:a16="http://schemas.microsoft.com/office/drawing/2014/main" xmlns="" id="{394B78B1-E31E-4E20-B050-7EE7C4459FC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61" name="WordArt 114">
          <a:extLst>
            <a:ext uri="{FF2B5EF4-FFF2-40B4-BE49-F238E27FC236}">
              <a16:creationId xmlns:a16="http://schemas.microsoft.com/office/drawing/2014/main" xmlns="" id="{5A0B65C4-D159-45D0-9FD7-BC71EC0CCF8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62" name="WordArt 114">
          <a:extLst>
            <a:ext uri="{FF2B5EF4-FFF2-40B4-BE49-F238E27FC236}">
              <a16:creationId xmlns:a16="http://schemas.microsoft.com/office/drawing/2014/main" xmlns="" id="{9EDF86FD-8DFE-4A15-BFB6-FD6138DCFCC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63" name="WordArt 114">
          <a:extLst>
            <a:ext uri="{FF2B5EF4-FFF2-40B4-BE49-F238E27FC236}">
              <a16:creationId xmlns:a16="http://schemas.microsoft.com/office/drawing/2014/main" xmlns="" id="{5BC4F005-6C14-4870-BD02-D7A60A0E53D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64" name="WordArt 114">
          <a:extLst>
            <a:ext uri="{FF2B5EF4-FFF2-40B4-BE49-F238E27FC236}">
              <a16:creationId xmlns:a16="http://schemas.microsoft.com/office/drawing/2014/main" xmlns="" id="{1DD6D933-3513-4973-8880-CC0AA514818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65" name="WordArt 114">
          <a:extLst>
            <a:ext uri="{FF2B5EF4-FFF2-40B4-BE49-F238E27FC236}">
              <a16:creationId xmlns:a16="http://schemas.microsoft.com/office/drawing/2014/main" xmlns="" id="{CA09BDE7-4306-4A2B-9E45-2B55D3661EA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66" name="WordArt 114">
          <a:extLst>
            <a:ext uri="{FF2B5EF4-FFF2-40B4-BE49-F238E27FC236}">
              <a16:creationId xmlns:a16="http://schemas.microsoft.com/office/drawing/2014/main" xmlns="" id="{E2637D58-10D9-414D-95E0-B0BE829D805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67" name="WordArt 114">
          <a:extLst>
            <a:ext uri="{FF2B5EF4-FFF2-40B4-BE49-F238E27FC236}">
              <a16:creationId xmlns:a16="http://schemas.microsoft.com/office/drawing/2014/main" xmlns="" id="{D3CEA074-0248-41B0-ADDD-EC62B4C321C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68" name="WordArt 114">
          <a:extLst>
            <a:ext uri="{FF2B5EF4-FFF2-40B4-BE49-F238E27FC236}">
              <a16:creationId xmlns:a16="http://schemas.microsoft.com/office/drawing/2014/main" xmlns="" id="{E3088F65-5781-42F9-86C1-78A328370A1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69" name="WordArt 114">
          <a:extLst>
            <a:ext uri="{FF2B5EF4-FFF2-40B4-BE49-F238E27FC236}">
              <a16:creationId xmlns:a16="http://schemas.microsoft.com/office/drawing/2014/main" xmlns="" id="{E5E14D1F-FC99-45E2-93AF-5A84ABA2396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70" name="WordArt 114">
          <a:extLst>
            <a:ext uri="{FF2B5EF4-FFF2-40B4-BE49-F238E27FC236}">
              <a16:creationId xmlns:a16="http://schemas.microsoft.com/office/drawing/2014/main" xmlns="" id="{6C48BABF-CCE0-4354-825C-FBFABEE41C6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71" name="WordArt 114">
          <a:extLst>
            <a:ext uri="{FF2B5EF4-FFF2-40B4-BE49-F238E27FC236}">
              <a16:creationId xmlns:a16="http://schemas.microsoft.com/office/drawing/2014/main" xmlns="" id="{EC3C8A93-69B0-41A0-A875-BF08E7EF67E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72" name="WordArt 114">
          <a:extLst>
            <a:ext uri="{FF2B5EF4-FFF2-40B4-BE49-F238E27FC236}">
              <a16:creationId xmlns:a16="http://schemas.microsoft.com/office/drawing/2014/main" xmlns="" id="{DA497626-0CC4-4129-80E6-FC365C2AB4B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73" name="WordArt 114">
          <a:extLst>
            <a:ext uri="{FF2B5EF4-FFF2-40B4-BE49-F238E27FC236}">
              <a16:creationId xmlns:a16="http://schemas.microsoft.com/office/drawing/2014/main" xmlns="" id="{ECBD5DA6-5AEF-44A0-983E-5175BC8D187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74" name="WordArt 114">
          <a:extLst>
            <a:ext uri="{FF2B5EF4-FFF2-40B4-BE49-F238E27FC236}">
              <a16:creationId xmlns:a16="http://schemas.microsoft.com/office/drawing/2014/main" xmlns="" id="{57DEA929-DA34-4DEA-B745-D120251B899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75" name="WordArt 114">
          <a:extLst>
            <a:ext uri="{FF2B5EF4-FFF2-40B4-BE49-F238E27FC236}">
              <a16:creationId xmlns:a16="http://schemas.microsoft.com/office/drawing/2014/main" xmlns="" id="{B9027DBB-8462-4925-83CA-CEEE376216D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76" name="WordArt 114">
          <a:extLst>
            <a:ext uri="{FF2B5EF4-FFF2-40B4-BE49-F238E27FC236}">
              <a16:creationId xmlns:a16="http://schemas.microsoft.com/office/drawing/2014/main" xmlns="" id="{D9E94581-A9F9-42D6-B7A1-09B6052F300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77" name="WordArt 114">
          <a:extLst>
            <a:ext uri="{FF2B5EF4-FFF2-40B4-BE49-F238E27FC236}">
              <a16:creationId xmlns:a16="http://schemas.microsoft.com/office/drawing/2014/main" xmlns="" id="{857A4D24-A581-48FF-8D08-D190BFDA6D9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78" name="WordArt 114">
          <a:extLst>
            <a:ext uri="{FF2B5EF4-FFF2-40B4-BE49-F238E27FC236}">
              <a16:creationId xmlns:a16="http://schemas.microsoft.com/office/drawing/2014/main" xmlns="" id="{AECC461A-6266-44B0-88EA-503A5AA55D9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79" name="WordArt 114">
          <a:extLst>
            <a:ext uri="{FF2B5EF4-FFF2-40B4-BE49-F238E27FC236}">
              <a16:creationId xmlns:a16="http://schemas.microsoft.com/office/drawing/2014/main" xmlns="" id="{4180FCFF-3085-46B5-8271-D3C00003E0C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80" name="WordArt 114">
          <a:extLst>
            <a:ext uri="{FF2B5EF4-FFF2-40B4-BE49-F238E27FC236}">
              <a16:creationId xmlns:a16="http://schemas.microsoft.com/office/drawing/2014/main" xmlns="" id="{025643C1-90CB-4539-A28F-C916EA65A58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81" name="WordArt 114">
          <a:extLst>
            <a:ext uri="{FF2B5EF4-FFF2-40B4-BE49-F238E27FC236}">
              <a16:creationId xmlns:a16="http://schemas.microsoft.com/office/drawing/2014/main" xmlns="" id="{2EADD596-6FAC-4824-A80C-977CEBAE16C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82" name="WordArt 114">
          <a:extLst>
            <a:ext uri="{FF2B5EF4-FFF2-40B4-BE49-F238E27FC236}">
              <a16:creationId xmlns:a16="http://schemas.microsoft.com/office/drawing/2014/main" xmlns="" id="{665723B6-AA22-41B8-8002-281C4C9A2A1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83" name="WordArt 114">
          <a:extLst>
            <a:ext uri="{FF2B5EF4-FFF2-40B4-BE49-F238E27FC236}">
              <a16:creationId xmlns:a16="http://schemas.microsoft.com/office/drawing/2014/main" xmlns="" id="{7F9ABC68-5920-453D-8905-931FCA58D91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84" name="WordArt 114">
          <a:extLst>
            <a:ext uri="{FF2B5EF4-FFF2-40B4-BE49-F238E27FC236}">
              <a16:creationId xmlns:a16="http://schemas.microsoft.com/office/drawing/2014/main" xmlns="" id="{D570DDF6-00F3-4F2E-B515-03B09B3B102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85" name="WordArt 114">
          <a:extLst>
            <a:ext uri="{FF2B5EF4-FFF2-40B4-BE49-F238E27FC236}">
              <a16:creationId xmlns:a16="http://schemas.microsoft.com/office/drawing/2014/main" xmlns="" id="{DC8AF01B-4915-4BC6-936C-FFAACE2A0F2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86" name="WordArt 114">
          <a:extLst>
            <a:ext uri="{FF2B5EF4-FFF2-40B4-BE49-F238E27FC236}">
              <a16:creationId xmlns:a16="http://schemas.microsoft.com/office/drawing/2014/main" xmlns="" id="{0E8679E9-0611-4154-BFD7-B218FD87F25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87" name="WordArt 114">
          <a:extLst>
            <a:ext uri="{FF2B5EF4-FFF2-40B4-BE49-F238E27FC236}">
              <a16:creationId xmlns:a16="http://schemas.microsoft.com/office/drawing/2014/main" xmlns="" id="{4E7F02FB-F8F2-4D1E-A226-2353B473D67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88" name="WordArt 114">
          <a:extLst>
            <a:ext uri="{FF2B5EF4-FFF2-40B4-BE49-F238E27FC236}">
              <a16:creationId xmlns:a16="http://schemas.microsoft.com/office/drawing/2014/main" xmlns="" id="{33C502A6-3C61-4A72-9883-C8C4469B00B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89" name="WordArt 114">
          <a:extLst>
            <a:ext uri="{FF2B5EF4-FFF2-40B4-BE49-F238E27FC236}">
              <a16:creationId xmlns:a16="http://schemas.microsoft.com/office/drawing/2014/main" xmlns="" id="{8A3CE33F-9E18-4A6A-822E-88FA1A6F16E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90" name="WordArt 114">
          <a:extLst>
            <a:ext uri="{FF2B5EF4-FFF2-40B4-BE49-F238E27FC236}">
              <a16:creationId xmlns:a16="http://schemas.microsoft.com/office/drawing/2014/main" xmlns="" id="{EB699949-B03B-42CC-BAAB-72FAE742DF3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91" name="WordArt 114">
          <a:extLst>
            <a:ext uri="{FF2B5EF4-FFF2-40B4-BE49-F238E27FC236}">
              <a16:creationId xmlns:a16="http://schemas.microsoft.com/office/drawing/2014/main" xmlns="" id="{D4D732E9-FE1B-4504-A749-B24AC1177BE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92" name="WordArt 114">
          <a:extLst>
            <a:ext uri="{FF2B5EF4-FFF2-40B4-BE49-F238E27FC236}">
              <a16:creationId xmlns:a16="http://schemas.microsoft.com/office/drawing/2014/main" xmlns="" id="{E56C8FED-0D0B-4009-B19B-54B0BC09B8D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93" name="WordArt 114">
          <a:extLst>
            <a:ext uri="{FF2B5EF4-FFF2-40B4-BE49-F238E27FC236}">
              <a16:creationId xmlns:a16="http://schemas.microsoft.com/office/drawing/2014/main" xmlns="" id="{1208BB70-C6D6-4C3C-AEDC-1D98F4EA059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94" name="WordArt 114">
          <a:extLst>
            <a:ext uri="{FF2B5EF4-FFF2-40B4-BE49-F238E27FC236}">
              <a16:creationId xmlns:a16="http://schemas.microsoft.com/office/drawing/2014/main" xmlns="" id="{ADE76CB9-BADA-4748-AB97-BA9254424AA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95" name="WordArt 114">
          <a:extLst>
            <a:ext uri="{FF2B5EF4-FFF2-40B4-BE49-F238E27FC236}">
              <a16:creationId xmlns:a16="http://schemas.microsoft.com/office/drawing/2014/main" xmlns="" id="{50AD1734-EF92-4E96-B792-7BDF62F40AC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96" name="WordArt 114">
          <a:extLst>
            <a:ext uri="{FF2B5EF4-FFF2-40B4-BE49-F238E27FC236}">
              <a16:creationId xmlns:a16="http://schemas.microsoft.com/office/drawing/2014/main" xmlns="" id="{78870303-AE66-465F-ACF0-8046057A320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97" name="WordArt 114">
          <a:extLst>
            <a:ext uri="{FF2B5EF4-FFF2-40B4-BE49-F238E27FC236}">
              <a16:creationId xmlns:a16="http://schemas.microsoft.com/office/drawing/2014/main" xmlns="" id="{2B1D0071-72DF-41BD-A751-A5079585A49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98" name="WordArt 114">
          <a:extLst>
            <a:ext uri="{FF2B5EF4-FFF2-40B4-BE49-F238E27FC236}">
              <a16:creationId xmlns:a16="http://schemas.microsoft.com/office/drawing/2014/main" xmlns="" id="{152918E9-30C5-4E36-92BB-3C17B072CF2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499" name="WordArt 114">
          <a:extLst>
            <a:ext uri="{FF2B5EF4-FFF2-40B4-BE49-F238E27FC236}">
              <a16:creationId xmlns:a16="http://schemas.microsoft.com/office/drawing/2014/main" xmlns="" id="{1A8317A6-2A8D-42D6-AB72-06CDC12EDF1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00" name="WordArt 114">
          <a:extLst>
            <a:ext uri="{FF2B5EF4-FFF2-40B4-BE49-F238E27FC236}">
              <a16:creationId xmlns:a16="http://schemas.microsoft.com/office/drawing/2014/main" xmlns="" id="{C9020E4B-1FFB-417C-B1F2-1BA6EAD4EE5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01" name="WordArt 114">
          <a:extLst>
            <a:ext uri="{FF2B5EF4-FFF2-40B4-BE49-F238E27FC236}">
              <a16:creationId xmlns:a16="http://schemas.microsoft.com/office/drawing/2014/main" xmlns="" id="{C1E70709-6C00-4CFA-A0B5-2434B9687A8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02" name="WordArt 114">
          <a:extLst>
            <a:ext uri="{FF2B5EF4-FFF2-40B4-BE49-F238E27FC236}">
              <a16:creationId xmlns:a16="http://schemas.microsoft.com/office/drawing/2014/main" xmlns="" id="{7D9C4FCE-D813-4FF4-8E07-39409A1FFB2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03" name="WordArt 114">
          <a:extLst>
            <a:ext uri="{FF2B5EF4-FFF2-40B4-BE49-F238E27FC236}">
              <a16:creationId xmlns:a16="http://schemas.microsoft.com/office/drawing/2014/main" xmlns="" id="{D3A0A443-17D5-491C-8184-1BF4DF63CD6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04" name="WordArt 114">
          <a:extLst>
            <a:ext uri="{FF2B5EF4-FFF2-40B4-BE49-F238E27FC236}">
              <a16:creationId xmlns:a16="http://schemas.microsoft.com/office/drawing/2014/main" xmlns="" id="{C618DC2D-A966-4AFD-AC6B-CEE0913414F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05" name="WordArt 114">
          <a:extLst>
            <a:ext uri="{FF2B5EF4-FFF2-40B4-BE49-F238E27FC236}">
              <a16:creationId xmlns:a16="http://schemas.microsoft.com/office/drawing/2014/main" xmlns="" id="{DD161329-5597-48FF-BA96-EE6F3D97E21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06" name="WordArt 114">
          <a:extLst>
            <a:ext uri="{FF2B5EF4-FFF2-40B4-BE49-F238E27FC236}">
              <a16:creationId xmlns:a16="http://schemas.microsoft.com/office/drawing/2014/main" xmlns="" id="{20DAAFBE-A11F-4CC0-ADFE-60861384397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07" name="WordArt 114">
          <a:extLst>
            <a:ext uri="{FF2B5EF4-FFF2-40B4-BE49-F238E27FC236}">
              <a16:creationId xmlns:a16="http://schemas.microsoft.com/office/drawing/2014/main" xmlns="" id="{17156741-367D-4441-8A73-AFB2C2EDA15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08" name="WordArt 114">
          <a:extLst>
            <a:ext uri="{FF2B5EF4-FFF2-40B4-BE49-F238E27FC236}">
              <a16:creationId xmlns:a16="http://schemas.microsoft.com/office/drawing/2014/main" xmlns="" id="{46DC2784-4502-4536-9AEF-1580D1F37F8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09" name="WordArt 114">
          <a:extLst>
            <a:ext uri="{FF2B5EF4-FFF2-40B4-BE49-F238E27FC236}">
              <a16:creationId xmlns:a16="http://schemas.microsoft.com/office/drawing/2014/main" xmlns="" id="{C01122B0-F566-4AE4-A3B8-B410CFE6A9E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10" name="WordArt 114">
          <a:extLst>
            <a:ext uri="{FF2B5EF4-FFF2-40B4-BE49-F238E27FC236}">
              <a16:creationId xmlns:a16="http://schemas.microsoft.com/office/drawing/2014/main" xmlns="" id="{DD3D772C-2F77-4231-B124-31C5E352CB5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11" name="WordArt 114">
          <a:extLst>
            <a:ext uri="{FF2B5EF4-FFF2-40B4-BE49-F238E27FC236}">
              <a16:creationId xmlns:a16="http://schemas.microsoft.com/office/drawing/2014/main" xmlns="" id="{36BBD59A-0966-491E-A295-5438015D763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12" name="WordArt 114">
          <a:extLst>
            <a:ext uri="{FF2B5EF4-FFF2-40B4-BE49-F238E27FC236}">
              <a16:creationId xmlns:a16="http://schemas.microsoft.com/office/drawing/2014/main" xmlns="" id="{683F8827-E115-4537-ACCC-2007F6ECA8A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13" name="WordArt 114">
          <a:extLst>
            <a:ext uri="{FF2B5EF4-FFF2-40B4-BE49-F238E27FC236}">
              <a16:creationId xmlns:a16="http://schemas.microsoft.com/office/drawing/2014/main" xmlns="" id="{CB64DA78-FC69-40C7-8328-FAB32C4AB5F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14" name="WordArt 114">
          <a:extLst>
            <a:ext uri="{FF2B5EF4-FFF2-40B4-BE49-F238E27FC236}">
              <a16:creationId xmlns:a16="http://schemas.microsoft.com/office/drawing/2014/main" xmlns="" id="{2E377527-B131-4F80-B24D-709AA9239E5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15" name="WordArt 114">
          <a:extLst>
            <a:ext uri="{FF2B5EF4-FFF2-40B4-BE49-F238E27FC236}">
              <a16:creationId xmlns:a16="http://schemas.microsoft.com/office/drawing/2014/main" xmlns="" id="{B2683FA0-8FA7-452E-B7CA-321D226BD9C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46" name="WordArt 114">
          <a:extLst>
            <a:ext uri="{FF2B5EF4-FFF2-40B4-BE49-F238E27FC236}">
              <a16:creationId xmlns:a16="http://schemas.microsoft.com/office/drawing/2014/main" xmlns="" id="{93837193-C8C1-40F1-AEE7-223C81B5E44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47" name="WordArt 114">
          <a:extLst>
            <a:ext uri="{FF2B5EF4-FFF2-40B4-BE49-F238E27FC236}">
              <a16:creationId xmlns:a16="http://schemas.microsoft.com/office/drawing/2014/main" xmlns="" id="{950D1CFF-7407-403B-A3B6-AD2B43685D6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48" name="WordArt 114">
          <a:extLst>
            <a:ext uri="{FF2B5EF4-FFF2-40B4-BE49-F238E27FC236}">
              <a16:creationId xmlns:a16="http://schemas.microsoft.com/office/drawing/2014/main" xmlns="" id="{F6E1291C-8B19-47ED-9A81-CACEADB4DB0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49" name="WordArt 114">
          <a:extLst>
            <a:ext uri="{FF2B5EF4-FFF2-40B4-BE49-F238E27FC236}">
              <a16:creationId xmlns:a16="http://schemas.microsoft.com/office/drawing/2014/main" xmlns="" id="{6E97813C-9E83-4FE2-96DC-2FC7BA652D0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50" name="WordArt 114">
          <a:extLst>
            <a:ext uri="{FF2B5EF4-FFF2-40B4-BE49-F238E27FC236}">
              <a16:creationId xmlns:a16="http://schemas.microsoft.com/office/drawing/2014/main" xmlns="" id="{BAE6EF18-C967-485C-A895-BF2AE2ACEE2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51" name="WordArt 114">
          <a:extLst>
            <a:ext uri="{FF2B5EF4-FFF2-40B4-BE49-F238E27FC236}">
              <a16:creationId xmlns:a16="http://schemas.microsoft.com/office/drawing/2014/main" xmlns="" id="{4DB2E2FA-3CE9-4E93-9EF2-9042D03FECC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52" name="WordArt 114">
          <a:extLst>
            <a:ext uri="{FF2B5EF4-FFF2-40B4-BE49-F238E27FC236}">
              <a16:creationId xmlns:a16="http://schemas.microsoft.com/office/drawing/2014/main" xmlns="" id="{AC5E82FF-CF04-4328-9DEC-69C34267AA9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53" name="WordArt 114">
          <a:extLst>
            <a:ext uri="{FF2B5EF4-FFF2-40B4-BE49-F238E27FC236}">
              <a16:creationId xmlns:a16="http://schemas.microsoft.com/office/drawing/2014/main" xmlns="" id="{2FE33ED2-78C5-4969-B0F9-CC53E7C26D1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54" name="WordArt 114">
          <a:extLst>
            <a:ext uri="{FF2B5EF4-FFF2-40B4-BE49-F238E27FC236}">
              <a16:creationId xmlns:a16="http://schemas.microsoft.com/office/drawing/2014/main" xmlns="" id="{FAEC6BF2-FD8A-4F72-A3DF-C4C8E96271E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55" name="WordArt 114">
          <a:extLst>
            <a:ext uri="{FF2B5EF4-FFF2-40B4-BE49-F238E27FC236}">
              <a16:creationId xmlns:a16="http://schemas.microsoft.com/office/drawing/2014/main" xmlns="" id="{564E61D8-5A80-45E8-A68E-4541A74FF53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56" name="WordArt 114">
          <a:extLst>
            <a:ext uri="{FF2B5EF4-FFF2-40B4-BE49-F238E27FC236}">
              <a16:creationId xmlns:a16="http://schemas.microsoft.com/office/drawing/2014/main" xmlns="" id="{2D380B15-61BA-4B7F-841E-D0D208D0D01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57" name="WordArt 114">
          <a:extLst>
            <a:ext uri="{FF2B5EF4-FFF2-40B4-BE49-F238E27FC236}">
              <a16:creationId xmlns:a16="http://schemas.microsoft.com/office/drawing/2014/main" xmlns="" id="{27B979D3-89F3-42B5-965E-7EB024121B6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82" name="WordArt 114">
          <a:extLst>
            <a:ext uri="{FF2B5EF4-FFF2-40B4-BE49-F238E27FC236}">
              <a16:creationId xmlns:a16="http://schemas.microsoft.com/office/drawing/2014/main" xmlns="" id="{47B952D3-887B-4D7A-A5A9-524AE955862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83" name="WordArt 114">
          <a:extLst>
            <a:ext uri="{FF2B5EF4-FFF2-40B4-BE49-F238E27FC236}">
              <a16:creationId xmlns:a16="http://schemas.microsoft.com/office/drawing/2014/main" xmlns="" id="{0CE159D1-F1FF-456B-B8EA-446A67735DF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84" name="WordArt 114">
          <a:extLst>
            <a:ext uri="{FF2B5EF4-FFF2-40B4-BE49-F238E27FC236}">
              <a16:creationId xmlns:a16="http://schemas.microsoft.com/office/drawing/2014/main" xmlns="" id="{24CD48A0-CC16-4CB0-976A-CC2DAA4DBB5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85" name="WordArt 114">
          <a:extLst>
            <a:ext uri="{FF2B5EF4-FFF2-40B4-BE49-F238E27FC236}">
              <a16:creationId xmlns:a16="http://schemas.microsoft.com/office/drawing/2014/main" xmlns="" id="{24A198E8-6B59-4D4E-A11A-BCC5C7230A6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86" name="WordArt 114">
          <a:extLst>
            <a:ext uri="{FF2B5EF4-FFF2-40B4-BE49-F238E27FC236}">
              <a16:creationId xmlns:a16="http://schemas.microsoft.com/office/drawing/2014/main" xmlns="" id="{858C7224-1CD0-4EB9-AB28-6E19055A040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87" name="WordArt 114">
          <a:extLst>
            <a:ext uri="{FF2B5EF4-FFF2-40B4-BE49-F238E27FC236}">
              <a16:creationId xmlns:a16="http://schemas.microsoft.com/office/drawing/2014/main" xmlns="" id="{5966C804-6CB6-405C-9DA1-3D9396D15A3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88" name="WordArt 114">
          <a:extLst>
            <a:ext uri="{FF2B5EF4-FFF2-40B4-BE49-F238E27FC236}">
              <a16:creationId xmlns:a16="http://schemas.microsoft.com/office/drawing/2014/main" xmlns="" id="{27A32F76-61F9-49D3-B938-DFC97A1FBCA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89" name="WordArt 114">
          <a:extLst>
            <a:ext uri="{FF2B5EF4-FFF2-40B4-BE49-F238E27FC236}">
              <a16:creationId xmlns:a16="http://schemas.microsoft.com/office/drawing/2014/main" xmlns="" id="{31AACF84-DDD1-4CBB-83C7-B3404C296B8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90" name="WordArt 114">
          <a:extLst>
            <a:ext uri="{FF2B5EF4-FFF2-40B4-BE49-F238E27FC236}">
              <a16:creationId xmlns:a16="http://schemas.microsoft.com/office/drawing/2014/main" xmlns="" id="{D98998F0-EB4F-4227-B27C-CFA2687A128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91" name="WordArt 114">
          <a:extLst>
            <a:ext uri="{FF2B5EF4-FFF2-40B4-BE49-F238E27FC236}">
              <a16:creationId xmlns:a16="http://schemas.microsoft.com/office/drawing/2014/main" xmlns="" id="{7363DDBA-747E-4622-A51F-A5FD83C9E15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92" name="WordArt 114">
          <a:extLst>
            <a:ext uri="{FF2B5EF4-FFF2-40B4-BE49-F238E27FC236}">
              <a16:creationId xmlns:a16="http://schemas.microsoft.com/office/drawing/2014/main" xmlns="" id="{78E98521-331B-49E6-940D-7844030FFC2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2593" name="WordArt 114">
          <a:extLst>
            <a:ext uri="{FF2B5EF4-FFF2-40B4-BE49-F238E27FC236}">
              <a16:creationId xmlns:a16="http://schemas.microsoft.com/office/drawing/2014/main" xmlns="" id="{2E9CD7D1-1F56-4E2A-A292-9ACFAA269ED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14" name="WordArt 114">
          <a:extLst>
            <a:ext uri="{FF2B5EF4-FFF2-40B4-BE49-F238E27FC236}">
              <a16:creationId xmlns:a16="http://schemas.microsoft.com/office/drawing/2014/main" xmlns="" id="{44CB4B98-35AC-4AEB-89A2-EA3C5F87551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15" name="WordArt 114">
          <a:extLst>
            <a:ext uri="{FF2B5EF4-FFF2-40B4-BE49-F238E27FC236}">
              <a16:creationId xmlns:a16="http://schemas.microsoft.com/office/drawing/2014/main" xmlns="" id="{DEB40D22-DDE3-400E-A3CC-32D1D7CADE9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16" name="WordArt 114">
          <a:extLst>
            <a:ext uri="{FF2B5EF4-FFF2-40B4-BE49-F238E27FC236}">
              <a16:creationId xmlns:a16="http://schemas.microsoft.com/office/drawing/2014/main" xmlns="" id="{8798B449-DD7F-4901-9545-780A48440EF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17" name="WordArt 114">
          <a:extLst>
            <a:ext uri="{FF2B5EF4-FFF2-40B4-BE49-F238E27FC236}">
              <a16:creationId xmlns:a16="http://schemas.microsoft.com/office/drawing/2014/main" xmlns="" id="{A7CFD452-AEED-4D4C-9D9A-6FD92DB7365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18" name="WordArt 114">
          <a:extLst>
            <a:ext uri="{FF2B5EF4-FFF2-40B4-BE49-F238E27FC236}">
              <a16:creationId xmlns:a16="http://schemas.microsoft.com/office/drawing/2014/main" xmlns="" id="{C3CE072F-860F-4480-9D0A-5D11FA84A60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19" name="WordArt 114">
          <a:extLst>
            <a:ext uri="{FF2B5EF4-FFF2-40B4-BE49-F238E27FC236}">
              <a16:creationId xmlns:a16="http://schemas.microsoft.com/office/drawing/2014/main" xmlns="" id="{607994CF-4B88-4E41-A0EA-3F04F74D9BF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20" name="WordArt 114">
          <a:extLst>
            <a:ext uri="{FF2B5EF4-FFF2-40B4-BE49-F238E27FC236}">
              <a16:creationId xmlns:a16="http://schemas.microsoft.com/office/drawing/2014/main" xmlns="" id="{35FAFC08-04C9-4C11-8DC9-B5782FD3E50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21" name="WordArt 114">
          <a:extLst>
            <a:ext uri="{FF2B5EF4-FFF2-40B4-BE49-F238E27FC236}">
              <a16:creationId xmlns:a16="http://schemas.microsoft.com/office/drawing/2014/main" xmlns="" id="{32CCD6DD-149F-46D6-A4B0-469D193E9BD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22" name="WordArt 114">
          <a:extLst>
            <a:ext uri="{FF2B5EF4-FFF2-40B4-BE49-F238E27FC236}">
              <a16:creationId xmlns:a16="http://schemas.microsoft.com/office/drawing/2014/main" xmlns="" id="{D408DA5D-AADC-43FF-8F2B-2ED4308685D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23" name="WordArt 114">
          <a:extLst>
            <a:ext uri="{FF2B5EF4-FFF2-40B4-BE49-F238E27FC236}">
              <a16:creationId xmlns:a16="http://schemas.microsoft.com/office/drawing/2014/main" xmlns="" id="{AC5FC9D8-D41B-42A5-94AA-B5FDA8EB646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24" name="WordArt 114">
          <a:extLst>
            <a:ext uri="{FF2B5EF4-FFF2-40B4-BE49-F238E27FC236}">
              <a16:creationId xmlns:a16="http://schemas.microsoft.com/office/drawing/2014/main" xmlns="" id="{26B8399E-5E4D-4A78-A918-7E18AC8E538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25" name="WordArt 114">
          <a:extLst>
            <a:ext uri="{FF2B5EF4-FFF2-40B4-BE49-F238E27FC236}">
              <a16:creationId xmlns:a16="http://schemas.microsoft.com/office/drawing/2014/main" xmlns="" id="{178FCC6C-CAC8-4F52-999E-4378D967827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26" name="WordArt 114">
          <a:extLst>
            <a:ext uri="{FF2B5EF4-FFF2-40B4-BE49-F238E27FC236}">
              <a16:creationId xmlns:a16="http://schemas.microsoft.com/office/drawing/2014/main" xmlns="" id="{04071C53-AB3E-41B0-93D2-4D32413EA1F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27" name="WordArt 114">
          <a:extLst>
            <a:ext uri="{FF2B5EF4-FFF2-40B4-BE49-F238E27FC236}">
              <a16:creationId xmlns:a16="http://schemas.microsoft.com/office/drawing/2014/main" xmlns="" id="{ACD11106-B704-4EA1-8A14-2293B0FE24E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28" name="WordArt 114">
          <a:extLst>
            <a:ext uri="{FF2B5EF4-FFF2-40B4-BE49-F238E27FC236}">
              <a16:creationId xmlns:a16="http://schemas.microsoft.com/office/drawing/2014/main" xmlns="" id="{E400A9F9-8F8C-469A-830A-A3998596E83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29" name="WordArt 114">
          <a:extLst>
            <a:ext uri="{FF2B5EF4-FFF2-40B4-BE49-F238E27FC236}">
              <a16:creationId xmlns:a16="http://schemas.microsoft.com/office/drawing/2014/main" xmlns="" id="{A18E7209-49FE-49F5-83AA-3210AD083C7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30" name="WordArt 114">
          <a:extLst>
            <a:ext uri="{FF2B5EF4-FFF2-40B4-BE49-F238E27FC236}">
              <a16:creationId xmlns:a16="http://schemas.microsoft.com/office/drawing/2014/main" xmlns="" id="{DFA6D0BA-2B1B-4E48-B992-A1304B8249F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31" name="WordArt 114">
          <a:extLst>
            <a:ext uri="{FF2B5EF4-FFF2-40B4-BE49-F238E27FC236}">
              <a16:creationId xmlns:a16="http://schemas.microsoft.com/office/drawing/2014/main" xmlns="" id="{FDEADB1B-E1B1-4EF3-B1E2-0618C301CFE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32" name="WordArt 114">
          <a:extLst>
            <a:ext uri="{FF2B5EF4-FFF2-40B4-BE49-F238E27FC236}">
              <a16:creationId xmlns:a16="http://schemas.microsoft.com/office/drawing/2014/main" xmlns="" id="{B7AD539C-4555-4EA3-AE9C-067222A2985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33" name="WordArt 114">
          <a:extLst>
            <a:ext uri="{FF2B5EF4-FFF2-40B4-BE49-F238E27FC236}">
              <a16:creationId xmlns:a16="http://schemas.microsoft.com/office/drawing/2014/main" xmlns="" id="{FD3BDB59-DFC2-48D6-923F-7CCD3E908EF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34" name="WordArt 114">
          <a:extLst>
            <a:ext uri="{FF2B5EF4-FFF2-40B4-BE49-F238E27FC236}">
              <a16:creationId xmlns:a16="http://schemas.microsoft.com/office/drawing/2014/main" xmlns="" id="{233FD909-35F9-4725-BD5D-60D50265452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35" name="WordArt 114">
          <a:extLst>
            <a:ext uri="{FF2B5EF4-FFF2-40B4-BE49-F238E27FC236}">
              <a16:creationId xmlns:a16="http://schemas.microsoft.com/office/drawing/2014/main" xmlns="" id="{48E39D71-6ACA-4B11-8454-B334DBD29D3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36" name="WordArt 114">
          <a:extLst>
            <a:ext uri="{FF2B5EF4-FFF2-40B4-BE49-F238E27FC236}">
              <a16:creationId xmlns:a16="http://schemas.microsoft.com/office/drawing/2014/main" xmlns="" id="{E9E9957E-C401-4A40-9320-3F3CAF37C87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37" name="WordArt 114">
          <a:extLst>
            <a:ext uri="{FF2B5EF4-FFF2-40B4-BE49-F238E27FC236}">
              <a16:creationId xmlns:a16="http://schemas.microsoft.com/office/drawing/2014/main" xmlns="" id="{283E64DB-16D3-4E3A-A070-CE227CB206B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38" name="WordArt 114">
          <a:extLst>
            <a:ext uri="{FF2B5EF4-FFF2-40B4-BE49-F238E27FC236}">
              <a16:creationId xmlns:a16="http://schemas.microsoft.com/office/drawing/2014/main" xmlns="" id="{67476569-D0F7-49BE-90BE-6CBBAD7A68C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39" name="WordArt 114">
          <a:extLst>
            <a:ext uri="{FF2B5EF4-FFF2-40B4-BE49-F238E27FC236}">
              <a16:creationId xmlns:a16="http://schemas.microsoft.com/office/drawing/2014/main" xmlns="" id="{0898F479-B8D3-4BB8-AAA5-4E73688310D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40" name="WordArt 114">
          <a:extLst>
            <a:ext uri="{FF2B5EF4-FFF2-40B4-BE49-F238E27FC236}">
              <a16:creationId xmlns:a16="http://schemas.microsoft.com/office/drawing/2014/main" xmlns="" id="{10F2A367-714C-4FA4-892D-E73911FD3DD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41" name="WordArt 114">
          <a:extLst>
            <a:ext uri="{FF2B5EF4-FFF2-40B4-BE49-F238E27FC236}">
              <a16:creationId xmlns:a16="http://schemas.microsoft.com/office/drawing/2014/main" xmlns="" id="{3A1C5981-725F-409C-BB1E-A456579DF68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42" name="WordArt 114">
          <a:extLst>
            <a:ext uri="{FF2B5EF4-FFF2-40B4-BE49-F238E27FC236}">
              <a16:creationId xmlns:a16="http://schemas.microsoft.com/office/drawing/2014/main" xmlns="" id="{5B7608C8-42B2-460A-8299-9E81F4F09A3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43" name="WordArt 114">
          <a:extLst>
            <a:ext uri="{FF2B5EF4-FFF2-40B4-BE49-F238E27FC236}">
              <a16:creationId xmlns:a16="http://schemas.microsoft.com/office/drawing/2014/main" xmlns="" id="{4259D818-894D-481E-8B5C-8EC708664A2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44" name="WordArt 114">
          <a:extLst>
            <a:ext uri="{FF2B5EF4-FFF2-40B4-BE49-F238E27FC236}">
              <a16:creationId xmlns:a16="http://schemas.microsoft.com/office/drawing/2014/main" xmlns="" id="{FC836CA8-1D45-499F-8BFF-EFF4B37269B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45" name="WordArt 114">
          <a:extLst>
            <a:ext uri="{FF2B5EF4-FFF2-40B4-BE49-F238E27FC236}">
              <a16:creationId xmlns:a16="http://schemas.microsoft.com/office/drawing/2014/main" xmlns="" id="{35003292-9E9D-414E-B1E6-01E73E53FEC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46" name="WordArt 114">
          <a:extLst>
            <a:ext uri="{FF2B5EF4-FFF2-40B4-BE49-F238E27FC236}">
              <a16:creationId xmlns:a16="http://schemas.microsoft.com/office/drawing/2014/main" xmlns="" id="{966624A2-B1B0-4360-9A5E-8A4ED545F48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47" name="WordArt 114">
          <a:extLst>
            <a:ext uri="{FF2B5EF4-FFF2-40B4-BE49-F238E27FC236}">
              <a16:creationId xmlns:a16="http://schemas.microsoft.com/office/drawing/2014/main" xmlns="" id="{797F4CCD-2A6A-4CCA-BE0A-78B71BB33F1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48" name="WordArt 114">
          <a:extLst>
            <a:ext uri="{FF2B5EF4-FFF2-40B4-BE49-F238E27FC236}">
              <a16:creationId xmlns:a16="http://schemas.microsoft.com/office/drawing/2014/main" xmlns="" id="{FAEF0C45-C8D6-4CD2-87EA-40D4974AAF5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49" name="WordArt 114">
          <a:extLst>
            <a:ext uri="{FF2B5EF4-FFF2-40B4-BE49-F238E27FC236}">
              <a16:creationId xmlns:a16="http://schemas.microsoft.com/office/drawing/2014/main" xmlns="" id="{D0DB3B68-405C-414E-904A-FA5495AC2FB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50" name="WordArt 114">
          <a:extLst>
            <a:ext uri="{FF2B5EF4-FFF2-40B4-BE49-F238E27FC236}">
              <a16:creationId xmlns:a16="http://schemas.microsoft.com/office/drawing/2014/main" xmlns="" id="{EB2071E3-917D-49FB-848B-24789E3418B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51" name="WordArt 114">
          <a:extLst>
            <a:ext uri="{FF2B5EF4-FFF2-40B4-BE49-F238E27FC236}">
              <a16:creationId xmlns:a16="http://schemas.microsoft.com/office/drawing/2014/main" xmlns="" id="{206EFA15-B92A-4DFF-8262-2921DA0119B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52" name="WordArt 114">
          <a:extLst>
            <a:ext uri="{FF2B5EF4-FFF2-40B4-BE49-F238E27FC236}">
              <a16:creationId xmlns:a16="http://schemas.microsoft.com/office/drawing/2014/main" xmlns="" id="{357F8480-691D-4EA2-B995-C1E18DCB92A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53" name="WordArt 114">
          <a:extLst>
            <a:ext uri="{FF2B5EF4-FFF2-40B4-BE49-F238E27FC236}">
              <a16:creationId xmlns:a16="http://schemas.microsoft.com/office/drawing/2014/main" xmlns="" id="{122BCBE7-4870-496B-9BB2-5FB1D2C0264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54" name="WordArt 114">
          <a:extLst>
            <a:ext uri="{FF2B5EF4-FFF2-40B4-BE49-F238E27FC236}">
              <a16:creationId xmlns:a16="http://schemas.microsoft.com/office/drawing/2014/main" xmlns="" id="{92B3EC5B-9EB0-4451-A105-F6624977814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55" name="WordArt 114">
          <a:extLst>
            <a:ext uri="{FF2B5EF4-FFF2-40B4-BE49-F238E27FC236}">
              <a16:creationId xmlns:a16="http://schemas.microsoft.com/office/drawing/2014/main" xmlns="" id="{40999BC6-E3A5-43FB-8748-A5E36E4DCC3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56" name="WordArt 114">
          <a:extLst>
            <a:ext uri="{FF2B5EF4-FFF2-40B4-BE49-F238E27FC236}">
              <a16:creationId xmlns:a16="http://schemas.microsoft.com/office/drawing/2014/main" xmlns="" id="{C2BFB795-8432-4D99-A4E7-AAE01074CA4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57" name="WordArt 114">
          <a:extLst>
            <a:ext uri="{FF2B5EF4-FFF2-40B4-BE49-F238E27FC236}">
              <a16:creationId xmlns:a16="http://schemas.microsoft.com/office/drawing/2014/main" xmlns="" id="{74BCD768-9C74-4FEE-9608-A8DB99C09AC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58" name="WordArt 114">
          <a:extLst>
            <a:ext uri="{FF2B5EF4-FFF2-40B4-BE49-F238E27FC236}">
              <a16:creationId xmlns:a16="http://schemas.microsoft.com/office/drawing/2014/main" xmlns="" id="{A7D801B5-B208-4C18-8253-02CDAC14A3B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18</xdr:row>
      <xdr:rowOff>0</xdr:rowOff>
    </xdr:from>
    <xdr:to>
      <xdr:col>4</xdr:col>
      <xdr:colOff>104775</xdr:colOff>
      <xdr:row>18</xdr:row>
      <xdr:rowOff>57150</xdr:rowOff>
    </xdr:to>
    <xdr:sp macro="" textlink="">
      <xdr:nvSpPr>
        <xdr:cNvPr id="3059" name="WordArt 114">
          <a:extLst>
            <a:ext uri="{FF2B5EF4-FFF2-40B4-BE49-F238E27FC236}">
              <a16:creationId xmlns:a16="http://schemas.microsoft.com/office/drawing/2014/main" xmlns="" id="{00C953B3-7CDE-4BF0-8501-5DECEF89D66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8004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60" name="WordArt 5">
          <a:extLst>
            <a:ext uri="{FF2B5EF4-FFF2-40B4-BE49-F238E27FC236}">
              <a16:creationId xmlns:a16="http://schemas.microsoft.com/office/drawing/2014/main" xmlns="" id="{57A94D01-B435-4791-8BCA-6807868EA8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61" name="WordArt 6">
          <a:extLst>
            <a:ext uri="{FF2B5EF4-FFF2-40B4-BE49-F238E27FC236}">
              <a16:creationId xmlns:a16="http://schemas.microsoft.com/office/drawing/2014/main" xmlns="" id="{E6A02059-F900-4E51-946A-8EA752177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62" name="WordArt 7">
          <a:extLst>
            <a:ext uri="{FF2B5EF4-FFF2-40B4-BE49-F238E27FC236}">
              <a16:creationId xmlns:a16="http://schemas.microsoft.com/office/drawing/2014/main" xmlns="" id="{E85E26C7-A20C-484B-99EB-49DD5BC5CC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63" name="WordArt 8">
          <a:extLst>
            <a:ext uri="{FF2B5EF4-FFF2-40B4-BE49-F238E27FC236}">
              <a16:creationId xmlns:a16="http://schemas.microsoft.com/office/drawing/2014/main" xmlns="" id="{E0E81F79-D84C-4B77-BC84-9133EF876F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64" name="WordArt 9">
          <a:extLst>
            <a:ext uri="{FF2B5EF4-FFF2-40B4-BE49-F238E27FC236}">
              <a16:creationId xmlns:a16="http://schemas.microsoft.com/office/drawing/2014/main" xmlns="" id="{EE98EB89-45A3-42BB-A9EA-8F49E47745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65" name="WordArt 10">
          <a:extLst>
            <a:ext uri="{FF2B5EF4-FFF2-40B4-BE49-F238E27FC236}">
              <a16:creationId xmlns:a16="http://schemas.microsoft.com/office/drawing/2014/main" xmlns="" id="{2AF53290-FF20-4C5A-BC9B-1A54C66517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66" name="WordArt 11">
          <a:extLst>
            <a:ext uri="{FF2B5EF4-FFF2-40B4-BE49-F238E27FC236}">
              <a16:creationId xmlns:a16="http://schemas.microsoft.com/office/drawing/2014/main" xmlns="" id="{035AFA59-78AC-4F96-8C98-2F0F8DEBEA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67" name="WordArt 12">
          <a:extLst>
            <a:ext uri="{FF2B5EF4-FFF2-40B4-BE49-F238E27FC236}">
              <a16:creationId xmlns:a16="http://schemas.microsoft.com/office/drawing/2014/main" xmlns="" id="{7E5333AF-E237-4DAC-8102-FE7E87EAF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68" name="WordArt 13">
          <a:extLst>
            <a:ext uri="{FF2B5EF4-FFF2-40B4-BE49-F238E27FC236}">
              <a16:creationId xmlns:a16="http://schemas.microsoft.com/office/drawing/2014/main" xmlns="" id="{04AD2946-E54D-44A0-8A2B-7C784D301F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69" name="WordArt 14">
          <a:extLst>
            <a:ext uri="{FF2B5EF4-FFF2-40B4-BE49-F238E27FC236}">
              <a16:creationId xmlns:a16="http://schemas.microsoft.com/office/drawing/2014/main" xmlns="" id="{A8E2C8E8-47F4-480A-8581-73684A8941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70" name="WordArt 5">
          <a:extLst>
            <a:ext uri="{FF2B5EF4-FFF2-40B4-BE49-F238E27FC236}">
              <a16:creationId xmlns:a16="http://schemas.microsoft.com/office/drawing/2014/main" xmlns="" id="{1F70E755-29B4-4711-BE4E-501C1E2A5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71" name="WordArt 6">
          <a:extLst>
            <a:ext uri="{FF2B5EF4-FFF2-40B4-BE49-F238E27FC236}">
              <a16:creationId xmlns:a16="http://schemas.microsoft.com/office/drawing/2014/main" xmlns="" id="{23D137B0-0712-49A0-A3A1-9475F5B99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72" name="WordArt 7">
          <a:extLst>
            <a:ext uri="{FF2B5EF4-FFF2-40B4-BE49-F238E27FC236}">
              <a16:creationId xmlns:a16="http://schemas.microsoft.com/office/drawing/2014/main" xmlns="" id="{6F25EFC0-8F55-47CE-B062-7FADAE71E2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73" name="WordArt 8">
          <a:extLst>
            <a:ext uri="{FF2B5EF4-FFF2-40B4-BE49-F238E27FC236}">
              <a16:creationId xmlns:a16="http://schemas.microsoft.com/office/drawing/2014/main" xmlns="" id="{7BB46811-BDFB-49D1-A0E9-7CD63A4321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74" name="WordArt 9">
          <a:extLst>
            <a:ext uri="{FF2B5EF4-FFF2-40B4-BE49-F238E27FC236}">
              <a16:creationId xmlns:a16="http://schemas.microsoft.com/office/drawing/2014/main" xmlns="" id="{FF7A798B-60C1-484F-8F35-09338C8ABE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75" name="WordArt 10">
          <a:extLst>
            <a:ext uri="{FF2B5EF4-FFF2-40B4-BE49-F238E27FC236}">
              <a16:creationId xmlns:a16="http://schemas.microsoft.com/office/drawing/2014/main" xmlns="" id="{CE71B30C-03F3-421A-988A-A7437C6950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76" name="WordArt 11">
          <a:extLst>
            <a:ext uri="{FF2B5EF4-FFF2-40B4-BE49-F238E27FC236}">
              <a16:creationId xmlns:a16="http://schemas.microsoft.com/office/drawing/2014/main" xmlns="" id="{E9CB1989-4714-4D3B-B7F5-571878CEB1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77" name="WordArt 12">
          <a:extLst>
            <a:ext uri="{FF2B5EF4-FFF2-40B4-BE49-F238E27FC236}">
              <a16:creationId xmlns:a16="http://schemas.microsoft.com/office/drawing/2014/main" xmlns="" id="{5CDA3BE3-E9A6-4AC2-B1E0-464F3B3715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78" name="WordArt 13">
          <a:extLst>
            <a:ext uri="{FF2B5EF4-FFF2-40B4-BE49-F238E27FC236}">
              <a16:creationId xmlns:a16="http://schemas.microsoft.com/office/drawing/2014/main" xmlns="" id="{DEAD2C63-8E08-47ED-B8E0-CDF8F8EF55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79" name="WordArt 14">
          <a:extLst>
            <a:ext uri="{FF2B5EF4-FFF2-40B4-BE49-F238E27FC236}">
              <a16:creationId xmlns:a16="http://schemas.microsoft.com/office/drawing/2014/main" xmlns="" id="{7898B112-74DF-4677-B0F4-2A65F83918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80" name="WordArt 5">
          <a:extLst>
            <a:ext uri="{FF2B5EF4-FFF2-40B4-BE49-F238E27FC236}">
              <a16:creationId xmlns:a16="http://schemas.microsoft.com/office/drawing/2014/main" xmlns="" id="{08D16A54-6DE8-4F44-A403-4C30E4D43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81" name="WordArt 6">
          <a:extLst>
            <a:ext uri="{FF2B5EF4-FFF2-40B4-BE49-F238E27FC236}">
              <a16:creationId xmlns:a16="http://schemas.microsoft.com/office/drawing/2014/main" xmlns="" id="{A2B5C3CE-44A5-44F8-8141-4282288AF2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82" name="WordArt 7">
          <a:extLst>
            <a:ext uri="{FF2B5EF4-FFF2-40B4-BE49-F238E27FC236}">
              <a16:creationId xmlns:a16="http://schemas.microsoft.com/office/drawing/2014/main" xmlns="" id="{C1FF4E5A-9366-4D80-8412-26E7D6EC3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83" name="WordArt 8">
          <a:extLst>
            <a:ext uri="{FF2B5EF4-FFF2-40B4-BE49-F238E27FC236}">
              <a16:creationId xmlns:a16="http://schemas.microsoft.com/office/drawing/2014/main" xmlns="" id="{B18CD67E-B127-47E1-BEFD-B7CC97A63C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84" name="WordArt 9">
          <a:extLst>
            <a:ext uri="{FF2B5EF4-FFF2-40B4-BE49-F238E27FC236}">
              <a16:creationId xmlns:a16="http://schemas.microsoft.com/office/drawing/2014/main" xmlns="" id="{9D68FEAD-64E2-4B06-BE3D-A5B2172004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85" name="WordArt 10">
          <a:extLst>
            <a:ext uri="{FF2B5EF4-FFF2-40B4-BE49-F238E27FC236}">
              <a16:creationId xmlns:a16="http://schemas.microsoft.com/office/drawing/2014/main" xmlns="" id="{153416A1-DA14-436D-AEA0-EEFD5347B0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86" name="WordArt 11">
          <a:extLst>
            <a:ext uri="{FF2B5EF4-FFF2-40B4-BE49-F238E27FC236}">
              <a16:creationId xmlns:a16="http://schemas.microsoft.com/office/drawing/2014/main" xmlns="" id="{3E0778CB-2065-4C53-92B3-0AEA79955E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87" name="WordArt 12">
          <a:extLst>
            <a:ext uri="{FF2B5EF4-FFF2-40B4-BE49-F238E27FC236}">
              <a16:creationId xmlns:a16="http://schemas.microsoft.com/office/drawing/2014/main" xmlns="" id="{5E821618-0D2E-41B3-B637-FADC0818C8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88" name="WordArt 13">
          <a:extLst>
            <a:ext uri="{FF2B5EF4-FFF2-40B4-BE49-F238E27FC236}">
              <a16:creationId xmlns:a16="http://schemas.microsoft.com/office/drawing/2014/main" xmlns="" id="{2235176C-BB03-48B4-8114-56EA6D5780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89" name="WordArt 14">
          <a:extLst>
            <a:ext uri="{FF2B5EF4-FFF2-40B4-BE49-F238E27FC236}">
              <a16:creationId xmlns:a16="http://schemas.microsoft.com/office/drawing/2014/main" xmlns="" id="{7070DE40-1540-4FAD-849B-05E307D97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90" name="WordArt 1731">
          <a:extLst>
            <a:ext uri="{FF2B5EF4-FFF2-40B4-BE49-F238E27FC236}">
              <a16:creationId xmlns:a16="http://schemas.microsoft.com/office/drawing/2014/main" xmlns="" id="{654E5DDC-CBFA-44F8-BC9F-00ECFBCBB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91" name="WordArt 1732">
          <a:extLst>
            <a:ext uri="{FF2B5EF4-FFF2-40B4-BE49-F238E27FC236}">
              <a16:creationId xmlns:a16="http://schemas.microsoft.com/office/drawing/2014/main" xmlns="" id="{DBA361DB-BA94-4EF4-9B51-69BFDEB297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92" name="WordArt 1733">
          <a:extLst>
            <a:ext uri="{FF2B5EF4-FFF2-40B4-BE49-F238E27FC236}">
              <a16:creationId xmlns:a16="http://schemas.microsoft.com/office/drawing/2014/main" xmlns="" id="{AC198C8F-875C-4842-9F09-D7B22D8FF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93" name="WordArt 1734">
          <a:extLst>
            <a:ext uri="{FF2B5EF4-FFF2-40B4-BE49-F238E27FC236}">
              <a16:creationId xmlns:a16="http://schemas.microsoft.com/office/drawing/2014/main" xmlns="" id="{B45BC37D-52FF-4FEA-9CBE-1DDCC6DB07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94" name="WordArt 1735">
          <a:extLst>
            <a:ext uri="{FF2B5EF4-FFF2-40B4-BE49-F238E27FC236}">
              <a16:creationId xmlns:a16="http://schemas.microsoft.com/office/drawing/2014/main" xmlns="" id="{BDEF751A-0259-4A70-9B90-688BABBEA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95" name="WordArt 1736">
          <a:extLst>
            <a:ext uri="{FF2B5EF4-FFF2-40B4-BE49-F238E27FC236}">
              <a16:creationId xmlns:a16="http://schemas.microsoft.com/office/drawing/2014/main" xmlns="" id="{17B250EB-B24A-4875-AEDB-58591C9438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96" name="WordArt 1737">
          <a:extLst>
            <a:ext uri="{FF2B5EF4-FFF2-40B4-BE49-F238E27FC236}">
              <a16:creationId xmlns:a16="http://schemas.microsoft.com/office/drawing/2014/main" xmlns="" id="{BD02EF46-5B68-4441-AD8D-C3223F530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97" name="WordArt 1738">
          <a:extLst>
            <a:ext uri="{FF2B5EF4-FFF2-40B4-BE49-F238E27FC236}">
              <a16:creationId xmlns:a16="http://schemas.microsoft.com/office/drawing/2014/main" xmlns="" id="{8449D0D3-730C-4A9A-8E4E-2E837F5076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98" name="WordArt 1739">
          <a:extLst>
            <a:ext uri="{FF2B5EF4-FFF2-40B4-BE49-F238E27FC236}">
              <a16:creationId xmlns:a16="http://schemas.microsoft.com/office/drawing/2014/main" xmlns="" id="{A78390A2-ED0F-41ED-BFD0-897F4EF3E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099" name="WordArt 1740">
          <a:extLst>
            <a:ext uri="{FF2B5EF4-FFF2-40B4-BE49-F238E27FC236}">
              <a16:creationId xmlns:a16="http://schemas.microsoft.com/office/drawing/2014/main" xmlns="" id="{50C12160-19B7-456F-8F43-5BABF1B8E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00" name="WordArt 1755">
          <a:extLst>
            <a:ext uri="{FF2B5EF4-FFF2-40B4-BE49-F238E27FC236}">
              <a16:creationId xmlns:a16="http://schemas.microsoft.com/office/drawing/2014/main" xmlns="" id="{A61B80C8-C205-4196-8063-EC36CF2D6E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01" name="WordArt 1756">
          <a:extLst>
            <a:ext uri="{FF2B5EF4-FFF2-40B4-BE49-F238E27FC236}">
              <a16:creationId xmlns:a16="http://schemas.microsoft.com/office/drawing/2014/main" xmlns="" id="{397A89D3-16B4-4177-9683-7925011300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02" name="WordArt 1757">
          <a:extLst>
            <a:ext uri="{FF2B5EF4-FFF2-40B4-BE49-F238E27FC236}">
              <a16:creationId xmlns:a16="http://schemas.microsoft.com/office/drawing/2014/main" xmlns="" id="{3F8E5397-27D5-45E0-B31E-2BDDADA449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03" name="WordArt 1758">
          <a:extLst>
            <a:ext uri="{FF2B5EF4-FFF2-40B4-BE49-F238E27FC236}">
              <a16:creationId xmlns:a16="http://schemas.microsoft.com/office/drawing/2014/main" xmlns="" id="{EAF2E663-0A0F-4C41-A998-E3EFC819E5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04" name="WordArt 1759">
          <a:extLst>
            <a:ext uri="{FF2B5EF4-FFF2-40B4-BE49-F238E27FC236}">
              <a16:creationId xmlns:a16="http://schemas.microsoft.com/office/drawing/2014/main" xmlns="" id="{F8B8A8D6-61D8-4A0F-B49B-01D09F92D9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05" name="WordArt 1760">
          <a:extLst>
            <a:ext uri="{FF2B5EF4-FFF2-40B4-BE49-F238E27FC236}">
              <a16:creationId xmlns:a16="http://schemas.microsoft.com/office/drawing/2014/main" xmlns="" id="{E40CC2E9-45B0-4EAF-B330-DFE5EB43E6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06" name="WordArt 1761">
          <a:extLst>
            <a:ext uri="{FF2B5EF4-FFF2-40B4-BE49-F238E27FC236}">
              <a16:creationId xmlns:a16="http://schemas.microsoft.com/office/drawing/2014/main" xmlns="" id="{E3D36E74-00A3-46BD-9295-C55CC61A10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07" name="WordArt 1762">
          <a:extLst>
            <a:ext uri="{FF2B5EF4-FFF2-40B4-BE49-F238E27FC236}">
              <a16:creationId xmlns:a16="http://schemas.microsoft.com/office/drawing/2014/main" xmlns="" id="{A760055F-FA1C-4089-9550-EAB5AB3FE5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08" name="WordArt 1763">
          <a:extLst>
            <a:ext uri="{FF2B5EF4-FFF2-40B4-BE49-F238E27FC236}">
              <a16:creationId xmlns:a16="http://schemas.microsoft.com/office/drawing/2014/main" xmlns="" id="{1F46AF1E-3197-4AF0-AAE1-CA3FED2430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09" name="WordArt 1764">
          <a:extLst>
            <a:ext uri="{FF2B5EF4-FFF2-40B4-BE49-F238E27FC236}">
              <a16:creationId xmlns:a16="http://schemas.microsoft.com/office/drawing/2014/main" xmlns="" id="{A82C8E63-18C2-4EFB-B7E2-590F2A195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10" name="WordArt 1779">
          <a:extLst>
            <a:ext uri="{FF2B5EF4-FFF2-40B4-BE49-F238E27FC236}">
              <a16:creationId xmlns:a16="http://schemas.microsoft.com/office/drawing/2014/main" xmlns="" id="{A56A4C2A-FB86-45A8-B69E-3F9F852808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11" name="WordArt 1780">
          <a:extLst>
            <a:ext uri="{FF2B5EF4-FFF2-40B4-BE49-F238E27FC236}">
              <a16:creationId xmlns:a16="http://schemas.microsoft.com/office/drawing/2014/main" xmlns="" id="{FF0B2DC5-20D0-4F85-AF89-330E948BA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12" name="WordArt 1781">
          <a:extLst>
            <a:ext uri="{FF2B5EF4-FFF2-40B4-BE49-F238E27FC236}">
              <a16:creationId xmlns:a16="http://schemas.microsoft.com/office/drawing/2014/main" xmlns="" id="{818760F2-7ADB-469A-A18B-8386B6E746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13" name="WordArt 1782">
          <a:extLst>
            <a:ext uri="{FF2B5EF4-FFF2-40B4-BE49-F238E27FC236}">
              <a16:creationId xmlns:a16="http://schemas.microsoft.com/office/drawing/2014/main" xmlns="" id="{FFD5F930-6E8B-4B53-9999-216BB957FA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14" name="WordArt 1783">
          <a:extLst>
            <a:ext uri="{FF2B5EF4-FFF2-40B4-BE49-F238E27FC236}">
              <a16:creationId xmlns:a16="http://schemas.microsoft.com/office/drawing/2014/main" xmlns="" id="{B4E59B5A-01D6-4624-96AA-5D1FB723C6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15" name="WordArt 1784">
          <a:extLst>
            <a:ext uri="{FF2B5EF4-FFF2-40B4-BE49-F238E27FC236}">
              <a16:creationId xmlns:a16="http://schemas.microsoft.com/office/drawing/2014/main" xmlns="" id="{7FD01D26-144E-4E5C-99D2-432937DD7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16" name="WordArt 1785">
          <a:extLst>
            <a:ext uri="{FF2B5EF4-FFF2-40B4-BE49-F238E27FC236}">
              <a16:creationId xmlns:a16="http://schemas.microsoft.com/office/drawing/2014/main" xmlns="" id="{067FDD76-7F11-49CD-9FAC-CC60622A26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17" name="WordArt 1786">
          <a:extLst>
            <a:ext uri="{FF2B5EF4-FFF2-40B4-BE49-F238E27FC236}">
              <a16:creationId xmlns:a16="http://schemas.microsoft.com/office/drawing/2014/main" xmlns="" id="{29CF2A36-7CA5-475B-A32A-0299A04731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18" name="WordArt 1787">
          <a:extLst>
            <a:ext uri="{FF2B5EF4-FFF2-40B4-BE49-F238E27FC236}">
              <a16:creationId xmlns:a16="http://schemas.microsoft.com/office/drawing/2014/main" xmlns="" id="{9FF07AC3-4E21-4C7C-8850-5F534573BA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19" name="WordArt 1788">
          <a:extLst>
            <a:ext uri="{FF2B5EF4-FFF2-40B4-BE49-F238E27FC236}">
              <a16:creationId xmlns:a16="http://schemas.microsoft.com/office/drawing/2014/main" xmlns="" id="{DB8541BA-D8EB-42DD-97B2-9840986B1B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20" name="WordArt 5">
          <a:extLst>
            <a:ext uri="{FF2B5EF4-FFF2-40B4-BE49-F238E27FC236}">
              <a16:creationId xmlns:a16="http://schemas.microsoft.com/office/drawing/2014/main" xmlns="" id="{A21819D1-3519-4CA6-8DA7-60E9677498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21" name="WordArt 6">
          <a:extLst>
            <a:ext uri="{FF2B5EF4-FFF2-40B4-BE49-F238E27FC236}">
              <a16:creationId xmlns:a16="http://schemas.microsoft.com/office/drawing/2014/main" xmlns="" id="{9B6D2876-ED70-4909-8696-49C1E10777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22" name="WordArt 7">
          <a:extLst>
            <a:ext uri="{FF2B5EF4-FFF2-40B4-BE49-F238E27FC236}">
              <a16:creationId xmlns:a16="http://schemas.microsoft.com/office/drawing/2014/main" xmlns="" id="{2484F2E9-4C32-4E25-B839-1F53D637B0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23" name="WordArt 8">
          <a:extLst>
            <a:ext uri="{FF2B5EF4-FFF2-40B4-BE49-F238E27FC236}">
              <a16:creationId xmlns:a16="http://schemas.microsoft.com/office/drawing/2014/main" xmlns="" id="{23BC8520-C9C0-4E34-A77B-2E2685043E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24" name="WordArt 9">
          <a:extLst>
            <a:ext uri="{FF2B5EF4-FFF2-40B4-BE49-F238E27FC236}">
              <a16:creationId xmlns:a16="http://schemas.microsoft.com/office/drawing/2014/main" xmlns="" id="{70DEF4A1-9A89-4F12-9348-91E6498A3A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25" name="WordArt 10">
          <a:extLst>
            <a:ext uri="{FF2B5EF4-FFF2-40B4-BE49-F238E27FC236}">
              <a16:creationId xmlns:a16="http://schemas.microsoft.com/office/drawing/2014/main" xmlns="" id="{9F2E03A8-9272-45AD-91FC-D2E8E7C631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26" name="WordArt 11">
          <a:extLst>
            <a:ext uri="{FF2B5EF4-FFF2-40B4-BE49-F238E27FC236}">
              <a16:creationId xmlns:a16="http://schemas.microsoft.com/office/drawing/2014/main" xmlns="" id="{169944C7-9F42-44D2-9BC1-2DEB1E90ED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27" name="WordArt 12">
          <a:extLst>
            <a:ext uri="{FF2B5EF4-FFF2-40B4-BE49-F238E27FC236}">
              <a16:creationId xmlns:a16="http://schemas.microsoft.com/office/drawing/2014/main" xmlns="" id="{9AC16653-B3D6-4703-AB49-0E8832C52D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28" name="WordArt 13">
          <a:extLst>
            <a:ext uri="{FF2B5EF4-FFF2-40B4-BE49-F238E27FC236}">
              <a16:creationId xmlns:a16="http://schemas.microsoft.com/office/drawing/2014/main" xmlns="" id="{DB33488A-78ED-402C-BCB8-A0FD155D8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29" name="WordArt 14">
          <a:extLst>
            <a:ext uri="{FF2B5EF4-FFF2-40B4-BE49-F238E27FC236}">
              <a16:creationId xmlns:a16="http://schemas.microsoft.com/office/drawing/2014/main" xmlns="" id="{0206754C-CC94-4748-9DE7-2F930D4E67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30" name="WordArt 5">
          <a:extLst>
            <a:ext uri="{FF2B5EF4-FFF2-40B4-BE49-F238E27FC236}">
              <a16:creationId xmlns:a16="http://schemas.microsoft.com/office/drawing/2014/main" xmlns="" id="{BA529AA3-6F12-4D2B-B5F6-6522A6ED8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31" name="WordArt 6">
          <a:extLst>
            <a:ext uri="{FF2B5EF4-FFF2-40B4-BE49-F238E27FC236}">
              <a16:creationId xmlns:a16="http://schemas.microsoft.com/office/drawing/2014/main" xmlns="" id="{DCA39B85-E71A-44BD-9E4F-E0ECCC193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32" name="WordArt 7">
          <a:extLst>
            <a:ext uri="{FF2B5EF4-FFF2-40B4-BE49-F238E27FC236}">
              <a16:creationId xmlns:a16="http://schemas.microsoft.com/office/drawing/2014/main" xmlns="" id="{B3C24879-9812-43A4-B070-817C0C9CE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33" name="WordArt 8">
          <a:extLst>
            <a:ext uri="{FF2B5EF4-FFF2-40B4-BE49-F238E27FC236}">
              <a16:creationId xmlns:a16="http://schemas.microsoft.com/office/drawing/2014/main" xmlns="" id="{882E888B-2AC1-4E5C-85D2-03FF467380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34" name="WordArt 9">
          <a:extLst>
            <a:ext uri="{FF2B5EF4-FFF2-40B4-BE49-F238E27FC236}">
              <a16:creationId xmlns:a16="http://schemas.microsoft.com/office/drawing/2014/main" xmlns="" id="{578FB63D-3AC5-486F-A749-EE61BBBE0C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35" name="WordArt 10">
          <a:extLst>
            <a:ext uri="{FF2B5EF4-FFF2-40B4-BE49-F238E27FC236}">
              <a16:creationId xmlns:a16="http://schemas.microsoft.com/office/drawing/2014/main" xmlns="" id="{869BD424-71F9-468B-A768-CB63EB1C09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36" name="WordArt 11">
          <a:extLst>
            <a:ext uri="{FF2B5EF4-FFF2-40B4-BE49-F238E27FC236}">
              <a16:creationId xmlns:a16="http://schemas.microsoft.com/office/drawing/2014/main" xmlns="" id="{1F6F6C18-2A7C-4DB6-9BA2-73C029D3C4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37" name="WordArt 12">
          <a:extLst>
            <a:ext uri="{FF2B5EF4-FFF2-40B4-BE49-F238E27FC236}">
              <a16:creationId xmlns:a16="http://schemas.microsoft.com/office/drawing/2014/main" xmlns="" id="{C4FC1992-B3F9-4867-94A0-A1A10F2EC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38" name="WordArt 13">
          <a:extLst>
            <a:ext uri="{FF2B5EF4-FFF2-40B4-BE49-F238E27FC236}">
              <a16:creationId xmlns:a16="http://schemas.microsoft.com/office/drawing/2014/main" xmlns="" id="{62E45FF1-92DD-417E-AC44-E9E9FA6223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39" name="WordArt 14">
          <a:extLst>
            <a:ext uri="{FF2B5EF4-FFF2-40B4-BE49-F238E27FC236}">
              <a16:creationId xmlns:a16="http://schemas.microsoft.com/office/drawing/2014/main" xmlns="" id="{8E9530F2-E276-4C5A-9B88-3413C496F5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40" name="WordArt 5">
          <a:extLst>
            <a:ext uri="{FF2B5EF4-FFF2-40B4-BE49-F238E27FC236}">
              <a16:creationId xmlns:a16="http://schemas.microsoft.com/office/drawing/2014/main" xmlns="" id="{FFE6828D-CA85-4235-BDE1-4BE3589DC8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41" name="WordArt 6">
          <a:extLst>
            <a:ext uri="{FF2B5EF4-FFF2-40B4-BE49-F238E27FC236}">
              <a16:creationId xmlns:a16="http://schemas.microsoft.com/office/drawing/2014/main" xmlns="" id="{94245F54-D6B0-4695-8FD6-768A26F607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42" name="WordArt 7">
          <a:extLst>
            <a:ext uri="{FF2B5EF4-FFF2-40B4-BE49-F238E27FC236}">
              <a16:creationId xmlns:a16="http://schemas.microsoft.com/office/drawing/2014/main" xmlns="" id="{D9BD3F4F-9BEA-4670-8B54-02B41231D5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43" name="WordArt 8">
          <a:extLst>
            <a:ext uri="{FF2B5EF4-FFF2-40B4-BE49-F238E27FC236}">
              <a16:creationId xmlns:a16="http://schemas.microsoft.com/office/drawing/2014/main" xmlns="" id="{9F158624-B689-4B77-A3E3-B0BCAB7CB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44" name="WordArt 9">
          <a:extLst>
            <a:ext uri="{FF2B5EF4-FFF2-40B4-BE49-F238E27FC236}">
              <a16:creationId xmlns:a16="http://schemas.microsoft.com/office/drawing/2014/main" xmlns="" id="{E775CE30-CABB-4A7E-9108-7B556BBA5C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45" name="WordArt 10">
          <a:extLst>
            <a:ext uri="{FF2B5EF4-FFF2-40B4-BE49-F238E27FC236}">
              <a16:creationId xmlns:a16="http://schemas.microsoft.com/office/drawing/2014/main" xmlns="" id="{F413E02A-D6ED-49CB-895B-5EC8D397C4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46" name="WordArt 11">
          <a:extLst>
            <a:ext uri="{FF2B5EF4-FFF2-40B4-BE49-F238E27FC236}">
              <a16:creationId xmlns:a16="http://schemas.microsoft.com/office/drawing/2014/main" xmlns="" id="{9824C541-CCEF-426B-BBD6-7FE2A24306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47" name="WordArt 12">
          <a:extLst>
            <a:ext uri="{FF2B5EF4-FFF2-40B4-BE49-F238E27FC236}">
              <a16:creationId xmlns:a16="http://schemas.microsoft.com/office/drawing/2014/main" xmlns="" id="{69094C88-BBE4-40DA-B8E8-1C3B93DD1A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48" name="WordArt 13">
          <a:extLst>
            <a:ext uri="{FF2B5EF4-FFF2-40B4-BE49-F238E27FC236}">
              <a16:creationId xmlns:a16="http://schemas.microsoft.com/office/drawing/2014/main" xmlns="" id="{1E6D6F9D-2EE9-44D7-A5F4-42B34C5D4A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49" name="WordArt 14">
          <a:extLst>
            <a:ext uri="{FF2B5EF4-FFF2-40B4-BE49-F238E27FC236}">
              <a16:creationId xmlns:a16="http://schemas.microsoft.com/office/drawing/2014/main" xmlns="" id="{69DD9E50-6CA5-4D15-AEA3-26E6CF60C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50" name="WordArt 1731">
          <a:extLst>
            <a:ext uri="{FF2B5EF4-FFF2-40B4-BE49-F238E27FC236}">
              <a16:creationId xmlns:a16="http://schemas.microsoft.com/office/drawing/2014/main" xmlns="" id="{91BDC49C-E772-497A-9778-979E380BD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51" name="WordArt 1732">
          <a:extLst>
            <a:ext uri="{FF2B5EF4-FFF2-40B4-BE49-F238E27FC236}">
              <a16:creationId xmlns:a16="http://schemas.microsoft.com/office/drawing/2014/main" xmlns="" id="{C7C95605-FB86-4548-B09C-287784A1DE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52" name="WordArt 1733">
          <a:extLst>
            <a:ext uri="{FF2B5EF4-FFF2-40B4-BE49-F238E27FC236}">
              <a16:creationId xmlns:a16="http://schemas.microsoft.com/office/drawing/2014/main" xmlns="" id="{3644AB01-8446-47B9-9D87-3CED19C76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53" name="WordArt 1734">
          <a:extLst>
            <a:ext uri="{FF2B5EF4-FFF2-40B4-BE49-F238E27FC236}">
              <a16:creationId xmlns:a16="http://schemas.microsoft.com/office/drawing/2014/main" xmlns="" id="{22AA62DE-B985-4D24-958A-EA0E6F6C20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54" name="WordArt 1735">
          <a:extLst>
            <a:ext uri="{FF2B5EF4-FFF2-40B4-BE49-F238E27FC236}">
              <a16:creationId xmlns:a16="http://schemas.microsoft.com/office/drawing/2014/main" xmlns="" id="{0687CB91-2165-4242-86CB-1D1E8A1A9E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55" name="WordArt 1736">
          <a:extLst>
            <a:ext uri="{FF2B5EF4-FFF2-40B4-BE49-F238E27FC236}">
              <a16:creationId xmlns:a16="http://schemas.microsoft.com/office/drawing/2014/main" xmlns="" id="{32AE001C-5FB5-4ECC-971F-807BE7DFE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56" name="WordArt 1737">
          <a:extLst>
            <a:ext uri="{FF2B5EF4-FFF2-40B4-BE49-F238E27FC236}">
              <a16:creationId xmlns:a16="http://schemas.microsoft.com/office/drawing/2014/main" xmlns="" id="{2E078F12-6052-4B2D-A66C-3FEFD81014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57" name="WordArt 1738">
          <a:extLst>
            <a:ext uri="{FF2B5EF4-FFF2-40B4-BE49-F238E27FC236}">
              <a16:creationId xmlns:a16="http://schemas.microsoft.com/office/drawing/2014/main" xmlns="" id="{B28FDC78-507E-4F72-8727-BA30C7D4ED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58" name="WordArt 1739">
          <a:extLst>
            <a:ext uri="{FF2B5EF4-FFF2-40B4-BE49-F238E27FC236}">
              <a16:creationId xmlns:a16="http://schemas.microsoft.com/office/drawing/2014/main" xmlns="" id="{D7980BF1-C135-4A87-ACEC-248B6E54E6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59" name="WordArt 1740">
          <a:extLst>
            <a:ext uri="{FF2B5EF4-FFF2-40B4-BE49-F238E27FC236}">
              <a16:creationId xmlns:a16="http://schemas.microsoft.com/office/drawing/2014/main" xmlns="" id="{4005B7FB-FDF5-4208-814F-12A271092C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60" name="WordArt 1755">
          <a:extLst>
            <a:ext uri="{FF2B5EF4-FFF2-40B4-BE49-F238E27FC236}">
              <a16:creationId xmlns:a16="http://schemas.microsoft.com/office/drawing/2014/main" xmlns="" id="{22E055EC-411A-49F6-96A2-889D93D819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61" name="WordArt 1756">
          <a:extLst>
            <a:ext uri="{FF2B5EF4-FFF2-40B4-BE49-F238E27FC236}">
              <a16:creationId xmlns:a16="http://schemas.microsoft.com/office/drawing/2014/main" xmlns="" id="{126BDC20-F781-4077-A674-2FA2F63E79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62" name="WordArt 1757">
          <a:extLst>
            <a:ext uri="{FF2B5EF4-FFF2-40B4-BE49-F238E27FC236}">
              <a16:creationId xmlns:a16="http://schemas.microsoft.com/office/drawing/2014/main" xmlns="" id="{3DFFE967-50C3-43AB-8A97-92F513F1CF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63" name="WordArt 1758">
          <a:extLst>
            <a:ext uri="{FF2B5EF4-FFF2-40B4-BE49-F238E27FC236}">
              <a16:creationId xmlns:a16="http://schemas.microsoft.com/office/drawing/2014/main" xmlns="" id="{07AD677E-2F80-4057-BB7C-E75D85A31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64" name="WordArt 1759">
          <a:extLst>
            <a:ext uri="{FF2B5EF4-FFF2-40B4-BE49-F238E27FC236}">
              <a16:creationId xmlns:a16="http://schemas.microsoft.com/office/drawing/2014/main" xmlns="" id="{93954FD3-C42D-4119-960A-F90F761E56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65" name="WordArt 1760">
          <a:extLst>
            <a:ext uri="{FF2B5EF4-FFF2-40B4-BE49-F238E27FC236}">
              <a16:creationId xmlns:a16="http://schemas.microsoft.com/office/drawing/2014/main" xmlns="" id="{6183D03E-5E0B-44BF-ABDF-1D14B7A52D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66" name="WordArt 1761">
          <a:extLst>
            <a:ext uri="{FF2B5EF4-FFF2-40B4-BE49-F238E27FC236}">
              <a16:creationId xmlns:a16="http://schemas.microsoft.com/office/drawing/2014/main" xmlns="" id="{A8888012-CDB9-4742-89D1-F954EB552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67" name="WordArt 1762">
          <a:extLst>
            <a:ext uri="{FF2B5EF4-FFF2-40B4-BE49-F238E27FC236}">
              <a16:creationId xmlns:a16="http://schemas.microsoft.com/office/drawing/2014/main" xmlns="" id="{89E876A2-0CD3-49C5-BFA0-2106FD0F7B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68" name="WordArt 1763">
          <a:extLst>
            <a:ext uri="{FF2B5EF4-FFF2-40B4-BE49-F238E27FC236}">
              <a16:creationId xmlns:a16="http://schemas.microsoft.com/office/drawing/2014/main" xmlns="" id="{F303E77C-22BD-42C7-B243-2FB20ED86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69" name="WordArt 1764">
          <a:extLst>
            <a:ext uri="{FF2B5EF4-FFF2-40B4-BE49-F238E27FC236}">
              <a16:creationId xmlns:a16="http://schemas.microsoft.com/office/drawing/2014/main" xmlns="" id="{84F329C3-6096-4197-B5EC-37E5952D32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70" name="WordArt 1779">
          <a:extLst>
            <a:ext uri="{FF2B5EF4-FFF2-40B4-BE49-F238E27FC236}">
              <a16:creationId xmlns:a16="http://schemas.microsoft.com/office/drawing/2014/main" xmlns="" id="{8BCA2A58-B0F4-435F-B6D2-8D680F521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71" name="WordArt 1780">
          <a:extLst>
            <a:ext uri="{FF2B5EF4-FFF2-40B4-BE49-F238E27FC236}">
              <a16:creationId xmlns:a16="http://schemas.microsoft.com/office/drawing/2014/main" xmlns="" id="{991C1DCB-73C5-4799-9406-06F072482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72" name="WordArt 1781">
          <a:extLst>
            <a:ext uri="{FF2B5EF4-FFF2-40B4-BE49-F238E27FC236}">
              <a16:creationId xmlns:a16="http://schemas.microsoft.com/office/drawing/2014/main" xmlns="" id="{DA72653C-77F9-4F81-99A0-ACB7A073D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73" name="WordArt 1782">
          <a:extLst>
            <a:ext uri="{FF2B5EF4-FFF2-40B4-BE49-F238E27FC236}">
              <a16:creationId xmlns:a16="http://schemas.microsoft.com/office/drawing/2014/main" xmlns="" id="{5689E01F-8A90-41F1-842F-F18EBDC920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74" name="WordArt 1783">
          <a:extLst>
            <a:ext uri="{FF2B5EF4-FFF2-40B4-BE49-F238E27FC236}">
              <a16:creationId xmlns:a16="http://schemas.microsoft.com/office/drawing/2014/main" xmlns="" id="{5EB2EE4A-A16B-4CC7-9E70-835CFDF30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75" name="WordArt 1784">
          <a:extLst>
            <a:ext uri="{FF2B5EF4-FFF2-40B4-BE49-F238E27FC236}">
              <a16:creationId xmlns:a16="http://schemas.microsoft.com/office/drawing/2014/main" xmlns="" id="{CB2F92B3-239E-4B8B-BCE3-F41C57F9A9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76" name="WordArt 1785">
          <a:extLst>
            <a:ext uri="{FF2B5EF4-FFF2-40B4-BE49-F238E27FC236}">
              <a16:creationId xmlns:a16="http://schemas.microsoft.com/office/drawing/2014/main" xmlns="" id="{B221AE69-248E-4F99-821C-A5A8B5C185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77" name="WordArt 1786">
          <a:extLst>
            <a:ext uri="{FF2B5EF4-FFF2-40B4-BE49-F238E27FC236}">
              <a16:creationId xmlns:a16="http://schemas.microsoft.com/office/drawing/2014/main" xmlns="" id="{88E41D4C-1C85-4880-A2E2-051D294C1F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78" name="WordArt 1787">
          <a:extLst>
            <a:ext uri="{FF2B5EF4-FFF2-40B4-BE49-F238E27FC236}">
              <a16:creationId xmlns:a16="http://schemas.microsoft.com/office/drawing/2014/main" xmlns="" id="{B61B2EA0-8913-4718-BD37-91AD83D43A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7</xdr:col>
      <xdr:colOff>913765</xdr:colOff>
      <xdr:row>12</xdr:row>
      <xdr:rowOff>198120</xdr:rowOff>
    </xdr:from>
    <xdr:to>
      <xdr:col>7</xdr:col>
      <xdr:colOff>913765</xdr:colOff>
      <xdr:row>12</xdr:row>
      <xdr:rowOff>198120</xdr:rowOff>
    </xdr:to>
    <xdr:sp macro="" textlink="">
      <xdr:nvSpPr>
        <xdr:cNvPr id="3179" name="WordArt 1788">
          <a:extLst>
            <a:ext uri="{FF2B5EF4-FFF2-40B4-BE49-F238E27FC236}">
              <a16:creationId xmlns:a16="http://schemas.microsoft.com/office/drawing/2014/main" xmlns="" id="{1520BF05-717F-48C1-84D8-83F33738D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180965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180" name="WordArt 5">
          <a:extLst>
            <a:ext uri="{FF2B5EF4-FFF2-40B4-BE49-F238E27FC236}">
              <a16:creationId xmlns:a16="http://schemas.microsoft.com/office/drawing/2014/main" xmlns="" id="{57E673AB-A00A-411B-8085-39DB989EFF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181" name="WordArt 6">
          <a:extLst>
            <a:ext uri="{FF2B5EF4-FFF2-40B4-BE49-F238E27FC236}">
              <a16:creationId xmlns:a16="http://schemas.microsoft.com/office/drawing/2014/main" xmlns="" id="{E009661C-2CA0-419B-A534-F38B89524E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182" name="WordArt 7">
          <a:extLst>
            <a:ext uri="{FF2B5EF4-FFF2-40B4-BE49-F238E27FC236}">
              <a16:creationId xmlns:a16="http://schemas.microsoft.com/office/drawing/2014/main" xmlns="" id="{F21D5334-39D5-4617-99EA-1BA18B7A44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183" name="WordArt 8">
          <a:extLst>
            <a:ext uri="{FF2B5EF4-FFF2-40B4-BE49-F238E27FC236}">
              <a16:creationId xmlns:a16="http://schemas.microsoft.com/office/drawing/2014/main" xmlns="" id="{B7961D5C-A17F-4554-93F6-A0593049B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184" name="WordArt 9">
          <a:extLst>
            <a:ext uri="{FF2B5EF4-FFF2-40B4-BE49-F238E27FC236}">
              <a16:creationId xmlns:a16="http://schemas.microsoft.com/office/drawing/2014/main" xmlns="" id="{82BF388C-EC4B-4E7E-A2D0-5D43BBB765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185" name="WordArt 10">
          <a:extLst>
            <a:ext uri="{FF2B5EF4-FFF2-40B4-BE49-F238E27FC236}">
              <a16:creationId xmlns:a16="http://schemas.microsoft.com/office/drawing/2014/main" xmlns="" id="{80DA5765-90E6-4E2B-A21A-AE1AAC67C1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186" name="WordArt 11">
          <a:extLst>
            <a:ext uri="{FF2B5EF4-FFF2-40B4-BE49-F238E27FC236}">
              <a16:creationId xmlns:a16="http://schemas.microsoft.com/office/drawing/2014/main" xmlns="" id="{BB508935-6D2A-4509-91CC-BC44F04503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187" name="WordArt 12">
          <a:extLst>
            <a:ext uri="{FF2B5EF4-FFF2-40B4-BE49-F238E27FC236}">
              <a16:creationId xmlns:a16="http://schemas.microsoft.com/office/drawing/2014/main" xmlns="" id="{126AE233-DE89-4B3D-AFD0-AA4EEDE38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188" name="WordArt 13">
          <a:extLst>
            <a:ext uri="{FF2B5EF4-FFF2-40B4-BE49-F238E27FC236}">
              <a16:creationId xmlns:a16="http://schemas.microsoft.com/office/drawing/2014/main" xmlns="" id="{E7FD655D-9AA2-4A1D-B4ED-CEFCD24DB2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189" name="WordArt 14">
          <a:extLst>
            <a:ext uri="{FF2B5EF4-FFF2-40B4-BE49-F238E27FC236}">
              <a16:creationId xmlns:a16="http://schemas.microsoft.com/office/drawing/2014/main" xmlns="" id="{4E961243-5F38-4847-A4A0-A677E068DF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190" name="WordArt 5">
          <a:extLst>
            <a:ext uri="{FF2B5EF4-FFF2-40B4-BE49-F238E27FC236}">
              <a16:creationId xmlns:a16="http://schemas.microsoft.com/office/drawing/2014/main" xmlns="" id="{C3764E74-2537-4398-AA7A-B27A23F8AF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191" name="WordArt 6">
          <a:extLst>
            <a:ext uri="{FF2B5EF4-FFF2-40B4-BE49-F238E27FC236}">
              <a16:creationId xmlns:a16="http://schemas.microsoft.com/office/drawing/2014/main" xmlns="" id="{22695540-B387-471F-B5B6-02989EC69C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192" name="WordArt 7">
          <a:extLst>
            <a:ext uri="{FF2B5EF4-FFF2-40B4-BE49-F238E27FC236}">
              <a16:creationId xmlns:a16="http://schemas.microsoft.com/office/drawing/2014/main" xmlns="" id="{B8C11667-6B62-4A10-8255-33AFAB9225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193" name="WordArt 8">
          <a:extLst>
            <a:ext uri="{FF2B5EF4-FFF2-40B4-BE49-F238E27FC236}">
              <a16:creationId xmlns:a16="http://schemas.microsoft.com/office/drawing/2014/main" xmlns="" id="{F195B414-4B18-4DDD-A91A-D469F6C8AC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194" name="WordArt 9">
          <a:extLst>
            <a:ext uri="{FF2B5EF4-FFF2-40B4-BE49-F238E27FC236}">
              <a16:creationId xmlns:a16="http://schemas.microsoft.com/office/drawing/2014/main" xmlns="" id="{EA44D512-82B8-420C-B35D-29B4D5BE1A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195" name="WordArt 10">
          <a:extLst>
            <a:ext uri="{FF2B5EF4-FFF2-40B4-BE49-F238E27FC236}">
              <a16:creationId xmlns:a16="http://schemas.microsoft.com/office/drawing/2014/main" xmlns="" id="{E592EB74-BB66-4389-802B-1B2A769DB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196" name="WordArt 11">
          <a:extLst>
            <a:ext uri="{FF2B5EF4-FFF2-40B4-BE49-F238E27FC236}">
              <a16:creationId xmlns:a16="http://schemas.microsoft.com/office/drawing/2014/main" xmlns="" id="{2A38BC15-1A28-4ECD-9CDE-87D49F0938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197" name="WordArt 12">
          <a:extLst>
            <a:ext uri="{FF2B5EF4-FFF2-40B4-BE49-F238E27FC236}">
              <a16:creationId xmlns:a16="http://schemas.microsoft.com/office/drawing/2014/main" xmlns="" id="{8CF66E02-F40E-4862-A0F9-4481DF210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198" name="WordArt 13">
          <a:extLst>
            <a:ext uri="{FF2B5EF4-FFF2-40B4-BE49-F238E27FC236}">
              <a16:creationId xmlns:a16="http://schemas.microsoft.com/office/drawing/2014/main" xmlns="" id="{60A3A65F-DB8E-4D71-A083-F25AC0AD08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199" name="WordArt 14">
          <a:extLst>
            <a:ext uri="{FF2B5EF4-FFF2-40B4-BE49-F238E27FC236}">
              <a16:creationId xmlns:a16="http://schemas.microsoft.com/office/drawing/2014/main" xmlns="" id="{A691EED5-90D4-4CF1-83DD-1B4DF5FF5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00" name="WordArt 5">
          <a:extLst>
            <a:ext uri="{FF2B5EF4-FFF2-40B4-BE49-F238E27FC236}">
              <a16:creationId xmlns:a16="http://schemas.microsoft.com/office/drawing/2014/main" xmlns="" id="{ACFB3FE6-A0BC-4347-9167-B6A0AFBD9F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01" name="WordArt 6">
          <a:extLst>
            <a:ext uri="{FF2B5EF4-FFF2-40B4-BE49-F238E27FC236}">
              <a16:creationId xmlns:a16="http://schemas.microsoft.com/office/drawing/2014/main" xmlns="" id="{4E8DDFBD-B36C-4966-84DF-9E38D7998F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02" name="WordArt 7">
          <a:extLst>
            <a:ext uri="{FF2B5EF4-FFF2-40B4-BE49-F238E27FC236}">
              <a16:creationId xmlns:a16="http://schemas.microsoft.com/office/drawing/2014/main" xmlns="" id="{B63C5131-3D40-40B0-8F10-B1788274A7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03" name="WordArt 8">
          <a:extLst>
            <a:ext uri="{FF2B5EF4-FFF2-40B4-BE49-F238E27FC236}">
              <a16:creationId xmlns:a16="http://schemas.microsoft.com/office/drawing/2014/main" xmlns="" id="{4F3BB8FA-D462-4BAC-954F-03AD9C17CD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04" name="WordArt 9">
          <a:extLst>
            <a:ext uri="{FF2B5EF4-FFF2-40B4-BE49-F238E27FC236}">
              <a16:creationId xmlns:a16="http://schemas.microsoft.com/office/drawing/2014/main" xmlns="" id="{EA72F4CF-07A2-4B06-ABCD-4C6ADDF1A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05" name="WordArt 10">
          <a:extLst>
            <a:ext uri="{FF2B5EF4-FFF2-40B4-BE49-F238E27FC236}">
              <a16:creationId xmlns:a16="http://schemas.microsoft.com/office/drawing/2014/main" xmlns="" id="{332DA4AE-7B48-4435-B3EA-B9EEBF2C42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06" name="WordArt 11">
          <a:extLst>
            <a:ext uri="{FF2B5EF4-FFF2-40B4-BE49-F238E27FC236}">
              <a16:creationId xmlns:a16="http://schemas.microsoft.com/office/drawing/2014/main" xmlns="" id="{547C4BD4-0FDC-4D17-98D8-B0E9056A1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07" name="WordArt 12">
          <a:extLst>
            <a:ext uri="{FF2B5EF4-FFF2-40B4-BE49-F238E27FC236}">
              <a16:creationId xmlns:a16="http://schemas.microsoft.com/office/drawing/2014/main" xmlns="" id="{74A740F4-6A19-4BCB-8352-B8C49305D0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08" name="WordArt 13">
          <a:extLst>
            <a:ext uri="{FF2B5EF4-FFF2-40B4-BE49-F238E27FC236}">
              <a16:creationId xmlns:a16="http://schemas.microsoft.com/office/drawing/2014/main" xmlns="" id="{9CC4B734-4DA8-43F0-A157-0CE049677E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09" name="WordArt 14">
          <a:extLst>
            <a:ext uri="{FF2B5EF4-FFF2-40B4-BE49-F238E27FC236}">
              <a16:creationId xmlns:a16="http://schemas.microsoft.com/office/drawing/2014/main" xmlns="" id="{928008A5-9AFA-4051-B136-17F5FA3433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10" name="WordArt 1731">
          <a:extLst>
            <a:ext uri="{FF2B5EF4-FFF2-40B4-BE49-F238E27FC236}">
              <a16:creationId xmlns:a16="http://schemas.microsoft.com/office/drawing/2014/main" xmlns="" id="{973B0B18-6CE4-4209-8E88-033316F86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11" name="WordArt 1732">
          <a:extLst>
            <a:ext uri="{FF2B5EF4-FFF2-40B4-BE49-F238E27FC236}">
              <a16:creationId xmlns:a16="http://schemas.microsoft.com/office/drawing/2014/main" xmlns="" id="{A7FF4C99-588A-4720-B7A5-6C54EEDCA9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12" name="WordArt 1733">
          <a:extLst>
            <a:ext uri="{FF2B5EF4-FFF2-40B4-BE49-F238E27FC236}">
              <a16:creationId xmlns:a16="http://schemas.microsoft.com/office/drawing/2014/main" xmlns="" id="{A7702D4C-8A46-4D44-B1B2-8245CE99B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13" name="WordArt 1734">
          <a:extLst>
            <a:ext uri="{FF2B5EF4-FFF2-40B4-BE49-F238E27FC236}">
              <a16:creationId xmlns:a16="http://schemas.microsoft.com/office/drawing/2014/main" xmlns="" id="{A27FC22A-D3A1-4671-83BB-9E5D0954BF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14" name="WordArt 1735">
          <a:extLst>
            <a:ext uri="{FF2B5EF4-FFF2-40B4-BE49-F238E27FC236}">
              <a16:creationId xmlns:a16="http://schemas.microsoft.com/office/drawing/2014/main" xmlns="" id="{3E3FEAE2-EA56-48CB-988E-7EFEE63FC8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15" name="WordArt 1736">
          <a:extLst>
            <a:ext uri="{FF2B5EF4-FFF2-40B4-BE49-F238E27FC236}">
              <a16:creationId xmlns:a16="http://schemas.microsoft.com/office/drawing/2014/main" xmlns="" id="{D20D1211-ADD2-4AA4-A05A-6DF8595420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16" name="WordArt 1737">
          <a:extLst>
            <a:ext uri="{FF2B5EF4-FFF2-40B4-BE49-F238E27FC236}">
              <a16:creationId xmlns:a16="http://schemas.microsoft.com/office/drawing/2014/main" xmlns="" id="{F373CBB3-A04F-41AB-B99B-7A4F86189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17" name="WordArt 1738">
          <a:extLst>
            <a:ext uri="{FF2B5EF4-FFF2-40B4-BE49-F238E27FC236}">
              <a16:creationId xmlns:a16="http://schemas.microsoft.com/office/drawing/2014/main" xmlns="" id="{24D44B40-FB3C-4DC1-8B46-3650727DEF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18" name="WordArt 1739">
          <a:extLst>
            <a:ext uri="{FF2B5EF4-FFF2-40B4-BE49-F238E27FC236}">
              <a16:creationId xmlns:a16="http://schemas.microsoft.com/office/drawing/2014/main" xmlns="" id="{6245E591-0229-4949-BDEA-C0D524F3C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19" name="WordArt 1740">
          <a:extLst>
            <a:ext uri="{FF2B5EF4-FFF2-40B4-BE49-F238E27FC236}">
              <a16:creationId xmlns:a16="http://schemas.microsoft.com/office/drawing/2014/main" xmlns="" id="{AE74BF05-1F7F-4973-97A5-50CD551C4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20" name="WordArt 1755">
          <a:extLst>
            <a:ext uri="{FF2B5EF4-FFF2-40B4-BE49-F238E27FC236}">
              <a16:creationId xmlns:a16="http://schemas.microsoft.com/office/drawing/2014/main" xmlns="" id="{DFAB7E67-F229-4555-9D63-38E17C1FCB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21" name="WordArt 1756">
          <a:extLst>
            <a:ext uri="{FF2B5EF4-FFF2-40B4-BE49-F238E27FC236}">
              <a16:creationId xmlns:a16="http://schemas.microsoft.com/office/drawing/2014/main" xmlns="" id="{1997E214-ADFA-4243-96B6-51327FA214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22" name="WordArt 1757">
          <a:extLst>
            <a:ext uri="{FF2B5EF4-FFF2-40B4-BE49-F238E27FC236}">
              <a16:creationId xmlns:a16="http://schemas.microsoft.com/office/drawing/2014/main" xmlns="" id="{504E2ED5-2A77-4DF3-881C-3927866D36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23" name="WordArt 1758">
          <a:extLst>
            <a:ext uri="{FF2B5EF4-FFF2-40B4-BE49-F238E27FC236}">
              <a16:creationId xmlns:a16="http://schemas.microsoft.com/office/drawing/2014/main" xmlns="" id="{B9B69CB8-3A4A-4285-8BDE-4CED41093E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24" name="WordArt 1759">
          <a:extLst>
            <a:ext uri="{FF2B5EF4-FFF2-40B4-BE49-F238E27FC236}">
              <a16:creationId xmlns:a16="http://schemas.microsoft.com/office/drawing/2014/main" xmlns="" id="{C0BA3678-44FA-4FC5-93EF-2A5B511747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25" name="WordArt 1760">
          <a:extLst>
            <a:ext uri="{FF2B5EF4-FFF2-40B4-BE49-F238E27FC236}">
              <a16:creationId xmlns:a16="http://schemas.microsoft.com/office/drawing/2014/main" xmlns="" id="{5625E4B1-D049-4E9A-9C4E-DDA6EFE371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26" name="WordArt 1761">
          <a:extLst>
            <a:ext uri="{FF2B5EF4-FFF2-40B4-BE49-F238E27FC236}">
              <a16:creationId xmlns:a16="http://schemas.microsoft.com/office/drawing/2014/main" xmlns="" id="{F662E374-25DA-4CE4-867D-83F0DFC294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27" name="WordArt 1762">
          <a:extLst>
            <a:ext uri="{FF2B5EF4-FFF2-40B4-BE49-F238E27FC236}">
              <a16:creationId xmlns:a16="http://schemas.microsoft.com/office/drawing/2014/main" xmlns="" id="{623AFE99-248E-4E9B-8B7C-8B84D4153E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28" name="WordArt 1763">
          <a:extLst>
            <a:ext uri="{FF2B5EF4-FFF2-40B4-BE49-F238E27FC236}">
              <a16:creationId xmlns:a16="http://schemas.microsoft.com/office/drawing/2014/main" xmlns="" id="{7D667EC4-FC50-4BBB-8431-F1BF32FAD1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29" name="WordArt 1764">
          <a:extLst>
            <a:ext uri="{FF2B5EF4-FFF2-40B4-BE49-F238E27FC236}">
              <a16:creationId xmlns:a16="http://schemas.microsoft.com/office/drawing/2014/main" xmlns="" id="{D3502D1F-B56B-4698-9908-C1A9D0A58C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30" name="WordArt 1779">
          <a:extLst>
            <a:ext uri="{FF2B5EF4-FFF2-40B4-BE49-F238E27FC236}">
              <a16:creationId xmlns:a16="http://schemas.microsoft.com/office/drawing/2014/main" xmlns="" id="{1B5AA9C4-C279-4BBF-8708-143E46EA7D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31" name="WordArt 1780">
          <a:extLst>
            <a:ext uri="{FF2B5EF4-FFF2-40B4-BE49-F238E27FC236}">
              <a16:creationId xmlns:a16="http://schemas.microsoft.com/office/drawing/2014/main" xmlns="" id="{93150FAF-B3F9-4944-83B7-217F83230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32" name="WordArt 1781">
          <a:extLst>
            <a:ext uri="{FF2B5EF4-FFF2-40B4-BE49-F238E27FC236}">
              <a16:creationId xmlns:a16="http://schemas.microsoft.com/office/drawing/2014/main" xmlns="" id="{9A690987-B86A-4735-ABF7-C450D2AAEC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33" name="WordArt 1782">
          <a:extLst>
            <a:ext uri="{FF2B5EF4-FFF2-40B4-BE49-F238E27FC236}">
              <a16:creationId xmlns:a16="http://schemas.microsoft.com/office/drawing/2014/main" xmlns="" id="{637C147C-786B-49CD-A4AF-D733AFB65D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34" name="WordArt 1783">
          <a:extLst>
            <a:ext uri="{FF2B5EF4-FFF2-40B4-BE49-F238E27FC236}">
              <a16:creationId xmlns:a16="http://schemas.microsoft.com/office/drawing/2014/main" xmlns="" id="{3FD97BA7-6154-4097-909A-0A74958305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35" name="WordArt 1784">
          <a:extLst>
            <a:ext uri="{FF2B5EF4-FFF2-40B4-BE49-F238E27FC236}">
              <a16:creationId xmlns:a16="http://schemas.microsoft.com/office/drawing/2014/main" xmlns="" id="{3BD0B99C-6649-4414-95F5-69254472D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36" name="WordArt 1785">
          <a:extLst>
            <a:ext uri="{FF2B5EF4-FFF2-40B4-BE49-F238E27FC236}">
              <a16:creationId xmlns:a16="http://schemas.microsoft.com/office/drawing/2014/main" xmlns="" id="{78FEAFD0-615B-41F5-B1DE-E8DD409361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37" name="WordArt 1786">
          <a:extLst>
            <a:ext uri="{FF2B5EF4-FFF2-40B4-BE49-F238E27FC236}">
              <a16:creationId xmlns:a16="http://schemas.microsoft.com/office/drawing/2014/main" xmlns="" id="{DF567C3A-90DB-4F76-8569-BCE8AD471E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38" name="WordArt 1787">
          <a:extLst>
            <a:ext uri="{FF2B5EF4-FFF2-40B4-BE49-F238E27FC236}">
              <a16:creationId xmlns:a16="http://schemas.microsoft.com/office/drawing/2014/main" xmlns="" id="{DADBEB72-5409-4763-9D8F-BAEECB1818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39" name="WordArt 1788">
          <a:extLst>
            <a:ext uri="{FF2B5EF4-FFF2-40B4-BE49-F238E27FC236}">
              <a16:creationId xmlns:a16="http://schemas.microsoft.com/office/drawing/2014/main" xmlns="" id="{4B4C5A06-5808-4289-8BD0-D27EED152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40" name="WordArt 5">
          <a:extLst>
            <a:ext uri="{FF2B5EF4-FFF2-40B4-BE49-F238E27FC236}">
              <a16:creationId xmlns:a16="http://schemas.microsoft.com/office/drawing/2014/main" xmlns="" id="{7D0BDA2D-86CD-4AA9-A3C6-F07AA659C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41" name="WordArt 6">
          <a:extLst>
            <a:ext uri="{FF2B5EF4-FFF2-40B4-BE49-F238E27FC236}">
              <a16:creationId xmlns:a16="http://schemas.microsoft.com/office/drawing/2014/main" xmlns="" id="{DFE51A53-08B2-493E-9055-4171C4FA60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42" name="WordArt 7">
          <a:extLst>
            <a:ext uri="{FF2B5EF4-FFF2-40B4-BE49-F238E27FC236}">
              <a16:creationId xmlns:a16="http://schemas.microsoft.com/office/drawing/2014/main" xmlns="" id="{1884D975-48C9-4A54-8995-E474A4F1F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43" name="WordArt 8">
          <a:extLst>
            <a:ext uri="{FF2B5EF4-FFF2-40B4-BE49-F238E27FC236}">
              <a16:creationId xmlns:a16="http://schemas.microsoft.com/office/drawing/2014/main" xmlns="" id="{093FC148-439A-48EF-A108-4C5F3754D2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44" name="WordArt 9">
          <a:extLst>
            <a:ext uri="{FF2B5EF4-FFF2-40B4-BE49-F238E27FC236}">
              <a16:creationId xmlns:a16="http://schemas.microsoft.com/office/drawing/2014/main" xmlns="" id="{CF810F3D-EFD5-458D-9064-79518C46DA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45" name="WordArt 10">
          <a:extLst>
            <a:ext uri="{FF2B5EF4-FFF2-40B4-BE49-F238E27FC236}">
              <a16:creationId xmlns:a16="http://schemas.microsoft.com/office/drawing/2014/main" xmlns="" id="{6CECEA25-646B-4FED-96B8-F4BFEC7F46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46" name="WordArt 11">
          <a:extLst>
            <a:ext uri="{FF2B5EF4-FFF2-40B4-BE49-F238E27FC236}">
              <a16:creationId xmlns:a16="http://schemas.microsoft.com/office/drawing/2014/main" xmlns="" id="{E036F02B-9B7A-4600-9600-1359DC31F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47" name="WordArt 12">
          <a:extLst>
            <a:ext uri="{FF2B5EF4-FFF2-40B4-BE49-F238E27FC236}">
              <a16:creationId xmlns:a16="http://schemas.microsoft.com/office/drawing/2014/main" xmlns="" id="{C5DED979-8E6C-4945-8E38-FFFD6EE5B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48" name="WordArt 13">
          <a:extLst>
            <a:ext uri="{FF2B5EF4-FFF2-40B4-BE49-F238E27FC236}">
              <a16:creationId xmlns:a16="http://schemas.microsoft.com/office/drawing/2014/main" xmlns="" id="{96973E2C-2EEA-4B59-8005-6BA5A19A66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49" name="WordArt 14">
          <a:extLst>
            <a:ext uri="{FF2B5EF4-FFF2-40B4-BE49-F238E27FC236}">
              <a16:creationId xmlns:a16="http://schemas.microsoft.com/office/drawing/2014/main" xmlns="" id="{42DAA297-305C-4529-96D7-991A98441B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50" name="WordArt 5">
          <a:extLst>
            <a:ext uri="{FF2B5EF4-FFF2-40B4-BE49-F238E27FC236}">
              <a16:creationId xmlns:a16="http://schemas.microsoft.com/office/drawing/2014/main" xmlns="" id="{C8E807D2-B388-4DC2-A23F-08A0106718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51" name="WordArt 6">
          <a:extLst>
            <a:ext uri="{FF2B5EF4-FFF2-40B4-BE49-F238E27FC236}">
              <a16:creationId xmlns:a16="http://schemas.microsoft.com/office/drawing/2014/main" xmlns="" id="{E0CE3EE3-DDE1-423E-9BCA-AA4A4AE802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52" name="WordArt 7">
          <a:extLst>
            <a:ext uri="{FF2B5EF4-FFF2-40B4-BE49-F238E27FC236}">
              <a16:creationId xmlns:a16="http://schemas.microsoft.com/office/drawing/2014/main" xmlns="" id="{1E76F52C-2715-4CA8-8AAF-D5746E5A5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53" name="WordArt 8">
          <a:extLst>
            <a:ext uri="{FF2B5EF4-FFF2-40B4-BE49-F238E27FC236}">
              <a16:creationId xmlns:a16="http://schemas.microsoft.com/office/drawing/2014/main" xmlns="" id="{0455EE74-957F-451B-92B6-9B88F7689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54" name="WordArt 9">
          <a:extLst>
            <a:ext uri="{FF2B5EF4-FFF2-40B4-BE49-F238E27FC236}">
              <a16:creationId xmlns:a16="http://schemas.microsoft.com/office/drawing/2014/main" xmlns="" id="{7D5C5D81-A63B-49C4-8FF9-52936989AC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55" name="WordArt 10">
          <a:extLst>
            <a:ext uri="{FF2B5EF4-FFF2-40B4-BE49-F238E27FC236}">
              <a16:creationId xmlns:a16="http://schemas.microsoft.com/office/drawing/2014/main" xmlns="" id="{D5DE696A-7B1D-4E7D-8DB8-DAA509B82F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56" name="WordArt 11">
          <a:extLst>
            <a:ext uri="{FF2B5EF4-FFF2-40B4-BE49-F238E27FC236}">
              <a16:creationId xmlns:a16="http://schemas.microsoft.com/office/drawing/2014/main" xmlns="" id="{823A3DE6-9A72-4566-869C-2A964A868D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57" name="WordArt 12">
          <a:extLst>
            <a:ext uri="{FF2B5EF4-FFF2-40B4-BE49-F238E27FC236}">
              <a16:creationId xmlns:a16="http://schemas.microsoft.com/office/drawing/2014/main" xmlns="" id="{0782131D-008C-48F3-A2EE-1517DE16F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58" name="WordArt 13">
          <a:extLst>
            <a:ext uri="{FF2B5EF4-FFF2-40B4-BE49-F238E27FC236}">
              <a16:creationId xmlns:a16="http://schemas.microsoft.com/office/drawing/2014/main" xmlns="" id="{7CFB312D-F1AC-4859-AE2F-2579FEFED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59" name="WordArt 14">
          <a:extLst>
            <a:ext uri="{FF2B5EF4-FFF2-40B4-BE49-F238E27FC236}">
              <a16:creationId xmlns:a16="http://schemas.microsoft.com/office/drawing/2014/main" xmlns="" id="{33E33744-21AF-4348-9429-AD6839285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60" name="WordArt 5">
          <a:extLst>
            <a:ext uri="{FF2B5EF4-FFF2-40B4-BE49-F238E27FC236}">
              <a16:creationId xmlns:a16="http://schemas.microsoft.com/office/drawing/2014/main" xmlns="" id="{09D1E115-9DD9-465C-95FF-D0EBAEDB41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61" name="WordArt 6">
          <a:extLst>
            <a:ext uri="{FF2B5EF4-FFF2-40B4-BE49-F238E27FC236}">
              <a16:creationId xmlns:a16="http://schemas.microsoft.com/office/drawing/2014/main" xmlns="" id="{73C73E27-3E51-4D30-A98A-3C84878E9A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62" name="WordArt 7">
          <a:extLst>
            <a:ext uri="{FF2B5EF4-FFF2-40B4-BE49-F238E27FC236}">
              <a16:creationId xmlns:a16="http://schemas.microsoft.com/office/drawing/2014/main" xmlns="" id="{94AF7451-D2C5-4504-865E-10A171150A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63" name="WordArt 8">
          <a:extLst>
            <a:ext uri="{FF2B5EF4-FFF2-40B4-BE49-F238E27FC236}">
              <a16:creationId xmlns:a16="http://schemas.microsoft.com/office/drawing/2014/main" xmlns="" id="{28A24098-792C-4972-8DC2-D76FBF879E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64" name="WordArt 9">
          <a:extLst>
            <a:ext uri="{FF2B5EF4-FFF2-40B4-BE49-F238E27FC236}">
              <a16:creationId xmlns:a16="http://schemas.microsoft.com/office/drawing/2014/main" xmlns="" id="{76F978A2-98DB-4AF4-8FEC-C213045368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65" name="WordArt 10">
          <a:extLst>
            <a:ext uri="{FF2B5EF4-FFF2-40B4-BE49-F238E27FC236}">
              <a16:creationId xmlns:a16="http://schemas.microsoft.com/office/drawing/2014/main" xmlns="" id="{FC8600AB-4F80-4AED-AAB8-EF658F39B7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66" name="WordArt 11">
          <a:extLst>
            <a:ext uri="{FF2B5EF4-FFF2-40B4-BE49-F238E27FC236}">
              <a16:creationId xmlns:a16="http://schemas.microsoft.com/office/drawing/2014/main" xmlns="" id="{62386E5E-6C20-42B4-A296-BDAEE2D2F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67" name="WordArt 12">
          <a:extLst>
            <a:ext uri="{FF2B5EF4-FFF2-40B4-BE49-F238E27FC236}">
              <a16:creationId xmlns:a16="http://schemas.microsoft.com/office/drawing/2014/main" xmlns="" id="{E058AF21-15C6-45EC-BAAC-5255A0EE26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68" name="WordArt 13">
          <a:extLst>
            <a:ext uri="{FF2B5EF4-FFF2-40B4-BE49-F238E27FC236}">
              <a16:creationId xmlns:a16="http://schemas.microsoft.com/office/drawing/2014/main" xmlns="" id="{E0AD176E-82B8-4E3B-9367-E5CDC987E8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69" name="WordArt 14">
          <a:extLst>
            <a:ext uri="{FF2B5EF4-FFF2-40B4-BE49-F238E27FC236}">
              <a16:creationId xmlns:a16="http://schemas.microsoft.com/office/drawing/2014/main" xmlns="" id="{7CA10564-7A55-4FC4-BDAA-F99AEA148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70" name="WordArt 1731">
          <a:extLst>
            <a:ext uri="{FF2B5EF4-FFF2-40B4-BE49-F238E27FC236}">
              <a16:creationId xmlns:a16="http://schemas.microsoft.com/office/drawing/2014/main" xmlns="" id="{68DF497E-5CEC-407C-873F-1DE37C0F96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71" name="WordArt 1732">
          <a:extLst>
            <a:ext uri="{FF2B5EF4-FFF2-40B4-BE49-F238E27FC236}">
              <a16:creationId xmlns:a16="http://schemas.microsoft.com/office/drawing/2014/main" xmlns="" id="{C137304C-0128-4AF0-B3A2-335066434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72" name="WordArt 1733">
          <a:extLst>
            <a:ext uri="{FF2B5EF4-FFF2-40B4-BE49-F238E27FC236}">
              <a16:creationId xmlns:a16="http://schemas.microsoft.com/office/drawing/2014/main" xmlns="" id="{BF34C0C5-3233-4246-9149-EF650186CC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73" name="WordArt 1734">
          <a:extLst>
            <a:ext uri="{FF2B5EF4-FFF2-40B4-BE49-F238E27FC236}">
              <a16:creationId xmlns:a16="http://schemas.microsoft.com/office/drawing/2014/main" xmlns="" id="{381316A1-D58B-48F8-A38B-78D82EDD0D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74" name="WordArt 1735">
          <a:extLst>
            <a:ext uri="{FF2B5EF4-FFF2-40B4-BE49-F238E27FC236}">
              <a16:creationId xmlns:a16="http://schemas.microsoft.com/office/drawing/2014/main" xmlns="" id="{D1D20EBC-D017-440F-A477-7867B7B637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75" name="WordArt 1736">
          <a:extLst>
            <a:ext uri="{FF2B5EF4-FFF2-40B4-BE49-F238E27FC236}">
              <a16:creationId xmlns:a16="http://schemas.microsoft.com/office/drawing/2014/main" xmlns="" id="{133E6028-0995-4B3A-8437-B7BCCB763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76" name="WordArt 1737">
          <a:extLst>
            <a:ext uri="{FF2B5EF4-FFF2-40B4-BE49-F238E27FC236}">
              <a16:creationId xmlns:a16="http://schemas.microsoft.com/office/drawing/2014/main" xmlns="" id="{72CC850E-2812-4F15-AF31-26C2AB49C8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77" name="WordArt 1738">
          <a:extLst>
            <a:ext uri="{FF2B5EF4-FFF2-40B4-BE49-F238E27FC236}">
              <a16:creationId xmlns:a16="http://schemas.microsoft.com/office/drawing/2014/main" xmlns="" id="{12D61DB1-8083-4CC2-AEB9-9504EED43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78" name="WordArt 1739">
          <a:extLst>
            <a:ext uri="{FF2B5EF4-FFF2-40B4-BE49-F238E27FC236}">
              <a16:creationId xmlns:a16="http://schemas.microsoft.com/office/drawing/2014/main" xmlns="" id="{462C9901-7A1C-42FD-AA14-B52335083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79" name="WordArt 1740">
          <a:extLst>
            <a:ext uri="{FF2B5EF4-FFF2-40B4-BE49-F238E27FC236}">
              <a16:creationId xmlns:a16="http://schemas.microsoft.com/office/drawing/2014/main" xmlns="" id="{51D04677-A46E-473B-828D-49645F5352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80" name="WordArt 1755">
          <a:extLst>
            <a:ext uri="{FF2B5EF4-FFF2-40B4-BE49-F238E27FC236}">
              <a16:creationId xmlns:a16="http://schemas.microsoft.com/office/drawing/2014/main" xmlns="" id="{77FCDA3B-8E7B-4667-B33F-47B69DAEF2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81" name="WordArt 1756">
          <a:extLst>
            <a:ext uri="{FF2B5EF4-FFF2-40B4-BE49-F238E27FC236}">
              <a16:creationId xmlns:a16="http://schemas.microsoft.com/office/drawing/2014/main" xmlns="" id="{7BCCA8D2-FD30-4E44-BA47-1014C5BAC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82" name="WordArt 1757">
          <a:extLst>
            <a:ext uri="{FF2B5EF4-FFF2-40B4-BE49-F238E27FC236}">
              <a16:creationId xmlns:a16="http://schemas.microsoft.com/office/drawing/2014/main" xmlns="" id="{5DC4A9A1-3FA7-4D05-BB69-BC9A673E1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83" name="WordArt 1758">
          <a:extLst>
            <a:ext uri="{FF2B5EF4-FFF2-40B4-BE49-F238E27FC236}">
              <a16:creationId xmlns:a16="http://schemas.microsoft.com/office/drawing/2014/main" xmlns="" id="{3D53DE25-B80E-464F-BEAE-3DAE611266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84" name="WordArt 1759">
          <a:extLst>
            <a:ext uri="{FF2B5EF4-FFF2-40B4-BE49-F238E27FC236}">
              <a16:creationId xmlns:a16="http://schemas.microsoft.com/office/drawing/2014/main" xmlns="" id="{20BA4D47-21DC-448F-AFF1-1563C9B2C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85" name="WordArt 1760">
          <a:extLst>
            <a:ext uri="{FF2B5EF4-FFF2-40B4-BE49-F238E27FC236}">
              <a16:creationId xmlns:a16="http://schemas.microsoft.com/office/drawing/2014/main" xmlns="" id="{716E855B-D453-4BDF-99E8-AEFDA2D10C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86" name="WordArt 1761">
          <a:extLst>
            <a:ext uri="{FF2B5EF4-FFF2-40B4-BE49-F238E27FC236}">
              <a16:creationId xmlns:a16="http://schemas.microsoft.com/office/drawing/2014/main" xmlns="" id="{1CC54440-EC01-4AD9-B2FE-971ED70DD2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87" name="WordArt 1762">
          <a:extLst>
            <a:ext uri="{FF2B5EF4-FFF2-40B4-BE49-F238E27FC236}">
              <a16:creationId xmlns:a16="http://schemas.microsoft.com/office/drawing/2014/main" xmlns="" id="{D405E79A-BB0F-484E-8A35-FF249C5190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88" name="WordArt 1763">
          <a:extLst>
            <a:ext uri="{FF2B5EF4-FFF2-40B4-BE49-F238E27FC236}">
              <a16:creationId xmlns:a16="http://schemas.microsoft.com/office/drawing/2014/main" xmlns="" id="{D8262285-15B4-467C-BAA4-162605428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89" name="WordArt 1764">
          <a:extLst>
            <a:ext uri="{FF2B5EF4-FFF2-40B4-BE49-F238E27FC236}">
              <a16:creationId xmlns:a16="http://schemas.microsoft.com/office/drawing/2014/main" xmlns="" id="{9A177B51-DF35-4256-B9E8-C32C13F61F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90" name="WordArt 1779">
          <a:extLst>
            <a:ext uri="{FF2B5EF4-FFF2-40B4-BE49-F238E27FC236}">
              <a16:creationId xmlns:a16="http://schemas.microsoft.com/office/drawing/2014/main" xmlns="" id="{7FEC718D-247D-4242-A516-77368C1E70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91" name="WordArt 1780">
          <a:extLst>
            <a:ext uri="{FF2B5EF4-FFF2-40B4-BE49-F238E27FC236}">
              <a16:creationId xmlns:a16="http://schemas.microsoft.com/office/drawing/2014/main" xmlns="" id="{D2DAEBE9-08E5-46D1-AB8A-67C06B0F21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92" name="WordArt 1781">
          <a:extLst>
            <a:ext uri="{FF2B5EF4-FFF2-40B4-BE49-F238E27FC236}">
              <a16:creationId xmlns:a16="http://schemas.microsoft.com/office/drawing/2014/main" xmlns="" id="{D2E5E6A7-653F-425E-A20A-7CE030B0B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93" name="WordArt 1782">
          <a:extLst>
            <a:ext uri="{FF2B5EF4-FFF2-40B4-BE49-F238E27FC236}">
              <a16:creationId xmlns:a16="http://schemas.microsoft.com/office/drawing/2014/main" xmlns="" id="{9477F530-6BCC-4B55-BDB1-A2A2123917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94" name="WordArt 1783">
          <a:extLst>
            <a:ext uri="{FF2B5EF4-FFF2-40B4-BE49-F238E27FC236}">
              <a16:creationId xmlns:a16="http://schemas.microsoft.com/office/drawing/2014/main" xmlns="" id="{2EC1214F-8B2B-446A-9CAD-4DFC1FAC37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95" name="WordArt 1784">
          <a:extLst>
            <a:ext uri="{FF2B5EF4-FFF2-40B4-BE49-F238E27FC236}">
              <a16:creationId xmlns:a16="http://schemas.microsoft.com/office/drawing/2014/main" xmlns="" id="{2A1129B5-2829-4757-ABC0-1792027F06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96" name="WordArt 1785">
          <a:extLst>
            <a:ext uri="{FF2B5EF4-FFF2-40B4-BE49-F238E27FC236}">
              <a16:creationId xmlns:a16="http://schemas.microsoft.com/office/drawing/2014/main" xmlns="" id="{4387B34E-4398-4E97-A00E-384BD2E882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97" name="WordArt 1786">
          <a:extLst>
            <a:ext uri="{FF2B5EF4-FFF2-40B4-BE49-F238E27FC236}">
              <a16:creationId xmlns:a16="http://schemas.microsoft.com/office/drawing/2014/main" xmlns="" id="{C80C6D9D-4A65-449D-B3A5-E03DCBC7F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98" name="WordArt 1787">
          <a:extLst>
            <a:ext uri="{FF2B5EF4-FFF2-40B4-BE49-F238E27FC236}">
              <a16:creationId xmlns:a16="http://schemas.microsoft.com/office/drawing/2014/main" xmlns="" id="{763217D4-B474-4A10-8DB3-DCBB946F0F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913765</xdr:colOff>
      <xdr:row>12</xdr:row>
      <xdr:rowOff>198120</xdr:rowOff>
    </xdr:from>
    <xdr:to>
      <xdr:col>5</xdr:col>
      <xdr:colOff>913765</xdr:colOff>
      <xdr:row>12</xdr:row>
      <xdr:rowOff>198120</xdr:rowOff>
    </xdr:to>
    <xdr:sp macro="" textlink="">
      <xdr:nvSpPr>
        <xdr:cNvPr id="3299" name="WordArt 1788">
          <a:extLst>
            <a:ext uri="{FF2B5EF4-FFF2-40B4-BE49-F238E27FC236}">
              <a16:creationId xmlns:a16="http://schemas.microsoft.com/office/drawing/2014/main" xmlns="" id="{A60690EE-1FB4-4BE7-AD62-621EA71FE5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426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00" name="WordArt 5">
          <a:extLst>
            <a:ext uri="{FF2B5EF4-FFF2-40B4-BE49-F238E27FC236}">
              <a16:creationId xmlns:a16="http://schemas.microsoft.com/office/drawing/2014/main" xmlns="" id="{07C63C59-973C-44C2-950E-9742BACABD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01" name="WordArt 6">
          <a:extLst>
            <a:ext uri="{FF2B5EF4-FFF2-40B4-BE49-F238E27FC236}">
              <a16:creationId xmlns:a16="http://schemas.microsoft.com/office/drawing/2014/main" xmlns="" id="{C3853329-708B-4D75-AC66-EB3F34FC12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02" name="WordArt 7">
          <a:extLst>
            <a:ext uri="{FF2B5EF4-FFF2-40B4-BE49-F238E27FC236}">
              <a16:creationId xmlns:a16="http://schemas.microsoft.com/office/drawing/2014/main" xmlns="" id="{4201C964-1C99-44F2-BC2E-1BBEE7F91C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03" name="WordArt 8">
          <a:extLst>
            <a:ext uri="{FF2B5EF4-FFF2-40B4-BE49-F238E27FC236}">
              <a16:creationId xmlns:a16="http://schemas.microsoft.com/office/drawing/2014/main" xmlns="" id="{A22A882E-E004-4CBF-8840-FFFCE88FBC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04" name="WordArt 9">
          <a:extLst>
            <a:ext uri="{FF2B5EF4-FFF2-40B4-BE49-F238E27FC236}">
              <a16:creationId xmlns:a16="http://schemas.microsoft.com/office/drawing/2014/main" xmlns="" id="{1CFD42B4-6E7B-4E3E-939B-3113819B83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05" name="WordArt 10">
          <a:extLst>
            <a:ext uri="{FF2B5EF4-FFF2-40B4-BE49-F238E27FC236}">
              <a16:creationId xmlns:a16="http://schemas.microsoft.com/office/drawing/2014/main" xmlns="" id="{F184951E-C6A8-4E83-B537-8A998A28EA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06" name="WordArt 11">
          <a:extLst>
            <a:ext uri="{FF2B5EF4-FFF2-40B4-BE49-F238E27FC236}">
              <a16:creationId xmlns:a16="http://schemas.microsoft.com/office/drawing/2014/main" xmlns="" id="{3399C8F5-CAB6-4F63-B1D6-0BF53E53A1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07" name="WordArt 12">
          <a:extLst>
            <a:ext uri="{FF2B5EF4-FFF2-40B4-BE49-F238E27FC236}">
              <a16:creationId xmlns:a16="http://schemas.microsoft.com/office/drawing/2014/main" xmlns="" id="{C2C1818B-95FB-41C4-955F-6E0C70A954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08" name="WordArt 13">
          <a:extLst>
            <a:ext uri="{FF2B5EF4-FFF2-40B4-BE49-F238E27FC236}">
              <a16:creationId xmlns:a16="http://schemas.microsoft.com/office/drawing/2014/main" xmlns="" id="{32F3C85B-FEDB-408F-A024-F587A290AD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09" name="WordArt 14">
          <a:extLst>
            <a:ext uri="{FF2B5EF4-FFF2-40B4-BE49-F238E27FC236}">
              <a16:creationId xmlns:a16="http://schemas.microsoft.com/office/drawing/2014/main" xmlns="" id="{561A72B0-063A-46F4-8313-1AE290EAE5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10" name="WordArt 5">
          <a:extLst>
            <a:ext uri="{FF2B5EF4-FFF2-40B4-BE49-F238E27FC236}">
              <a16:creationId xmlns:a16="http://schemas.microsoft.com/office/drawing/2014/main" xmlns="" id="{435BB0BF-7A71-4239-B6B2-48A87C6819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11" name="WordArt 6">
          <a:extLst>
            <a:ext uri="{FF2B5EF4-FFF2-40B4-BE49-F238E27FC236}">
              <a16:creationId xmlns:a16="http://schemas.microsoft.com/office/drawing/2014/main" xmlns="" id="{8645829A-8157-4641-B90A-DBEDDA6983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12" name="WordArt 7">
          <a:extLst>
            <a:ext uri="{FF2B5EF4-FFF2-40B4-BE49-F238E27FC236}">
              <a16:creationId xmlns:a16="http://schemas.microsoft.com/office/drawing/2014/main" xmlns="" id="{A730515A-21C0-4543-9491-0E72E9A0D8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13" name="WordArt 8">
          <a:extLst>
            <a:ext uri="{FF2B5EF4-FFF2-40B4-BE49-F238E27FC236}">
              <a16:creationId xmlns:a16="http://schemas.microsoft.com/office/drawing/2014/main" xmlns="" id="{5A8D7788-643C-444E-B187-F65775FE2C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14" name="WordArt 9">
          <a:extLst>
            <a:ext uri="{FF2B5EF4-FFF2-40B4-BE49-F238E27FC236}">
              <a16:creationId xmlns:a16="http://schemas.microsoft.com/office/drawing/2014/main" xmlns="" id="{AAEB4741-A433-46CE-84BC-B37B9333FD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15" name="WordArt 10">
          <a:extLst>
            <a:ext uri="{FF2B5EF4-FFF2-40B4-BE49-F238E27FC236}">
              <a16:creationId xmlns:a16="http://schemas.microsoft.com/office/drawing/2014/main" xmlns="" id="{09300FC1-C90D-4BF8-A881-0F0C67FDC5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16" name="WordArt 11">
          <a:extLst>
            <a:ext uri="{FF2B5EF4-FFF2-40B4-BE49-F238E27FC236}">
              <a16:creationId xmlns:a16="http://schemas.microsoft.com/office/drawing/2014/main" xmlns="" id="{D9A7D439-A00F-4D7A-9C80-16BF546C4F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17" name="WordArt 12">
          <a:extLst>
            <a:ext uri="{FF2B5EF4-FFF2-40B4-BE49-F238E27FC236}">
              <a16:creationId xmlns:a16="http://schemas.microsoft.com/office/drawing/2014/main" xmlns="" id="{1065710C-EA64-48E1-BA19-3777DA2CD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18" name="WordArt 13">
          <a:extLst>
            <a:ext uri="{FF2B5EF4-FFF2-40B4-BE49-F238E27FC236}">
              <a16:creationId xmlns:a16="http://schemas.microsoft.com/office/drawing/2014/main" xmlns="" id="{C9F50F16-2638-421C-9DB9-4D54E979D3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19" name="WordArt 14">
          <a:extLst>
            <a:ext uri="{FF2B5EF4-FFF2-40B4-BE49-F238E27FC236}">
              <a16:creationId xmlns:a16="http://schemas.microsoft.com/office/drawing/2014/main" xmlns="" id="{9D830B4E-4DE8-47D5-8C14-4369C627CA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20" name="WordArt 5">
          <a:extLst>
            <a:ext uri="{FF2B5EF4-FFF2-40B4-BE49-F238E27FC236}">
              <a16:creationId xmlns:a16="http://schemas.microsoft.com/office/drawing/2014/main" xmlns="" id="{297FEC52-1400-46AB-B791-82913716B9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21" name="WordArt 6">
          <a:extLst>
            <a:ext uri="{FF2B5EF4-FFF2-40B4-BE49-F238E27FC236}">
              <a16:creationId xmlns:a16="http://schemas.microsoft.com/office/drawing/2014/main" xmlns="" id="{953CEB35-AC70-4AC2-B960-3E2FE0E718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22" name="WordArt 7">
          <a:extLst>
            <a:ext uri="{FF2B5EF4-FFF2-40B4-BE49-F238E27FC236}">
              <a16:creationId xmlns:a16="http://schemas.microsoft.com/office/drawing/2014/main" xmlns="" id="{004F3E0A-8164-419F-94A5-4116A601AB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23" name="WordArt 8">
          <a:extLst>
            <a:ext uri="{FF2B5EF4-FFF2-40B4-BE49-F238E27FC236}">
              <a16:creationId xmlns:a16="http://schemas.microsoft.com/office/drawing/2014/main" xmlns="" id="{10E21623-AD5F-428E-BE6A-98EBEA584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24" name="WordArt 9">
          <a:extLst>
            <a:ext uri="{FF2B5EF4-FFF2-40B4-BE49-F238E27FC236}">
              <a16:creationId xmlns:a16="http://schemas.microsoft.com/office/drawing/2014/main" xmlns="" id="{39FFF9A5-B7CA-4E6B-A510-CBB7B8C76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25" name="WordArt 10">
          <a:extLst>
            <a:ext uri="{FF2B5EF4-FFF2-40B4-BE49-F238E27FC236}">
              <a16:creationId xmlns:a16="http://schemas.microsoft.com/office/drawing/2014/main" xmlns="" id="{39E40EB0-4AB5-404D-A809-E7C8C91ACC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26" name="WordArt 11">
          <a:extLst>
            <a:ext uri="{FF2B5EF4-FFF2-40B4-BE49-F238E27FC236}">
              <a16:creationId xmlns:a16="http://schemas.microsoft.com/office/drawing/2014/main" xmlns="" id="{3AA41D69-12A5-4838-A748-37AED6040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27" name="WordArt 12">
          <a:extLst>
            <a:ext uri="{FF2B5EF4-FFF2-40B4-BE49-F238E27FC236}">
              <a16:creationId xmlns:a16="http://schemas.microsoft.com/office/drawing/2014/main" xmlns="" id="{877F2368-B960-4F21-9C18-AC477CCC3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28" name="WordArt 13">
          <a:extLst>
            <a:ext uri="{FF2B5EF4-FFF2-40B4-BE49-F238E27FC236}">
              <a16:creationId xmlns:a16="http://schemas.microsoft.com/office/drawing/2014/main" xmlns="" id="{56906E8F-0AD5-4AB6-964B-8BE7A257FB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29" name="WordArt 14">
          <a:extLst>
            <a:ext uri="{FF2B5EF4-FFF2-40B4-BE49-F238E27FC236}">
              <a16:creationId xmlns:a16="http://schemas.microsoft.com/office/drawing/2014/main" xmlns="" id="{FC9213EE-EB4A-46A5-A171-862FEA7A55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30" name="WordArt 1731">
          <a:extLst>
            <a:ext uri="{FF2B5EF4-FFF2-40B4-BE49-F238E27FC236}">
              <a16:creationId xmlns:a16="http://schemas.microsoft.com/office/drawing/2014/main" xmlns="" id="{75A15E29-5994-4626-ABAA-4BCFE6F1E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31" name="WordArt 1732">
          <a:extLst>
            <a:ext uri="{FF2B5EF4-FFF2-40B4-BE49-F238E27FC236}">
              <a16:creationId xmlns:a16="http://schemas.microsoft.com/office/drawing/2014/main" xmlns="" id="{237AB0C7-727D-4BAD-AAC8-479EBEA9D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32" name="WordArt 1733">
          <a:extLst>
            <a:ext uri="{FF2B5EF4-FFF2-40B4-BE49-F238E27FC236}">
              <a16:creationId xmlns:a16="http://schemas.microsoft.com/office/drawing/2014/main" xmlns="" id="{BBD17E67-01F4-498C-B37A-CBA103CD38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33" name="WordArt 1734">
          <a:extLst>
            <a:ext uri="{FF2B5EF4-FFF2-40B4-BE49-F238E27FC236}">
              <a16:creationId xmlns:a16="http://schemas.microsoft.com/office/drawing/2014/main" xmlns="" id="{124315DF-F0D6-4119-A962-26361D41E3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34" name="WordArt 1735">
          <a:extLst>
            <a:ext uri="{FF2B5EF4-FFF2-40B4-BE49-F238E27FC236}">
              <a16:creationId xmlns:a16="http://schemas.microsoft.com/office/drawing/2014/main" xmlns="" id="{0011AD82-2489-40C7-8D85-E92661DE86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35" name="WordArt 1736">
          <a:extLst>
            <a:ext uri="{FF2B5EF4-FFF2-40B4-BE49-F238E27FC236}">
              <a16:creationId xmlns:a16="http://schemas.microsoft.com/office/drawing/2014/main" xmlns="" id="{DFD6208F-7D72-43DE-AE23-D4DEB674ED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36" name="WordArt 1737">
          <a:extLst>
            <a:ext uri="{FF2B5EF4-FFF2-40B4-BE49-F238E27FC236}">
              <a16:creationId xmlns:a16="http://schemas.microsoft.com/office/drawing/2014/main" xmlns="" id="{E81D3903-709B-416F-AFC0-58CF018DDF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37" name="WordArt 1738">
          <a:extLst>
            <a:ext uri="{FF2B5EF4-FFF2-40B4-BE49-F238E27FC236}">
              <a16:creationId xmlns:a16="http://schemas.microsoft.com/office/drawing/2014/main" xmlns="" id="{500BD89A-F032-4C89-8692-058757FACD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38" name="WordArt 1739">
          <a:extLst>
            <a:ext uri="{FF2B5EF4-FFF2-40B4-BE49-F238E27FC236}">
              <a16:creationId xmlns:a16="http://schemas.microsoft.com/office/drawing/2014/main" xmlns="" id="{209F1F12-2899-4E12-9ABC-B6A969B98A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39" name="WordArt 1740">
          <a:extLst>
            <a:ext uri="{FF2B5EF4-FFF2-40B4-BE49-F238E27FC236}">
              <a16:creationId xmlns:a16="http://schemas.microsoft.com/office/drawing/2014/main" xmlns="" id="{F3C7E5B4-2655-4473-88BD-A87EEF3A32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40" name="WordArt 1755">
          <a:extLst>
            <a:ext uri="{FF2B5EF4-FFF2-40B4-BE49-F238E27FC236}">
              <a16:creationId xmlns:a16="http://schemas.microsoft.com/office/drawing/2014/main" xmlns="" id="{F5AEC4CC-E999-4A0D-8D60-143465B3E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41" name="WordArt 1756">
          <a:extLst>
            <a:ext uri="{FF2B5EF4-FFF2-40B4-BE49-F238E27FC236}">
              <a16:creationId xmlns:a16="http://schemas.microsoft.com/office/drawing/2014/main" xmlns="" id="{947D6BCB-83B7-4C68-999E-1CD059CB25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42" name="WordArt 1757">
          <a:extLst>
            <a:ext uri="{FF2B5EF4-FFF2-40B4-BE49-F238E27FC236}">
              <a16:creationId xmlns:a16="http://schemas.microsoft.com/office/drawing/2014/main" xmlns="" id="{F8702731-FD5F-4CD9-8A9E-E849E0AA8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43" name="WordArt 1758">
          <a:extLst>
            <a:ext uri="{FF2B5EF4-FFF2-40B4-BE49-F238E27FC236}">
              <a16:creationId xmlns:a16="http://schemas.microsoft.com/office/drawing/2014/main" xmlns="" id="{2F5FB268-6BFA-4232-BAB5-264C843D5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44" name="WordArt 1759">
          <a:extLst>
            <a:ext uri="{FF2B5EF4-FFF2-40B4-BE49-F238E27FC236}">
              <a16:creationId xmlns:a16="http://schemas.microsoft.com/office/drawing/2014/main" xmlns="" id="{8A8849D6-2C7A-4A8F-BC1B-C35B44F80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45" name="WordArt 1760">
          <a:extLst>
            <a:ext uri="{FF2B5EF4-FFF2-40B4-BE49-F238E27FC236}">
              <a16:creationId xmlns:a16="http://schemas.microsoft.com/office/drawing/2014/main" xmlns="" id="{6D1EF269-38F6-4DD3-8AC5-B1B871E375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46" name="WordArt 1761">
          <a:extLst>
            <a:ext uri="{FF2B5EF4-FFF2-40B4-BE49-F238E27FC236}">
              <a16:creationId xmlns:a16="http://schemas.microsoft.com/office/drawing/2014/main" xmlns="" id="{12AB7F22-CC49-4933-A1FC-D104367DF1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47" name="WordArt 1762">
          <a:extLst>
            <a:ext uri="{FF2B5EF4-FFF2-40B4-BE49-F238E27FC236}">
              <a16:creationId xmlns:a16="http://schemas.microsoft.com/office/drawing/2014/main" xmlns="" id="{FBDD2DAE-DEBD-4207-8B86-2944BB6208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48" name="WordArt 1763">
          <a:extLst>
            <a:ext uri="{FF2B5EF4-FFF2-40B4-BE49-F238E27FC236}">
              <a16:creationId xmlns:a16="http://schemas.microsoft.com/office/drawing/2014/main" xmlns="" id="{81D87264-71E0-4D65-ADD2-1F41744281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49" name="WordArt 1764">
          <a:extLst>
            <a:ext uri="{FF2B5EF4-FFF2-40B4-BE49-F238E27FC236}">
              <a16:creationId xmlns:a16="http://schemas.microsoft.com/office/drawing/2014/main" xmlns="" id="{1422D27D-CBFD-449C-8FD0-3C23E909DF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50" name="WordArt 1779">
          <a:extLst>
            <a:ext uri="{FF2B5EF4-FFF2-40B4-BE49-F238E27FC236}">
              <a16:creationId xmlns:a16="http://schemas.microsoft.com/office/drawing/2014/main" xmlns="" id="{BD3714DE-605D-431E-9207-5CC066EDB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51" name="WordArt 1780">
          <a:extLst>
            <a:ext uri="{FF2B5EF4-FFF2-40B4-BE49-F238E27FC236}">
              <a16:creationId xmlns:a16="http://schemas.microsoft.com/office/drawing/2014/main" xmlns="" id="{B0510B27-EAED-4A92-BB0A-37917BEA4E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52" name="WordArt 1781">
          <a:extLst>
            <a:ext uri="{FF2B5EF4-FFF2-40B4-BE49-F238E27FC236}">
              <a16:creationId xmlns:a16="http://schemas.microsoft.com/office/drawing/2014/main" xmlns="" id="{C7B1C03E-4879-4A2C-8A5D-34258A484C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53" name="WordArt 1782">
          <a:extLst>
            <a:ext uri="{FF2B5EF4-FFF2-40B4-BE49-F238E27FC236}">
              <a16:creationId xmlns:a16="http://schemas.microsoft.com/office/drawing/2014/main" xmlns="" id="{14A0A33B-23C0-49AC-B85E-D48EB47A14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54" name="WordArt 1783">
          <a:extLst>
            <a:ext uri="{FF2B5EF4-FFF2-40B4-BE49-F238E27FC236}">
              <a16:creationId xmlns:a16="http://schemas.microsoft.com/office/drawing/2014/main" xmlns="" id="{27AE4104-7031-4B8A-A76B-9C1D8BB512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55" name="WordArt 1784">
          <a:extLst>
            <a:ext uri="{FF2B5EF4-FFF2-40B4-BE49-F238E27FC236}">
              <a16:creationId xmlns:a16="http://schemas.microsoft.com/office/drawing/2014/main" xmlns="" id="{1F62B9AA-5F33-4DC5-8307-3B83B26B0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56" name="WordArt 1785">
          <a:extLst>
            <a:ext uri="{FF2B5EF4-FFF2-40B4-BE49-F238E27FC236}">
              <a16:creationId xmlns:a16="http://schemas.microsoft.com/office/drawing/2014/main" xmlns="" id="{EAB158E6-9309-4147-AF47-25D0018B9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57" name="WordArt 1786">
          <a:extLst>
            <a:ext uri="{FF2B5EF4-FFF2-40B4-BE49-F238E27FC236}">
              <a16:creationId xmlns:a16="http://schemas.microsoft.com/office/drawing/2014/main" xmlns="" id="{78B80B24-4377-49E2-A75B-871D839FBF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58" name="WordArt 1787">
          <a:extLst>
            <a:ext uri="{FF2B5EF4-FFF2-40B4-BE49-F238E27FC236}">
              <a16:creationId xmlns:a16="http://schemas.microsoft.com/office/drawing/2014/main" xmlns="" id="{457FCB5E-E7F4-4916-9B50-A21F4623AD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59" name="WordArt 1788">
          <a:extLst>
            <a:ext uri="{FF2B5EF4-FFF2-40B4-BE49-F238E27FC236}">
              <a16:creationId xmlns:a16="http://schemas.microsoft.com/office/drawing/2014/main" xmlns="" id="{A5503A66-FF7F-481D-8869-11A9814B2E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60" name="WordArt 5">
          <a:extLst>
            <a:ext uri="{FF2B5EF4-FFF2-40B4-BE49-F238E27FC236}">
              <a16:creationId xmlns:a16="http://schemas.microsoft.com/office/drawing/2014/main" xmlns="" id="{B5B298ED-8A4C-4766-8536-7BEFD0D184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61" name="WordArt 6">
          <a:extLst>
            <a:ext uri="{FF2B5EF4-FFF2-40B4-BE49-F238E27FC236}">
              <a16:creationId xmlns:a16="http://schemas.microsoft.com/office/drawing/2014/main" xmlns="" id="{6F54717B-B129-4100-8145-45E8204B8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62" name="WordArt 7">
          <a:extLst>
            <a:ext uri="{FF2B5EF4-FFF2-40B4-BE49-F238E27FC236}">
              <a16:creationId xmlns:a16="http://schemas.microsoft.com/office/drawing/2014/main" xmlns="" id="{F9C3CB66-098D-4F4D-903F-A93BC8C149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63" name="WordArt 8">
          <a:extLst>
            <a:ext uri="{FF2B5EF4-FFF2-40B4-BE49-F238E27FC236}">
              <a16:creationId xmlns:a16="http://schemas.microsoft.com/office/drawing/2014/main" xmlns="" id="{1E62F286-A8DA-4070-8592-C4324E03F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64" name="WordArt 9">
          <a:extLst>
            <a:ext uri="{FF2B5EF4-FFF2-40B4-BE49-F238E27FC236}">
              <a16:creationId xmlns:a16="http://schemas.microsoft.com/office/drawing/2014/main" xmlns="" id="{2DE574BF-117D-4713-94B8-23B550A633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65" name="WordArt 10">
          <a:extLst>
            <a:ext uri="{FF2B5EF4-FFF2-40B4-BE49-F238E27FC236}">
              <a16:creationId xmlns:a16="http://schemas.microsoft.com/office/drawing/2014/main" xmlns="" id="{B3C30996-123F-44A7-A774-2A4C14016F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66" name="WordArt 11">
          <a:extLst>
            <a:ext uri="{FF2B5EF4-FFF2-40B4-BE49-F238E27FC236}">
              <a16:creationId xmlns:a16="http://schemas.microsoft.com/office/drawing/2014/main" xmlns="" id="{81130093-107A-4D15-9C96-6B4262F934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67" name="WordArt 12">
          <a:extLst>
            <a:ext uri="{FF2B5EF4-FFF2-40B4-BE49-F238E27FC236}">
              <a16:creationId xmlns:a16="http://schemas.microsoft.com/office/drawing/2014/main" xmlns="" id="{E5BDFEBF-A969-4898-8A5B-7255D45CE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68" name="WordArt 13">
          <a:extLst>
            <a:ext uri="{FF2B5EF4-FFF2-40B4-BE49-F238E27FC236}">
              <a16:creationId xmlns:a16="http://schemas.microsoft.com/office/drawing/2014/main" xmlns="" id="{ED60C500-CA86-4487-BAB9-93DE64EF82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69" name="WordArt 14">
          <a:extLst>
            <a:ext uri="{FF2B5EF4-FFF2-40B4-BE49-F238E27FC236}">
              <a16:creationId xmlns:a16="http://schemas.microsoft.com/office/drawing/2014/main" xmlns="" id="{89DB9290-4142-48D3-8ECE-8F1D05FB0B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70" name="WordArt 5">
          <a:extLst>
            <a:ext uri="{FF2B5EF4-FFF2-40B4-BE49-F238E27FC236}">
              <a16:creationId xmlns:a16="http://schemas.microsoft.com/office/drawing/2014/main" xmlns="" id="{36FAEECC-C557-43DF-AA84-7587BDAD03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71" name="WordArt 6">
          <a:extLst>
            <a:ext uri="{FF2B5EF4-FFF2-40B4-BE49-F238E27FC236}">
              <a16:creationId xmlns:a16="http://schemas.microsoft.com/office/drawing/2014/main" xmlns="" id="{A93DA1A8-1012-472A-80EA-03DD5A43BD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72" name="WordArt 7">
          <a:extLst>
            <a:ext uri="{FF2B5EF4-FFF2-40B4-BE49-F238E27FC236}">
              <a16:creationId xmlns:a16="http://schemas.microsoft.com/office/drawing/2014/main" xmlns="" id="{B4545765-3771-4FAE-B313-730B804D44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73" name="WordArt 8">
          <a:extLst>
            <a:ext uri="{FF2B5EF4-FFF2-40B4-BE49-F238E27FC236}">
              <a16:creationId xmlns:a16="http://schemas.microsoft.com/office/drawing/2014/main" xmlns="" id="{3D380FC9-8030-4F8B-823B-A4673F2479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74" name="WordArt 9">
          <a:extLst>
            <a:ext uri="{FF2B5EF4-FFF2-40B4-BE49-F238E27FC236}">
              <a16:creationId xmlns:a16="http://schemas.microsoft.com/office/drawing/2014/main" xmlns="" id="{C367E3CC-A75D-41EC-85D0-3D1FB71756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75" name="WordArt 10">
          <a:extLst>
            <a:ext uri="{FF2B5EF4-FFF2-40B4-BE49-F238E27FC236}">
              <a16:creationId xmlns:a16="http://schemas.microsoft.com/office/drawing/2014/main" xmlns="" id="{C0205BCF-FB0D-497A-B46B-C3FD0DEC3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76" name="WordArt 11">
          <a:extLst>
            <a:ext uri="{FF2B5EF4-FFF2-40B4-BE49-F238E27FC236}">
              <a16:creationId xmlns:a16="http://schemas.microsoft.com/office/drawing/2014/main" xmlns="" id="{FF37AD9A-0723-474C-82EC-5828B08046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77" name="WordArt 12">
          <a:extLst>
            <a:ext uri="{FF2B5EF4-FFF2-40B4-BE49-F238E27FC236}">
              <a16:creationId xmlns:a16="http://schemas.microsoft.com/office/drawing/2014/main" xmlns="" id="{8A34420D-7309-4B1F-B4E7-6F6762B8EE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78" name="WordArt 13">
          <a:extLst>
            <a:ext uri="{FF2B5EF4-FFF2-40B4-BE49-F238E27FC236}">
              <a16:creationId xmlns:a16="http://schemas.microsoft.com/office/drawing/2014/main" xmlns="" id="{3B3E0F5E-7D50-4410-9949-F181304950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79" name="WordArt 14">
          <a:extLst>
            <a:ext uri="{FF2B5EF4-FFF2-40B4-BE49-F238E27FC236}">
              <a16:creationId xmlns:a16="http://schemas.microsoft.com/office/drawing/2014/main" xmlns="" id="{29B836D1-A986-4546-BADD-4BCC398A79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80" name="WordArt 5">
          <a:extLst>
            <a:ext uri="{FF2B5EF4-FFF2-40B4-BE49-F238E27FC236}">
              <a16:creationId xmlns:a16="http://schemas.microsoft.com/office/drawing/2014/main" xmlns="" id="{4D59E0A4-BA8F-43F4-937A-1EBBC52E5B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81" name="WordArt 6">
          <a:extLst>
            <a:ext uri="{FF2B5EF4-FFF2-40B4-BE49-F238E27FC236}">
              <a16:creationId xmlns:a16="http://schemas.microsoft.com/office/drawing/2014/main" xmlns="" id="{7AE02F35-B15F-4F1F-ADF7-CB9F72D04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82" name="WordArt 7">
          <a:extLst>
            <a:ext uri="{FF2B5EF4-FFF2-40B4-BE49-F238E27FC236}">
              <a16:creationId xmlns:a16="http://schemas.microsoft.com/office/drawing/2014/main" xmlns="" id="{F941804A-7C44-4191-9059-900B97EBE4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83" name="WordArt 8">
          <a:extLst>
            <a:ext uri="{FF2B5EF4-FFF2-40B4-BE49-F238E27FC236}">
              <a16:creationId xmlns:a16="http://schemas.microsoft.com/office/drawing/2014/main" xmlns="" id="{59B1BA37-8231-4199-855D-EE0031AF93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84" name="WordArt 9">
          <a:extLst>
            <a:ext uri="{FF2B5EF4-FFF2-40B4-BE49-F238E27FC236}">
              <a16:creationId xmlns:a16="http://schemas.microsoft.com/office/drawing/2014/main" xmlns="" id="{015DB75E-9A24-4335-BD60-870938D96E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85" name="WordArt 10">
          <a:extLst>
            <a:ext uri="{FF2B5EF4-FFF2-40B4-BE49-F238E27FC236}">
              <a16:creationId xmlns:a16="http://schemas.microsoft.com/office/drawing/2014/main" xmlns="" id="{CD9C1EBE-A140-459E-AF94-3DDFE47DA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86" name="WordArt 11">
          <a:extLst>
            <a:ext uri="{FF2B5EF4-FFF2-40B4-BE49-F238E27FC236}">
              <a16:creationId xmlns:a16="http://schemas.microsoft.com/office/drawing/2014/main" xmlns="" id="{421C1EA0-A739-49FD-A55D-9C84C2433A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87" name="WordArt 12">
          <a:extLst>
            <a:ext uri="{FF2B5EF4-FFF2-40B4-BE49-F238E27FC236}">
              <a16:creationId xmlns:a16="http://schemas.microsoft.com/office/drawing/2014/main" xmlns="" id="{A85D03E5-9454-4EFB-BDCF-9B8F48727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88" name="WordArt 13">
          <a:extLst>
            <a:ext uri="{FF2B5EF4-FFF2-40B4-BE49-F238E27FC236}">
              <a16:creationId xmlns:a16="http://schemas.microsoft.com/office/drawing/2014/main" xmlns="" id="{49936D35-88F0-4223-B2B1-5D15967238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89" name="WordArt 14">
          <a:extLst>
            <a:ext uri="{FF2B5EF4-FFF2-40B4-BE49-F238E27FC236}">
              <a16:creationId xmlns:a16="http://schemas.microsoft.com/office/drawing/2014/main" xmlns="" id="{64B6A8AE-8758-4046-AAE7-7785129F6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90" name="WordArt 1731">
          <a:extLst>
            <a:ext uri="{FF2B5EF4-FFF2-40B4-BE49-F238E27FC236}">
              <a16:creationId xmlns:a16="http://schemas.microsoft.com/office/drawing/2014/main" xmlns="" id="{2BD9E870-AC3E-4F6F-AE9C-79FEC722C6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91" name="WordArt 1732">
          <a:extLst>
            <a:ext uri="{FF2B5EF4-FFF2-40B4-BE49-F238E27FC236}">
              <a16:creationId xmlns:a16="http://schemas.microsoft.com/office/drawing/2014/main" xmlns="" id="{2DA4A104-4BBE-4F95-8B3F-5929337615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92" name="WordArt 1733">
          <a:extLst>
            <a:ext uri="{FF2B5EF4-FFF2-40B4-BE49-F238E27FC236}">
              <a16:creationId xmlns:a16="http://schemas.microsoft.com/office/drawing/2014/main" xmlns="" id="{33E73854-58C2-4A57-BA56-6E8F3BC492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93" name="WordArt 1734">
          <a:extLst>
            <a:ext uri="{FF2B5EF4-FFF2-40B4-BE49-F238E27FC236}">
              <a16:creationId xmlns:a16="http://schemas.microsoft.com/office/drawing/2014/main" xmlns="" id="{2D135E97-6B21-4E37-B8C9-A080BCF62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94" name="WordArt 1735">
          <a:extLst>
            <a:ext uri="{FF2B5EF4-FFF2-40B4-BE49-F238E27FC236}">
              <a16:creationId xmlns:a16="http://schemas.microsoft.com/office/drawing/2014/main" xmlns="" id="{4049489D-C332-4B78-BD09-E1E6303926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95" name="WordArt 1736">
          <a:extLst>
            <a:ext uri="{FF2B5EF4-FFF2-40B4-BE49-F238E27FC236}">
              <a16:creationId xmlns:a16="http://schemas.microsoft.com/office/drawing/2014/main" xmlns="" id="{26B75ABC-C807-430F-8985-A4A3F8C3B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96" name="WordArt 1737">
          <a:extLst>
            <a:ext uri="{FF2B5EF4-FFF2-40B4-BE49-F238E27FC236}">
              <a16:creationId xmlns:a16="http://schemas.microsoft.com/office/drawing/2014/main" xmlns="" id="{8C5D8112-1DE8-435C-A2AD-861A182B4A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97" name="WordArt 1738">
          <a:extLst>
            <a:ext uri="{FF2B5EF4-FFF2-40B4-BE49-F238E27FC236}">
              <a16:creationId xmlns:a16="http://schemas.microsoft.com/office/drawing/2014/main" xmlns="" id="{27756654-A577-4EF5-9A93-3271B8ACE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98" name="WordArt 1739">
          <a:extLst>
            <a:ext uri="{FF2B5EF4-FFF2-40B4-BE49-F238E27FC236}">
              <a16:creationId xmlns:a16="http://schemas.microsoft.com/office/drawing/2014/main" xmlns="" id="{2C081B07-F9FC-43AA-BD2F-095BC5942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399" name="WordArt 1740">
          <a:extLst>
            <a:ext uri="{FF2B5EF4-FFF2-40B4-BE49-F238E27FC236}">
              <a16:creationId xmlns:a16="http://schemas.microsoft.com/office/drawing/2014/main" xmlns="" id="{241C741C-AC80-4CD5-9870-E20838358C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400" name="WordArt 1755">
          <a:extLst>
            <a:ext uri="{FF2B5EF4-FFF2-40B4-BE49-F238E27FC236}">
              <a16:creationId xmlns:a16="http://schemas.microsoft.com/office/drawing/2014/main" xmlns="" id="{5BB7026D-09C7-4CA0-A84A-AB760EBE1D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401" name="WordArt 1756">
          <a:extLst>
            <a:ext uri="{FF2B5EF4-FFF2-40B4-BE49-F238E27FC236}">
              <a16:creationId xmlns:a16="http://schemas.microsoft.com/office/drawing/2014/main" xmlns="" id="{091BBA85-CE15-4EF1-A5E6-E6B8242FDE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402" name="WordArt 1757">
          <a:extLst>
            <a:ext uri="{FF2B5EF4-FFF2-40B4-BE49-F238E27FC236}">
              <a16:creationId xmlns:a16="http://schemas.microsoft.com/office/drawing/2014/main" xmlns="" id="{97E9C208-FE4E-4850-9EA3-92846B05D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403" name="WordArt 1758">
          <a:extLst>
            <a:ext uri="{FF2B5EF4-FFF2-40B4-BE49-F238E27FC236}">
              <a16:creationId xmlns:a16="http://schemas.microsoft.com/office/drawing/2014/main" xmlns="" id="{D5D005B6-10A5-49CD-A8BC-BE636CEBA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404" name="WordArt 1759">
          <a:extLst>
            <a:ext uri="{FF2B5EF4-FFF2-40B4-BE49-F238E27FC236}">
              <a16:creationId xmlns:a16="http://schemas.microsoft.com/office/drawing/2014/main" xmlns="" id="{C7D336CB-5504-40A3-8D94-EAFDA8F03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405" name="WordArt 1760">
          <a:extLst>
            <a:ext uri="{FF2B5EF4-FFF2-40B4-BE49-F238E27FC236}">
              <a16:creationId xmlns:a16="http://schemas.microsoft.com/office/drawing/2014/main" xmlns="" id="{A5415B8A-808C-4009-B93B-08120139DF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406" name="WordArt 1761">
          <a:extLst>
            <a:ext uri="{FF2B5EF4-FFF2-40B4-BE49-F238E27FC236}">
              <a16:creationId xmlns:a16="http://schemas.microsoft.com/office/drawing/2014/main" xmlns="" id="{7C17162E-D069-4006-8AAC-60490C4947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407" name="WordArt 1762">
          <a:extLst>
            <a:ext uri="{FF2B5EF4-FFF2-40B4-BE49-F238E27FC236}">
              <a16:creationId xmlns:a16="http://schemas.microsoft.com/office/drawing/2014/main" xmlns="" id="{56B16EC2-2749-4DDB-A8D8-717267FB53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408" name="WordArt 1763">
          <a:extLst>
            <a:ext uri="{FF2B5EF4-FFF2-40B4-BE49-F238E27FC236}">
              <a16:creationId xmlns:a16="http://schemas.microsoft.com/office/drawing/2014/main" xmlns="" id="{BDB80AF4-1740-40CC-8153-1E300ABD6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409" name="WordArt 1764">
          <a:extLst>
            <a:ext uri="{FF2B5EF4-FFF2-40B4-BE49-F238E27FC236}">
              <a16:creationId xmlns:a16="http://schemas.microsoft.com/office/drawing/2014/main" xmlns="" id="{27A2285B-C94E-4BF4-9E45-7382B933A0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410" name="WordArt 1779">
          <a:extLst>
            <a:ext uri="{FF2B5EF4-FFF2-40B4-BE49-F238E27FC236}">
              <a16:creationId xmlns:a16="http://schemas.microsoft.com/office/drawing/2014/main" xmlns="" id="{7DC35775-095D-4AAC-A911-BBCE89BB5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411" name="WordArt 1780">
          <a:extLst>
            <a:ext uri="{FF2B5EF4-FFF2-40B4-BE49-F238E27FC236}">
              <a16:creationId xmlns:a16="http://schemas.microsoft.com/office/drawing/2014/main" xmlns="" id="{226FAE42-9507-49ED-96B9-5AE7DAC71B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412" name="WordArt 1781">
          <a:extLst>
            <a:ext uri="{FF2B5EF4-FFF2-40B4-BE49-F238E27FC236}">
              <a16:creationId xmlns:a16="http://schemas.microsoft.com/office/drawing/2014/main" xmlns="" id="{7F68F778-7E6F-44E5-A5C9-0FC092367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413" name="WordArt 1782">
          <a:extLst>
            <a:ext uri="{FF2B5EF4-FFF2-40B4-BE49-F238E27FC236}">
              <a16:creationId xmlns:a16="http://schemas.microsoft.com/office/drawing/2014/main" xmlns="" id="{A1D8CD54-C3A1-4A67-B0CA-0D98870314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414" name="WordArt 1783">
          <a:extLst>
            <a:ext uri="{FF2B5EF4-FFF2-40B4-BE49-F238E27FC236}">
              <a16:creationId xmlns:a16="http://schemas.microsoft.com/office/drawing/2014/main" xmlns="" id="{28E9E080-7564-4A68-8A0B-57F7448E3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415" name="WordArt 1784">
          <a:extLst>
            <a:ext uri="{FF2B5EF4-FFF2-40B4-BE49-F238E27FC236}">
              <a16:creationId xmlns:a16="http://schemas.microsoft.com/office/drawing/2014/main" xmlns="" id="{619CDD73-47CB-45D6-B248-8C48CD6DE0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416" name="WordArt 1785">
          <a:extLst>
            <a:ext uri="{FF2B5EF4-FFF2-40B4-BE49-F238E27FC236}">
              <a16:creationId xmlns:a16="http://schemas.microsoft.com/office/drawing/2014/main" xmlns="" id="{EDFF9BCB-EC86-434F-9CA9-7DE3AFFE76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417" name="WordArt 1786">
          <a:extLst>
            <a:ext uri="{FF2B5EF4-FFF2-40B4-BE49-F238E27FC236}">
              <a16:creationId xmlns:a16="http://schemas.microsoft.com/office/drawing/2014/main" xmlns="" id="{421187CD-1D01-4AE3-A4F2-226BB431E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418" name="WordArt 1787">
          <a:extLst>
            <a:ext uri="{FF2B5EF4-FFF2-40B4-BE49-F238E27FC236}">
              <a16:creationId xmlns:a16="http://schemas.microsoft.com/office/drawing/2014/main" xmlns="" id="{92B6D971-C391-43BA-BA8F-405FCDA2E0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4</xdr:col>
      <xdr:colOff>913765</xdr:colOff>
      <xdr:row>12</xdr:row>
      <xdr:rowOff>198120</xdr:rowOff>
    </xdr:from>
    <xdr:to>
      <xdr:col>4</xdr:col>
      <xdr:colOff>913765</xdr:colOff>
      <xdr:row>12</xdr:row>
      <xdr:rowOff>198120</xdr:rowOff>
    </xdr:to>
    <xdr:sp macro="" textlink="">
      <xdr:nvSpPr>
        <xdr:cNvPr id="3419" name="WordArt 1788">
          <a:extLst>
            <a:ext uri="{FF2B5EF4-FFF2-40B4-BE49-F238E27FC236}">
              <a16:creationId xmlns:a16="http://schemas.microsoft.com/office/drawing/2014/main" xmlns="" id="{24D0D413-B529-4435-BA41-2A28C208B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28240" y="289369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TÜRKİYE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MASA TENİSİ </a:t>
          </a:r>
        </a:p>
        <a:p>
          <a:pPr algn="ctr" rtl="0"/>
          <a:r>
            <a:rPr lang="tr-TR" sz="1400" kern="10" spc="0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FEDERASYONU</a:t>
          </a:r>
        </a:p>
      </xdr:txBody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20" name="WordArt 114">
          <a:extLst>
            <a:ext uri="{FF2B5EF4-FFF2-40B4-BE49-F238E27FC236}">
              <a16:creationId xmlns:a16="http://schemas.microsoft.com/office/drawing/2014/main" xmlns="" id="{73CF64B6-603A-4683-82F2-5191FEC6783A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21" name="WordArt 114">
          <a:extLst>
            <a:ext uri="{FF2B5EF4-FFF2-40B4-BE49-F238E27FC236}">
              <a16:creationId xmlns:a16="http://schemas.microsoft.com/office/drawing/2014/main" xmlns="" id="{ECB77680-1207-4F20-9217-54D530CC38DF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22" name="WordArt 114">
          <a:extLst>
            <a:ext uri="{FF2B5EF4-FFF2-40B4-BE49-F238E27FC236}">
              <a16:creationId xmlns:a16="http://schemas.microsoft.com/office/drawing/2014/main" xmlns="" id="{CF667F1B-2A03-44B0-B31F-E212FA604F41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23" name="WordArt 114">
          <a:extLst>
            <a:ext uri="{FF2B5EF4-FFF2-40B4-BE49-F238E27FC236}">
              <a16:creationId xmlns:a16="http://schemas.microsoft.com/office/drawing/2014/main" xmlns="" id="{B55CB412-AAEA-4E60-81A2-818AA36CD5EB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24" name="WordArt 114">
          <a:extLst>
            <a:ext uri="{FF2B5EF4-FFF2-40B4-BE49-F238E27FC236}">
              <a16:creationId xmlns:a16="http://schemas.microsoft.com/office/drawing/2014/main" xmlns="" id="{BE6B40EB-FCA1-4F30-9451-5B9E755E221E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25" name="WordArt 114">
          <a:extLst>
            <a:ext uri="{FF2B5EF4-FFF2-40B4-BE49-F238E27FC236}">
              <a16:creationId xmlns:a16="http://schemas.microsoft.com/office/drawing/2014/main" xmlns="" id="{2E75BE8D-BC14-4148-A647-49BA7841F019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26" name="WordArt 114">
          <a:extLst>
            <a:ext uri="{FF2B5EF4-FFF2-40B4-BE49-F238E27FC236}">
              <a16:creationId xmlns:a16="http://schemas.microsoft.com/office/drawing/2014/main" xmlns="" id="{CDAA94A5-0D8B-4305-95AC-051CAD3A0F1B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27" name="WordArt 114">
          <a:extLst>
            <a:ext uri="{FF2B5EF4-FFF2-40B4-BE49-F238E27FC236}">
              <a16:creationId xmlns:a16="http://schemas.microsoft.com/office/drawing/2014/main" xmlns="" id="{F22DECB8-9CE4-4ADF-BA59-8C15883059F0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28" name="WordArt 114">
          <a:extLst>
            <a:ext uri="{FF2B5EF4-FFF2-40B4-BE49-F238E27FC236}">
              <a16:creationId xmlns:a16="http://schemas.microsoft.com/office/drawing/2014/main" xmlns="" id="{CE191CE2-A33F-468C-B366-524449E1F754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29" name="WordArt 114">
          <a:extLst>
            <a:ext uri="{FF2B5EF4-FFF2-40B4-BE49-F238E27FC236}">
              <a16:creationId xmlns:a16="http://schemas.microsoft.com/office/drawing/2014/main" xmlns="" id="{3EDA18FF-1745-4232-BFBB-6340EED219F0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30" name="WordArt 114">
          <a:extLst>
            <a:ext uri="{FF2B5EF4-FFF2-40B4-BE49-F238E27FC236}">
              <a16:creationId xmlns:a16="http://schemas.microsoft.com/office/drawing/2014/main" xmlns="" id="{66449DA4-0C90-4C79-BB50-BFC4EF0480DC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31" name="WordArt 114">
          <a:extLst>
            <a:ext uri="{FF2B5EF4-FFF2-40B4-BE49-F238E27FC236}">
              <a16:creationId xmlns:a16="http://schemas.microsoft.com/office/drawing/2014/main" xmlns="" id="{A0AED0BD-C84A-49D6-805E-560518F81669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32" name="WordArt 114">
          <a:extLst>
            <a:ext uri="{FF2B5EF4-FFF2-40B4-BE49-F238E27FC236}">
              <a16:creationId xmlns:a16="http://schemas.microsoft.com/office/drawing/2014/main" xmlns="" id="{23D2EDF6-0360-45FD-9A1A-1C5428FDEDED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33" name="WordArt 114">
          <a:extLst>
            <a:ext uri="{FF2B5EF4-FFF2-40B4-BE49-F238E27FC236}">
              <a16:creationId xmlns:a16="http://schemas.microsoft.com/office/drawing/2014/main" xmlns="" id="{DE8AD6A7-F203-46DA-B5F7-70BBC0B1F03C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34" name="WordArt 114">
          <a:extLst>
            <a:ext uri="{FF2B5EF4-FFF2-40B4-BE49-F238E27FC236}">
              <a16:creationId xmlns:a16="http://schemas.microsoft.com/office/drawing/2014/main" xmlns="" id="{E0DA38D9-CC7B-4291-B546-9A9791CDD683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35" name="WordArt 114">
          <a:extLst>
            <a:ext uri="{FF2B5EF4-FFF2-40B4-BE49-F238E27FC236}">
              <a16:creationId xmlns:a16="http://schemas.microsoft.com/office/drawing/2014/main" xmlns="" id="{5EF0E366-4DB0-41F1-9C92-53690C5A4C56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36" name="WordArt 114">
          <a:extLst>
            <a:ext uri="{FF2B5EF4-FFF2-40B4-BE49-F238E27FC236}">
              <a16:creationId xmlns:a16="http://schemas.microsoft.com/office/drawing/2014/main" xmlns="" id="{F1079C4F-931B-46D9-BB3D-651FB78A07B0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37" name="WordArt 114">
          <a:extLst>
            <a:ext uri="{FF2B5EF4-FFF2-40B4-BE49-F238E27FC236}">
              <a16:creationId xmlns:a16="http://schemas.microsoft.com/office/drawing/2014/main" xmlns="" id="{F604BC63-436E-47B4-A18A-8A9F914CD831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38" name="WordArt 114">
          <a:extLst>
            <a:ext uri="{FF2B5EF4-FFF2-40B4-BE49-F238E27FC236}">
              <a16:creationId xmlns:a16="http://schemas.microsoft.com/office/drawing/2014/main" xmlns="" id="{EC35EA27-1475-4255-8DD2-9098406E37A7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39" name="WordArt 114">
          <a:extLst>
            <a:ext uri="{FF2B5EF4-FFF2-40B4-BE49-F238E27FC236}">
              <a16:creationId xmlns:a16="http://schemas.microsoft.com/office/drawing/2014/main" xmlns="" id="{14E918FF-8BD2-4536-8F32-61099B3F917C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40" name="WordArt 114">
          <a:extLst>
            <a:ext uri="{FF2B5EF4-FFF2-40B4-BE49-F238E27FC236}">
              <a16:creationId xmlns:a16="http://schemas.microsoft.com/office/drawing/2014/main" xmlns="" id="{D961A37B-F3DD-4BD4-B9C2-1136F5BFB94F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41" name="WordArt 114">
          <a:extLst>
            <a:ext uri="{FF2B5EF4-FFF2-40B4-BE49-F238E27FC236}">
              <a16:creationId xmlns:a16="http://schemas.microsoft.com/office/drawing/2014/main" xmlns="" id="{09285F5B-2431-49A3-A3D9-838C82F728A7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42" name="WordArt 114">
          <a:extLst>
            <a:ext uri="{FF2B5EF4-FFF2-40B4-BE49-F238E27FC236}">
              <a16:creationId xmlns:a16="http://schemas.microsoft.com/office/drawing/2014/main" xmlns="" id="{9B6AE64F-6DBA-4069-950D-292ABE0008C6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43" name="WordArt 114">
          <a:extLst>
            <a:ext uri="{FF2B5EF4-FFF2-40B4-BE49-F238E27FC236}">
              <a16:creationId xmlns:a16="http://schemas.microsoft.com/office/drawing/2014/main" xmlns="" id="{E663FAC3-425A-4FEA-8ABC-A4DF67EA32D4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44" name="WordArt 114">
          <a:extLst>
            <a:ext uri="{FF2B5EF4-FFF2-40B4-BE49-F238E27FC236}">
              <a16:creationId xmlns:a16="http://schemas.microsoft.com/office/drawing/2014/main" xmlns="" id="{F0D4D874-552F-4743-8726-2E7E09EF7D50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45" name="WordArt 114">
          <a:extLst>
            <a:ext uri="{FF2B5EF4-FFF2-40B4-BE49-F238E27FC236}">
              <a16:creationId xmlns:a16="http://schemas.microsoft.com/office/drawing/2014/main" xmlns="" id="{AEBBA9AE-A580-4592-B372-EC0D4AC905E7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46" name="WordArt 114">
          <a:extLst>
            <a:ext uri="{FF2B5EF4-FFF2-40B4-BE49-F238E27FC236}">
              <a16:creationId xmlns:a16="http://schemas.microsoft.com/office/drawing/2014/main" xmlns="" id="{7DD7504A-DE4E-44D9-977B-81B22EB15B9F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47" name="WordArt 114">
          <a:extLst>
            <a:ext uri="{FF2B5EF4-FFF2-40B4-BE49-F238E27FC236}">
              <a16:creationId xmlns:a16="http://schemas.microsoft.com/office/drawing/2014/main" xmlns="" id="{2CC277E5-F146-44BE-B9A9-E40C76CB2AC4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48" name="WordArt 114">
          <a:extLst>
            <a:ext uri="{FF2B5EF4-FFF2-40B4-BE49-F238E27FC236}">
              <a16:creationId xmlns:a16="http://schemas.microsoft.com/office/drawing/2014/main" xmlns="" id="{5D0DB34A-8429-442E-BF79-12C6399EF174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49" name="WordArt 114">
          <a:extLst>
            <a:ext uri="{FF2B5EF4-FFF2-40B4-BE49-F238E27FC236}">
              <a16:creationId xmlns:a16="http://schemas.microsoft.com/office/drawing/2014/main" xmlns="" id="{800F67AC-B864-41F6-A529-0F927AEEE9EB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50" name="WordArt 114">
          <a:extLst>
            <a:ext uri="{FF2B5EF4-FFF2-40B4-BE49-F238E27FC236}">
              <a16:creationId xmlns:a16="http://schemas.microsoft.com/office/drawing/2014/main" xmlns="" id="{8752E355-DF09-4636-BD47-2C838F1A79C9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51" name="WordArt 114">
          <a:extLst>
            <a:ext uri="{FF2B5EF4-FFF2-40B4-BE49-F238E27FC236}">
              <a16:creationId xmlns:a16="http://schemas.microsoft.com/office/drawing/2014/main" xmlns="" id="{72767604-2B67-4E9F-8E0C-293CBC7B3504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52" name="WordArt 114">
          <a:extLst>
            <a:ext uri="{FF2B5EF4-FFF2-40B4-BE49-F238E27FC236}">
              <a16:creationId xmlns:a16="http://schemas.microsoft.com/office/drawing/2014/main" xmlns="" id="{B0930247-0644-4648-82DB-9146D3D1396C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53" name="WordArt 114">
          <a:extLst>
            <a:ext uri="{FF2B5EF4-FFF2-40B4-BE49-F238E27FC236}">
              <a16:creationId xmlns:a16="http://schemas.microsoft.com/office/drawing/2014/main" xmlns="" id="{64F8F7D5-4AFB-4548-ABBF-AA5E2129F4C2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54" name="WordArt 114">
          <a:extLst>
            <a:ext uri="{FF2B5EF4-FFF2-40B4-BE49-F238E27FC236}">
              <a16:creationId xmlns:a16="http://schemas.microsoft.com/office/drawing/2014/main" xmlns="" id="{A6F1C64C-3A06-41AE-99BF-601EE39876AB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55" name="WordArt 114">
          <a:extLst>
            <a:ext uri="{FF2B5EF4-FFF2-40B4-BE49-F238E27FC236}">
              <a16:creationId xmlns:a16="http://schemas.microsoft.com/office/drawing/2014/main" xmlns="" id="{96E3F662-9062-4614-BCD6-6CD58AAF0260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56" name="WordArt 114">
          <a:extLst>
            <a:ext uri="{FF2B5EF4-FFF2-40B4-BE49-F238E27FC236}">
              <a16:creationId xmlns:a16="http://schemas.microsoft.com/office/drawing/2014/main" xmlns="" id="{BCAB46D1-E9D3-4446-9E56-F06B405092EE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57" name="WordArt 114">
          <a:extLst>
            <a:ext uri="{FF2B5EF4-FFF2-40B4-BE49-F238E27FC236}">
              <a16:creationId xmlns:a16="http://schemas.microsoft.com/office/drawing/2014/main" xmlns="" id="{E65DEB02-F1BB-422E-976C-71C0DE6F104A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58" name="WordArt 114">
          <a:extLst>
            <a:ext uri="{FF2B5EF4-FFF2-40B4-BE49-F238E27FC236}">
              <a16:creationId xmlns:a16="http://schemas.microsoft.com/office/drawing/2014/main" xmlns="" id="{A5EB0FFB-36ED-437F-9154-A388BB66A83C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59" name="WordArt 114">
          <a:extLst>
            <a:ext uri="{FF2B5EF4-FFF2-40B4-BE49-F238E27FC236}">
              <a16:creationId xmlns:a16="http://schemas.microsoft.com/office/drawing/2014/main" xmlns="" id="{130B149B-7E63-4D29-908B-324CC3BD91C8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60" name="WordArt 114">
          <a:extLst>
            <a:ext uri="{FF2B5EF4-FFF2-40B4-BE49-F238E27FC236}">
              <a16:creationId xmlns:a16="http://schemas.microsoft.com/office/drawing/2014/main" xmlns="" id="{09399EDF-7E5B-43DC-A0A4-CD6488EED53B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61" name="WordArt 114">
          <a:extLst>
            <a:ext uri="{FF2B5EF4-FFF2-40B4-BE49-F238E27FC236}">
              <a16:creationId xmlns:a16="http://schemas.microsoft.com/office/drawing/2014/main" xmlns="" id="{37079F0B-CA63-42A3-B531-1D3CB1CFA805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62" name="WordArt 114">
          <a:extLst>
            <a:ext uri="{FF2B5EF4-FFF2-40B4-BE49-F238E27FC236}">
              <a16:creationId xmlns:a16="http://schemas.microsoft.com/office/drawing/2014/main" xmlns="" id="{2BBFAC52-E069-4E89-AF9E-05EF936F632D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63" name="WordArt 114">
          <a:extLst>
            <a:ext uri="{FF2B5EF4-FFF2-40B4-BE49-F238E27FC236}">
              <a16:creationId xmlns:a16="http://schemas.microsoft.com/office/drawing/2014/main" xmlns="" id="{6CC0A4EF-FE46-4C24-B777-2A3BC7215829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64" name="WordArt 114">
          <a:extLst>
            <a:ext uri="{FF2B5EF4-FFF2-40B4-BE49-F238E27FC236}">
              <a16:creationId xmlns:a16="http://schemas.microsoft.com/office/drawing/2014/main" xmlns="" id="{F8BFD767-436F-4153-86C9-173B62A1D95A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65" name="WordArt 114">
          <a:extLst>
            <a:ext uri="{FF2B5EF4-FFF2-40B4-BE49-F238E27FC236}">
              <a16:creationId xmlns:a16="http://schemas.microsoft.com/office/drawing/2014/main" xmlns="" id="{428E3DAB-D94B-4409-BECC-6D949EE64E98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66" name="WordArt 114">
          <a:extLst>
            <a:ext uri="{FF2B5EF4-FFF2-40B4-BE49-F238E27FC236}">
              <a16:creationId xmlns:a16="http://schemas.microsoft.com/office/drawing/2014/main" xmlns="" id="{E13FF747-9C6E-404B-BD42-98D3998C645B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12</xdr:row>
      <xdr:rowOff>0</xdr:rowOff>
    </xdr:from>
    <xdr:to>
      <xdr:col>6</xdr:col>
      <xdr:colOff>104775</xdr:colOff>
      <xdr:row>12</xdr:row>
      <xdr:rowOff>57150</xdr:rowOff>
    </xdr:to>
    <xdr:sp macro="" textlink="">
      <xdr:nvSpPr>
        <xdr:cNvPr id="3467" name="WordArt 114">
          <a:extLst>
            <a:ext uri="{FF2B5EF4-FFF2-40B4-BE49-F238E27FC236}">
              <a16:creationId xmlns:a16="http://schemas.microsoft.com/office/drawing/2014/main" xmlns="" id="{433EA655-1604-4BCA-AF24-165FDAA9F018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714625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68" name="WordArt 114">
          <a:extLst>
            <a:ext uri="{FF2B5EF4-FFF2-40B4-BE49-F238E27FC236}">
              <a16:creationId xmlns:a16="http://schemas.microsoft.com/office/drawing/2014/main" xmlns="" id="{D37E62DF-230D-4643-AFF8-B6AF31A7C357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69" name="WordArt 114">
          <a:extLst>
            <a:ext uri="{FF2B5EF4-FFF2-40B4-BE49-F238E27FC236}">
              <a16:creationId xmlns:a16="http://schemas.microsoft.com/office/drawing/2014/main" xmlns="" id="{A260E9C2-DFA0-429B-BDBA-BD925D6BAD88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70" name="WordArt 114">
          <a:extLst>
            <a:ext uri="{FF2B5EF4-FFF2-40B4-BE49-F238E27FC236}">
              <a16:creationId xmlns:a16="http://schemas.microsoft.com/office/drawing/2014/main" xmlns="" id="{366AFFF9-8544-4D0C-963C-B25406321B0D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71" name="WordArt 114">
          <a:extLst>
            <a:ext uri="{FF2B5EF4-FFF2-40B4-BE49-F238E27FC236}">
              <a16:creationId xmlns:a16="http://schemas.microsoft.com/office/drawing/2014/main" xmlns="" id="{86B86AE1-45A4-4817-860D-89C32439916B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72" name="WordArt 114">
          <a:extLst>
            <a:ext uri="{FF2B5EF4-FFF2-40B4-BE49-F238E27FC236}">
              <a16:creationId xmlns:a16="http://schemas.microsoft.com/office/drawing/2014/main" xmlns="" id="{6FABA054-42F5-4D8D-9353-0F9484E935D0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73" name="WordArt 114">
          <a:extLst>
            <a:ext uri="{FF2B5EF4-FFF2-40B4-BE49-F238E27FC236}">
              <a16:creationId xmlns:a16="http://schemas.microsoft.com/office/drawing/2014/main" xmlns="" id="{01FA8801-E632-4D9E-95DC-03032D2A75FD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74" name="WordArt 114">
          <a:extLst>
            <a:ext uri="{FF2B5EF4-FFF2-40B4-BE49-F238E27FC236}">
              <a16:creationId xmlns:a16="http://schemas.microsoft.com/office/drawing/2014/main" xmlns="" id="{E0310AE2-FC7C-45C6-B084-B49EE4BE2FF4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75" name="WordArt 114">
          <a:extLst>
            <a:ext uri="{FF2B5EF4-FFF2-40B4-BE49-F238E27FC236}">
              <a16:creationId xmlns:a16="http://schemas.microsoft.com/office/drawing/2014/main" xmlns="" id="{50129B31-7D8C-4B06-96C8-A67853B45485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76" name="WordArt 114">
          <a:extLst>
            <a:ext uri="{FF2B5EF4-FFF2-40B4-BE49-F238E27FC236}">
              <a16:creationId xmlns:a16="http://schemas.microsoft.com/office/drawing/2014/main" xmlns="" id="{E52BB255-BE79-4EED-985A-CB3C912C34D4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77" name="WordArt 114">
          <a:extLst>
            <a:ext uri="{FF2B5EF4-FFF2-40B4-BE49-F238E27FC236}">
              <a16:creationId xmlns:a16="http://schemas.microsoft.com/office/drawing/2014/main" xmlns="" id="{C9FCE56D-8081-434D-BC77-EC9AE62618ED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78" name="WordArt 114">
          <a:extLst>
            <a:ext uri="{FF2B5EF4-FFF2-40B4-BE49-F238E27FC236}">
              <a16:creationId xmlns:a16="http://schemas.microsoft.com/office/drawing/2014/main" xmlns="" id="{D4EDF636-862A-463B-8729-AF6CEF38DFB1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479" name="WordArt 114">
          <a:extLst>
            <a:ext uri="{FF2B5EF4-FFF2-40B4-BE49-F238E27FC236}">
              <a16:creationId xmlns:a16="http://schemas.microsoft.com/office/drawing/2014/main" xmlns="" id="{89684157-8A23-46FC-9259-97202A98F46C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80" name="WordArt 114">
          <a:extLst>
            <a:ext uri="{FF2B5EF4-FFF2-40B4-BE49-F238E27FC236}">
              <a16:creationId xmlns:a16="http://schemas.microsoft.com/office/drawing/2014/main" xmlns="" id="{C2B47AF4-F9FB-456B-8D39-F33D47E105F5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81" name="WordArt 114">
          <a:extLst>
            <a:ext uri="{FF2B5EF4-FFF2-40B4-BE49-F238E27FC236}">
              <a16:creationId xmlns:a16="http://schemas.microsoft.com/office/drawing/2014/main" xmlns="" id="{8EF2A8A7-04CE-4C02-A525-331F14FC6649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82" name="WordArt 114">
          <a:extLst>
            <a:ext uri="{FF2B5EF4-FFF2-40B4-BE49-F238E27FC236}">
              <a16:creationId xmlns:a16="http://schemas.microsoft.com/office/drawing/2014/main" xmlns="" id="{F3402818-D55B-4A7F-ADB4-93936FA41823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83" name="WordArt 114">
          <a:extLst>
            <a:ext uri="{FF2B5EF4-FFF2-40B4-BE49-F238E27FC236}">
              <a16:creationId xmlns:a16="http://schemas.microsoft.com/office/drawing/2014/main" xmlns="" id="{38D7680E-6635-438E-8005-26CF8034E295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84" name="WordArt 114">
          <a:extLst>
            <a:ext uri="{FF2B5EF4-FFF2-40B4-BE49-F238E27FC236}">
              <a16:creationId xmlns:a16="http://schemas.microsoft.com/office/drawing/2014/main" xmlns="" id="{E0813C38-6C59-472C-83BE-FE421E8FA054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85" name="WordArt 114">
          <a:extLst>
            <a:ext uri="{FF2B5EF4-FFF2-40B4-BE49-F238E27FC236}">
              <a16:creationId xmlns:a16="http://schemas.microsoft.com/office/drawing/2014/main" xmlns="" id="{3123B64F-8AC0-4FC5-B7BC-8AEFD6E7CE58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86" name="WordArt 114">
          <a:extLst>
            <a:ext uri="{FF2B5EF4-FFF2-40B4-BE49-F238E27FC236}">
              <a16:creationId xmlns:a16="http://schemas.microsoft.com/office/drawing/2014/main" xmlns="" id="{AAEDBFEE-981A-4CC3-B239-C818C94607FA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87" name="WordArt 114">
          <a:extLst>
            <a:ext uri="{FF2B5EF4-FFF2-40B4-BE49-F238E27FC236}">
              <a16:creationId xmlns:a16="http://schemas.microsoft.com/office/drawing/2014/main" xmlns="" id="{1CFC57D1-F403-41A4-9A3C-C2E571458898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88" name="WordArt 114">
          <a:extLst>
            <a:ext uri="{FF2B5EF4-FFF2-40B4-BE49-F238E27FC236}">
              <a16:creationId xmlns:a16="http://schemas.microsoft.com/office/drawing/2014/main" xmlns="" id="{89626448-CDA4-403C-BF21-7083D56C7305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89" name="WordArt 114">
          <a:extLst>
            <a:ext uri="{FF2B5EF4-FFF2-40B4-BE49-F238E27FC236}">
              <a16:creationId xmlns:a16="http://schemas.microsoft.com/office/drawing/2014/main" xmlns="" id="{2D74F752-FE58-49EE-A0FB-C1AC0E325021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90" name="WordArt 114">
          <a:extLst>
            <a:ext uri="{FF2B5EF4-FFF2-40B4-BE49-F238E27FC236}">
              <a16:creationId xmlns:a16="http://schemas.microsoft.com/office/drawing/2014/main" xmlns="" id="{AD0E9EE9-36CA-4FA4-A03E-7C54D51E484D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91" name="WordArt 114">
          <a:extLst>
            <a:ext uri="{FF2B5EF4-FFF2-40B4-BE49-F238E27FC236}">
              <a16:creationId xmlns:a16="http://schemas.microsoft.com/office/drawing/2014/main" xmlns="" id="{67CAE30E-9C61-40AA-AC1B-01FF922E29A4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92" name="WordArt 114">
          <a:extLst>
            <a:ext uri="{FF2B5EF4-FFF2-40B4-BE49-F238E27FC236}">
              <a16:creationId xmlns:a16="http://schemas.microsoft.com/office/drawing/2014/main" xmlns="" id="{941A5EE6-57EC-47F6-9725-B194020183F1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93" name="WordArt 114">
          <a:extLst>
            <a:ext uri="{FF2B5EF4-FFF2-40B4-BE49-F238E27FC236}">
              <a16:creationId xmlns:a16="http://schemas.microsoft.com/office/drawing/2014/main" xmlns="" id="{571F53F2-C96A-43E4-83CD-B1A1F970EC2B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94" name="WordArt 114">
          <a:extLst>
            <a:ext uri="{FF2B5EF4-FFF2-40B4-BE49-F238E27FC236}">
              <a16:creationId xmlns:a16="http://schemas.microsoft.com/office/drawing/2014/main" xmlns="" id="{D7F1B666-C572-4768-9594-E7582A242A9A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95" name="WordArt 114">
          <a:extLst>
            <a:ext uri="{FF2B5EF4-FFF2-40B4-BE49-F238E27FC236}">
              <a16:creationId xmlns:a16="http://schemas.microsoft.com/office/drawing/2014/main" xmlns="" id="{9F849CB3-45AC-4D1A-824B-41F82A23F171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96" name="WordArt 114">
          <a:extLst>
            <a:ext uri="{FF2B5EF4-FFF2-40B4-BE49-F238E27FC236}">
              <a16:creationId xmlns:a16="http://schemas.microsoft.com/office/drawing/2014/main" xmlns="" id="{19CE3609-5E5E-4E4D-948A-2CB82F7195D9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97" name="WordArt 114">
          <a:extLst>
            <a:ext uri="{FF2B5EF4-FFF2-40B4-BE49-F238E27FC236}">
              <a16:creationId xmlns:a16="http://schemas.microsoft.com/office/drawing/2014/main" xmlns="" id="{2550624D-80E9-4E54-89D0-82997D3BFAA6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98" name="WordArt 114">
          <a:extLst>
            <a:ext uri="{FF2B5EF4-FFF2-40B4-BE49-F238E27FC236}">
              <a16:creationId xmlns:a16="http://schemas.microsoft.com/office/drawing/2014/main" xmlns="" id="{EDD6322E-2658-490A-804A-32626BBD5617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499" name="WordArt 114">
          <a:extLst>
            <a:ext uri="{FF2B5EF4-FFF2-40B4-BE49-F238E27FC236}">
              <a16:creationId xmlns:a16="http://schemas.microsoft.com/office/drawing/2014/main" xmlns="" id="{3E09773A-62F3-4E21-AB98-846FD74E4B13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500" name="WordArt 114">
          <a:extLst>
            <a:ext uri="{FF2B5EF4-FFF2-40B4-BE49-F238E27FC236}">
              <a16:creationId xmlns:a16="http://schemas.microsoft.com/office/drawing/2014/main" xmlns="" id="{4EBE0B54-D8EE-426F-8821-A547E0FE3D0A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501" name="WordArt 114">
          <a:extLst>
            <a:ext uri="{FF2B5EF4-FFF2-40B4-BE49-F238E27FC236}">
              <a16:creationId xmlns:a16="http://schemas.microsoft.com/office/drawing/2014/main" xmlns="" id="{DE363189-3785-4E9C-AD48-0011DC203910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502" name="WordArt 114">
          <a:extLst>
            <a:ext uri="{FF2B5EF4-FFF2-40B4-BE49-F238E27FC236}">
              <a16:creationId xmlns:a16="http://schemas.microsoft.com/office/drawing/2014/main" xmlns="" id="{0AC59B46-1C97-4D9F-8031-D8BF390CFBE2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503" name="WordArt 114">
          <a:extLst>
            <a:ext uri="{FF2B5EF4-FFF2-40B4-BE49-F238E27FC236}">
              <a16:creationId xmlns:a16="http://schemas.microsoft.com/office/drawing/2014/main" xmlns="" id="{21DD3A56-B8C5-43A3-8ACE-A169D7875B2F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1717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504" name="WordArt 114">
          <a:extLst>
            <a:ext uri="{FF2B5EF4-FFF2-40B4-BE49-F238E27FC236}">
              <a16:creationId xmlns:a16="http://schemas.microsoft.com/office/drawing/2014/main" xmlns="" id="{6368352B-3744-4425-9E60-DB49501B282D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505" name="WordArt 114">
          <a:extLst>
            <a:ext uri="{FF2B5EF4-FFF2-40B4-BE49-F238E27FC236}">
              <a16:creationId xmlns:a16="http://schemas.microsoft.com/office/drawing/2014/main" xmlns="" id="{F5FD1266-04E7-46DE-B32A-F4E6CAA3F9F0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506" name="WordArt 114">
          <a:extLst>
            <a:ext uri="{FF2B5EF4-FFF2-40B4-BE49-F238E27FC236}">
              <a16:creationId xmlns:a16="http://schemas.microsoft.com/office/drawing/2014/main" xmlns="" id="{285BD806-4D52-4A1E-9733-65845674D114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507" name="WordArt 114">
          <a:extLst>
            <a:ext uri="{FF2B5EF4-FFF2-40B4-BE49-F238E27FC236}">
              <a16:creationId xmlns:a16="http://schemas.microsoft.com/office/drawing/2014/main" xmlns="" id="{94160D17-894A-46A8-8FA9-21E0A8A8583F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508" name="WordArt 114">
          <a:extLst>
            <a:ext uri="{FF2B5EF4-FFF2-40B4-BE49-F238E27FC236}">
              <a16:creationId xmlns:a16="http://schemas.microsoft.com/office/drawing/2014/main" xmlns="" id="{219C9F44-9D4D-415E-BB0C-428BBE622E67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509" name="WordArt 114">
          <a:extLst>
            <a:ext uri="{FF2B5EF4-FFF2-40B4-BE49-F238E27FC236}">
              <a16:creationId xmlns:a16="http://schemas.microsoft.com/office/drawing/2014/main" xmlns="" id="{9001D244-C058-44D0-98C5-3CF57EE31028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510" name="WordArt 114">
          <a:extLst>
            <a:ext uri="{FF2B5EF4-FFF2-40B4-BE49-F238E27FC236}">
              <a16:creationId xmlns:a16="http://schemas.microsoft.com/office/drawing/2014/main" xmlns="" id="{08D43269-A71C-4B7E-8027-7D12EB28EBA8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511" name="WordArt 114">
          <a:extLst>
            <a:ext uri="{FF2B5EF4-FFF2-40B4-BE49-F238E27FC236}">
              <a16:creationId xmlns:a16="http://schemas.microsoft.com/office/drawing/2014/main" xmlns="" id="{86FD044E-F36D-4AE4-B38E-1BC85B629751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512" name="WordArt 114">
          <a:extLst>
            <a:ext uri="{FF2B5EF4-FFF2-40B4-BE49-F238E27FC236}">
              <a16:creationId xmlns:a16="http://schemas.microsoft.com/office/drawing/2014/main" xmlns="" id="{D93CF3DF-B5EB-4DCC-8A0D-1A4BB65B5AB3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513" name="WordArt 114">
          <a:extLst>
            <a:ext uri="{FF2B5EF4-FFF2-40B4-BE49-F238E27FC236}">
              <a16:creationId xmlns:a16="http://schemas.microsoft.com/office/drawing/2014/main" xmlns="" id="{9C9AF6B7-9E45-4BE5-86F8-D3913EF5A0FB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514" name="WordArt 114">
          <a:extLst>
            <a:ext uri="{FF2B5EF4-FFF2-40B4-BE49-F238E27FC236}">
              <a16:creationId xmlns:a16="http://schemas.microsoft.com/office/drawing/2014/main" xmlns="" id="{49E5B456-9649-4D9F-A0BE-D3ED8A24DDD1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11</xdr:row>
      <xdr:rowOff>0</xdr:rowOff>
    </xdr:from>
    <xdr:to>
      <xdr:col>6</xdr:col>
      <xdr:colOff>104775</xdr:colOff>
      <xdr:row>11</xdr:row>
      <xdr:rowOff>57150</xdr:rowOff>
    </xdr:to>
    <xdr:sp macro="" textlink="">
      <xdr:nvSpPr>
        <xdr:cNvPr id="3515" name="WordArt 114">
          <a:extLst>
            <a:ext uri="{FF2B5EF4-FFF2-40B4-BE49-F238E27FC236}">
              <a16:creationId xmlns:a16="http://schemas.microsoft.com/office/drawing/2014/main" xmlns="" id="{84CDA252-573A-4473-B8C8-3297F0414FA4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53365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16" name="WordArt 114">
          <a:extLst>
            <a:ext uri="{FF2B5EF4-FFF2-40B4-BE49-F238E27FC236}">
              <a16:creationId xmlns:a16="http://schemas.microsoft.com/office/drawing/2014/main" xmlns="" id="{8F504822-85A5-48AB-8C32-6C355A220E5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17" name="WordArt 114">
          <a:extLst>
            <a:ext uri="{FF2B5EF4-FFF2-40B4-BE49-F238E27FC236}">
              <a16:creationId xmlns:a16="http://schemas.microsoft.com/office/drawing/2014/main" xmlns="" id="{A12CD4D2-DAED-4F7B-A2EB-F52DAE891DF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18" name="WordArt 114">
          <a:extLst>
            <a:ext uri="{FF2B5EF4-FFF2-40B4-BE49-F238E27FC236}">
              <a16:creationId xmlns:a16="http://schemas.microsoft.com/office/drawing/2014/main" xmlns="" id="{C047A553-E27B-4F2C-B92F-F374BD8B643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19" name="WordArt 114">
          <a:extLst>
            <a:ext uri="{FF2B5EF4-FFF2-40B4-BE49-F238E27FC236}">
              <a16:creationId xmlns:a16="http://schemas.microsoft.com/office/drawing/2014/main" xmlns="" id="{C36770DF-38B3-4C28-957F-959A20F24E9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20" name="WordArt 114">
          <a:extLst>
            <a:ext uri="{FF2B5EF4-FFF2-40B4-BE49-F238E27FC236}">
              <a16:creationId xmlns:a16="http://schemas.microsoft.com/office/drawing/2014/main" xmlns="" id="{3DD4781D-354E-40EB-8243-C50A9D0694E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21" name="WordArt 114">
          <a:extLst>
            <a:ext uri="{FF2B5EF4-FFF2-40B4-BE49-F238E27FC236}">
              <a16:creationId xmlns:a16="http://schemas.microsoft.com/office/drawing/2014/main" xmlns="" id="{6153BB89-0024-438D-A656-8689192596A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22" name="WordArt 114">
          <a:extLst>
            <a:ext uri="{FF2B5EF4-FFF2-40B4-BE49-F238E27FC236}">
              <a16:creationId xmlns:a16="http://schemas.microsoft.com/office/drawing/2014/main" xmlns="" id="{218F057C-3A91-44D7-AC01-6DDDC9D0DDF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23" name="WordArt 114">
          <a:extLst>
            <a:ext uri="{FF2B5EF4-FFF2-40B4-BE49-F238E27FC236}">
              <a16:creationId xmlns:a16="http://schemas.microsoft.com/office/drawing/2014/main" xmlns="" id="{3EE92F7B-DA80-43EF-A199-5073022BD4D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24" name="WordArt 114">
          <a:extLst>
            <a:ext uri="{FF2B5EF4-FFF2-40B4-BE49-F238E27FC236}">
              <a16:creationId xmlns:a16="http://schemas.microsoft.com/office/drawing/2014/main" xmlns="" id="{62D4E7B2-0B3A-416A-840C-17A25DA49F3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25" name="WordArt 114">
          <a:extLst>
            <a:ext uri="{FF2B5EF4-FFF2-40B4-BE49-F238E27FC236}">
              <a16:creationId xmlns:a16="http://schemas.microsoft.com/office/drawing/2014/main" xmlns="" id="{3CCF3A3A-5828-49C3-A599-E81E96427B0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26" name="WordArt 114">
          <a:extLst>
            <a:ext uri="{FF2B5EF4-FFF2-40B4-BE49-F238E27FC236}">
              <a16:creationId xmlns:a16="http://schemas.microsoft.com/office/drawing/2014/main" xmlns="" id="{164B7061-E31C-42DB-89BA-4B9737E5F81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27" name="WordArt 114">
          <a:extLst>
            <a:ext uri="{FF2B5EF4-FFF2-40B4-BE49-F238E27FC236}">
              <a16:creationId xmlns:a16="http://schemas.microsoft.com/office/drawing/2014/main" xmlns="" id="{E1915F59-FE6A-4206-A040-D42384BE81C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28" name="WordArt 114">
          <a:extLst>
            <a:ext uri="{FF2B5EF4-FFF2-40B4-BE49-F238E27FC236}">
              <a16:creationId xmlns:a16="http://schemas.microsoft.com/office/drawing/2014/main" xmlns="" id="{73C91D77-9B9D-4609-93E2-776A75129D5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29" name="WordArt 114">
          <a:extLst>
            <a:ext uri="{FF2B5EF4-FFF2-40B4-BE49-F238E27FC236}">
              <a16:creationId xmlns:a16="http://schemas.microsoft.com/office/drawing/2014/main" xmlns="" id="{7BD1C652-37B2-41C8-A84E-DB9CF880273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30" name="WordArt 114">
          <a:extLst>
            <a:ext uri="{FF2B5EF4-FFF2-40B4-BE49-F238E27FC236}">
              <a16:creationId xmlns:a16="http://schemas.microsoft.com/office/drawing/2014/main" xmlns="" id="{2818EB35-30DE-4244-9DF8-4EAAE62B23A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31" name="WordArt 114">
          <a:extLst>
            <a:ext uri="{FF2B5EF4-FFF2-40B4-BE49-F238E27FC236}">
              <a16:creationId xmlns:a16="http://schemas.microsoft.com/office/drawing/2014/main" xmlns="" id="{7B6A5EB8-5E3D-4F48-9648-0EEAE81346D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32" name="WordArt 114">
          <a:extLst>
            <a:ext uri="{FF2B5EF4-FFF2-40B4-BE49-F238E27FC236}">
              <a16:creationId xmlns:a16="http://schemas.microsoft.com/office/drawing/2014/main" xmlns="" id="{429B7566-3F21-472A-915A-45BE05814C1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33" name="WordArt 114">
          <a:extLst>
            <a:ext uri="{FF2B5EF4-FFF2-40B4-BE49-F238E27FC236}">
              <a16:creationId xmlns:a16="http://schemas.microsoft.com/office/drawing/2014/main" xmlns="" id="{66FCCB33-01E1-47F3-9E6C-A3CCB161959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34" name="WordArt 114">
          <a:extLst>
            <a:ext uri="{FF2B5EF4-FFF2-40B4-BE49-F238E27FC236}">
              <a16:creationId xmlns:a16="http://schemas.microsoft.com/office/drawing/2014/main" xmlns="" id="{84D783C7-D1AF-4E58-B09C-382B9245A67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35" name="WordArt 114">
          <a:extLst>
            <a:ext uri="{FF2B5EF4-FFF2-40B4-BE49-F238E27FC236}">
              <a16:creationId xmlns:a16="http://schemas.microsoft.com/office/drawing/2014/main" xmlns="" id="{786BD47C-06CC-490F-A675-A3D0593A379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36" name="WordArt 114">
          <a:extLst>
            <a:ext uri="{FF2B5EF4-FFF2-40B4-BE49-F238E27FC236}">
              <a16:creationId xmlns:a16="http://schemas.microsoft.com/office/drawing/2014/main" xmlns="" id="{C50B5303-07C3-40E1-9047-C4EE6BE633E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37" name="WordArt 114">
          <a:extLst>
            <a:ext uri="{FF2B5EF4-FFF2-40B4-BE49-F238E27FC236}">
              <a16:creationId xmlns:a16="http://schemas.microsoft.com/office/drawing/2014/main" xmlns="" id="{09E2BB26-FC31-48CD-9F31-607FC2DA1AF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38" name="WordArt 114">
          <a:extLst>
            <a:ext uri="{FF2B5EF4-FFF2-40B4-BE49-F238E27FC236}">
              <a16:creationId xmlns:a16="http://schemas.microsoft.com/office/drawing/2014/main" xmlns="" id="{EFD246F3-4554-4E0B-A19D-6A49EB5E6CE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39" name="WordArt 114">
          <a:extLst>
            <a:ext uri="{FF2B5EF4-FFF2-40B4-BE49-F238E27FC236}">
              <a16:creationId xmlns:a16="http://schemas.microsoft.com/office/drawing/2014/main" xmlns="" id="{193EA7A4-D7FC-40C2-9F71-ABB79A65011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40" name="WordArt 114">
          <a:extLst>
            <a:ext uri="{FF2B5EF4-FFF2-40B4-BE49-F238E27FC236}">
              <a16:creationId xmlns:a16="http://schemas.microsoft.com/office/drawing/2014/main" xmlns="" id="{11BE4AF8-D30F-4C43-A58B-1DF0497D4B7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41" name="WordArt 114">
          <a:extLst>
            <a:ext uri="{FF2B5EF4-FFF2-40B4-BE49-F238E27FC236}">
              <a16:creationId xmlns:a16="http://schemas.microsoft.com/office/drawing/2014/main" xmlns="" id="{82627843-542C-42CE-8592-F4E500AFC2D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42" name="WordArt 114">
          <a:extLst>
            <a:ext uri="{FF2B5EF4-FFF2-40B4-BE49-F238E27FC236}">
              <a16:creationId xmlns:a16="http://schemas.microsoft.com/office/drawing/2014/main" xmlns="" id="{C4B72A7A-BED5-443D-B8F0-AC52DFF84E9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43" name="WordArt 114">
          <a:extLst>
            <a:ext uri="{FF2B5EF4-FFF2-40B4-BE49-F238E27FC236}">
              <a16:creationId xmlns:a16="http://schemas.microsoft.com/office/drawing/2014/main" xmlns="" id="{99F2A926-AE4B-454A-B236-CE2346ED6FC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44" name="WordArt 114">
          <a:extLst>
            <a:ext uri="{FF2B5EF4-FFF2-40B4-BE49-F238E27FC236}">
              <a16:creationId xmlns:a16="http://schemas.microsoft.com/office/drawing/2014/main" xmlns="" id="{213C9574-3531-454D-9FC8-722C91A4D56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45" name="WordArt 114">
          <a:extLst>
            <a:ext uri="{FF2B5EF4-FFF2-40B4-BE49-F238E27FC236}">
              <a16:creationId xmlns:a16="http://schemas.microsoft.com/office/drawing/2014/main" xmlns="" id="{624C59A0-8088-4B2F-9225-50B78B6BE70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46" name="WordArt 114">
          <a:extLst>
            <a:ext uri="{FF2B5EF4-FFF2-40B4-BE49-F238E27FC236}">
              <a16:creationId xmlns:a16="http://schemas.microsoft.com/office/drawing/2014/main" xmlns="" id="{042CF940-D825-45E3-AA24-BFBE524E941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47" name="WordArt 114">
          <a:extLst>
            <a:ext uri="{FF2B5EF4-FFF2-40B4-BE49-F238E27FC236}">
              <a16:creationId xmlns:a16="http://schemas.microsoft.com/office/drawing/2014/main" xmlns="" id="{F79A9D2E-6BFD-4382-991B-FC31A2FBC3C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48" name="WordArt 114">
          <a:extLst>
            <a:ext uri="{FF2B5EF4-FFF2-40B4-BE49-F238E27FC236}">
              <a16:creationId xmlns:a16="http://schemas.microsoft.com/office/drawing/2014/main" xmlns="" id="{9958A8A1-6EB6-432B-A9EC-301A5F2FF76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49" name="WordArt 114">
          <a:extLst>
            <a:ext uri="{FF2B5EF4-FFF2-40B4-BE49-F238E27FC236}">
              <a16:creationId xmlns:a16="http://schemas.microsoft.com/office/drawing/2014/main" xmlns="" id="{BACDA7AF-CCA0-46F0-9BC2-9181AFC445F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50" name="WordArt 114">
          <a:extLst>
            <a:ext uri="{FF2B5EF4-FFF2-40B4-BE49-F238E27FC236}">
              <a16:creationId xmlns:a16="http://schemas.microsoft.com/office/drawing/2014/main" xmlns="" id="{89DADEDC-7B4A-44EA-9999-33CF62766C0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51" name="WordArt 114">
          <a:extLst>
            <a:ext uri="{FF2B5EF4-FFF2-40B4-BE49-F238E27FC236}">
              <a16:creationId xmlns:a16="http://schemas.microsoft.com/office/drawing/2014/main" xmlns="" id="{58D23B2F-1065-4665-9D0F-E49C1802319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52" name="WordArt 114">
          <a:extLst>
            <a:ext uri="{FF2B5EF4-FFF2-40B4-BE49-F238E27FC236}">
              <a16:creationId xmlns:a16="http://schemas.microsoft.com/office/drawing/2014/main" xmlns="" id="{9B48721F-ED52-4799-8526-1CF9EDC4F09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53" name="WordArt 114">
          <a:extLst>
            <a:ext uri="{FF2B5EF4-FFF2-40B4-BE49-F238E27FC236}">
              <a16:creationId xmlns:a16="http://schemas.microsoft.com/office/drawing/2014/main" xmlns="" id="{B3BD5539-FDF9-404D-9D09-778FF05C811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54" name="WordArt 114">
          <a:extLst>
            <a:ext uri="{FF2B5EF4-FFF2-40B4-BE49-F238E27FC236}">
              <a16:creationId xmlns:a16="http://schemas.microsoft.com/office/drawing/2014/main" xmlns="" id="{225814CF-9262-495A-9B13-3FB2CC79E14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55" name="WordArt 114">
          <a:extLst>
            <a:ext uri="{FF2B5EF4-FFF2-40B4-BE49-F238E27FC236}">
              <a16:creationId xmlns:a16="http://schemas.microsoft.com/office/drawing/2014/main" xmlns="" id="{DEA816BE-80FA-42BB-8558-D62A6D1E443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56" name="WordArt 114">
          <a:extLst>
            <a:ext uri="{FF2B5EF4-FFF2-40B4-BE49-F238E27FC236}">
              <a16:creationId xmlns:a16="http://schemas.microsoft.com/office/drawing/2014/main" xmlns="" id="{EEBBD7BD-B919-4424-8FAB-9EDD68A3E35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57" name="WordArt 114">
          <a:extLst>
            <a:ext uri="{FF2B5EF4-FFF2-40B4-BE49-F238E27FC236}">
              <a16:creationId xmlns:a16="http://schemas.microsoft.com/office/drawing/2014/main" xmlns="" id="{00081407-ED66-43FC-8171-A969F520635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58" name="WordArt 114">
          <a:extLst>
            <a:ext uri="{FF2B5EF4-FFF2-40B4-BE49-F238E27FC236}">
              <a16:creationId xmlns:a16="http://schemas.microsoft.com/office/drawing/2014/main" xmlns="" id="{FADBF730-C782-40A7-842F-9E103DC3DD0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59" name="WordArt 114">
          <a:extLst>
            <a:ext uri="{FF2B5EF4-FFF2-40B4-BE49-F238E27FC236}">
              <a16:creationId xmlns:a16="http://schemas.microsoft.com/office/drawing/2014/main" xmlns="" id="{63E80310-BBA5-491E-8122-D9A6D557104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60" name="WordArt 114">
          <a:extLst>
            <a:ext uri="{FF2B5EF4-FFF2-40B4-BE49-F238E27FC236}">
              <a16:creationId xmlns:a16="http://schemas.microsoft.com/office/drawing/2014/main" xmlns="" id="{78B681AA-66CD-4736-AA4E-796212332D8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61" name="WordArt 114">
          <a:extLst>
            <a:ext uri="{FF2B5EF4-FFF2-40B4-BE49-F238E27FC236}">
              <a16:creationId xmlns:a16="http://schemas.microsoft.com/office/drawing/2014/main" xmlns="" id="{760F2D43-0C3F-441F-8D81-603841CA6DA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62" name="WordArt 114">
          <a:extLst>
            <a:ext uri="{FF2B5EF4-FFF2-40B4-BE49-F238E27FC236}">
              <a16:creationId xmlns:a16="http://schemas.microsoft.com/office/drawing/2014/main" xmlns="" id="{2314F4B2-6F10-4D4F-83D6-C90D6D1FABD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563" name="WordArt 114">
          <a:extLst>
            <a:ext uri="{FF2B5EF4-FFF2-40B4-BE49-F238E27FC236}">
              <a16:creationId xmlns:a16="http://schemas.microsoft.com/office/drawing/2014/main" xmlns="" id="{9C510F29-6548-4429-95D5-31E5F4ACF7C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64" name="WordArt 114">
          <a:extLst>
            <a:ext uri="{FF2B5EF4-FFF2-40B4-BE49-F238E27FC236}">
              <a16:creationId xmlns:a16="http://schemas.microsoft.com/office/drawing/2014/main" xmlns="" id="{17FFEF52-5C08-4859-ABEF-D2434EAEEBF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65" name="WordArt 114">
          <a:extLst>
            <a:ext uri="{FF2B5EF4-FFF2-40B4-BE49-F238E27FC236}">
              <a16:creationId xmlns:a16="http://schemas.microsoft.com/office/drawing/2014/main" xmlns="" id="{D850381C-9D58-4CFD-85C0-0AEA232858B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66" name="WordArt 114">
          <a:extLst>
            <a:ext uri="{FF2B5EF4-FFF2-40B4-BE49-F238E27FC236}">
              <a16:creationId xmlns:a16="http://schemas.microsoft.com/office/drawing/2014/main" xmlns="" id="{30DE0D0C-1A99-4771-9044-1FCE98C898F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67" name="WordArt 114">
          <a:extLst>
            <a:ext uri="{FF2B5EF4-FFF2-40B4-BE49-F238E27FC236}">
              <a16:creationId xmlns:a16="http://schemas.microsoft.com/office/drawing/2014/main" xmlns="" id="{F94A5678-2D30-4BE7-8406-9850E85B3A0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68" name="WordArt 114">
          <a:extLst>
            <a:ext uri="{FF2B5EF4-FFF2-40B4-BE49-F238E27FC236}">
              <a16:creationId xmlns:a16="http://schemas.microsoft.com/office/drawing/2014/main" xmlns="" id="{4094F0C1-60EB-486A-A43E-B387850D6D6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69" name="WordArt 114">
          <a:extLst>
            <a:ext uri="{FF2B5EF4-FFF2-40B4-BE49-F238E27FC236}">
              <a16:creationId xmlns:a16="http://schemas.microsoft.com/office/drawing/2014/main" xmlns="" id="{5EDD6235-58A5-4045-A4B5-E6F0EAE276E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70" name="WordArt 114">
          <a:extLst>
            <a:ext uri="{FF2B5EF4-FFF2-40B4-BE49-F238E27FC236}">
              <a16:creationId xmlns:a16="http://schemas.microsoft.com/office/drawing/2014/main" xmlns="" id="{047345B1-EC99-42B6-AA8A-8E768C92581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71" name="WordArt 114">
          <a:extLst>
            <a:ext uri="{FF2B5EF4-FFF2-40B4-BE49-F238E27FC236}">
              <a16:creationId xmlns:a16="http://schemas.microsoft.com/office/drawing/2014/main" xmlns="" id="{02105214-04AD-424F-937E-4DA2986E792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72" name="WordArt 114">
          <a:extLst>
            <a:ext uri="{FF2B5EF4-FFF2-40B4-BE49-F238E27FC236}">
              <a16:creationId xmlns:a16="http://schemas.microsoft.com/office/drawing/2014/main" xmlns="" id="{62123A04-AF2D-49D1-8710-B37C2CD8C7E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73" name="WordArt 114">
          <a:extLst>
            <a:ext uri="{FF2B5EF4-FFF2-40B4-BE49-F238E27FC236}">
              <a16:creationId xmlns:a16="http://schemas.microsoft.com/office/drawing/2014/main" xmlns="" id="{B5533B51-4BE9-4522-8945-C20A0589EFF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74" name="WordArt 114">
          <a:extLst>
            <a:ext uri="{FF2B5EF4-FFF2-40B4-BE49-F238E27FC236}">
              <a16:creationId xmlns:a16="http://schemas.microsoft.com/office/drawing/2014/main" xmlns="" id="{CE4F77C0-A406-449D-8471-4CEBD387405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575" name="WordArt 114">
          <a:extLst>
            <a:ext uri="{FF2B5EF4-FFF2-40B4-BE49-F238E27FC236}">
              <a16:creationId xmlns:a16="http://schemas.microsoft.com/office/drawing/2014/main" xmlns="" id="{61B7B6EE-9C3D-4E08-BFC8-6DF5C711D5A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76" name="WordArt 114">
          <a:extLst>
            <a:ext uri="{FF2B5EF4-FFF2-40B4-BE49-F238E27FC236}">
              <a16:creationId xmlns:a16="http://schemas.microsoft.com/office/drawing/2014/main" xmlns="" id="{CBE6312B-7665-4C44-9CA3-61A6445F5FD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77" name="WordArt 114">
          <a:extLst>
            <a:ext uri="{FF2B5EF4-FFF2-40B4-BE49-F238E27FC236}">
              <a16:creationId xmlns:a16="http://schemas.microsoft.com/office/drawing/2014/main" xmlns="" id="{FEC0CF55-CA36-4CFA-9E57-1CD8C642C54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78" name="WordArt 114">
          <a:extLst>
            <a:ext uri="{FF2B5EF4-FFF2-40B4-BE49-F238E27FC236}">
              <a16:creationId xmlns:a16="http://schemas.microsoft.com/office/drawing/2014/main" xmlns="" id="{9819249E-7A2C-4BE8-8311-15FCAA4FEC7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79" name="WordArt 114">
          <a:extLst>
            <a:ext uri="{FF2B5EF4-FFF2-40B4-BE49-F238E27FC236}">
              <a16:creationId xmlns:a16="http://schemas.microsoft.com/office/drawing/2014/main" xmlns="" id="{E14F5A87-CEEB-4FC0-8F4F-4A2C101F346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80" name="WordArt 114">
          <a:extLst>
            <a:ext uri="{FF2B5EF4-FFF2-40B4-BE49-F238E27FC236}">
              <a16:creationId xmlns:a16="http://schemas.microsoft.com/office/drawing/2014/main" xmlns="" id="{902945EF-062A-4CC7-BB5E-066AA9556E7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81" name="WordArt 114">
          <a:extLst>
            <a:ext uri="{FF2B5EF4-FFF2-40B4-BE49-F238E27FC236}">
              <a16:creationId xmlns:a16="http://schemas.microsoft.com/office/drawing/2014/main" xmlns="" id="{DBC615DF-96EB-4FA5-9A39-5D22C75EB9E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82" name="WordArt 114">
          <a:extLst>
            <a:ext uri="{FF2B5EF4-FFF2-40B4-BE49-F238E27FC236}">
              <a16:creationId xmlns:a16="http://schemas.microsoft.com/office/drawing/2014/main" xmlns="" id="{C49AB821-08D6-4FB8-91D4-C2008073147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83" name="WordArt 114">
          <a:extLst>
            <a:ext uri="{FF2B5EF4-FFF2-40B4-BE49-F238E27FC236}">
              <a16:creationId xmlns:a16="http://schemas.microsoft.com/office/drawing/2014/main" xmlns="" id="{A5593A61-DC1D-44F5-A45F-E2BFC61508F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84" name="WordArt 114">
          <a:extLst>
            <a:ext uri="{FF2B5EF4-FFF2-40B4-BE49-F238E27FC236}">
              <a16:creationId xmlns:a16="http://schemas.microsoft.com/office/drawing/2014/main" xmlns="" id="{E7C716C2-07AF-4DAA-A01B-8DFDEFACE1D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85" name="WordArt 114">
          <a:extLst>
            <a:ext uri="{FF2B5EF4-FFF2-40B4-BE49-F238E27FC236}">
              <a16:creationId xmlns:a16="http://schemas.microsoft.com/office/drawing/2014/main" xmlns="" id="{22D2B932-EA48-4039-94EA-EB2D5E72586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86" name="WordArt 114">
          <a:extLst>
            <a:ext uri="{FF2B5EF4-FFF2-40B4-BE49-F238E27FC236}">
              <a16:creationId xmlns:a16="http://schemas.microsoft.com/office/drawing/2014/main" xmlns="" id="{D2893954-9F71-4089-8F3A-6BABDEC2568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87" name="WordArt 114">
          <a:extLst>
            <a:ext uri="{FF2B5EF4-FFF2-40B4-BE49-F238E27FC236}">
              <a16:creationId xmlns:a16="http://schemas.microsoft.com/office/drawing/2014/main" xmlns="" id="{A2FCD706-E2FD-47A5-B569-B47AF169206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88" name="WordArt 114">
          <a:extLst>
            <a:ext uri="{FF2B5EF4-FFF2-40B4-BE49-F238E27FC236}">
              <a16:creationId xmlns:a16="http://schemas.microsoft.com/office/drawing/2014/main" xmlns="" id="{F2DE5EFB-157E-40DC-AF64-CA13D090536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89" name="WordArt 114">
          <a:extLst>
            <a:ext uri="{FF2B5EF4-FFF2-40B4-BE49-F238E27FC236}">
              <a16:creationId xmlns:a16="http://schemas.microsoft.com/office/drawing/2014/main" xmlns="" id="{0C24F47B-51EE-4C69-8ACE-5F735FD9146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90" name="WordArt 114">
          <a:extLst>
            <a:ext uri="{FF2B5EF4-FFF2-40B4-BE49-F238E27FC236}">
              <a16:creationId xmlns:a16="http://schemas.microsoft.com/office/drawing/2014/main" xmlns="" id="{4DC0DEF1-018A-4B52-B0C3-A49931A9C9A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91" name="WordArt 114">
          <a:extLst>
            <a:ext uri="{FF2B5EF4-FFF2-40B4-BE49-F238E27FC236}">
              <a16:creationId xmlns:a16="http://schemas.microsoft.com/office/drawing/2014/main" xmlns="" id="{536BB85E-0FD8-413A-B3E0-C00F2B107DC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92" name="WordArt 114">
          <a:extLst>
            <a:ext uri="{FF2B5EF4-FFF2-40B4-BE49-F238E27FC236}">
              <a16:creationId xmlns:a16="http://schemas.microsoft.com/office/drawing/2014/main" xmlns="" id="{6CA8AF5A-AE27-4559-AD42-3A6E7B6833C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93" name="WordArt 114">
          <a:extLst>
            <a:ext uri="{FF2B5EF4-FFF2-40B4-BE49-F238E27FC236}">
              <a16:creationId xmlns:a16="http://schemas.microsoft.com/office/drawing/2014/main" xmlns="" id="{396FF5BC-4EA5-422E-9811-748C9E821F7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94" name="WordArt 114">
          <a:extLst>
            <a:ext uri="{FF2B5EF4-FFF2-40B4-BE49-F238E27FC236}">
              <a16:creationId xmlns:a16="http://schemas.microsoft.com/office/drawing/2014/main" xmlns="" id="{73DC5F6A-E458-4BB3-978F-0778BCD2D99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95" name="WordArt 114">
          <a:extLst>
            <a:ext uri="{FF2B5EF4-FFF2-40B4-BE49-F238E27FC236}">
              <a16:creationId xmlns:a16="http://schemas.microsoft.com/office/drawing/2014/main" xmlns="" id="{0CF25453-E485-4C4D-80A9-0395006E2D1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96" name="WordArt 114">
          <a:extLst>
            <a:ext uri="{FF2B5EF4-FFF2-40B4-BE49-F238E27FC236}">
              <a16:creationId xmlns:a16="http://schemas.microsoft.com/office/drawing/2014/main" xmlns="" id="{84E115F4-93FA-45BE-8A9B-578D9A36B1D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97" name="WordArt 114">
          <a:extLst>
            <a:ext uri="{FF2B5EF4-FFF2-40B4-BE49-F238E27FC236}">
              <a16:creationId xmlns:a16="http://schemas.microsoft.com/office/drawing/2014/main" xmlns="" id="{7165E44B-CF6A-45E8-BD53-7E72FB1EC34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98" name="WordArt 114">
          <a:extLst>
            <a:ext uri="{FF2B5EF4-FFF2-40B4-BE49-F238E27FC236}">
              <a16:creationId xmlns:a16="http://schemas.microsoft.com/office/drawing/2014/main" xmlns="" id="{026997ED-2C89-4C01-B2AA-FCCB4A36422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9</xdr:row>
      <xdr:rowOff>0</xdr:rowOff>
    </xdr:from>
    <xdr:to>
      <xdr:col>4</xdr:col>
      <xdr:colOff>104775</xdr:colOff>
      <xdr:row>9</xdr:row>
      <xdr:rowOff>57150</xdr:rowOff>
    </xdr:to>
    <xdr:sp macro="" textlink="">
      <xdr:nvSpPr>
        <xdr:cNvPr id="3599" name="WordArt 114">
          <a:extLst>
            <a:ext uri="{FF2B5EF4-FFF2-40B4-BE49-F238E27FC236}">
              <a16:creationId xmlns:a16="http://schemas.microsoft.com/office/drawing/2014/main" xmlns="" id="{A659C0E3-CE24-4B2A-A24B-B28EC8BF397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1717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00" name="WordArt 114">
          <a:extLst>
            <a:ext uri="{FF2B5EF4-FFF2-40B4-BE49-F238E27FC236}">
              <a16:creationId xmlns:a16="http://schemas.microsoft.com/office/drawing/2014/main" xmlns="" id="{2F2AD69E-FCB5-4AA8-B9F7-18D27AE5D0D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01" name="WordArt 114">
          <a:extLst>
            <a:ext uri="{FF2B5EF4-FFF2-40B4-BE49-F238E27FC236}">
              <a16:creationId xmlns:a16="http://schemas.microsoft.com/office/drawing/2014/main" xmlns="" id="{76A51004-E2EA-44D2-8249-2613F9C9E15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02" name="WordArt 114">
          <a:extLst>
            <a:ext uri="{FF2B5EF4-FFF2-40B4-BE49-F238E27FC236}">
              <a16:creationId xmlns:a16="http://schemas.microsoft.com/office/drawing/2014/main" xmlns="" id="{F3B96491-892C-44D3-8F9C-1B53427B02C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03" name="WordArt 114">
          <a:extLst>
            <a:ext uri="{FF2B5EF4-FFF2-40B4-BE49-F238E27FC236}">
              <a16:creationId xmlns:a16="http://schemas.microsoft.com/office/drawing/2014/main" xmlns="" id="{E1F3BAB6-1271-4B55-A20F-9A0D793AE24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04" name="WordArt 114">
          <a:extLst>
            <a:ext uri="{FF2B5EF4-FFF2-40B4-BE49-F238E27FC236}">
              <a16:creationId xmlns:a16="http://schemas.microsoft.com/office/drawing/2014/main" xmlns="" id="{A5331E79-3E23-4532-B672-215DA549A33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05" name="WordArt 114">
          <a:extLst>
            <a:ext uri="{FF2B5EF4-FFF2-40B4-BE49-F238E27FC236}">
              <a16:creationId xmlns:a16="http://schemas.microsoft.com/office/drawing/2014/main" xmlns="" id="{0BA5EE27-577F-41B1-B706-9E485C2C76C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06" name="WordArt 114">
          <a:extLst>
            <a:ext uri="{FF2B5EF4-FFF2-40B4-BE49-F238E27FC236}">
              <a16:creationId xmlns:a16="http://schemas.microsoft.com/office/drawing/2014/main" xmlns="" id="{3DFCD076-0ADC-4456-9E15-1FF1C443135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07" name="WordArt 114">
          <a:extLst>
            <a:ext uri="{FF2B5EF4-FFF2-40B4-BE49-F238E27FC236}">
              <a16:creationId xmlns:a16="http://schemas.microsoft.com/office/drawing/2014/main" xmlns="" id="{E2BFBC6C-841E-43CF-BF45-8A006E76918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08" name="WordArt 114">
          <a:extLst>
            <a:ext uri="{FF2B5EF4-FFF2-40B4-BE49-F238E27FC236}">
              <a16:creationId xmlns:a16="http://schemas.microsoft.com/office/drawing/2014/main" xmlns="" id="{B93066F7-E6FC-4A63-AB62-1536D2EFE4A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09" name="WordArt 114">
          <a:extLst>
            <a:ext uri="{FF2B5EF4-FFF2-40B4-BE49-F238E27FC236}">
              <a16:creationId xmlns:a16="http://schemas.microsoft.com/office/drawing/2014/main" xmlns="" id="{CB37D003-5A16-4228-8688-DA1CA347BDB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10" name="WordArt 114">
          <a:extLst>
            <a:ext uri="{FF2B5EF4-FFF2-40B4-BE49-F238E27FC236}">
              <a16:creationId xmlns:a16="http://schemas.microsoft.com/office/drawing/2014/main" xmlns="" id="{22CD3EB5-E01B-4597-BE78-9807487C372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11" name="WordArt 114">
          <a:extLst>
            <a:ext uri="{FF2B5EF4-FFF2-40B4-BE49-F238E27FC236}">
              <a16:creationId xmlns:a16="http://schemas.microsoft.com/office/drawing/2014/main" xmlns="" id="{7A2F4E17-196A-4927-AD74-9097D1249B3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12" name="WordArt 114">
          <a:extLst>
            <a:ext uri="{FF2B5EF4-FFF2-40B4-BE49-F238E27FC236}">
              <a16:creationId xmlns:a16="http://schemas.microsoft.com/office/drawing/2014/main" xmlns="" id="{7FC69E94-E54B-451A-8D8E-280A5CFA28B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13" name="WordArt 114">
          <a:extLst>
            <a:ext uri="{FF2B5EF4-FFF2-40B4-BE49-F238E27FC236}">
              <a16:creationId xmlns:a16="http://schemas.microsoft.com/office/drawing/2014/main" xmlns="" id="{E1349336-3C74-4752-8AEF-47B298240B8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14" name="WordArt 114">
          <a:extLst>
            <a:ext uri="{FF2B5EF4-FFF2-40B4-BE49-F238E27FC236}">
              <a16:creationId xmlns:a16="http://schemas.microsoft.com/office/drawing/2014/main" xmlns="" id="{18FB39F3-07E4-4A1F-A14B-9B49E12FDC1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15" name="WordArt 114">
          <a:extLst>
            <a:ext uri="{FF2B5EF4-FFF2-40B4-BE49-F238E27FC236}">
              <a16:creationId xmlns:a16="http://schemas.microsoft.com/office/drawing/2014/main" xmlns="" id="{A16FBD50-6239-4683-AC80-C14B763A6B6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16" name="WordArt 114">
          <a:extLst>
            <a:ext uri="{FF2B5EF4-FFF2-40B4-BE49-F238E27FC236}">
              <a16:creationId xmlns:a16="http://schemas.microsoft.com/office/drawing/2014/main" xmlns="" id="{A68AB631-9B00-40D2-A46F-98C4D2E8388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17" name="WordArt 114">
          <a:extLst>
            <a:ext uri="{FF2B5EF4-FFF2-40B4-BE49-F238E27FC236}">
              <a16:creationId xmlns:a16="http://schemas.microsoft.com/office/drawing/2014/main" xmlns="" id="{7076B894-62C1-4836-B5D6-769CF07BCBF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18" name="WordArt 114">
          <a:extLst>
            <a:ext uri="{FF2B5EF4-FFF2-40B4-BE49-F238E27FC236}">
              <a16:creationId xmlns:a16="http://schemas.microsoft.com/office/drawing/2014/main" xmlns="" id="{F0DC7ABE-1E25-4BA2-8DB6-511CE359F7E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19" name="WordArt 114">
          <a:extLst>
            <a:ext uri="{FF2B5EF4-FFF2-40B4-BE49-F238E27FC236}">
              <a16:creationId xmlns:a16="http://schemas.microsoft.com/office/drawing/2014/main" xmlns="" id="{D0C72496-F670-452F-A83E-EF60926ACD4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20" name="WordArt 114">
          <a:extLst>
            <a:ext uri="{FF2B5EF4-FFF2-40B4-BE49-F238E27FC236}">
              <a16:creationId xmlns:a16="http://schemas.microsoft.com/office/drawing/2014/main" xmlns="" id="{836502D3-29FA-4855-B769-BDB98A204B0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21" name="WordArt 114">
          <a:extLst>
            <a:ext uri="{FF2B5EF4-FFF2-40B4-BE49-F238E27FC236}">
              <a16:creationId xmlns:a16="http://schemas.microsoft.com/office/drawing/2014/main" xmlns="" id="{1E238F74-C0FB-4974-9DAD-44C0C6E2186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22" name="WordArt 114">
          <a:extLst>
            <a:ext uri="{FF2B5EF4-FFF2-40B4-BE49-F238E27FC236}">
              <a16:creationId xmlns:a16="http://schemas.microsoft.com/office/drawing/2014/main" xmlns="" id="{06F0AD19-AC0B-4308-BA3E-F9B796171D8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23" name="WordArt 114">
          <a:extLst>
            <a:ext uri="{FF2B5EF4-FFF2-40B4-BE49-F238E27FC236}">
              <a16:creationId xmlns:a16="http://schemas.microsoft.com/office/drawing/2014/main" xmlns="" id="{689639C0-74EC-44B1-9A61-214413F82FE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24" name="WordArt 114">
          <a:extLst>
            <a:ext uri="{FF2B5EF4-FFF2-40B4-BE49-F238E27FC236}">
              <a16:creationId xmlns:a16="http://schemas.microsoft.com/office/drawing/2014/main" xmlns="" id="{8A6926B4-6F49-42D9-9F49-3DD31B3D2A9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25" name="WordArt 114">
          <a:extLst>
            <a:ext uri="{FF2B5EF4-FFF2-40B4-BE49-F238E27FC236}">
              <a16:creationId xmlns:a16="http://schemas.microsoft.com/office/drawing/2014/main" xmlns="" id="{46B70962-9B8A-4528-9520-25B6614ECB0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26" name="WordArt 114">
          <a:extLst>
            <a:ext uri="{FF2B5EF4-FFF2-40B4-BE49-F238E27FC236}">
              <a16:creationId xmlns:a16="http://schemas.microsoft.com/office/drawing/2014/main" xmlns="" id="{B811910E-FD97-499C-870E-E837E6A6BC9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27" name="WordArt 114">
          <a:extLst>
            <a:ext uri="{FF2B5EF4-FFF2-40B4-BE49-F238E27FC236}">
              <a16:creationId xmlns:a16="http://schemas.microsoft.com/office/drawing/2014/main" xmlns="" id="{66E4D589-6657-4F27-9467-6708986288C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28" name="WordArt 114">
          <a:extLst>
            <a:ext uri="{FF2B5EF4-FFF2-40B4-BE49-F238E27FC236}">
              <a16:creationId xmlns:a16="http://schemas.microsoft.com/office/drawing/2014/main" xmlns="" id="{01FD104B-A9D3-48FE-948A-AFA02F62707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29" name="WordArt 114">
          <a:extLst>
            <a:ext uri="{FF2B5EF4-FFF2-40B4-BE49-F238E27FC236}">
              <a16:creationId xmlns:a16="http://schemas.microsoft.com/office/drawing/2014/main" xmlns="" id="{63AFD508-F89D-4248-ADA1-02BD4400A32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30" name="WordArt 114">
          <a:extLst>
            <a:ext uri="{FF2B5EF4-FFF2-40B4-BE49-F238E27FC236}">
              <a16:creationId xmlns:a16="http://schemas.microsoft.com/office/drawing/2014/main" xmlns="" id="{F4D692B9-EBE4-4F13-8649-730790A891A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31" name="WordArt 114">
          <a:extLst>
            <a:ext uri="{FF2B5EF4-FFF2-40B4-BE49-F238E27FC236}">
              <a16:creationId xmlns:a16="http://schemas.microsoft.com/office/drawing/2014/main" xmlns="" id="{41624957-73F1-49CE-9E21-C929150A518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32" name="WordArt 114">
          <a:extLst>
            <a:ext uri="{FF2B5EF4-FFF2-40B4-BE49-F238E27FC236}">
              <a16:creationId xmlns:a16="http://schemas.microsoft.com/office/drawing/2014/main" xmlns="" id="{402F49A1-AE84-4936-8ED1-D68220CC8E3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33" name="WordArt 114">
          <a:extLst>
            <a:ext uri="{FF2B5EF4-FFF2-40B4-BE49-F238E27FC236}">
              <a16:creationId xmlns:a16="http://schemas.microsoft.com/office/drawing/2014/main" xmlns="" id="{45105627-D728-4115-A341-8A12529C3A7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34" name="WordArt 114">
          <a:extLst>
            <a:ext uri="{FF2B5EF4-FFF2-40B4-BE49-F238E27FC236}">
              <a16:creationId xmlns:a16="http://schemas.microsoft.com/office/drawing/2014/main" xmlns="" id="{725CB441-DB06-401A-91B8-343E9CA9C3F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35" name="WordArt 114">
          <a:extLst>
            <a:ext uri="{FF2B5EF4-FFF2-40B4-BE49-F238E27FC236}">
              <a16:creationId xmlns:a16="http://schemas.microsoft.com/office/drawing/2014/main" xmlns="" id="{1FF3D1F2-C33E-4DD0-A7B8-C93DBCCE16E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36" name="WordArt 114">
          <a:extLst>
            <a:ext uri="{FF2B5EF4-FFF2-40B4-BE49-F238E27FC236}">
              <a16:creationId xmlns:a16="http://schemas.microsoft.com/office/drawing/2014/main" xmlns="" id="{961BD3C3-F3A3-4C60-B8B3-499D0D03AEC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37" name="WordArt 114">
          <a:extLst>
            <a:ext uri="{FF2B5EF4-FFF2-40B4-BE49-F238E27FC236}">
              <a16:creationId xmlns:a16="http://schemas.microsoft.com/office/drawing/2014/main" xmlns="" id="{241E8CB0-EE65-4AEF-9AFB-DE7F4FEAE98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38" name="WordArt 114">
          <a:extLst>
            <a:ext uri="{FF2B5EF4-FFF2-40B4-BE49-F238E27FC236}">
              <a16:creationId xmlns:a16="http://schemas.microsoft.com/office/drawing/2014/main" xmlns="" id="{0DF640EE-EA4B-4E18-953F-5C00452FEE3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39" name="WordArt 114">
          <a:extLst>
            <a:ext uri="{FF2B5EF4-FFF2-40B4-BE49-F238E27FC236}">
              <a16:creationId xmlns:a16="http://schemas.microsoft.com/office/drawing/2014/main" xmlns="" id="{778E33DF-2A0F-42F9-8DA0-629C30C816B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40" name="WordArt 114">
          <a:extLst>
            <a:ext uri="{FF2B5EF4-FFF2-40B4-BE49-F238E27FC236}">
              <a16:creationId xmlns:a16="http://schemas.microsoft.com/office/drawing/2014/main" xmlns="" id="{351ED481-1BB9-459C-BCC8-FDF38BDDA85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41" name="WordArt 114">
          <a:extLst>
            <a:ext uri="{FF2B5EF4-FFF2-40B4-BE49-F238E27FC236}">
              <a16:creationId xmlns:a16="http://schemas.microsoft.com/office/drawing/2014/main" xmlns="" id="{50A129A0-A8C9-43DB-9A0C-249E6512774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42" name="WordArt 114">
          <a:extLst>
            <a:ext uri="{FF2B5EF4-FFF2-40B4-BE49-F238E27FC236}">
              <a16:creationId xmlns:a16="http://schemas.microsoft.com/office/drawing/2014/main" xmlns="" id="{8687267B-2B31-4495-8F46-F0313C3CCF5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43" name="WordArt 114">
          <a:extLst>
            <a:ext uri="{FF2B5EF4-FFF2-40B4-BE49-F238E27FC236}">
              <a16:creationId xmlns:a16="http://schemas.microsoft.com/office/drawing/2014/main" xmlns="" id="{9F9BDD68-88F2-4253-A56A-A55C49475B6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44" name="WordArt 114">
          <a:extLst>
            <a:ext uri="{FF2B5EF4-FFF2-40B4-BE49-F238E27FC236}">
              <a16:creationId xmlns:a16="http://schemas.microsoft.com/office/drawing/2014/main" xmlns="" id="{74ED71B9-D8A4-4263-8F26-F54F9B24D53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45" name="WordArt 114">
          <a:extLst>
            <a:ext uri="{FF2B5EF4-FFF2-40B4-BE49-F238E27FC236}">
              <a16:creationId xmlns:a16="http://schemas.microsoft.com/office/drawing/2014/main" xmlns="" id="{1D555FE0-96C4-4EDA-B0AC-EE29BB1FFC5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46" name="WordArt 114">
          <a:extLst>
            <a:ext uri="{FF2B5EF4-FFF2-40B4-BE49-F238E27FC236}">
              <a16:creationId xmlns:a16="http://schemas.microsoft.com/office/drawing/2014/main" xmlns="" id="{C57BDEFA-F47D-459E-9C9C-877E2D142BA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10</xdr:row>
      <xdr:rowOff>0</xdr:rowOff>
    </xdr:from>
    <xdr:to>
      <xdr:col>4</xdr:col>
      <xdr:colOff>104775</xdr:colOff>
      <xdr:row>10</xdr:row>
      <xdr:rowOff>57150</xdr:rowOff>
    </xdr:to>
    <xdr:sp macro="" textlink="">
      <xdr:nvSpPr>
        <xdr:cNvPr id="3647" name="WordArt 114">
          <a:extLst>
            <a:ext uri="{FF2B5EF4-FFF2-40B4-BE49-F238E27FC236}">
              <a16:creationId xmlns:a16="http://schemas.microsoft.com/office/drawing/2014/main" xmlns="" id="{96C9A90C-1FAB-42E7-A480-2E40003A18F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3526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48" name="WordArt 114">
          <a:extLst>
            <a:ext uri="{FF2B5EF4-FFF2-40B4-BE49-F238E27FC236}">
              <a16:creationId xmlns:a16="http://schemas.microsoft.com/office/drawing/2014/main" xmlns="" id="{4688E9FF-8DFE-42D8-8484-77AD98EBCE4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49" name="WordArt 114">
          <a:extLst>
            <a:ext uri="{FF2B5EF4-FFF2-40B4-BE49-F238E27FC236}">
              <a16:creationId xmlns:a16="http://schemas.microsoft.com/office/drawing/2014/main" xmlns="" id="{350A3D9C-843B-4130-B222-BAE7253EEC5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50" name="WordArt 114">
          <a:extLst>
            <a:ext uri="{FF2B5EF4-FFF2-40B4-BE49-F238E27FC236}">
              <a16:creationId xmlns:a16="http://schemas.microsoft.com/office/drawing/2014/main" xmlns="" id="{40E40576-E9CA-46BC-9C7D-64B31E3D091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51" name="WordArt 114">
          <a:extLst>
            <a:ext uri="{FF2B5EF4-FFF2-40B4-BE49-F238E27FC236}">
              <a16:creationId xmlns:a16="http://schemas.microsoft.com/office/drawing/2014/main" xmlns="" id="{E594447A-6C69-4D02-8D04-6A195D9998E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52" name="WordArt 114">
          <a:extLst>
            <a:ext uri="{FF2B5EF4-FFF2-40B4-BE49-F238E27FC236}">
              <a16:creationId xmlns:a16="http://schemas.microsoft.com/office/drawing/2014/main" xmlns="" id="{9FC45145-1BA7-4C0A-AAF1-8504E19B2DE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53" name="WordArt 114">
          <a:extLst>
            <a:ext uri="{FF2B5EF4-FFF2-40B4-BE49-F238E27FC236}">
              <a16:creationId xmlns:a16="http://schemas.microsoft.com/office/drawing/2014/main" xmlns="" id="{3913CF0D-E0B7-4623-94AC-CC8497E0DFF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54" name="WordArt 114">
          <a:extLst>
            <a:ext uri="{FF2B5EF4-FFF2-40B4-BE49-F238E27FC236}">
              <a16:creationId xmlns:a16="http://schemas.microsoft.com/office/drawing/2014/main" xmlns="" id="{0F8BCB39-2A1A-4608-A9A3-5EA3C92B661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55" name="WordArt 114">
          <a:extLst>
            <a:ext uri="{FF2B5EF4-FFF2-40B4-BE49-F238E27FC236}">
              <a16:creationId xmlns:a16="http://schemas.microsoft.com/office/drawing/2014/main" xmlns="" id="{2E287A90-2B21-40E4-B6E6-833AD8CFED2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56" name="WordArt 114">
          <a:extLst>
            <a:ext uri="{FF2B5EF4-FFF2-40B4-BE49-F238E27FC236}">
              <a16:creationId xmlns:a16="http://schemas.microsoft.com/office/drawing/2014/main" xmlns="" id="{F3966BE2-9E8B-4247-9E85-1AAA2454681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57" name="WordArt 114">
          <a:extLst>
            <a:ext uri="{FF2B5EF4-FFF2-40B4-BE49-F238E27FC236}">
              <a16:creationId xmlns:a16="http://schemas.microsoft.com/office/drawing/2014/main" xmlns="" id="{D9062EF5-EACD-4FC7-A0FF-F2DCD429699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58" name="WordArt 114">
          <a:extLst>
            <a:ext uri="{FF2B5EF4-FFF2-40B4-BE49-F238E27FC236}">
              <a16:creationId xmlns:a16="http://schemas.microsoft.com/office/drawing/2014/main" xmlns="" id="{16BBE287-42AD-4DDE-A4BA-B54EDCAD7A3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59" name="WordArt 114">
          <a:extLst>
            <a:ext uri="{FF2B5EF4-FFF2-40B4-BE49-F238E27FC236}">
              <a16:creationId xmlns:a16="http://schemas.microsoft.com/office/drawing/2014/main" xmlns="" id="{B3E0FF55-77DE-4BD1-8333-B01C68ED792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60" name="WordArt 114">
          <a:extLst>
            <a:ext uri="{FF2B5EF4-FFF2-40B4-BE49-F238E27FC236}">
              <a16:creationId xmlns:a16="http://schemas.microsoft.com/office/drawing/2014/main" xmlns="" id="{63ECC395-2C9B-4503-9C86-7F1FC77CE0A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61" name="WordArt 114">
          <a:extLst>
            <a:ext uri="{FF2B5EF4-FFF2-40B4-BE49-F238E27FC236}">
              <a16:creationId xmlns:a16="http://schemas.microsoft.com/office/drawing/2014/main" xmlns="" id="{1619ACB3-7D28-4E9A-9E04-67D5EF43379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62" name="WordArt 114">
          <a:extLst>
            <a:ext uri="{FF2B5EF4-FFF2-40B4-BE49-F238E27FC236}">
              <a16:creationId xmlns:a16="http://schemas.microsoft.com/office/drawing/2014/main" xmlns="" id="{98257024-6966-4EE4-912C-B23DD8793A7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63" name="WordArt 114">
          <a:extLst>
            <a:ext uri="{FF2B5EF4-FFF2-40B4-BE49-F238E27FC236}">
              <a16:creationId xmlns:a16="http://schemas.microsoft.com/office/drawing/2014/main" xmlns="" id="{0EFF7FB8-345E-4D0A-8691-3ACCD03FC0A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64" name="WordArt 114">
          <a:extLst>
            <a:ext uri="{FF2B5EF4-FFF2-40B4-BE49-F238E27FC236}">
              <a16:creationId xmlns:a16="http://schemas.microsoft.com/office/drawing/2014/main" xmlns="" id="{C96A98BD-C548-43D2-AD00-7BEED76DE80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65" name="WordArt 114">
          <a:extLst>
            <a:ext uri="{FF2B5EF4-FFF2-40B4-BE49-F238E27FC236}">
              <a16:creationId xmlns:a16="http://schemas.microsoft.com/office/drawing/2014/main" xmlns="" id="{E4056F70-8337-4D61-9020-94738B12A8E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66" name="WordArt 114">
          <a:extLst>
            <a:ext uri="{FF2B5EF4-FFF2-40B4-BE49-F238E27FC236}">
              <a16:creationId xmlns:a16="http://schemas.microsoft.com/office/drawing/2014/main" xmlns="" id="{FA01AE53-AF9A-4F81-9F68-1ADCCC51F73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67" name="WordArt 114">
          <a:extLst>
            <a:ext uri="{FF2B5EF4-FFF2-40B4-BE49-F238E27FC236}">
              <a16:creationId xmlns:a16="http://schemas.microsoft.com/office/drawing/2014/main" xmlns="" id="{F62A1AA3-62B6-4303-A26C-74797FFF752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68" name="WordArt 114">
          <a:extLst>
            <a:ext uri="{FF2B5EF4-FFF2-40B4-BE49-F238E27FC236}">
              <a16:creationId xmlns:a16="http://schemas.microsoft.com/office/drawing/2014/main" xmlns="" id="{6A551FFE-9540-44D9-A6D2-A626ECADFC2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69" name="WordArt 114">
          <a:extLst>
            <a:ext uri="{FF2B5EF4-FFF2-40B4-BE49-F238E27FC236}">
              <a16:creationId xmlns:a16="http://schemas.microsoft.com/office/drawing/2014/main" xmlns="" id="{3F91F7BA-54F0-4B5D-ABBB-2D85E5E1F78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70" name="WordArt 114">
          <a:extLst>
            <a:ext uri="{FF2B5EF4-FFF2-40B4-BE49-F238E27FC236}">
              <a16:creationId xmlns:a16="http://schemas.microsoft.com/office/drawing/2014/main" xmlns="" id="{F379DD1A-0270-44CD-AF2D-2ADE240DB4A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71" name="WordArt 114">
          <a:extLst>
            <a:ext uri="{FF2B5EF4-FFF2-40B4-BE49-F238E27FC236}">
              <a16:creationId xmlns:a16="http://schemas.microsoft.com/office/drawing/2014/main" xmlns="" id="{C4C3DB7F-A59C-43E7-A311-F305939ABA6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72" name="WordArt 114">
          <a:extLst>
            <a:ext uri="{FF2B5EF4-FFF2-40B4-BE49-F238E27FC236}">
              <a16:creationId xmlns:a16="http://schemas.microsoft.com/office/drawing/2014/main" xmlns="" id="{0BC166E7-7CE0-49B4-B332-FCB726A197F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73" name="WordArt 114">
          <a:extLst>
            <a:ext uri="{FF2B5EF4-FFF2-40B4-BE49-F238E27FC236}">
              <a16:creationId xmlns:a16="http://schemas.microsoft.com/office/drawing/2014/main" xmlns="" id="{E49D4436-69CF-40AE-B951-21DC7BF6F15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74" name="WordArt 114">
          <a:extLst>
            <a:ext uri="{FF2B5EF4-FFF2-40B4-BE49-F238E27FC236}">
              <a16:creationId xmlns:a16="http://schemas.microsoft.com/office/drawing/2014/main" xmlns="" id="{19B14CAC-43DA-4851-836F-B5D5C83516E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75" name="WordArt 114">
          <a:extLst>
            <a:ext uri="{FF2B5EF4-FFF2-40B4-BE49-F238E27FC236}">
              <a16:creationId xmlns:a16="http://schemas.microsoft.com/office/drawing/2014/main" xmlns="" id="{E86C52AE-1001-46B2-8612-3C1DF7680C0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76" name="WordArt 114">
          <a:extLst>
            <a:ext uri="{FF2B5EF4-FFF2-40B4-BE49-F238E27FC236}">
              <a16:creationId xmlns:a16="http://schemas.microsoft.com/office/drawing/2014/main" xmlns="" id="{373E0E86-DDA4-4F97-A7C4-02E02A1C1C7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77" name="WordArt 114">
          <a:extLst>
            <a:ext uri="{FF2B5EF4-FFF2-40B4-BE49-F238E27FC236}">
              <a16:creationId xmlns:a16="http://schemas.microsoft.com/office/drawing/2014/main" xmlns="" id="{76A0DA75-0831-413E-B032-AB05DC19C9D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78" name="WordArt 114">
          <a:extLst>
            <a:ext uri="{FF2B5EF4-FFF2-40B4-BE49-F238E27FC236}">
              <a16:creationId xmlns:a16="http://schemas.microsoft.com/office/drawing/2014/main" xmlns="" id="{306D14AA-C282-45B6-B978-EA576BF6448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79" name="WordArt 114">
          <a:extLst>
            <a:ext uri="{FF2B5EF4-FFF2-40B4-BE49-F238E27FC236}">
              <a16:creationId xmlns:a16="http://schemas.microsoft.com/office/drawing/2014/main" xmlns="" id="{59AF8D05-F3A3-43CA-B749-C0AD5CC5D57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80" name="WordArt 114">
          <a:extLst>
            <a:ext uri="{FF2B5EF4-FFF2-40B4-BE49-F238E27FC236}">
              <a16:creationId xmlns:a16="http://schemas.microsoft.com/office/drawing/2014/main" xmlns="" id="{3F50BDE9-966D-4F9D-B485-A27F550B304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81" name="WordArt 114">
          <a:extLst>
            <a:ext uri="{FF2B5EF4-FFF2-40B4-BE49-F238E27FC236}">
              <a16:creationId xmlns:a16="http://schemas.microsoft.com/office/drawing/2014/main" xmlns="" id="{04CAC534-115D-4B3A-A97B-D360A8ACC50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82" name="WordArt 114">
          <a:extLst>
            <a:ext uri="{FF2B5EF4-FFF2-40B4-BE49-F238E27FC236}">
              <a16:creationId xmlns:a16="http://schemas.microsoft.com/office/drawing/2014/main" xmlns="" id="{526B3A35-425C-48C4-9073-2457EA0FB42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11</xdr:row>
      <xdr:rowOff>0</xdr:rowOff>
    </xdr:from>
    <xdr:to>
      <xdr:col>4</xdr:col>
      <xdr:colOff>104775</xdr:colOff>
      <xdr:row>11</xdr:row>
      <xdr:rowOff>57150</xdr:rowOff>
    </xdr:to>
    <xdr:sp macro="" textlink="">
      <xdr:nvSpPr>
        <xdr:cNvPr id="3683" name="WordArt 114">
          <a:extLst>
            <a:ext uri="{FF2B5EF4-FFF2-40B4-BE49-F238E27FC236}">
              <a16:creationId xmlns:a16="http://schemas.microsoft.com/office/drawing/2014/main" xmlns="" id="{CD407580-0784-41D8-9879-40F6B137E9B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5336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684" name="WordArt 114">
          <a:extLst>
            <a:ext uri="{FF2B5EF4-FFF2-40B4-BE49-F238E27FC236}">
              <a16:creationId xmlns:a16="http://schemas.microsoft.com/office/drawing/2014/main" xmlns="" id="{34E12206-2564-4005-A39F-BE12EB41156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685" name="WordArt 114">
          <a:extLst>
            <a:ext uri="{FF2B5EF4-FFF2-40B4-BE49-F238E27FC236}">
              <a16:creationId xmlns:a16="http://schemas.microsoft.com/office/drawing/2014/main" xmlns="" id="{2D889C35-5BEE-4AEC-BE98-742F5FBEDA8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686" name="WordArt 114">
          <a:extLst>
            <a:ext uri="{FF2B5EF4-FFF2-40B4-BE49-F238E27FC236}">
              <a16:creationId xmlns:a16="http://schemas.microsoft.com/office/drawing/2014/main" xmlns="" id="{906B78D4-E208-4AEC-8255-38702238DFC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687" name="WordArt 114">
          <a:extLst>
            <a:ext uri="{FF2B5EF4-FFF2-40B4-BE49-F238E27FC236}">
              <a16:creationId xmlns:a16="http://schemas.microsoft.com/office/drawing/2014/main" xmlns="" id="{424B7D65-9911-4F7A-9ECF-4ACF4346774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688" name="WordArt 114">
          <a:extLst>
            <a:ext uri="{FF2B5EF4-FFF2-40B4-BE49-F238E27FC236}">
              <a16:creationId xmlns:a16="http://schemas.microsoft.com/office/drawing/2014/main" xmlns="" id="{71BF21C8-6210-4EBD-B7C0-774A5934451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689" name="WordArt 114">
          <a:extLst>
            <a:ext uri="{FF2B5EF4-FFF2-40B4-BE49-F238E27FC236}">
              <a16:creationId xmlns:a16="http://schemas.microsoft.com/office/drawing/2014/main" xmlns="" id="{3C4961A9-6B26-40F0-B9ED-8EF25D8B5AD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690" name="WordArt 114">
          <a:extLst>
            <a:ext uri="{FF2B5EF4-FFF2-40B4-BE49-F238E27FC236}">
              <a16:creationId xmlns:a16="http://schemas.microsoft.com/office/drawing/2014/main" xmlns="" id="{2657A25D-4B4E-47F7-87A0-BA5D8709BBD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691" name="WordArt 114">
          <a:extLst>
            <a:ext uri="{FF2B5EF4-FFF2-40B4-BE49-F238E27FC236}">
              <a16:creationId xmlns:a16="http://schemas.microsoft.com/office/drawing/2014/main" xmlns="" id="{34294CD5-CB0B-4F77-8DEC-7D497996CF3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692" name="WordArt 114">
          <a:extLst>
            <a:ext uri="{FF2B5EF4-FFF2-40B4-BE49-F238E27FC236}">
              <a16:creationId xmlns:a16="http://schemas.microsoft.com/office/drawing/2014/main" xmlns="" id="{7E4D747D-FFC9-4E67-BD99-4AA9B5A7644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693" name="WordArt 114">
          <a:extLst>
            <a:ext uri="{FF2B5EF4-FFF2-40B4-BE49-F238E27FC236}">
              <a16:creationId xmlns:a16="http://schemas.microsoft.com/office/drawing/2014/main" xmlns="" id="{0990803B-F028-4B6A-873C-6BE8B7FBBAC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694" name="WordArt 114">
          <a:extLst>
            <a:ext uri="{FF2B5EF4-FFF2-40B4-BE49-F238E27FC236}">
              <a16:creationId xmlns:a16="http://schemas.microsoft.com/office/drawing/2014/main" xmlns="" id="{51187195-8EE1-4D80-9F3A-E2C1457DC9C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695" name="WordArt 114">
          <a:extLst>
            <a:ext uri="{FF2B5EF4-FFF2-40B4-BE49-F238E27FC236}">
              <a16:creationId xmlns:a16="http://schemas.microsoft.com/office/drawing/2014/main" xmlns="" id="{73379B98-7B1D-47EB-A7EB-274A47016FF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696" name="WordArt 114">
          <a:extLst>
            <a:ext uri="{FF2B5EF4-FFF2-40B4-BE49-F238E27FC236}">
              <a16:creationId xmlns:a16="http://schemas.microsoft.com/office/drawing/2014/main" xmlns="" id="{12022228-6BFE-415C-B5B2-74CCDB9D885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697" name="WordArt 114">
          <a:extLst>
            <a:ext uri="{FF2B5EF4-FFF2-40B4-BE49-F238E27FC236}">
              <a16:creationId xmlns:a16="http://schemas.microsoft.com/office/drawing/2014/main" xmlns="" id="{5669A8AF-86E9-4B3E-B5A6-DDE67CBC35E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698" name="WordArt 114">
          <a:extLst>
            <a:ext uri="{FF2B5EF4-FFF2-40B4-BE49-F238E27FC236}">
              <a16:creationId xmlns:a16="http://schemas.microsoft.com/office/drawing/2014/main" xmlns="" id="{35888460-2A4A-4B83-83F6-DDF2AB76A4B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699" name="WordArt 114">
          <a:extLst>
            <a:ext uri="{FF2B5EF4-FFF2-40B4-BE49-F238E27FC236}">
              <a16:creationId xmlns:a16="http://schemas.microsoft.com/office/drawing/2014/main" xmlns="" id="{69935DCA-28FA-4830-8831-DC637E88B26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00" name="WordArt 114">
          <a:extLst>
            <a:ext uri="{FF2B5EF4-FFF2-40B4-BE49-F238E27FC236}">
              <a16:creationId xmlns:a16="http://schemas.microsoft.com/office/drawing/2014/main" xmlns="" id="{9DD5E56C-5B7D-463C-8E2A-620A1624D35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01" name="WordArt 114">
          <a:extLst>
            <a:ext uri="{FF2B5EF4-FFF2-40B4-BE49-F238E27FC236}">
              <a16:creationId xmlns:a16="http://schemas.microsoft.com/office/drawing/2014/main" xmlns="" id="{8D07741C-D2CF-40A1-861B-CE6FF3591DC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02" name="WordArt 114">
          <a:extLst>
            <a:ext uri="{FF2B5EF4-FFF2-40B4-BE49-F238E27FC236}">
              <a16:creationId xmlns:a16="http://schemas.microsoft.com/office/drawing/2014/main" xmlns="" id="{FCF71E9A-3194-49A5-83FF-E4B6116AD69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03" name="WordArt 114">
          <a:extLst>
            <a:ext uri="{FF2B5EF4-FFF2-40B4-BE49-F238E27FC236}">
              <a16:creationId xmlns:a16="http://schemas.microsoft.com/office/drawing/2014/main" xmlns="" id="{034CD6C7-CF3E-4519-97EB-2266707DCD2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04" name="WordArt 114">
          <a:extLst>
            <a:ext uri="{FF2B5EF4-FFF2-40B4-BE49-F238E27FC236}">
              <a16:creationId xmlns:a16="http://schemas.microsoft.com/office/drawing/2014/main" xmlns="" id="{C409FB50-391F-40BF-A287-B7D903519BB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05" name="WordArt 114">
          <a:extLst>
            <a:ext uri="{FF2B5EF4-FFF2-40B4-BE49-F238E27FC236}">
              <a16:creationId xmlns:a16="http://schemas.microsoft.com/office/drawing/2014/main" xmlns="" id="{9D88F68E-E474-4ED9-9FD3-F1B0EC74CC3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06" name="WordArt 114">
          <a:extLst>
            <a:ext uri="{FF2B5EF4-FFF2-40B4-BE49-F238E27FC236}">
              <a16:creationId xmlns:a16="http://schemas.microsoft.com/office/drawing/2014/main" xmlns="" id="{943E9020-68EC-44BA-9105-EB5B60E3FBE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07" name="WordArt 114">
          <a:extLst>
            <a:ext uri="{FF2B5EF4-FFF2-40B4-BE49-F238E27FC236}">
              <a16:creationId xmlns:a16="http://schemas.microsoft.com/office/drawing/2014/main" xmlns="" id="{E5D42968-20BE-4536-9861-58EFA6CB556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08" name="WordArt 114">
          <a:extLst>
            <a:ext uri="{FF2B5EF4-FFF2-40B4-BE49-F238E27FC236}">
              <a16:creationId xmlns:a16="http://schemas.microsoft.com/office/drawing/2014/main" xmlns="" id="{6B794C40-B57D-4C6E-9FE0-C4EE66A3E8E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09" name="WordArt 114">
          <a:extLst>
            <a:ext uri="{FF2B5EF4-FFF2-40B4-BE49-F238E27FC236}">
              <a16:creationId xmlns:a16="http://schemas.microsoft.com/office/drawing/2014/main" xmlns="" id="{ABE43737-94D0-44DC-82DA-3C84A279E08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10" name="WordArt 114">
          <a:extLst>
            <a:ext uri="{FF2B5EF4-FFF2-40B4-BE49-F238E27FC236}">
              <a16:creationId xmlns:a16="http://schemas.microsoft.com/office/drawing/2014/main" xmlns="" id="{1BC6F507-2A6F-4433-B326-03259B815D4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11" name="WordArt 114">
          <a:extLst>
            <a:ext uri="{FF2B5EF4-FFF2-40B4-BE49-F238E27FC236}">
              <a16:creationId xmlns:a16="http://schemas.microsoft.com/office/drawing/2014/main" xmlns="" id="{855A48EB-8A66-408D-AF58-F521332A876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12" name="WordArt 114">
          <a:extLst>
            <a:ext uri="{FF2B5EF4-FFF2-40B4-BE49-F238E27FC236}">
              <a16:creationId xmlns:a16="http://schemas.microsoft.com/office/drawing/2014/main" xmlns="" id="{A2259EA8-9FD3-43CA-B4AB-B4F8290A2B5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13" name="WordArt 114">
          <a:extLst>
            <a:ext uri="{FF2B5EF4-FFF2-40B4-BE49-F238E27FC236}">
              <a16:creationId xmlns:a16="http://schemas.microsoft.com/office/drawing/2014/main" xmlns="" id="{2921B34F-F74F-493C-9D10-DA22803CD7A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14" name="WordArt 114">
          <a:extLst>
            <a:ext uri="{FF2B5EF4-FFF2-40B4-BE49-F238E27FC236}">
              <a16:creationId xmlns:a16="http://schemas.microsoft.com/office/drawing/2014/main" xmlns="" id="{4B7F4475-B26A-486C-B94F-2641732E326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15" name="WordArt 114">
          <a:extLst>
            <a:ext uri="{FF2B5EF4-FFF2-40B4-BE49-F238E27FC236}">
              <a16:creationId xmlns:a16="http://schemas.microsoft.com/office/drawing/2014/main" xmlns="" id="{9607CA66-E415-4D68-9550-C3F144C8707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16" name="WordArt 114">
          <a:extLst>
            <a:ext uri="{FF2B5EF4-FFF2-40B4-BE49-F238E27FC236}">
              <a16:creationId xmlns:a16="http://schemas.microsoft.com/office/drawing/2014/main" xmlns="" id="{1A2F9606-E94F-45C0-9006-05DD48851C4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17" name="WordArt 114">
          <a:extLst>
            <a:ext uri="{FF2B5EF4-FFF2-40B4-BE49-F238E27FC236}">
              <a16:creationId xmlns:a16="http://schemas.microsoft.com/office/drawing/2014/main" xmlns="" id="{F7A1F111-4AD0-49E5-9F52-DA5D7239D78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18" name="WordArt 114">
          <a:extLst>
            <a:ext uri="{FF2B5EF4-FFF2-40B4-BE49-F238E27FC236}">
              <a16:creationId xmlns:a16="http://schemas.microsoft.com/office/drawing/2014/main" xmlns="" id="{40040AE0-FD65-4228-9E6E-CC2D42BD400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19" name="WordArt 114">
          <a:extLst>
            <a:ext uri="{FF2B5EF4-FFF2-40B4-BE49-F238E27FC236}">
              <a16:creationId xmlns:a16="http://schemas.microsoft.com/office/drawing/2014/main" xmlns="" id="{7D8ECE4A-B6EA-4F38-A582-348D1A09525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20" name="WordArt 114">
          <a:extLst>
            <a:ext uri="{FF2B5EF4-FFF2-40B4-BE49-F238E27FC236}">
              <a16:creationId xmlns:a16="http://schemas.microsoft.com/office/drawing/2014/main" xmlns="" id="{AB38A37C-6071-4B9D-9C29-89F0FB51AFF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21" name="WordArt 114">
          <a:extLst>
            <a:ext uri="{FF2B5EF4-FFF2-40B4-BE49-F238E27FC236}">
              <a16:creationId xmlns:a16="http://schemas.microsoft.com/office/drawing/2014/main" xmlns="" id="{A577C041-FB4E-4621-A667-7E81D2B765C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22" name="WordArt 114">
          <a:extLst>
            <a:ext uri="{FF2B5EF4-FFF2-40B4-BE49-F238E27FC236}">
              <a16:creationId xmlns:a16="http://schemas.microsoft.com/office/drawing/2014/main" xmlns="" id="{205BCF64-BD95-44BC-8CAB-E17F35E6205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23" name="WordArt 114">
          <a:extLst>
            <a:ext uri="{FF2B5EF4-FFF2-40B4-BE49-F238E27FC236}">
              <a16:creationId xmlns:a16="http://schemas.microsoft.com/office/drawing/2014/main" xmlns="" id="{957B9BB2-06F9-405F-8A04-DDC14BA0AFF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24" name="WordArt 114">
          <a:extLst>
            <a:ext uri="{FF2B5EF4-FFF2-40B4-BE49-F238E27FC236}">
              <a16:creationId xmlns:a16="http://schemas.microsoft.com/office/drawing/2014/main" xmlns="" id="{97E4370B-74F0-4B55-9B1A-C8F62B88F61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25" name="WordArt 114">
          <a:extLst>
            <a:ext uri="{FF2B5EF4-FFF2-40B4-BE49-F238E27FC236}">
              <a16:creationId xmlns:a16="http://schemas.microsoft.com/office/drawing/2014/main" xmlns="" id="{3304C213-8D0E-4E60-A9EE-BE10BF5ECA7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26" name="WordArt 114">
          <a:extLst>
            <a:ext uri="{FF2B5EF4-FFF2-40B4-BE49-F238E27FC236}">
              <a16:creationId xmlns:a16="http://schemas.microsoft.com/office/drawing/2014/main" xmlns="" id="{51B6A8A9-A949-47B9-9B46-FCB6170F2F2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27" name="WordArt 114">
          <a:extLst>
            <a:ext uri="{FF2B5EF4-FFF2-40B4-BE49-F238E27FC236}">
              <a16:creationId xmlns:a16="http://schemas.microsoft.com/office/drawing/2014/main" xmlns="" id="{E0DE4BDA-1EA5-4E81-8E0A-FADB377E5C4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28" name="WordArt 114">
          <a:extLst>
            <a:ext uri="{FF2B5EF4-FFF2-40B4-BE49-F238E27FC236}">
              <a16:creationId xmlns:a16="http://schemas.microsoft.com/office/drawing/2014/main" xmlns="" id="{767330CB-8A3F-46C0-8916-A7D861905B8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29" name="WordArt 114">
          <a:extLst>
            <a:ext uri="{FF2B5EF4-FFF2-40B4-BE49-F238E27FC236}">
              <a16:creationId xmlns:a16="http://schemas.microsoft.com/office/drawing/2014/main" xmlns="" id="{7872765C-9A8E-4CB9-9FE4-DF463D55F0F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30" name="WordArt 114">
          <a:extLst>
            <a:ext uri="{FF2B5EF4-FFF2-40B4-BE49-F238E27FC236}">
              <a16:creationId xmlns:a16="http://schemas.microsoft.com/office/drawing/2014/main" xmlns="" id="{F2D22F78-B33C-458A-8754-22F2C744834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31" name="WordArt 114">
          <a:extLst>
            <a:ext uri="{FF2B5EF4-FFF2-40B4-BE49-F238E27FC236}">
              <a16:creationId xmlns:a16="http://schemas.microsoft.com/office/drawing/2014/main" xmlns="" id="{F02045DD-4800-4234-A860-021CFCAEC12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32" name="WordArt 114">
          <a:extLst>
            <a:ext uri="{FF2B5EF4-FFF2-40B4-BE49-F238E27FC236}">
              <a16:creationId xmlns:a16="http://schemas.microsoft.com/office/drawing/2014/main" xmlns="" id="{0DB3B680-33FF-4449-A87C-0E9D44FFAAA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33" name="WordArt 114">
          <a:extLst>
            <a:ext uri="{FF2B5EF4-FFF2-40B4-BE49-F238E27FC236}">
              <a16:creationId xmlns:a16="http://schemas.microsoft.com/office/drawing/2014/main" xmlns="" id="{AFB3814E-F75D-4AA2-9678-F4539CFF2A4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34" name="WordArt 114">
          <a:extLst>
            <a:ext uri="{FF2B5EF4-FFF2-40B4-BE49-F238E27FC236}">
              <a16:creationId xmlns:a16="http://schemas.microsoft.com/office/drawing/2014/main" xmlns="" id="{BD4EA2FE-6BF2-42D0-A259-AE6C9C18FCE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35" name="WordArt 114">
          <a:extLst>
            <a:ext uri="{FF2B5EF4-FFF2-40B4-BE49-F238E27FC236}">
              <a16:creationId xmlns:a16="http://schemas.microsoft.com/office/drawing/2014/main" xmlns="" id="{CB4EB802-DB87-47BD-BE90-93ED22DCD52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36" name="WordArt 114">
          <a:extLst>
            <a:ext uri="{FF2B5EF4-FFF2-40B4-BE49-F238E27FC236}">
              <a16:creationId xmlns:a16="http://schemas.microsoft.com/office/drawing/2014/main" xmlns="" id="{006AE187-DCC9-47F0-A3DD-550C8AF8475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37" name="WordArt 114">
          <a:extLst>
            <a:ext uri="{FF2B5EF4-FFF2-40B4-BE49-F238E27FC236}">
              <a16:creationId xmlns:a16="http://schemas.microsoft.com/office/drawing/2014/main" xmlns="" id="{3054CFE3-E65A-4897-9C24-A6007E96CF4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38" name="WordArt 114">
          <a:extLst>
            <a:ext uri="{FF2B5EF4-FFF2-40B4-BE49-F238E27FC236}">
              <a16:creationId xmlns:a16="http://schemas.microsoft.com/office/drawing/2014/main" xmlns="" id="{3A49878F-E0F2-4ECC-BFFF-28AE1C9D944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39" name="WordArt 114">
          <a:extLst>
            <a:ext uri="{FF2B5EF4-FFF2-40B4-BE49-F238E27FC236}">
              <a16:creationId xmlns:a16="http://schemas.microsoft.com/office/drawing/2014/main" xmlns="" id="{74B7DC7D-B8A2-480F-A857-044331BFF60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40" name="WordArt 114">
          <a:extLst>
            <a:ext uri="{FF2B5EF4-FFF2-40B4-BE49-F238E27FC236}">
              <a16:creationId xmlns:a16="http://schemas.microsoft.com/office/drawing/2014/main" xmlns="" id="{24249B77-95C9-4E0F-BD36-DFD04BD3A72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41" name="WordArt 114">
          <a:extLst>
            <a:ext uri="{FF2B5EF4-FFF2-40B4-BE49-F238E27FC236}">
              <a16:creationId xmlns:a16="http://schemas.microsoft.com/office/drawing/2014/main" xmlns="" id="{7F24B240-913E-4BC0-9228-6111BFF5D99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42" name="WordArt 114">
          <a:extLst>
            <a:ext uri="{FF2B5EF4-FFF2-40B4-BE49-F238E27FC236}">
              <a16:creationId xmlns:a16="http://schemas.microsoft.com/office/drawing/2014/main" xmlns="" id="{81A20ECB-670F-4768-980E-FED017E8935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43" name="WordArt 114">
          <a:extLst>
            <a:ext uri="{FF2B5EF4-FFF2-40B4-BE49-F238E27FC236}">
              <a16:creationId xmlns:a16="http://schemas.microsoft.com/office/drawing/2014/main" xmlns="" id="{1C3CB3B2-3900-4475-8221-07F46ADA64B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44" name="WordArt 114">
          <a:extLst>
            <a:ext uri="{FF2B5EF4-FFF2-40B4-BE49-F238E27FC236}">
              <a16:creationId xmlns:a16="http://schemas.microsoft.com/office/drawing/2014/main" xmlns="" id="{C92BE5DF-365B-496F-BAC5-6B43CB2594B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45" name="WordArt 114">
          <a:extLst>
            <a:ext uri="{FF2B5EF4-FFF2-40B4-BE49-F238E27FC236}">
              <a16:creationId xmlns:a16="http://schemas.microsoft.com/office/drawing/2014/main" xmlns="" id="{1CFB6AFD-10D7-4579-BF03-029BBAEB1C2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46" name="WordArt 114">
          <a:extLst>
            <a:ext uri="{FF2B5EF4-FFF2-40B4-BE49-F238E27FC236}">
              <a16:creationId xmlns:a16="http://schemas.microsoft.com/office/drawing/2014/main" xmlns="" id="{7E136C23-ED5F-46B3-9C6E-47E9F79ACEF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47" name="WordArt 114">
          <a:extLst>
            <a:ext uri="{FF2B5EF4-FFF2-40B4-BE49-F238E27FC236}">
              <a16:creationId xmlns:a16="http://schemas.microsoft.com/office/drawing/2014/main" xmlns="" id="{FBE10B52-1DD4-44BA-8AEB-7B99752728F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48" name="WordArt 114">
          <a:extLst>
            <a:ext uri="{FF2B5EF4-FFF2-40B4-BE49-F238E27FC236}">
              <a16:creationId xmlns:a16="http://schemas.microsoft.com/office/drawing/2014/main" xmlns="" id="{D4D3DDAC-0EB3-487F-A9A2-1A13895DCDA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49" name="WordArt 114">
          <a:extLst>
            <a:ext uri="{FF2B5EF4-FFF2-40B4-BE49-F238E27FC236}">
              <a16:creationId xmlns:a16="http://schemas.microsoft.com/office/drawing/2014/main" xmlns="" id="{4AEBD3C4-DA93-4EDC-863A-59CECDB1FF2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50" name="WordArt 114">
          <a:extLst>
            <a:ext uri="{FF2B5EF4-FFF2-40B4-BE49-F238E27FC236}">
              <a16:creationId xmlns:a16="http://schemas.microsoft.com/office/drawing/2014/main" xmlns="" id="{7DC0A2C2-347A-4B5D-ACE3-0E3602D600A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51" name="WordArt 114">
          <a:extLst>
            <a:ext uri="{FF2B5EF4-FFF2-40B4-BE49-F238E27FC236}">
              <a16:creationId xmlns:a16="http://schemas.microsoft.com/office/drawing/2014/main" xmlns="" id="{520B7985-2C20-4A3A-B82A-98696543FD3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52" name="WordArt 114">
          <a:extLst>
            <a:ext uri="{FF2B5EF4-FFF2-40B4-BE49-F238E27FC236}">
              <a16:creationId xmlns:a16="http://schemas.microsoft.com/office/drawing/2014/main" xmlns="" id="{A5670306-5BB5-46DF-8BA5-78DF71C064F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53" name="WordArt 114">
          <a:extLst>
            <a:ext uri="{FF2B5EF4-FFF2-40B4-BE49-F238E27FC236}">
              <a16:creationId xmlns:a16="http://schemas.microsoft.com/office/drawing/2014/main" xmlns="" id="{F6B71498-5BAB-4C08-8DE6-5031C60B22A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54" name="WordArt 114">
          <a:extLst>
            <a:ext uri="{FF2B5EF4-FFF2-40B4-BE49-F238E27FC236}">
              <a16:creationId xmlns:a16="http://schemas.microsoft.com/office/drawing/2014/main" xmlns="" id="{B2263B36-6D6C-4DFB-AE60-56B05B896C5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12</xdr:row>
      <xdr:rowOff>0</xdr:rowOff>
    </xdr:from>
    <xdr:to>
      <xdr:col>4</xdr:col>
      <xdr:colOff>104775</xdr:colOff>
      <xdr:row>12</xdr:row>
      <xdr:rowOff>57150</xdr:rowOff>
    </xdr:to>
    <xdr:sp macro="" textlink="">
      <xdr:nvSpPr>
        <xdr:cNvPr id="3755" name="WordArt 114">
          <a:extLst>
            <a:ext uri="{FF2B5EF4-FFF2-40B4-BE49-F238E27FC236}">
              <a16:creationId xmlns:a16="http://schemas.microsoft.com/office/drawing/2014/main" xmlns="" id="{67007895-C179-4B31-AAFE-5807ACA3D9D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7146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56" name="WordArt 114">
          <a:extLst>
            <a:ext uri="{FF2B5EF4-FFF2-40B4-BE49-F238E27FC236}">
              <a16:creationId xmlns:a16="http://schemas.microsoft.com/office/drawing/2014/main" xmlns="" id="{92C637FE-1F76-44D1-95E3-F9464034196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57" name="WordArt 114">
          <a:extLst>
            <a:ext uri="{FF2B5EF4-FFF2-40B4-BE49-F238E27FC236}">
              <a16:creationId xmlns:a16="http://schemas.microsoft.com/office/drawing/2014/main" xmlns="" id="{61762443-E370-402E-A351-640DDBA9199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58" name="WordArt 114">
          <a:extLst>
            <a:ext uri="{FF2B5EF4-FFF2-40B4-BE49-F238E27FC236}">
              <a16:creationId xmlns:a16="http://schemas.microsoft.com/office/drawing/2014/main" xmlns="" id="{2C4BC0A2-67BA-4786-827E-6BD2482F405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59" name="WordArt 114">
          <a:extLst>
            <a:ext uri="{FF2B5EF4-FFF2-40B4-BE49-F238E27FC236}">
              <a16:creationId xmlns:a16="http://schemas.microsoft.com/office/drawing/2014/main" xmlns="" id="{ADA2BD45-3271-414E-9ABA-86131304455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60" name="WordArt 114">
          <a:extLst>
            <a:ext uri="{FF2B5EF4-FFF2-40B4-BE49-F238E27FC236}">
              <a16:creationId xmlns:a16="http://schemas.microsoft.com/office/drawing/2014/main" xmlns="" id="{8BB495B0-00C0-4B75-BD8F-54F9A6BE9FD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61" name="WordArt 114">
          <a:extLst>
            <a:ext uri="{FF2B5EF4-FFF2-40B4-BE49-F238E27FC236}">
              <a16:creationId xmlns:a16="http://schemas.microsoft.com/office/drawing/2014/main" xmlns="" id="{44D65D09-EFDB-47E0-98D6-F155590EB6D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62" name="WordArt 114">
          <a:extLst>
            <a:ext uri="{FF2B5EF4-FFF2-40B4-BE49-F238E27FC236}">
              <a16:creationId xmlns:a16="http://schemas.microsoft.com/office/drawing/2014/main" xmlns="" id="{D1847A10-2740-459F-8033-2EA4E83AE72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63" name="WordArt 114">
          <a:extLst>
            <a:ext uri="{FF2B5EF4-FFF2-40B4-BE49-F238E27FC236}">
              <a16:creationId xmlns:a16="http://schemas.microsoft.com/office/drawing/2014/main" xmlns="" id="{E121A16C-B9C7-478C-BB3B-81F0CB50878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64" name="WordArt 114">
          <a:extLst>
            <a:ext uri="{FF2B5EF4-FFF2-40B4-BE49-F238E27FC236}">
              <a16:creationId xmlns:a16="http://schemas.microsoft.com/office/drawing/2014/main" xmlns="" id="{012A23B3-C57D-4D97-B820-3C45282D87E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65" name="WordArt 114">
          <a:extLst>
            <a:ext uri="{FF2B5EF4-FFF2-40B4-BE49-F238E27FC236}">
              <a16:creationId xmlns:a16="http://schemas.microsoft.com/office/drawing/2014/main" xmlns="" id="{95430CC3-9D12-4739-AAC6-E4AC776095B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66" name="WordArt 114">
          <a:extLst>
            <a:ext uri="{FF2B5EF4-FFF2-40B4-BE49-F238E27FC236}">
              <a16:creationId xmlns:a16="http://schemas.microsoft.com/office/drawing/2014/main" xmlns="" id="{28464997-8542-46FD-BC20-664FEC9819F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67" name="WordArt 114">
          <a:extLst>
            <a:ext uri="{FF2B5EF4-FFF2-40B4-BE49-F238E27FC236}">
              <a16:creationId xmlns:a16="http://schemas.microsoft.com/office/drawing/2014/main" xmlns="" id="{D0D4C289-D5AB-487B-ADB1-9BE98F08B17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68" name="WordArt 114">
          <a:extLst>
            <a:ext uri="{FF2B5EF4-FFF2-40B4-BE49-F238E27FC236}">
              <a16:creationId xmlns:a16="http://schemas.microsoft.com/office/drawing/2014/main" xmlns="" id="{B0CAC5C6-EFA0-4119-8936-0C9C37A9DFF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69" name="WordArt 114">
          <a:extLst>
            <a:ext uri="{FF2B5EF4-FFF2-40B4-BE49-F238E27FC236}">
              <a16:creationId xmlns:a16="http://schemas.microsoft.com/office/drawing/2014/main" xmlns="" id="{2B7CD113-7BFB-4C31-8A26-77C812B256F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70" name="WordArt 114">
          <a:extLst>
            <a:ext uri="{FF2B5EF4-FFF2-40B4-BE49-F238E27FC236}">
              <a16:creationId xmlns:a16="http://schemas.microsoft.com/office/drawing/2014/main" xmlns="" id="{5D908EF7-EACD-437F-8780-AFE35B7C819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71" name="WordArt 114">
          <a:extLst>
            <a:ext uri="{FF2B5EF4-FFF2-40B4-BE49-F238E27FC236}">
              <a16:creationId xmlns:a16="http://schemas.microsoft.com/office/drawing/2014/main" xmlns="" id="{9E15CA77-B379-4317-8E33-2DD9D942F50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72" name="WordArt 114">
          <a:extLst>
            <a:ext uri="{FF2B5EF4-FFF2-40B4-BE49-F238E27FC236}">
              <a16:creationId xmlns:a16="http://schemas.microsoft.com/office/drawing/2014/main" xmlns="" id="{F19557AE-6A62-4976-A454-204FF316E77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73" name="WordArt 114">
          <a:extLst>
            <a:ext uri="{FF2B5EF4-FFF2-40B4-BE49-F238E27FC236}">
              <a16:creationId xmlns:a16="http://schemas.microsoft.com/office/drawing/2014/main" xmlns="" id="{B42838D5-212A-4097-B8AD-9D5E12C8150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74" name="WordArt 114">
          <a:extLst>
            <a:ext uri="{FF2B5EF4-FFF2-40B4-BE49-F238E27FC236}">
              <a16:creationId xmlns:a16="http://schemas.microsoft.com/office/drawing/2014/main" xmlns="" id="{2B6FC026-CB3C-4684-8436-9437DBEDE6B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75" name="WordArt 114">
          <a:extLst>
            <a:ext uri="{FF2B5EF4-FFF2-40B4-BE49-F238E27FC236}">
              <a16:creationId xmlns:a16="http://schemas.microsoft.com/office/drawing/2014/main" xmlns="" id="{E9661842-13C4-4616-9669-88088B89274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76" name="WordArt 114">
          <a:extLst>
            <a:ext uri="{FF2B5EF4-FFF2-40B4-BE49-F238E27FC236}">
              <a16:creationId xmlns:a16="http://schemas.microsoft.com/office/drawing/2014/main" xmlns="" id="{11D67B3C-6EB4-495B-B231-F1CCF3DF539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77" name="WordArt 114">
          <a:extLst>
            <a:ext uri="{FF2B5EF4-FFF2-40B4-BE49-F238E27FC236}">
              <a16:creationId xmlns:a16="http://schemas.microsoft.com/office/drawing/2014/main" xmlns="" id="{C237B3CE-B3E8-4312-A1A9-1C8FD2E6D2B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78" name="WordArt 114">
          <a:extLst>
            <a:ext uri="{FF2B5EF4-FFF2-40B4-BE49-F238E27FC236}">
              <a16:creationId xmlns:a16="http://schemas.microsoft.com/office/drawing/2014/main" xmlns="" id="{F28346B8-54F1-4501-90C0-00B3815D5AB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79" name="WordArt 114">
          <a:extLst>
            <a:ext uri="{FF2B5EF4-FFF2-40B4-BE49-F238E27FC236}">
              <a16:creationId xmlns:a16="http://schemas.microsoft.com/office/drawing/2014/main" xmlns="" id="{7C293BF0-3A25-4194-A3F6-AB37486A66F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80" name="WordArt 114">
          <a:extLst>
            <a:ext uri="{FF2B5EF4-FFF2-40B4-BE49-F238E27FC236}">
              <a16:creationId xmlns:a16="http://schemas.microsoft.com/office/drawing/2014/main" xmlns="" id="{0EA7D4BE-D2B5-4DF2-A219-848C6D40440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81" name="WordArt 114">
          <a:extLst>
            <a:ext uri="{FF2B5EF4-FFF2-40B4-BE49-F238E27FC236}">
              <a16:creationId xmlns:a16="http://schemas.microsoft.com/office/drawing/2014/main" xmlns="" id="{8C917B3A-AE3E-4F24-813F-53D233C946E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82" name="WordArt 114">
          <a:extLst>
            <a:ext uri="{FF2B5EF4-FFF2-40B4-BE49-F238E27FC236}">
              <a16:creationId xmlns:a16="http://schemas.microsoft.com/office/drawing/2014/main" xmlns="" id="{E667DD9E-B691-4FE9-A5AB-EC1DF54CA44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83" name="WordArt 114">
          <a:extLst>
            <a:ext uri="{FF2B5EF4-FFF2-40B4-BE49-F238E27FC236}">
              <a16:creationId xmlns:a16="http://schemas.microsoft.com/office/drawing/2014/main" xmlns="" id="{ED557855-3DCC-4886-9EB3-F5D394990F1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84" name="WordArt 114">
          <a:extLst>
            <a:ext uri="{FF2B5EF4-FFF2-40B4-BE49-F238E27FC236}">
              <a16:creationId xmlns:a16="http://schemas.microsoft.com/office/drawing/2014/main" xmlns="" id="{616EEC55-F596-4E2C-9246-F87395C1B53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85" name="WordArt 114">
          <a:extLst>
            <a:ext uri="{FF2B5EF4-FFF2-40B4-BE49-F238E27FC236}">
              <a16:creationId xmlns:a16="http://schemas.microsoft.com/office/drawing/2014/main" xmlns="" id="{8816F9DE-6F9C-4934-84EA-0AA51B96F04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86" name="WordArt 114">
          <a:extLst>
            <a:ext uri="{FF2B5EF4-FFF2-40B4-BE49-F238E27FC236}">
              <a16:creationId xmlns:a16="http://schemas.microsoft.com/office/drawing/2014/main" xmlns="" id="{5AF2822B-D0B8-4F1C-8689-FF4F8D1A159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87" name="WordArt 114">
          <a:extLst>
            <a:ext uri="{FF2B5EF4-FFF2-40B4-BE49-F238E27FC236}">
              <a16:creationId xmlns:a16="http://schemas.microsoft.com/office/drawing/2014/main" xmlns="" id="{AA01363B-8E8C-450A-A03C-6F92BC9CD58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88" name="WordArt 114">
          <a:extLst>
            <a:ext uri="{FF2B5EF4-FFF2-40B4-BE49-F238E27FC236}">
              <a16:creationId xmlns:a16="http://schemas.microsoft.com/office/drawing/2014/main" xmlns="" id="{7E68BB8A-1C77-4DCA-86F5-23244D1390A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89" name="WordArt 114">
          <a:extLst>
            <a:ext uri="{FF2B5EF4-FFF2-40B4-BE49-F238E27FC236}">
              <a16:creationId xmlns:a16="http://schemas.microsoft.com/office/drawing/2014/main" xmlns="" id="{E281466B-7031-45C3-9296-56F952C9BEB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90" name="WordArt 114">
          <a:extLst>
            <a:ext uri="{FF2B5EF4-FFF2-40B4-BE49-F238E27FC236}">
              <a16:creationId xmlns:a16="http://schemas.microsoft.com/office/drawing/2014/main" xmlns="" id="{90E22B5D-83F3-4DF8-9FEE-FA020F106BE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91" name="WordArt 114">
          <a:extLst>
            <a:ext uri="{FF2B5EF4-FFF2-40B4-BE49-F238E27FC236}">
              <a16:creationId xmlns:a16="http://schemas.microsoft.com/office/drawing/2014/main" xmlns="" id="{CCAA4AF4-92D3-47AC-A1CA-6E145BFFDF5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92" name="WordArt 114">
          <a:extLst>
            <a:ext uri="{FF2B5EF4-FFF2-40B4-BE49-F238E27FC236}">
              <a16:creationId xmlns:a16="http://schemas.microsoft.com/office/drawing/2014/main" xmlns="" id="{CED3441A-281A-46C7-88A2-22C3EF91FD7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93" name="WordArt 114">
          <a:extLst>
            <a:ext uri="{FF2B5EF4-FFF2-40B4-BE49-F238E27FC236}">
              <a16:creationId xmlns:a16="http://schemas.microsoft.com/office/drawing/2014/main" xmlns="" id="{3821344A-529C-4086-8891-46F3FB26C92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94" name="WordArt 114">
          <a:extLst>
            <a:ext uri="{FF2B5EF4-FFF2-40B4-BE49-F238E27FC236}">
              <a16:creationId xmlns:a16="http://schemas.microsoft.com/office/drawing/2014/main" xmlns="" id="{FBD3C1DF-CB1A-4F4A-A636-944204321FC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95" name="WordArt 114">
          <a:extLst>
            <a:ext uri="{FF2B5EF4-FFF2-40B4-BE49-F238E27FC236}">
              <a16:creationId xmlns:a16="http://schemas.microsoft.com/office/drawing/2014/main" xmlns="" id="{DB5DD25D-BD93-484A-89CB-6F8BA86AB7B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96" name="WordArt 114">
          <a:extLst>
            <a:ext uri="{FF2B5EF4-FFF2-40B4-BE49-F238E27FC236}">
              <a16:creationId xmlns:a16="http://schemas.microsoft.com/office/drawing/2014/main" xmlns="" id="{D099029D-CFC6-401C-890A-758E142D351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97" name="WordArt 114">
          <a:extLst>
            <a:ext uri="{FF2B5EF4-FFF2-40B4-BE49-F238E27FC236}">
              <a16:creationId xmlns:a16="http://schemas.microsoft.com/office/drawing/2014/main" xmlns="" id="{9A28968C-44A5-4527-93B8-3F51A66652A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98" name="WordArt 114">
          <a:extLst>
            <a:ext uri="{FF2B5EF4-FFF2-40B4-BE49-F238E27FC236}">
              <a16:creationId xmlns:a16="http://schemas.microsoft.com/office/drawing/2014/main" xmlns="" id="{C69C01D4-66DB-4E4A-9217-4A86BA79F94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799" name="WordArt 114">
          <a:extLst>
            <a:ext uri="{FF2B5EF4-FFF2-40B4-BE49-F238E27FC236}">
              <a16:creationId xmlns:a16="http://schemas.microsoft.com/office/drawing/2014/main" xmlns="" id="{C2051ED8-3626-488D-A927-CF67276CEF8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00" name="WordArt 114">
          <a:extLst>
            <a:ext uri="{FF2B5EF4-FFF2-40B4-BE49-F238E27FC236}">
              <a16:creationId xmlns:a16="http://schemas.microsoft.com/office/drawing/2014/main" xmlns="" id="{4013D75E-3711-4D68-8913-AA302BB2B6D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01" name="WordArt 114">
          <a:extLst>
            <a:ext uri="{FF2B5EF4-FFF2-40B4-BE49-F238E27FC236}">
              <a16:creationId xmlns:a16="http://schemas.microsoft.com/office/drawing/2014/main" xmlns="" id="{CD517D77-919A-40B6-826D-7B84F5F3467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02" name="WordArt 114">
          <a:extLst>
            <a:ext uri="{FF2B5EF4-FFF2-40B4-BE49-F238E27FC236}">
              <a16:creationId xmlns:a16="http://schemas.microsoft.com/office/drawing/2014/main" xmlns="" id="{54455370-B2C1-4CBF-B5F5-2106A5E2024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03" name="WordArt 114">
          <a:extLst>
            <a:ext uri="{FF2B5EF4-FFF2-40B4-BE49-F238E27FC236}">
              <a16:creationId xmlns:a16="http://schemas.microsoft.com/office/drawing/2014/main" xmlns="" id="{415D9074-0E36-4EC0-B899-658C993D426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04" name="WordArt 114">
          <a:extLst>
            <a:ext uri="{FF2B5EF4-FFF2-40B4-BE49-F238E27FC236}">
              <a16:creationId xmlns:a16="http://schemas.microsoft.com/office/drawing/2014/main" xmlns="" id="{8A0A686C-2506-44FC-BD5F-566D4751AB3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05" name="WordArt 114">
          <a:extLst>
            <a:ext uri="{FF2B5EF4-FFF2-40B4-BE49-F238E27FC236}">
              <a16:creationId xmlns:a16="http://schemas.microsoft.com/office/drawing/2014/main" xmlns="" id="{040B2D92-FE2A-4561-9C50-13E50721D4B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06" name="WordArt 114">
          <a:extLst>
            <a:ext uri="{FF2B5EF4-FFF2-40B4-BE49-F238E27FC236}">
              <a16:creationId xmlns:a16="http://schemas.microsoft.com/office/drawing/2014/main" xmlns="" id="{6D441526-575A-49FC-9ED5-8B1A3B6304B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07" name="WordArt 114">
          <a:extLst>
            <a:ext uri="{FF2B5EF4-FFF2-40B4-BE49-F238E27FC236}">
              <a16:creationId xmlns:a16="http://schemas.microsoft.com/office/drawing/2014/main" xmlns="" id="{B49D5815-05E8-46A7-87B5-A26537DFBA4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08" name="WordArt 114">
          <a:extLst>
            <a:ext uri="{FF2B5EF4-FFF2-40B4-BE49-F238E27FC236}">
              <a16:creationId xmlns:a16="http://schemas.microsoft.com/office/drawing/2014/main" xmlns="" id="{A57BD22F-5BF2-43D3-BF79-AC4B60CBD17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09" name="WordArt 114">
          <a:extLst>
            <a:ext uri="{FF2B5EF4-FFF2-40B4-BE49-F238E27FC236}">
              <a16:creationId xmlns:a16="http://schemas.microsoft.com/office/drawing/2014/main" xmlns="" id="{D0EA81C9-A6E5-460F-AA75-730DD791C62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10" name="WordArt 114">
          <a:extLst>
            <a:ext uri="{FF2B5EF4-FFF2-40B4-BE49-F238E27FC236}">
              <a16:creationId xmlns:a16="http://schemas.microsoft.com/office/drawing/2014/main" xmlns="" id="{8AD90CE7-34C1-42C6-8E23-9B0C81E0BFD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11" name="WordArt 114">
          <a:extLst>
            <a:ext uri="{FF2B5EF4-FFF2-40B4-BE49-F238E27FC236}">
              <a16:creationId xmlns:a16="http://schemas.microsoft.com/office/drawing/2014/main" xmlns="" id="{0D72D3C8-2DA8-4549-99AA-476838D59E5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12" name="WordArt 114">
          <a:extLst>
            <a:ext uri="{FF2B5EF4-FFF2-40B4-BE49-F238E27FC236}">
              <a16:creationId xmlns:a16="http://schemas.microsoft.com/office/drawing/2014/main" xmlns="" id="{14C17861-38AA-4B85-826A-15B3CC2B365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13" name="WordArt 114">
          <a:extLst>
            <a:ext uri="{FF2B5EF4-FFF2-40B4-BE49-F238E27FC236}">
              <a16:creationId xmlns:a16="http://schemas.microsoft.com/office/drawing/2014/main" xmlns="" id="{E1E442CE-E967-4A62-9B25-FD1A9D8EE75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14" name="WordArt 114">
          <a:extLst>
            <a:ext uri="{FF2B5EF4-FFF2-40B4-BE49-F238E27FC236}">
              <a16:creationId xmlns:a16="http://schemas.microsoft.com/office/drawing/2014/main" xmlns="" id="{96177CA1-AAF3-48E7-9BCF-94CB84A2319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15" name="WordArt 114">
          <a:extLst>
            <a:ext uri="{FF2B5EF4-FFF2-40B4-BE49-F238E27FC236}">
              <a16:creationId xmlns:a16="http://schemas.microsoft.com/office/drawing/2014/main" xmlns="" id="{238D41BB-D6B9-484D-85B8-20DFBC2D442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16" name="WordArt 114">
          <a:extLst>
            <a:ext uri="{FF2B5EF4-FFF2-40B4-BE49-F238E27FC236}">
              <a16:creationId xmlns:a16="http://schemas.microsoft.com/office/drawing/2014/main" xmlns="" id="{FA7B3CFB-42AC-4F6B-8E91-FA3DF78709D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17" name="WordArt 114">
          <a:extLst>
            <a:ext uri="{FF2B5EF4-FFF2-40B4-BE49-F238E27FC236}">
              <a16:creationId xmlns:a16="http://schemas.microsoft.com/office/drawing/2014/main" xmlns="" id="{062EC224-B4EB-40D9-844E-7DF5B8DDAAB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18" name="WordArt 114">
          <a:extLst>
            <a:ext uri="{FF2B5EF4-FFF2-40B4-BE49-F238E27FC236}">
              <a16:creationId xmlns:a16="http://schemas.microsoft.com/office/drawing/2014/main" xmlns="" id="{901FD389-EF13-4ED8-9D8F-30CA0F5F645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19" name="WordArt 114">
          <a:extLst>
            <a:ext uri="{FF2B5EF4-FFF2-40B4-BE49-F238E27FC236}">
              <a16:creationId xmlns:a16="http://schemas.microsoft.com/office/drawing/2014/main" xmlns="" id="{8F81051E-B6C3-4458-A8EC-7A1691872F1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20" name="WordArt 114">
          <a:extLst>
            <a:ext uri="{FF2B5EF4-FFF2-40B4-BE49-F238E27FC236}">
              <a16:creationId xmlns:a16="http://schemas.microsoft.com/office/drawing/2014/main" xmlns="" id="{88C2D8AB-6E10-455F-843C-3AC1D3D348A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21" name="WordArt 114">
          <a:extLst>
            <a:ext uri="{FF2B5EF4-FFF2-40B4-BE49-F238E27FC236}">
              <a16:creationId xmlns:a16="http://schemas.microsoft.com/office/drawing/2014/main" xmlns="" id="{71E29134-0029-4411-B6BD-3A7285138D3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22" name="WordArt 114">
          <a:extLst>
            <a:ext uri="{FF2B5EF4-FFF2-40B4-BE49-F238E27FC236}">
              <a16:creationId xmlns:a16="http://schemas.microsoft.com/office/drawing/2014/main" xmlns="" id="{587D23C9-C39B-4700-B2FE-1E31F075E4A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23" name="WordArt 114">
          <a:extLst>
            <a:ext uri="{FF2B5EF4-FFF2-40B4-BE49-F238E27FC236}">
              <a16:creationId xmlns:a16="http://schemas.microsoft.com/office/drawing/2014/main" xmlns="" id="{487A5B44-C0D1-42CE-9636-763C9B70CBF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24" name="WordArt 114">
          <a:extLst>
            <a:ext uri="{FF2B5EF4-FFF2-40B4-BE49-F238E27FC236}">
              <a16:creationId xmlns:a16="http://schemas.microsoft.com/office/drawing/2014/main" xmlns="" id="{5E373BBE-FFD1-448C-B57C-8ABC9EF06F4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25" name="WordArt 114">
          <a:extLst>
            <a:ext uri="{FF2B5EF4-FFF2-40B4-BE49-F238E27FC236}">
              <a16:creationId xmlns:a16="http://schemas.microsoft.com/office/drawing/2014/main" xmlns="" id="{7521C5C9-A2E2-41BB-BF72-BA57093EC1D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26" name="WordArt 114">
          <a:extLst>
            <a:ext uri="{FF2B5EF4-FFF2-40B4-BE49-F238E27FC236}">
              <a16:creationId xmlns:a16="http://schemas.microsoft.com/office/drawing/2014/main" xmlns="" id="{021B6128-77D7-4D03-86B9-0B1C1032451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13</xdr:row>
      <xdr:rowOff>0</xdr:rowOff>
    </xdr:from>
    <xdr:to>
      <xdr:col>4</xdr:col>
      <xdr:colOff>104775</xdr:colOff>
      <xdr:row>13</xdr:row>
      <xdr:rowOff>57150</xdr:rowOff>
    </xdr:to>
    <xdr:sp macro="" textlink="">
      <xdr:nvSpPr>
        <xdr:cNvPr id="3827" name="WordArt 114">
          <a:extLst>
            <a:ext uri="{FF2B5EF4-FFF2-40B4-BE49-F238E27FC236}">
              <a16:creationId xmlns:a16="http://schemas.microsoft.com/office/drawing/2014/main" xmlns="" id="{CAAF6347-7553-4809-9A04-84CD2975C5F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28956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28" name="WordArt 114">
          <a:extLst>
            <a:ext uri="{FF2B5EF4-FFF2-40B4-BE49-F238E27FC236}">
              <a16:creationId xmlns:a16="http://schemas.microsoft.com/office/drawing/2014/main" xmlns="" id="{4626F666-D03D-4940-BC64-5185BE848D64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29" name="WordArt 114">
          <a:extLst>
            <a:ext uri="{FF2B5EF4-FFF2-40B4-BE49-F238E27FC236}">
              <a16:creationId xmlns:a16="http://schemas.microsoft.com/office/drawing/2014/main" xmlns="" id="{0D0026A9-3240-41EB-9175-448269156E99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30" name="WordArt 114">
          <a:extLst>
            <a:ext uri="{FF2B5EF4-FFF2-40B4-BE49-F238E27FC236}">
              <a16:creationId xmlns:a16="http://schemas.microsoft.com/office/drawing/2014/main" xmlns="" id="{7302C000-1BC0-44E2-9184-14477A857757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31" name="WordArt 114">
          <a:extLst>
            <a:ext uri="{FF2B5EF4-FFF2-40B4-BE49-F238E27FC236}">
              <a16:creationId xmlns:a16="http://schemas.microsoft.com/office/drawing/2014/main" xmlns="" id="{6181E53A-83DE-4ABF-8980-5D4DA2C224E1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32" name="WordArt 114">
          <a:extLst>
            <a:ext uri="{FF2B5EF4-FFF2-40B4-BE49-F238E27FC236}">
              <a16:creationId xmlns:a16="http://schemas.microsoft.com/office/drawing/2014/main" xmlns="" id="{2659C352-46FA-4803-A902-013CC7932F80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33" name="WordArt 114">
          <a:extLst>
            <a:ext uri="{FF2B5EF4-FFF2-40B4-BE49-F238E27FC236}">
              <a16:creationId xmlns:a16="http://schemas.microsoft.com/office/drawing/2014/main" xmlns="" id="{D0E02EF8-91DB-4062-93D8-37903442E616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34" name="WordArt 114">
          <a:extLst>
            <a:ext uri="{FF2B5EF4-FFF2-40B4-BE49-F238E27FC236}">
              <a16:creationId xmlns:a16="http://schemas.microsoft.com/office/drawing/2014/main" xmlns="" id="{89506DD1-0072-4C3C-83BC-F502E36268B7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35" name="WordArt 114">
          <a:extLst>
            <a:ext uri="{FF2B5EF4-FFF2-40B4-BE49-F238E27FC236}">
              <a16:creationId xmlns:a16="http://schemas.microsoft.com/office/drawing/2014/main" xmlns="" id="{9056A524-DD5F-46A1-83DB-B684D213F96D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36" name="WordArt 114">
          <a:extLst>
            <a:ext uri="{FF2B5EF4-FFF2-40B4-BE49-F238E27FC236}">
              <a16:creationId xmlns:a16="http://schemas.microsoft.com/office/drawing/2014/main" xmlns="" id="{4E9ABABF-DFD5-48B5-A983-13109AAA2C8C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37" name="WordArt 114">
          <a:extLst>
            <a:ext uri="{FF2B5EF4-FFF2-40B4-BE49-F238E27FC236}">
              <a16:creationId xmlns:a16="http://schemas.microsoft.com/office/drawing/2014/main" xmlns="" id="{E85D2C99-D2A1-4D8E-B769-0B9601CE3C0B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38" name="WordArt 114">
          <a:extLst>
            <a:ext uri="{FF2B5EF4-FFF2-40B4-BE49-F238E27FC236}">
              <a16:creationId xmlns:a16="http://schemas.microsoft.com/office/drawing/2014/main" xmlns="" id="{DC881989-6D27-45E2-9820-0F4000359E23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39" name="WordArt 114">
          <a:extLst>
            <a:ext uri="{FF2B5EF4-FFF2-40B4-BE49-F238E27FC236}">
              <a16:creationId xmlns:a16="http://schemas.microsoft.com/office/drawing/2014/main" xmlns="" id="{5E0A841C-7C73-4C28-B9C2-585B4B3D9205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40" name="WordArt 114">
          <a:extLst>
            <a:ext uri="{FF2B5EF4-FFF2-40B4-BE49-F238E27FC236}">
              <a16:creationId xmlns:a16="http://schemas.microsoft.com/office/drawing/2014/main" xmlns="" id="{D9740668-48B5-41C9-8809-D6C5E0B22A9D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41" name="WordArt 114">
          <a:extLst>
            <a:ext uri="{FF2B5EF4-FFF2-40B4-BE49-F238E27FC236}">
              <a16:creationId xmlns:a16="http://schemas.microsoft.com/office/drawing/2014/main" xmlns="" id="{1E3025F2-541A-49FA-84C6-E201CD1FED48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42" name="WordArt 114">
          <a:extLst>
            <a:ext uri="{FF2B5EF4-FFF2-40B4-BE49-F238E27FC236}">
              <a16:creationId xmlns:a16="http://schemas.microsoft.com/office/drawing/2014/main" xmlns="" id="{36FD393C-E74A-46FC-8167-3C66228ACC96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43" name="WordArt 114">
          <a:extLst>
            <a:ext uri="{FF2B5EF4-FFF2-40B4-BE49-F238E27FC236}">
              <a16:creationId xmlns:a16="http://schemas.microsoft.com/office/drawing/2014/main" xmlns="" id="{5D83188F-84BE-4CCD-9498-2B998A5A8178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44" name="WordArt 114">
          <a:extLst>
            <a:ext uri="{FF2B5EF4-FFF2-40B4-BE49-F238E27FC236}">
              <a16:creationId xmlns:a16="http://schemas.microsoft.com/office/drawing/2014/main" xmlns="" id="{CD0F7B80-73B2-46D9-8E57-AB147540D553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45" name="WordArt 114">
          <a:extLst>
            <a:ext uri="{FF2B5EF4-FFF2-40B4-BE49-F238E27FC236}">
              <a16:creationId xmlns:a16="http://schemas.microsoft.com/office/drawing/2014/main" xmlns="" id="{2D5433EC-6ECF-43E3-BBB8-5CB14B229277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46" name="WordArt 114">
          <a:extLst>
            <a:ext uri="{FF2B5EF4-FFF2-40B4-BE49-F238E27FC236}">
              <a16:creationId xmlns:a16="http://schemas.microsoft.com/office/drawing/2014/main" xmlns="" id="{38C85C6A-188E-4A25-A149-890CEA6003A8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47" name="WordArt 114">
          <a:extLst>
            <a:ext uri="{FF2B5EF4-FFF2-40B4-BE49-F238E27FC236}">
              <a16:creationId xmlns:a16="http://schemas.microsoft.com/office/drawing/2014/main" xmlns="" id="{4D5E6A5F-846F-40E3-83DA-DEA6495DFBE3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48" name="WordArt 114">
          <a:extLst>
            <a:ext uri="{FF2B5EF4-FFF2-40B4-BE49-F238E27FC236}">
              <a16:creationId xmlns:a16="http://schemas.microsoft.com/office/drawing/2014/main" xmlns="" id="{DD018B71-A372-4D9F-A6F5-AF32F49DDC2B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49" name="WordArt 114">
          <a:extLst>
            <a:ext uri="{FF2B5EF4-FFF2-40B4-BE49-F238E27FC236}">
              <a16:creationId xmlns:a16="http://schemas.microsoft.com/office/drawing/2014/main" xmlns="" id="{3DAB28C0-242C-46FE-848D-7A27EC4C55F1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50" name="WordArt 114">
          <a:extLst>
            <a:ext uri="{FF2B5EF4-FFF2-40B4-BE49-F238E27FC236}">
              <a16:creationId xmlns:a16="http://schemas.microsoft.com/office/drawing/2014/main" xmlns="" id="{A1B5751E-9C2A-470F-960D-4AC79CC82270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1704975</xdr:colOff>
      <xdr:row>13</xdr:row>
      <xdr:rowOff>0</xdr:rowOff>
    </xdr:from>
    <xdr:to>
      <xdr:col>6</xdr:col>
      <xdr:colOff>104775</xdr:colOff>
      <xdr:row>13</xdr:row>
      <xdr:rowOff>57150</xdr:rowOff>
    </xdr:to>
    <xdr:sp macro="" textlink="">
      <xdr:nvSpPr>
        <xdr:cNvPr id="3851" name="WordArt 114">
          <a:extLst>
            <a:ext uri="{FF2B5EF4-FFF2-40B4-BE49-F238E27FC236}">
              <a16:creationId xmlns:a16="http://schemas.microsoft.com/office/drawing/2014/main" xmlns="" id="{167463BD-D6E1-400B-BAE3-7C5D079E2467}"/>
            </a:ext>
          </a:extLst>
        </xdr:cNvPr>
        <xdr:cNvSpPr>
          <a:spLocks noChangeArrowheads="1" noChangeShapeType="1"/>
        </xdr:cNvSpPr>
      </xdr:nvSpPr>
      <xdr:spPr bwMode="auto">
        <a:xfrm>
          <a:off x="4133850" y="2895600"/>
          <a:ext cx="1524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52" name="WordArt 114">
          <a:extLst>
            <a:ext uri="{FF2B5EF4-FFF2-40B4-BE49-F238E27FC236}">
              <a16:creationId xmlns:a16="http://schemas.microsoft.com/office/drawing/2014/main" xmlns="" id="{E339801E-2415-496C-8B47-1AD071BBEC6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53" name="WordArt 114">
          <a:extLst>
            <a:ext uri="{FF2B5EF4-FFF2-40B4-BE49-F238E27FC236}">
              <a16:creationId xmlns:a16="http://schemas.microsoft.com/office/drawing/2014/main" xmlns="" id="{16F09626-5755-41B9-AEC8-2AE3634CFB0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54" name="WordArt 114">
          <a:extLst>
            <a:ext uri="{FF2B5EF4-FFF2-40B4-BE49-F238E27FC236}">
              <a16:creationId xmlns:a16="http://schemas.microsoft.com/office/drawing/2014/main" xmlns="" id="{591511D7-F4FC-4CAA-A1C2-82715880F79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55" name="WordArt 114">
          <a:extLst>
            <a:ext uri="{FF2B5EF4-FFF2-40B4-BE49-F238E27FC236}">
              <a16:creationId xmlns:a16="http://schemas.microsoft.com/office/drawing/2014/main" xmlns="" id="{DFD88A4C-2957-4A58-B8BA-EEC5B5A2734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56" name="WordArt 114">
          <a:extLst>
            <a:ext uri="{FF2B5EF4-FFF2-40B4-BE49-F238E27FC236}">
              <a16:creationId xmlns:a16="http://schemas.microsoft.com/office/drawing/2014/main" xmlns="" id="{E698D1F6-43A7-429B-8511-A26323B94F2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57" name="WordArt 114">
          <a:extLst>
            <a:ext uri="{FF2B5EF4-FFF2-40B4-BE49-F238E27FC236}">
              <a16:creationId xmlns:a16="http://schemas.microsoft.com/office/drawing/2014/main" xmlns="" id="{189C6BA8-B00E-4721-B5C7-CCCF2031048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58" name="WordArt 114">
          <a:extLst>
            <a:ext uri="{FF2B5EF4-FFF2-40B4-BE49-F238E27FC236}">
              <a16:creationId xmlns:a16="http://schemas.microsoft.com/office/drawing/2014/main" xmlns="" id="{FDD2B33B-7D7C-4277-B0AB-F5B567DB6F9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59" name="WordArt 114">
          <a:extLst>
            <a:ext uri="{FF2B5EF4-FFF2-40B4-BE49-F238E27FC236}">
              <a16:creationId xmlns:a16="http://schemas.microsoft.com/office/drawing/2014/main" xmlns="" id="{997E8FF3-9746-499C-9C23-A44090593DE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60" name="WordArt 114">
          <a:extLst>
            <a:ext uri="{FF2B5EF4-FFF2-40B4-BE49-F238E27FC236}">
              <a16:creationId xmlns:a16="http://schemas.microsoft.com/office/drawing/2014/main" xmlns="" id="{E46BDF99-C12B-4169-8548-FCD016F8077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61" name="WordArt 114">
          <a:extLst>
            <a:ext uri="{FF2B5EF4-FFF2-40B4-BE49-F238E27FC236}">
              <a16:creationId xmlns:a16="http://schemas.microsoft.com/office/drawing/2014/main" xmlns="" id="{9346E67F-DAE0-4585-9FAE-866D2BD243F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62" name="WordArt 114">
          <a:extLst>
            <a:ext uri="{FF2B5EF4-FFF2-40B4-BE49-F238E27FC236}">
              <a16:creationId xmlns:a16="http://schemas.microsoft.com/office/drawing/2014/main" xmlns="" id="{A059F4BB-8153-45F8-9DE2-4D9CF439525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63" name="WordArt 114">
          <a:extLst>
            <a:ext uri="{FF2B5EF4-FFF2-40B4-BE49-F238E27FC236}">
              <a16:creationId xmlns:a16="http://schemas.microsoft.com/office/drawing/2014/main" xmlns="" id="{34AF2D02-B37C-4D8F-8B21-CF8CEE588C0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64" name="WordArt 114">
          <a:extLst>
            <a:ext uri="{FF2B5EF4-FFF2-40B4-BE49-F238E27FC236}">
              <a16:creationId xmlns:a16="http://schemas.microsoft.com/office/drawing/2014/main" xmlns="" id="{29B0D57F-286B-435E-BE2C-206A36FFEAE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65" name="WordArt 114">
          <a:extLst>
            <a:ext uri="{FF2B5EF4-FFF2-40B4-BE49-F238E27FC236}">
              <a16:creationId xmlns:a16="http://schemas.microsoft.com/office/drawing/2014/main" xmlns="" id="{2751B4FC-691A-43FD-B174-22F1AF70EE4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66" name="WordArt 114">
          <a:extLst>
            <a:ext uri="{FF2B5EF4-FFF2-40B4-BE49-F238E27FC236}">
              <a16:creationId xmlns:a16="http://schemas.microsoft.com/office/drawing/2014/main" xmlns="" id="{C18C90F4-BEFA-4548-90A7-21F0636C56A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67" name="WordArt 114">
          <a:extLst>
            <a:ext uri="{FF2B5EF4-FFF2-40B4-BE49-F238E27FC236}">
              <a16:creationId xmlns:a16="http://schemas.microsoft.com/office/drawing/2014/main" xmlns="" id="{BF3511F1-3320-4638-8403-A36FAEC3322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68" name="WordArt 114">
          <a:extLst>
            <a:ext uri="{FF2B5EF4-FFF2-40B4-BE49-F238E27FC236}">
              <a16:creationId xmlns:a16="http://schemas.microsoft.com/office/drawing/2014/main" xmlns="" id="{FA6EFE10-ACAE-47A6-B593-277F554C482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69" name="WordArt 114">
          <a:extLst>
            <a:ext uri="{FF2B5EF4-FFF2-40B4-BE49-F238E27FC236}">
              <a16:creationId xmlns:a16="http://schemas.microsoft.com/office/drawing/2014/main" xmlns="" id="{F4C28E7E-7DD8-42EC-8E41-E70391F909C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70" name="WordArt 114">
          <a:extLst>
            <a:ext uri="{FF2B5EF4-FFF2-40B4-BE49-F238E27FC236}">
              <a16:creationId xmlns:a16="http://schemas.microsoft.com/office/drawing/2014/main" xmlns="" id="{C48B8886-CBF1-4FD7-8849-9940B283B92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71" name="WordArt 114">
          <a:extLst>
            <a:ext uri="{FF2B5EF4-FFF2-40B4-BE49-F238E27FC236}">
              <a16:creationId xmlns:a16="http://schemas.microsoft.com/office/drawing/2014/main" xmlns="" id="{69A4CE01-C927-4DC1-BAE0-2594FF1D137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72" name="WordArt 114">
          <a:extLst>
            <a:ext uri="{FF2B5EF4-FFF2-40B4-BE49-F238E27FC236}">
              <a16:creationId xmlns:a16="http://schemas.microsoft.com/office/drawing/2014/main" xmlns="" id="{D5F8EB97-D729-45B3-97B2-A7545A809BF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73" name="WordArt 114">
          <a:extLst>
            <a:ext uri="{FF2B5EF4-FFF2-40B4-BE49-F238E27FC236}">
              <a16:creationId xmlns:a16="http://schemas.microsoft.com/office/drawing/2014/main" xmlns="" id="{B2E7548F-037E-4C39-BF04-DA7D9927E66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74" name="WordArt 114">
          <a:extLst>
            <a:ext uri="{FF2B5EF4-FFF2-40B4-BE49-F238E27FC236}">
              <a16:creationId xmlns:a16="http://schemas.microsoft.com/office/drawing/2014/main" xmlns="" id="{CE1B10C2-0C33-4055-AD1F-11E59018A73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75" name="WordArt 114">
          <a:extLst>
            <a:ext uri="{FF2B5EF4-FFF2-40B4-BE49-F238E27FC236}">
              <a16:creationId xmlns:a16="http://schemas.microsoft.com/office/drawing/2014/main" xmlns="" id="{3EE7A17B-8965-42C2-91F5-23B90E57A2A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76" name="WordArt 114">
          <a:extLst>
            <a:ext uri="{FF2B5EF4-FFF2-40B4-BE49-F238E27FC236}">
              <a16:creationId xmlns:a16="http://schemas.microsoft.com/office/drawing/2014/main" xmlns="" id="{E5546436-6904-40D6-B471-CE3F75F4B60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77" name="WordArt 114">
          <a:extLst>
            <a:ext uri="{FF2B5EF4-FFF2-40B4-BE49-F238E27FC236}">
              <a16:creationId xmlns:a16="http://schemas.microsoft.com/office/drawing/2014/main" xmlns="" id="{A6FB2D69-8F91-44A8-A83A-3A02D1CE295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78" name="WordArt 114">
          <a:extLst>
            <a:ext uri="{FF2B5EF4-FFF2-40B4-BE49-F238E27FC236}">
              <a16:creationId xmlns:a16="http://schemas.microsoft.com/office/drawing/2014/main" xmlns="" id="{FC4A46A9-9207-40F9-9784-F1FB3D4048E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79" name="WordArt 114">
          <a:extLst>
            <a:ext uri="{FF2B5EF4-FFF2-40B4-BE49-F238E27FC236}">
              <a16:creationId xmlns:a16="http://schemas.microsoft.com/office/drawing/2014/main" xmlns="" id="{4C557265-68D1-4879-81C5-48F8C6D379D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80" name="WordArt 114">
          <a:extLst>
            <a:ext uri="{FF2B5EF4-FFF2-40B4-BE49-F238E27FC236}">
              <a16:creationId xmlns:a16="http://schemas.microsoft.com/office/drawing/2014/main" xmlns="" id="{F3ACB773-1EE3-4866-BF66-133489EDAA8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81" name="WordArt 114">
          <a:extLst>
            <a:ext uri="{FF2B5EF4-FFF2-40B4-BE49-F238E27FC236}">
              <a16:creationId xmlns:a16="http://schemas.microsoft.com/office/drawing/2014/main" xmlns="" id="{27F0DC51-B21D-4287-B42E-0F580813085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82" name="WordArt 114">
          <a:extLst>
            <a:ext uri="{FF2B5EF4-FFF2-40B4-BE49-F238E27FC236}">
              <a16:creationId xmlns:a16="http://schemas.microsoft.com/office/drawing/2014/main" xmlns="" id="{D44AFB41-6FE7-4240-A34C-D61DD9B0D28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83" name="WordArt 114">
          <a:extLst>
            <a:ext uri="{FF2B5EF4-FFF2-40B4-BE49-F238E27FC236}">
              <a16:creationId xmlns:a16="http://schemas.microsoft.com/office/drawing/2014/main" xmlns="" id="{F7C48BAA-A5D6-4FFB-A09E-01091BBC7FD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84" name="WordArt 114">
          <a:extLst>
            <a:ext uri="{FF2B5EF4-FFF2-40B4-BE49-F238E27FC236}">
              <a16:creationId xmlns:a16="http://schemas.microsoft.com/office/drawing/2014/main" xmlns="" id="{79D04260-BA63-4346-B19A-AF6E70FDF41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85" name="WordArt 114">
          <a:extLst>
            <a:ext uri="{FF2B5EF4-FFF2-40B4-BE49-F238E27FC236}">
              <a16:creationId xmlns:a16="http://schemas.microsoft.com/office/drawing/2014/main" xmlns="" id="{D0E58D41-3148-4ACB-8F12-9B470252D5D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86" name="WordArt 114">
          <a:extLst>
            <a:ext uri="{FF2B5EF4-FFF2-40B4-BE49-F238E27FC236}">
              <a16:creationId xmlns:a16="http://schemas.microsoft.com/office/drawing/2014/main" xmlns="" id="{441C6825-1427-4024-A4E1-72E956EE8A1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87" name="WordArt 114">
          <a:extLst>
            <a:ext uri="{FF2B5EF4-FFF2-40B4-BE49-F238E27FC236}">
              <a16:creationId xmlns:a16="http://schemas.microsoft.com/office/drawing/2014/main" xmlns="" id="{580FF2C7-AEA1-4C7B-AEDC-2499A5A2A1B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88" name="WordArt 114">
          <a:extLst>
            <a:ext uri="{FF2B5EF4-FFF2-40B4-BE49-F238E27FC236}">
              <a16:creationId xmlns:a16="http://schemas.microsoft.com/office/drawing/2014/main" xmlns="" id="{62791F75-F63D-4807-8C60-03837B30011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89" name="WordArt 114">
          <a:extLst>
            <a:ext uri="{FF2B5EF4-FFF2-40B4-BE49-F238E27FC236}">
              <a16:creationId xmlns:a16="http://schemas.microsoft.com/office/drawing/2014/main" xmlns="" id="{5B48F284-52BD-4621-B9CD-89F2D3BBF16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90" name="WordArt 114">
          <a:extLst>
            <a:ext uri="{FF2B5EF4-FFF2-40B4-BE49-F238E27FC236}">
              <a16:creationId xmlns:a16="http://schemas.microsoft.com/office/drawing/2014/main" xmlns="" id="{28E44B0E-7CA6-44BF-9DD9-AA379D3184F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91" name="WordArt 114">
          <a:extLst>
            <a:ext uri="{FF2B5EF4-FFF2-40B4-BE49-F238E27FC236}">
              <a16:creationId xmlns:a16="http://schemas.microsoft.com/office/drawing/2014/main" xmlns="" id="{88470D95-92ED-45F5-B65F-9ACC03A6E5D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92" name="WordArt 114">
          <a:extLst>
            <a:ext uri="{FF2B5EF4-FFF2-40B4-BE49-F238E27FC236}">
              <a16:creationId xmlns:a16="http://schemas.microsoft.com/office/drawing/2014/main" xmlns="" id="{F37674B2-FAC4-4C35-B3F0-F2CE233DD82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93" name="WordArt 114">
          <a:extLst>
            <a:ext uri="{FF2B5EF4-FFF2-40B4-BE49-F238E27FC236}">
              <a16:creationId xmlns:a16="http://schemas.microsoft.com/office/drawing/2014/main" xmlns="" id="{BAB685D9-C640-4ACD-997D-A441074D405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94" name="WordArt 114">
          <a:extLst>
            <a:ext uri="{FF2B5EF4-FFF2-40B4-BE49-F238E27FC236}">
              <a16:creationId xmlns:a16="http://schemas.microsoft.com/office/drawing/2014/main" xmlns="" id="{5B3353E4-B859-4CE3-9967-B1CB0304AEB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95" name="WordArt 114">
          <a:extLst>
            <a:ext uri="{FF2B5EF4-FFF2-40B4-BE49-F238E27FC236}">
              <a16:creationId xmlns:a16="http://schemas.microsoft.com/office/drawing/2014/main" xmlns="" id="{9A5D955E-05FD-4FB2-BE6E-196643A8843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96" name="WordArt 114">
          <a:extLst>
            <a:ext uri="{FF2B5EF4-FFF2-40B4-BE49-F238E27FC236}">
              <a16:creationId xmlns:a16="http://schemas.microsoft.com/office/drawing/2014/main" xmlns="" id="{51E5B9BA-3EA7-401A-BCBE-A53022432EF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97" name="WordArt 114">
          <a:extLst>
            <a:ext uri="{FF2B5EF4-FFF2-40B4-BE49-F238E27FC236}">
              <a16:creationId xmlns:a16="http://schemas.microsoft.com/office/drawing/2014/main" xmlns="" id="{34DEDBA6-C30D-4A0F-8202-3F47D6037BB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98" name="WordArt 114">
          <a:extLst>
            <a:ext uri="{FF2B5EF4-FFF2-40B4-BE49-F238E27FC236}">
              <a16:creationId xmlns:a16="http://schemas.microsoft.com/office/drawing/2014/main" xmlns="" id="{2A3764A1-52E0-496B-8C39-3C58A12E7BA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899" name="WordArt 114">
          <a:extLst>
            <a:ext uri="{FF2B5EF4-FFF2-40B4-BE49-F238E27FC236}">
              <a16:creationId xmlns:a16="http://schemas.microsoft.com/office/drawing/2014/main" xmlns="" id="{499F1E7F-B94E-41AF-9C8A-8791723BE52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00" name="WordArt 114">
          <a:extLst>
            <a:ext uri="{FF2B5EF4-FFF2-40B4-BE49-F238E27FC236}">
              <a16:creationId xmlns:a16="http://schemas.microsoft.com/office/drawing/2014/main" xmlns="" id="{82A22F8C-0E59-4F22-ABA7-747D99E855A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01" name="WordArt 114">
          <a:extLst>
            <a:ext uri="{FF2B5EF4-FFF2-40B4-BE49-F238E27FC236}">
              <a16:creationId xmlns:a16="http://schemas.microsoft.com/office/drawing/2014/main" xmlns="" id="{87D29B23-8A3B-4894-BE70-FEC01D6663A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02" name="WordArt 114">
          <a:extLst>
            <a:ext uri="{FF2B5EF4-FFF2-40B4-BE49-F238E27FC236}">
              <a16:creationId xmlns:a16="http://schemas.microsoft.com/office/drawing/2014/main" xmlns="" id="{40FF6FB6-A274-4B5A-AADB-011A4DA939C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03" name="WordArt 114">
          <a:extLst>
            <a:ext uri="{FF2B5EF4-FFF2-40B4-BE49-F238E27FC236}">
              <a16:creationId xmlns:a16="http://schemas.microsoft.com/office/drawing/2014/main" xmlns="" id="{C4F9D401-D7D7-434F-8734-98A557582BB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04" name="WordArt 114">
          <a:extLst>
            <a:ext uri="{FF2B5EF4-FFF2-40B4-BE49-F238E27FC236}">
              <a16:creationId xmlns:a16="http://schemas.microsoft.com/office/drawing/2014/main" xmlns="" id="{23FA95B7-547F-4692-8737-D8D69BEAA93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05" name="WordArt 114">
          <a:extLst>
            <a:ext uri="{FF2B5EF4-FFF2-40B4-BE49-F238E27FC236}">
              <a16:creationId xmlns:a16="http://schemas.microsoft.com/office/drawing/2014/main" xmlns="" id="{A01657AD-633B-4D41-97D5-62217B61100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06" name="WordArt 114">
          <a:extLst>
            <a:ext uri="{FF2B5EF4-FFF2-40B4-BE49-F238E27FC236}">
              <a16:creationId xmlns:a16="http://schemas.microsoft.com/office/drawing/2014/main" xmlns="" id="{EB599E5D-11B6-47B6-BB20-665E547215D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07" name="WordArt 114">
          <a:extLst>
            <a:ext uri="{FF2B5EF4-FFF2-40B4-BE49-F238E27FC236}">
              <a16:creationId xmlns:a16="http://schemas.microsoft.com/office/drawing/2014/main" xmlns="" id="{EF4957E3-66D5-46C9-A48E-AF7CF8BC78F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08" name="WordArt 114">
          <a:extLst>
            <a:ext uri="{FF2B5EF4-FFF2-40B4-BE49-F238E27FC236}">
              <a16:creationId xmlns:a16="http://schemas.microsoft.com/office/drawing/2014/main" xmlns="" id="{2659CCE1-2699-4268-A22B-4134AA8EA13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09" name="WordArt 114">
          <a:extLst>
            <a:ext uri="{FF2B5EF4-FFF2-40B4-BE49-F238E27FC236}">
              <a16:creationId xmlns:a16="http://schemas.microsoft.com/office/drawing/2014/main" xmlns="" id="{4769AEBE-CA7B-45BF-B568-AABD15FEE46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10" name="WordArt 114">
          <a:extLst>
            <a:ext uri="{FF2B5EF4-FFF2-40B4-BE49-F238E27FC236}">
              <a16:creationId xmlns:a16="http://schemas.microsoft.com/office/drawing/2014/main" xmlns="" id="{FE66A7CA-49C0-464B-93F8-1CBC3F4AD22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11" name="WordArt 114">
          <a:extLst>
            <a:ext uri="{FF2B5EF4-FFF2-40B4-BE49-F238E27FC236}">
              <a16:creationId xmlns:a16="http://schemas.microsoft.com/office/drawing/2014/main" xmlns="" id="{10CD8CDB-EAB0-45BF-8BBE-37BB0C9263D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12" name="WordArt 114">
          <a:extLst>
            <a:ext uri="{FF2B5EF4-FFF2-40B4-BE49-F238E27FC236}">
              <a16:creationId xmlns:a16="http://schemas.microsoft.com/office/drawing/2014/main" xmlns="" id="{D6102A76-6173-4724-BB13-EA3E12023B1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13" name="WordArt 114">
          <a:extLst>
            <a:ext uri="{FF2B5EF4-FFF2-40B4-BE49-F238E27FC236}">
              <a16:creationId xmlns:a16="http://schemas.microsoft.com/office/drawing/2014/main" xmlns="" id="{C03ADF2A-221B-434C-BB88-874B97ACCAB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14" name="WordArt 114">
          <a:extLst>
            <a:ext uri="{FF2B5EF4-FFF2-40B4-BE49-F238E27FC236}">
              <a16:creationId xmlns:a16="http://schemas.microsoft.com/office/drawing/2014/main" xmlns="" id="{D5664B8A-9C89-4845-8ECE-48E77AE7C9E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15" name="WordArt 114">
          <a:extLst>
            <a:ext uri="{FF2B5EF4-FFF2-40B4-BE49-F238E27FC236}">
              <a16:creationId xmlns:a16="http://schemas.microsoft.com/office/drawing/2014/main" xmlns="" id="{110E51B5-E455-45D0-B1A4-1F6DF06D948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16" name="WordArt 114">
          <a:extLst>
            <a:ext uri="{FF2B5EF4-FFF2-40B4-BE49-F238E27FC236}">
              <a16:creationId xmlns:a16="http://schemas.microsoft.com/office/drawing/2014/main" xmlns="" id="{EBA10A10-D2FB-44FB-A84B-A5EB131BC20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17" name="WordArt 114">
          <a:extLst>
            <a:ext uri="{FF2B5EF4-FFF2-40B4-BE49-F238E27FC236}">
              <a16:creationId xmlns:a16="http://schemas.microsoft.com/office/drawing/2014/main" xmlns="" id="{8E347E66-04AC-4D8F-9E3F-867E2936B0A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18" name="WordArt 114">
          <a:extLst>
            <a:ext uri="{FF2B5EF4-FFF2-40B4-BE49-F238E27FC236}">
              <a16:creationId xmlns:a16="http://schemas.microsoft.com/office/drawing/2014/main" xmlns="" id="{2E262321-32D9-403F-BD58-81CED93F895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19" name="WordArt 114">
          <a:extLst>
            <a:ext uri="{FF2B5EF4-FFF2-40B4-BE49-F238E27FC236}">
              <a16:creationId xmlns:a16="http://schemas.microsoft.com/office/drawing/2014/main" xmlns="" id="{0FEF5EA9-1682-4291-AFB1-31958F697D4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20" name="WordArt 114">
          <a:extLst>
            <a:ext uri="{FF2B5EF4-FFF2-40B4-BE49-F238E27FC236}">
              <a16:creationId xmlns:a16="http://schemas.microsoft.com/office/drawing/2014/main" xmlns="" id="{16D0FD41-58E3-4D31-B448-3ED0384E94B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21" name="WordArt 114">
          <a:extLst>
            <a:ext uri="{FF2B5EF4-FFF2-40B4-BE49-F238E27FC236}">
              <a16:creationId xmlns:a16="http://schemas.microsoft.com/office/drawing/2014/main" xmlns="" id="{DD55BF8E-2A20-43BE-9203-E5DE5FB03AD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22" name="WordArt 114">
          <a:extLst>
            <a:ext uri="{FF2B5EF4-FFF2-40B4-BE49-F238E27FC236}">
              <a16:creationId xmlns:a16="http://schemas.microsoft.com/office/drawing/2014/main" xmlns="" id="{7F71D05E-7422-4BFA-B187-F0BE8AC3A60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14</xdr:row>
      <xdr:rowOff>0</xdr:rowOff>
    </xdr:from>
    <xdr:to>
      <xdr:col>4</xdr:col>
      <xdr:colOff>104775</xdr:colOff>
      <xdr:row>14</xdr:row>
      <xdr:rowOff>57150</xdr:rowOff>
    </xdr:to>
    <xdr:sp macro="" textlink="">
      <xdr:nvSpPr>
        <xdr:cNvPr id="3923" name="WordArt 114">
          <a:extLst>
            <a:ext uri="{FF2B5EF4-FFF2-40B4-BE49-F238E27FC236}">
              <a16:creationId xmlns:a16="http://schemas.microsoft.com/office/drawing/2014/main" xmlns="" id="{1EBF18FA-D0BE-4102-90D7-BA4033C55B5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0765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24" name="WordArt 114">
          <a:extLst>
            <a:ext uri="{FF2B5EF4-FFF2-40B4-BE49-F238E27FC236}">
              <a16:creationId xmlns:a16="http://schemas.microsoft.com/office/drawing/2014/main" xmlns="" id="{CE6CD8EF-8A05-4F79-9815-12513CE28FF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25" name="WordArt 114">
          <a:extLst>
            <a:ext uri="{FF2B5EF4-FFF2-40B4-BE49-F238E27FC236}">
              <a16:creationId xmlns:a16="http://schemas.microsoft.com/office/drawing/2014/main" xmlns="" id="{0936FD73-7B2B-47C9-AA43-5DC726730E5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26" name="WordArt 114">
          <a:extLst>
            <a:ext uri="{FF2B5EF4-FFF2-40B4-BE49-F238E27FC236}">
              <a16:creationId xmlns:a16="http://schemas.microsoft.com/office/drawing/2014/main" xmlns="" id="{F0F8668C-4F61-47F7-8023-16308895A9D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27" name="WordArt 114">
          <a:extLst>
            <a:ext uri="{FF2B5EF4-FFF2-40B4-BE49-F238E27FC236}">
              <a16:creationId xmlns:a16="http://schemas.microsoft.com/office/drawing/2014/main" xmlns="" id="{E36746C9-6FFE-4C9C-972D-7BCECB97993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28" name="WordArt 114">
          <a:extLst>
            <a:ext uri="{FF2B5EF4-FFF2-40B4-BE49-F238E27FC236}">
              <a16:creationId xmlns:a16="http://schemas.microsoft.com/office/drawing/2014/main" xmlns="" id="{C894242F-41E7-444D-AC82-25C671DADE1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29" name="WordArt 114">
          <a:extLst>
            <a:ext uri="{FF2B5EF4-FFF2-40B4-BE49-F238E27FC236}">
              <a16:creationId xmlns:a16="http://schemas.microsoft.com/office/drawing/2014/main" xmlns="" id="{6BB62599-8DA9-4B0E-BF9A-EA9E0DBC868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30" name="WordArt 114">
          <a:extLst>
            <a:ext uri="{FF2B5EF4-FFF2-40B4-BE49-F238E27FC236}">
              <a16:creationId xmlns:a16="http://schemas.microsoft.com/office/drawing/2014/main" xmlns="" id="{2D98AF71-523F-48BB-AD37-52F5CBE079D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31" name="WordArt 114">
          <a:extLst>
            <a:ext uri="{FF2B5EF4-FFF2-40B4-BE49-F238E27FC236}">
              <a16:creationId xmlns:a16="http://schemas.microsoft.com/office/drawing/2014/main" xmlns="" id="{FF10F7AC-798D-4EF8-B694-E2657587297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32" name="WordArt 114">
          <a:extLst>
            <a:ext uri="{FF2B5EF4-FFF2-40B4-BE49-F238E27FC236}">
              <a16:creationId xmlns:a16="http://schemas.microsoft.com/office/drawing/2014/main" xmlns="" id="{F6DF1859-42C1-430D-B166-C2DABCD8773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33" name="WordArt 114">
          <a:extLst>
            <a:ext uri="{FF2B5EF4-FFF2-40B4-BE49-F238E27FC236}">
              <a16:creationId xmlns:a16="http://schemas.microsoft.com/office/drawing/2014/main" xmlns="" id="{0060030A-915F-421B-ABB9-05FF66CA5C7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34" name="WordArt 114">
          <a:extLst>
            <a:ext uri="{FF2B5EF4-FFF2-40B4-BE49-F238E27FC236}">
              <a16:creationId xmlns:a16="http://schemas.microsoft.com/office/drawing/2014/main" xmlns="" id="{FF6DAFA3-5E95-4199-9A4A-62F16BA48B9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35" name="WordArt 114">
          <a:extLst>
            <a:ext uri="{FF2B5EF4-FFF2-40B4-BE49-F238E27FC236}">
              <a16:creationId xmlns:a16="http://schemas.microsoft.com/office/drawing/2014/main" xmlns="" id="{AA729C4F-DAC3-4D14-BCF6-B0F17B62133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36" name="WordArt 114">
          <a:extLst>
            <a:ext uri="{FF2B5EF4-FFF2-40B4-BE49-F238E27FC236}">
              <a16:creationId xmlns:a16="http://schemas.microsoft.com/office/drawing/2014/main" xmlns="" id="{EF7816F1-C55C-4A65-A0ED-F3035E93B38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37" name="WordArt 114">
          <a:extLst>
            <a:ext uri="{FF2B5EF4-FFF2-40B4-BE49-F238E27FC236}">
              <a16:creationId xmlns:a16="http://schemas.microsoft.com/office/drawing/2014/main" xmlns="" id="{67260D3F-5361-48E4-A185-1E810430EE1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38" name="WordArt 114">
          <a:extLst>
            <a:ext uri="{FF2B5EF4-FFF2-40B4-BE49-F238E27FC236}">
              <a16:creationId xmlns:a16="http://schemas.microsoft.com/office/drawing/2014/main" xmlns="" id="{EBE8B5FA-65EF-4DF0-8C2C-DAE4F9D4E03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39" name="WordArt 114">
          <a:extLst>
            <a:ext uri="{FF2B5EF4-FFF2-40B4-BE49-F238E27FC236}">
              <a16:creationId xmlns:a16="http://schemas.microsoft.com/office/drawing/2014/main" xmlns="" id="{A842C145-54FB-469C-BB46-EFDC7F23DB6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40" name="WordArt 114">
          <a:extLst>
            <a:ext uri="{FF2B5EF4-FFF2-40B4-BE49-F238E27FC236}">
              <a16:creationId xmlns:a16="http://schemas.microsoft.com/office/drawing/2014/main" xmlns="" id="{023C54EF-7C0D-41D6-8578-B12EF2F5B4A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41" name="WordArt 114">
          <a:extLst>
            <a:ext uri="{FF2B5EF4-FFF2-40B4-BE49-F238E27FC236}">
              <a16:creationId xmlns:a16="http://schemas.microsoft.com/office/drawing/2014/main" xmlns="" id="{9972B483-53CA-4229-AACB-B9D347EE9A1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42" name="WordArt 114">
          <a:extLst>
            <a:ext uri="{FF2B5EF4-FFF2-40B4-BE49-F238E27FC236}">
              <a16:creationId xmlns:a16="http://schemas.microsoft.com/office/drawing/2014/main" xmlns="" id="{90FC8959-24FC-40EB-89D9-DAC2F66955A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43" name="WordArt 114">
          <a:extLst>
            <a:ext uri="{FF2B5EF4-FFF2-40B4-BE49-F238E27FC236}">
              <a16:creationId xmlns:a16="http://schemas.microsoft.com/office/drawing/2014/main" xmlns="" id="{79F96B62-85C8-4393-AC8B-B0FF94FC9C8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44" name="WordArt 114">
          <a:extLst>
            <a:ext uri="{FF2B5EF4-FFF2-40B4-BE49-F238E27FC236}">
              <a16:creationId xmlns:a16="http://schemas.microsoft.com/office/drawing/2014/main" xmlns="" id="{D972A6F8-89A5-40D3-9278-9A4703B25FC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45" name="WordArt 114">
          <a:extLst>
            <a:ext uri="{FF2B5EF4-FFF2-40B4-BE49-F238E27FC236}">
              <a16:creationId xmlns:a16="http://schemas.microsoft.com/office/drawing/2014/main" xmlns="" id="{50C3C8D5-F2D7-44C0-80A9-5C584F18966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46" name="WordArt 114">
          <a:extLst>
            <a:ext uri="{FF2B5EF4-FFF2-40B4-BE49-F238E27FC236}">
              <a16:creationId xmlns:a16="http://schemas.microsoft.com/office/drawing/2014/main" xmlns="" id="{EE6D8715-9B80-480B-8DD0-D07F90D0299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47" name="WordArt 114">
          <a:extLst>
            <a:ext uri="{FF2B5EF4-FFF2-40B4-BE49-F238E27FC236}">
              <a16:creationId xmlns:a16="http://schemas.microsoft.com/office/drawing/2014/main" xmlns="" id="{E9D23637-0871-4135-861D-935C6AB6378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48" name="WordArt 114">
          <a:extLst>
            <a:ext uri="{FF2B5EF4-FFF2-40B4-BE49-F238E27FC236}">
              <a16:creationId xmlns:a16="http://schemas.microsoft.com/office/drawing/2014/main" xmlns="" id="{3E55394F-FEE5-4AFD-8040-1750439A697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49" name="WordArt 114">
          <a:extLst>
            <a:ext uri="{FF2B5EF4-FFF2-40B4-BE49-F238E27FC236}">
              <a16:creationId xmlns:a16="http://schemas.microsoft.com/office/drawing/2014/main" xmlns="" id="{4FB6C167-6D87-4DFE-AC4A-17BEFD4AF8B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50" name="WordArt 114">
          <a:extLst>
            <a:ext uri="{FF2B5EF4-FFF2-40B4-BE49-F238E27FC236}">
              <a16:creationId xmlns:a16="http://schemas.microsoft.com/office/drawing/2014/main" xmlns="" id="{3E4FAEC8-A606-4F11-A002-953E13B9AF5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51" name="WordArt 114">
          <a:extLst>
            <a:ext uri="{FF2B5EF4-FFF2-40B4-BE49-F238E27FC236}">
              <a16:creationId xmlns:a16="http://schemas.microsoft.com/office/drawing/2014/main" xmlns="" id="{D990A246-6F8F-4833-98A1-1BB5FE6A865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52" name="WordArt 114">
          <a:extLst>
            <a:ext uri="{FF2B5EF4-FFF2-40B4-BE49-F238E27FC236}">
              <a16:creationId xmlns:a16="http://schemas.microsoft.com/office/drawing/2014/main" xmlns="" id="{7254BC16-86C4-474E-906A-C2537C2229B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53" name="WordArt 114">
          <a:extLst>
            <a:ext uri="{FF2B5EF4-FFF2-40B4-BE49-F238E27FC236}">
              <a16:creationId xmlns:a16="http://schemas.microsoft.com/office/drawing/2014/main" xmlns="" id="{3B9A7C3A-98F5-4B23-B8D0-C96A64AA2C0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54" name="WordArt 114">
          <a:extLst>
            <a:ext uri="{FF2B5EF4-FFF2-40B4-BE49-F238E27FC236}">
              <a16:creationId xmlns:a16="http://schemas.microsoft.com/office/drawing/2014/main" xmlns="" id="{324C5B6B-B8F7-4055-84C7-B46AAE9A780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55" name="WordArt 114">
          <a:extLst>
            <a:ext uri="{FF2B5EF4-FFF2-40B4-BE49-F238E27FC236}">
              <a16:creationId xmlns:a16="http://schemas.microsoft.com/office/drawing/2014/main" xmlns="" id="{5D64F2EA-3A52-4AD3-A9E6-E2EE08CE9AB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56" name="WordArt 114">
          <a:extLst>
            <a:ext uri="{FF2B5EF4-FFF2-40B4-BE49-F238E27FC236}">
              <a16:creationId xmlns:a16="http://schemas.microsoft.com/office/drawing/2014/main" xmlns="" id="{3EDEA926-5AAA-4CB8-9E60-8846E253F49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57" name="WordArt 114">
          <a:extLst>
            <a:ext uri="{FF2B5EF4-FFF2-40B4-BE49-F238E27FC236}">
              <a16:creationId xmlns:a16="http://schemas.microsoft.com/office/drawing/2014/main" xmlns="" id="{E37B3301-8B8F-4857-B757-E599A4941B4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58" name="WordArt 114">
          <a:extLst>
            <a:ext uri="{FF2B5EF4-FFF2-40B4-BE49-F238E27FC236}">
              <a16:creationId xmlns:a16="http://schemas.microsoft.com/office/drawing/2014/main" xmlns="" id="{61DA19AB-2944-4CBD-A424-62E6D320610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59" name="WordArt 114">
          <a:extLst>
            <a:ext uri="{FF2B5EF4-FFF2-40B4-BE49-F238E27FC236}">
              <a16:creationId xmlns:a16="http://schemas.microsoft.com/office/drawing/2014/main" xmlns="" id="{8D211444-2695-4484-9D6A-3B6740EC744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60" name="WordArt 114">
          <a:extLst>
            <a:ext uri="{FF2B5EF4-FFF2-40B4-BE49-F238E27FC236}">
              <a16:creationId xmlns:a16="http://schemas.microsoft.com/office/drawing/2014/main" xmlns="" id="{A7ADB20D-9821-4A4D-9766-E71E727F204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61" name="WordArt 114">
          <a:extLst>
            <a:ext uri="{FF2B5EF4-FFF2-40B4-BE49-F238E27FC236}">
              <a16:creationId xmlns:a16="http://schemas.microsoft.com/office/drawing/2014/main" xmlns="" id="{D53612D9-C7FA-45BF-A05D-7CA879838E3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62" name="WordArt 114">
          <a:extLst>
            <a:ext uri="{FF2B5EF4-FFF2-40B4-BE49-F238E27FC236}">
              <a16:creationId xmlns:a16="http://schemas.microsoft.com/office/drawing/2014/main" xmlns="" id="{BC3F8968-BCA9-4561-9411-3B66E1DF01E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63" name="WordArt 114">
          <a:extLst>
            <a:ext uri="{FF2B5EF4-FFF2-40B4-BE49-F238E27FC236}">
              <a16:creationId xmlns:a16="http://schemas.microsoft.com/office/drawing/2014/main" xmlns="" id="{BBFF8990-2EB5-4A8D-BD72-ECED9FEB57A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64" name="WordArt 114">
          <a:extLst>
            <a:ext uri="{FF2B5EF4-FFF2-40B4-BE49-F238E27FC236}">
              <a16:creationId xmlns:a16="http://schemas.microsoft.com/office/drawing/2014/main" xmlns="" id="{049078EC-99AE-45B4-B5BC-1F3BDCAB3C8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65" name="WordArt 114">
          <a:extLst>
            <a:ext uri="{FF2B5EF4-FFF2-40B4-BE49-F238E27FC236}">
              <a16:creationId xmlns:a16="http://schemas.microsoft.com/office/drawing/2014/main" xmlns="" id="{EDDDC641-DD8E-4152-A104-48D55AEB697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66" name="WordArt 114">
          <a:extLst>
            <a:ext uri="{FF2B5EF4-FFF2-40B4-BE49-F238E27FC236}">
              <a16:creationId xmlns:a16="http://schemas.microsoft.com/office/drawing/2014/main" xmlns="" id="{74D2D62F-6E8F-4E32-B24C-D464A9D4F74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67" name="WordArt 114">
          <a:extLst>
            <a:ext uri="{FF2B5EF4-FFF2-40B4-BE49-F238E27FC236}">
              <a16:creationId xmlns:a16="http://schemas.microsoft.com/office/drawing/2014/main" xmlns="" id="{88B9FF00-23BD-425D-AF25-9630C9136F5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68" name="WordArt 114">
          <a:extLst>
            <a:ext uri="{FF2B5EF4-FFF2-40B4-BE49-F238E27FC236}">
              <a16:creationId xmlns:a16="http://schemas.microsoft.com/office/drawing/2014/main" xmlns="" id="{F4A7A5BD-97AE-4FD1-B149-BDE265B120D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69" name="WordArt 114">
          <a:extLst>
            <a:ext uri="{FF2B5EF4-FFF2-40B4-BE49-F238E27FC236}">
              <a16:creationId xmlns:a16="http://schemas.microsoft.com/office/drawing/2014/main" xmlns="" id="{3BB9DDA5-D0C6-4F88-922A-6A0646BD21F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70" name="WordArt 114">
          <a:extLst>
            <a:ext uri="{FF2B5EF4-FFF2-40B4-BE49-F238E27FC236}">
              <a16:creationId xmlns:a16="http://schemas.microsoft.com/office/drawing/2014/main" xmlns="" id="{F58704BE-44F9-4628-A641-832840249F6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71" name="WordArt 114">
          <a:extLst>
            <a:ext uri="{FF2B5EF4-FFF2-40B4-BE49-F238E27FC236}">
              <a16:creationId xmlns:a16="http://schemas.microsoft.com/office/drawing/2014/main" xmlns="" id="{10198A5E-353D-4868-9EFB-73813210CD7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72" name="WordArt 114">
          <a:extLst>
            <a:ext uri="{FF2B5EF4-FFF2-40B4-BE49-F238E27FC236}">
              <a16:creationId xmlns:a16="http://schemas.microsoft.com/office/drawing/2014/main" xmlns="" id="{00155F5C-DBA1-47D1-8063-E5B9E30203D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73" name="WordArt 114">
          <a:extLst>
            <a:ext uri="{FF2B5EF4-FFF2-40B4-BE49-F238E27FC236}">
              <a16:creationId xmlns:a16="http://schemas.microsoft.com/office/drawing/2014/main" xmlns="" id="{784B0A42-694D-40F3-9C2F-E373AA4BCF1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74" name="WordArt 114">
          <a:extLst>
            <a:ext uri="{FF2B5EF4-FFF2-40B4-BE49-F238E27FC236}">
              <a16:creationId xmlns:a16="http://schemas.microsoft.com/office/drawing/2014/main" xmlns="" id="{93F28D42-7314-4CE5-8140-21841BDEFD0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75" name="WordArt 114">
          <a:extLst>
            <a:ext uri="{FF2B5EF4-FFF2-40B4-BE49-F238E27FC236}">
              <a16:creationId xmlns:a16="http://schemas.microsoft.com/office/drawing/2014/main" xmlns="" id="{4038AFC8-978D-4F7E-B841-2EEEF72EEF1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76" name="WordArt 114">
          <a:extLst>
            <a:ext uri="{FF2B5EF4-FFF2-40B4-BE49-F238E27FC236}">
              <a16:creationId xmlns:a16="http://schemas.microsoft.com/office/drawing/2014/main" xmlns="" id="{8A3F0EDE-3C38-4EFF-B8BA-29CC99D8B0D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77" name="WordArt 114">
          <a:extLst>
            <a:ext uri="{FF2B5EF4-FFF2-40B4-BE49-F238E27FC236}">
              <a16:creationId xmlns:a16="http://schemas.microsoft.com/office/drawing/2014/main" xmlns="" id="{15A89562-51BB-4B7E-A47C-AD6E06DCD8C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78" name="WordArt 114">
          <a:extLst>
            <a:ext uri="{FF2B5EF4-FFF2-40B4-BE49-F238E27FC236}">
              <a16:creationId xmlns:a16="http://schemas.microsoft.com/office/drawing/2014/main" xmlns="" id="{EE2A403E-DAA0-4DC1-BC69-6AF184CDCB9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79" name="WordArt 114">
          <a:extLst>
            <a:ext uri="{FF2B5EF4-FFF2-40B4-BE49-F238E27FC236}">
              <a16:creationId xmlns:a16="http://schemas.microsoft.com/office/drawing/2014/main" xmlns="" id="{CC70ED3C-55E2-4D5F-9B54-91A036EBC0E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80" name="WordArt 114">
          <a:extLst>
            <a:ext uri="{FF2B5EF4-FFF2-40B4-BE49-F238E27FC236}">
              <a16:creationId xmlns:a16="http://schemas.microsoft.com/office/drawing/2014/main" xmlns="" id="{2788A790-B00B-4CAE-82A8-3860DA2EA02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81" name="WordArt 114">
          <a:extLst>
            <a:ext uri="{FF2B5EF4-FFF2-40B4-BE49-F238E27FC236}">
              <a16:creationId xmlns:a16="http://schemas.microsoft.com/office/drawing/2014/main" xmlns="" id="{B2A86ECF-DB89-4482-853D-AF2B09316FF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82" name="WordArt 114">
          <a:extLst>
            <a:ext uri="{FF2B5EF4-FFF2-40B4-BE49-F238E27FC236}">
              <a16:creationId xmlns:a16="http://schemas.microsoft.com/office/drawing/2014/main" xmlns="" id="{971F8288-F020-4BCC-B812-8F107DB8478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83" name="WordArt 114">
          <a:extLst>
            <a:ext uri="{FF2B5EF4-FFF2-40B4-BE49-F238E27FC236}">
              <a16:creationId xmlns:a16="http://schemas.microsoft.com/office/drawing/2014/main" xmlns="" id="{F3F91F33-63EF-4E51-B2FF-46334B8CEB9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84" name="WordArt 114">
          <a:extLst>
            <a:ext uri="{FF2B5EF4-FFF2-40B4-BE49-F238E27FC236}">
              <a16:creationId xmlns:a16="http://schemas.microsoft.com/office/drawing/2014/main" xmlns="" id="{86EE918F-F4F3-4044-B5F7-FB27699B5E6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85" name="WordArt 114">
          <a:extLst>
            <a:ext uri="{FF2B5EF4-FFF2-40B4-BE49-F238E27FC236}">
              <a16:creationId xmlns:a16="http://schemas.microsoft.com/office/drawing/2014/main" xmlns="" id="{2FB74D45-7954-4864-8098-69B79448AFE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86" name="WordArt 114">
          <a:extLst>
            <a:ext uri="{FF2B5EF4-FFF2-40B4-BE49-F238E27FC236}">
              <a16:creationId xmlns:a16="http://schemas.microsoft.com/office/drawing/2014/main" xmlns="" id="{4F9D788D-A350-4671-AD90-E905C3F2146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87" name="WordArt 114">
          <a:extLst>
            <a:ext uri="{FF2B5EF4-FFF2-40B4-BE49-F238E27FC236}">
              <a16:creationId xmlns:a16="http://schemas.microsoft.com/office/drawing/2014/main" xmlns="" id="{F757E713-51D8-426B-B421-C7FEB443C97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88" name="WordArt 114">
          <a:extLst>
            <a:ext uri="{FF2B5EF4-FFF2-40B4-BE49-F238E27FC236}">
              <a16:creationId xmlns:a16="http://schemas.microsoft.com/office/drawing/2014/main" xmlns="" id="{270FFF1F-B65C-4EDF-9117-4A23219E5E7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89" name="WordArt 114">
          <a:extLst>
            <a:ext uri="{FF2B5EF4-FFF2-40B4-BE49-F238E27FC236}">
              <a16:creationId xmlns:a16="http://schemas.microsoft.com/office/drawing/2014/main" xmlns="" id="{0F869A07-B902-4F53-9DBD-6DEF106CADE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90" name="WordArt 114">
          <a:extLst>
            <a:ext uri="{FF2B5EF4-FFF2-40B4-BE49-F238E27FC236}">
              <a16:creationId xmlns:a16="http://schemas.microsoft.com/office/drawing/2014/main" xmlns="" id="{45EE5221-7E62-48A0-9F31-897AC769097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91" name="WordArt 114">
          <a:extLst>
            <a:ext uri="{FF2B5EF4-FFF2-40B4-BE49-F238E27FC236}">
              <a16:creationId xmlns:a16="http://schemas.microsoft.com/office/drawing/2014/main" xmlns="" id="{0DBF9F5A-E04A-4D4A-A1E6-A4642E59EF9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92" name="WordArt 114">
          <a:extLst>
            <a:ext uri="{FF2B5EF4-FFF2-40B4-BE49-F238E27FC236}">
              <a16:creationId xmlns:a16="http://schemas.microsoft.com/office/drawing/2014/main" xmlns="" id="{D713425B-9D99-4E04-B5F8-71D69A73736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93" name="WordArt 114">
          <a:extLst>
            <a:ext uri="{FF2B5EF4-FFF2-40B4-BE49-F238E27FC236}">
              <a16:creationId xmlns:a16="http://schemas.microsoft.com/office/drawing/2014/main" xmlns="" id="{2032F1BD-83A1-4BCA-9078-9E6586B990A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94" name="WordArt 114">
          <a:extLst>
            <a:ext uri="{FF2B5EF4-FFF2-40B4-BE49-F238E27FC236}">
              <a16:creationId xmlns:a16="http://schemas.microsoft.com/office/drawing/2014/main" xmlns="" id="{7E085D68-49E0-4706-AE1D-5889C3E6BEE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15</xdr:row>
      <xdr:rowOff>0</xdr:rowOff>
    </xdr:from>
    <xdr:to>
      <xdr:col>4</xdr:col>
      <xdr:colOff>104775</xdr:colOff>
      <xdr:row>15</xdr:row>
      <xdr:rowOff>57150</xdr:rowOff>
    </xdr:to>
    <xdr:sp macro="" textlink="">
      <xdr:nvSpPr>
        <xdr:cNvPr id="3995" name="WordArt 114">
          <a:extLst>
            <a:ext uri="{FF2B5EF4-FFF2-40B4-BE49-F238E27FC236}">
              <a16:creationId xmlns:a16="http://schemas.microsoft.com/office/drawing/2014/main" xmlns="" id="{43FCF1E3-617B-447C-88E2-46700BEFE87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2575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3996" name="WordArt 114">
          <a:extLst>
            <a:ext uri="{FF2B5EF4-FFF2-40B4-BE49-F238E27FC236}">
              <a16:creationId xmlns:a16="http://schemas.microsoft.com/office/drawing/2014/main" xmlns="" id="{5C401DE0-2CAC-4914-9F27-DADF01095F2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3997" name="WordArt 114">
          <a:extLst>
            <a:ext uri="{FF2B5EF4-FFF2-40B4-BE49-F238E27FC236}">
              <a16:creationId xmlns:a16="http://schemas.microsoft.com/office/drawing/2014/main" xmlns="" id="{277FDD06-97CE-43E1-8A6F-D5BB6C9BB46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3998" name="WordArt 114">
          <a:extLst>
            <a:ext uri="{FF2B5EF4-FFF2-40B4-BE49-F238E27FC236}">
              <a16:creationId xmlns:a16="http://schemas.microsoft.com/office/drawing/2014/main" xmlns="" id="{E20DD3A6-1675-4788-93EA-D28AAC8972A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3999" name="WordArt 114">
          <a:extLst>
            <a:ext uri="{FF2B5EF4-FFF2-40B4-BE49-F238E27FC236}">
              <a16:creationId xmlns:a16="http://schemas.microsoft.com/office/drawing/2014/main" xmlns="" id="{B865C436-B1C4-4EA9-B8CF-F3EBAA60433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00" name="WordArt 114">
          <a:extLst>
            <a:ext uri="{FF2B5EF4-FFF2-40B4-BE49-F238E27FC236}">
              <a16:creationId xmlns:a16="http://schemas.microsoft.com/office/drawing/2014/main" xmlns="" id="{051EDD37-38FC-481C-8E2D-F557C7CDAA3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01" name="WordArt 114">
          <a:extLst>
            <a:ext uri="{FF2B5EF4-FFF2-40B4-BE49-F238E27FC236}">
              <a16:creationId xmlns:a16="http://schemas.microsoft.com/office/drawing/2014/main" xmlns="" id="{3CDCF8DC-A5D4-4530-B8AF-00D2AB17F8E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02" name="WordArt 114">
          <a:extLst>
            <a:ext uri="{FF2B5EF4-FFF2-40B4-BE49-F238E27FC236}">
              <a16:creationId xmlns:a16="http://schemas.microsoft.com/office/drawing/2014/main" xmlns="" id="{2A0B95DA-7A1A-425E-9ACB-22C4D05C9A8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03" name="WordArt 114">
          <a:extLst>
            <a:ext uri="{FF2B5EF4-FFF2-40B4-BE49-F238E27FC236}">
              <a16:creationId xmlns:a16="http://schemas.microsoft.com/office/drawing/2014/main" xmlns="" id="{64028683-43B3-4A76-B355-B052ACF3084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04" name="WordArt 114">
          <a:extLst>
            <a:ext uri="{FF2B5EF4-FFF2-40B4-BE49-F238E27FC236}">
              <a16:creationId xmlns:a16="http://schemas.microsoft.com/office/drawing/2014/main" xmlns="" id="{076BB77A-CD96-4CF8-BC10-21A9C47804E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05" name="WordArt 114">
          <a:extLst>
            <a:ext uri="{FF2B5EF4-FFF2-40B4-BE49-F238E27FC236}">
              <a16:creationId xmlns:a16="http://schemas.microsoft.com/office/drawing/2014/main" xmlns="" id="{498D658E-D32D-4EDE-97B3-DB80ED06E25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06" name="WordArt 114">
          <a:extLst>
            <a:ext uri="{FF2B5EF4-FFF2-40B4-BE49-F238E27FC236}">
              <a16:creationId xmlns:a16="http://schemas.microsoft.com/office/drawing/2014/main" xmlns="" id="{376286D4-5B1E-448A-A986-C89B2548E0A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07" name="WordArt 114">
          <a:extLst>
            <a:ext uri="{FF2B5EF4-FFF2-40B4-BE49-F238E27FC236}">
              <a16:creationId xmlns:a16="http://schemas.microsoft.com/office/drawing/2014/main" xmlns="" id="{CE318B2D-F7B3-4EF5-87E5-4B29414542B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08" name="WordArt 114">
          <a:extLst>
            <a:ext uri="{FF2B5EF4-FFF2-40B4-BE49-F238E27FC236}">
              <a16:creationId xmlns:a16="http://schemas.microsoft.com/office/drawing/2014/main" xmlns="" id="{1DA53254-A409-499E-83BB-035C01F6567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09" name="WordArt 114">
          <a:extLst>
            <a:ext uri="{FF2B5EF4-FFF2-40B4-BE49-F238E27FC236}">
              <a16:creationId xmlns:a16="http://schemas.microsoft.com/office/drawing/2014/main" xmlns="" id="{F1D41CAE-B1BD-4FB7-B240-338850AE842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10" name="WordArt 114">
          <a:extLst>
            <a:ext uri="{FF2B5EF4-FFF2-40B4-BE49-F238E27FC236}">
              <a16:creationId xmlns:a16="http://schemas.microsoft.com/office/drawing/2014/main" xmlns="" id="{DFD78580-D35E-44C6-9E50-014DD15FD18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11" name="WordArt 114">
          <a:extLst>
            <a:ext uri="{FF2B5EF4-FFF2-40B4-BE49-F238E27FC236}">
              <a16:creationId xmlns:a16="http://schemas.microsoft.com/office/drawing/2014/main" xmlns="" id="{2FBED296-9F85-4A2B-B16A-B3A3E8527E5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12" name="WordArt 114">
          <a:extLst>
            <a:ext uri="{FF2B5EF4-FFF2-40B4-BE49-F238E27FC236}">
              <a16:creationId xmlns:a16="http://schemas.microsoft.com/office/drawing/2014/main" xmlns="" id="{6CC805CD-7FE9-4148-8131-C912A88DDF6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13" name="WordArt 114">
          <a:extLst>
            <a:ext uri="{FF2B5EF4-FFF2-40B4-BE49-F238E27FC236}">
              <a16:creationId xmlns:a16="http://schemas.microsoft.com/office/drawing/2014/main" xmlns="" id="{4298A2F5-1047-4C06-81B9-CF121DC44A4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14" name="WordArt 114">
          <a:extLst>
            <a:ext uri="{FF2B5EF4-FFF2-40B4-BE49-F238E27FC236}">
              <a16:creationId xmlns:a16="http://schemas.microsoft.com/office/drawing/2014/main" xmlns="" id="{8300723D-9FA3-45A0-A0D4-6CA48239BA2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15" name="WordArt 114">
          <a:extLst>
            <a:ext uri="{FF2B5EF4-FFF2-40B4-BE49-F238E27FC236}">
              <a16:creationId xmlns:a16="http://schemas.microsoft.com/office/drawing/2014/main" xmlns="" id="{DBD2BF2F-3716-48B1-B86C-9AB6C8B8098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16" name="WordArt 114">
          <a:extLst>
            <a:ext uri="{FF2B5EF4-FFF2-40B4-BE49-F238E27FC236}">
              <a16:creationId xmlns:a16="http://schemas.microsoft.com/office/drawing/2014/main" xmlns="" id="{6E2B40C0-30A4-4AB9-806F-F38B86CCA45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17" name="WordArt 114">
          <a:extLst>
            <a:ext uri="{FF2B5EF4-FFF2-40B4-BE49-F238E27FC236}">
              <a16:creationId xmlns:a16="http://schemas.microsoft.com/office/drawing/2014/main" xmlns="" id="{3D67B416-AA33-40FB-9674-72820CD1881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18" name="WordArt 114">
          <a:extLst>
            <a:ext uri="{FF2B5EF4-FFF2-40B4-BE49-F238E27FC236}">
              <a16:creationId xmlns:a16="http://schemas.microsoft.com/office/drawing/2014/main" xmlns="" id="{E55A7D29-D312-4501-9088-2C265D6A25F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19" name="WordArt 114">
          <a:extLst>
            <a:ext uri="{FF2B5EF4-FFF2-40B4-BE49-F238E27FC236}">
              <a16:creationId xmlns:a16="http://schemas.microsoft.com/office/drawing/2014/main" xmlns="" id="{74EA86C2-EBD7-4620-8029-3E3E0697D5F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20" name="WordArt 114">
          <a:extLst>
            <a:ext uri="{FF2B5EF4-FFF2-40B4-BE49-F238E27FC236}">
              <a16:creationId xmlns:a16="http://schemas.microsoft.com/office/drawing/2014/main" xmlns="" id="{A3E975BC-9AEF-4C15-91C0-1882DB35E3D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21" name="WordArt 114">
          <a:extLst>
            <a:ext uri="{FF2B5EF4-FFF2-40B4-BE49-F238E27FC236}">
              <a16:creationId xmlns:a16="http://schemas.microsoft.com/office/drawing/2014/main" xmlns="" id="{46B5B09C-3948-479D-85BB-BCE6E9603F7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22" name="WordArt 114">
          <a:extLst>
            <a:ext uri="{FF2B5EF4-FFF2-40B4-BE49-F238E27FC236}">
              <a16:creationId xmlns:a16="http://schemas.microsoft.com/office/drawing/2014/main" xmlns="" id="{D82214D2-4AC7-4357-A83A-0A2CB0899A7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23" name="WordArt 114">
          <a:extLst>
            <a:ext uri="{FF2B5EF4-FFF2-40B4-BE49-F238E27FC236}">
              <a16:creationId xmlns:a16="http://schemas.microsoft.com/office/drawing/2014/main" xmlns="" id="{13FEE69F-33B3-4B8E-994D-A73C5BEA22B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24" name="WordArt 114">
          <a:extLst>
            <a:ext uri="{FF2B5EF4-FFF2-40B4-BE49-F238E27FC236}">
              <a16:creationId xmlns:a16="http://schemas.microsoft.com/office/drawing/2014/main" xmlns="" id="{4B7B6EBC-6498-4562-BDB6-32143D6D64F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25" name="WordArt 114">
          <a:extLst>
            <a:ext uri="{FF2B5EF4-FFF2-40B4-BE49-F238E27FC236}">
              <a16:creationId xmlns:a16="http://schemas.microsoft.com/office/drawing/2014/main" xmlns="" id="{9D1956C6-04CC-45D3-8318-F67998EC82B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26" name="WordArt 114">
          <a:extLst>
            <a:ext uri="{FF2B5EF4-FFF2-40B4-BE49-F238E27FC236}">
              <a16:creationId xmlns:a16="http://schemas.microsoft.com/office/drawing/2014/main" xmlns="" id="{C2B9F69A-B99A-4763-9B08-F511880009E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27" name="WordArt 114">
          <a:extLst>
            <a:ext uri="{FF2B5EF4-FFF2-40B4-BE49-F238E27FC236}">
              <a16:creationId xmlns:a16="http://schemas.microsoft.com/office/drawing/2014/main" xmlns="" id="{78490960-DF0B-456E-9D16-6A3332E4290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28" name="WordArt 114">
          <a:extLst>
            <a:ext uri="{FF2B5EF4-FFF2-40B4-BE49-F238E27FC236}">
              <a16:creationId xmlns:a16="http://schemas.microsoft.com/office/drawing/2014/main" xmlns="" id="{70ED157E-1C54-443D-9FE5-1C022A93C3F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29" name="WordArt 114">
          <a:extLst>
            <a:ext uri="{FF2B5EF4-FFF2-40B4-BE49-F238E27FC236}">
              <a16:creationId xmlns:a16="http://schemas.microsoft.com/office/drawing/2014/main" xmlns="" id="{162272F5-C4D8-4F30-B6DC-F3B077E3B49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30" name="WordArt 114">
          <a:extLst>
            <a:ext uri="{FF2B5EF4-FFF2-40B4-BE49-F238E27FC236}">
              <a16:creationId xmlns:a16="http://schemas.microsoft.com/office/drawing/2014/main" xmlns="" id="{097666EC-30BF-43F9-ADF6-48D82517DFD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31" name="WordArt 114">
          <a:extLst>
            <a:ext uri="{FF2B5EF4-FFF2-40B4-BE49-F238E27FC236}">
              <a16:creationId xmlns:a16="http://schemas.microsoft.com/office/drawing/2014/main" xmlns="" id="{F7515CDD-4F39-4728-B55B-866AA6C3E91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32" name="WordArt 114">
          <a:extLst>
            <a:ext uri="{FF2B5EF4-FFF2-40B4-BE49-F238E27FC236}">
              <a16:creationId xmlns:a16="http://schemas.microsoft.com/office/drawing/2014/main" xmlns="" id="{AB134A32-0C86-4B22-8265-03FF75F92BC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33" name="WordArt 114">
          <a:extLst>
            <a:ext uri="{FF2B5EF4-FFF2-40B4-BE49-F238E27FC236}">
              <a16:creationId xmlns:a16="http://schemas.microsoft.com/office/drawing/2014/main" xmlns="" id="{F717E8C1-4070-4908-A448-C9B66779311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34" name="WordArt 114">
          <a:extLst>
            <a:ext uri="{FF2B5EF4-FFF2-40B4-BE49-F238E27FC236}">
              <a16:creationId xmlns:a16="http://schemas.microsoft.com/office/drawing/2014/main" xmlns="" id="{57D13AA4-BE09-4389-9C7E-269C921D986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35" name="WordArt 114">
          <a:extLst>
            <a:ext uri="{FF2B5EF4-FFF2-40B4-BE49-F238E27FC236}">
              <a16:creationId xmlns:a16="http://schemas.microsoft.com/office/drawing/2014/main" xmlns="" id="{2E92A81D-25DA-4BA6-B77F-ED9A8D4BEBC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36" name="WordArt 114">
          <a:extLst>
            <a:ext uri="{FF2B5EF4-FFF2-40B4-BE49-F238E27FC236}">
              <a16:creationId xmlns:a16="http://schemas.microsoft.com/office/drawing/2014/main" xmlns="" id="{BE2BD9FC-14F8-41B9-AEC8-A72BFDCFDF9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37" name="WordArt 114">
          <a:extLst>
            <a:ext uri="{FF2B5EF4-FFF2-40B4-BE49-F238E27FC236}">
              <a16:creationId xmlns:a16="http://schemas.microsoft.com/office/drawing/2014/main" xmlns="" id="{36B592CA-971E-4E45-B8FD-89F39F7CD44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38" name="WordArt 114">
          <a:extLst>
            <a:ext uri="{FF2B5EF4-FFF2-40B4-BE49-F238E27FC236}">
              <a16:creationId xmlns:a16="http://schemas.microsoft.com/office/drawing/2014/main" xmlns="" id="{7BF30FBE-DFAD-4C95-BFBE-3039911AEF9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39" name="WordArt 114">
          <a:extLst>
            <a:ext uri="{FF2B5EF4-FFF2-40B4-BE49-F238E27FC236}">
              <a16:creationId xmlns:a16="http://schemas.microsoft.com/office/drawing/2014/main" xmlns="" id="{E45738A8-68A0-4BA9-86D4-6BE5ECE0457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40" name="WordArt 114">
          <a:extLst>
            <a:ext uri="{FF2B5EF4-FFF2-40B4-BE49-F238E27FC236}">
              <a16:creationId xmlns:a16="http://schemas.microsoft.com/office/drawing/2014/main" xmlns="" id="{6DC91F5E-BC25-4754-8599-853CCCD6C5F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41" name="WordArt 114">
          <a:extLst>
            <a:ext uri="{FF2B5EF4-FFF2-40B4-BE49-F238E27FC236}">
              <a16:creationId xmlns:a16="http://schemas.microsoft.com/office/drawing/2014/main" xmlns="" id="{CBA4C052-D314-4992-B759-475F56CAF7B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42" name="WordArt 114">
          <a:extLst>
            <a:ext uri="{FF2B5EF4-FFF2-40B4-BE49-F238E27FC236}">
              <a16:creationId xmlns:a16="http://schemas.microsoft.com/office/drawing/2014/main" xmlns="" id="{023BB125-6F1D-4FCB-913D-862AB36C44A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43" name="WordArt 114">
          <a:extLst>
            <a:ext uri="{FF2B5EF4-FFF2-40B4-BE49-F238E27FC236}">
              <a16:creationId xmlns:a16="http://schemas.microsoft.com/office/drawing/2014/main" xmlns="" id="{20FEB8A8-0C2A-4002-80B6-98A99525FD8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44" name="WordArt 114">
          <a:extLst>
            <a:ext uri="{FF2B5EF4-FFF2-40B4-BE49-F238E27FC236}">
              <a16:creationId xmlns:a16="http://schemas.microsoft.com/office/drawing/2014/main" xmlns="" id="{37B361EF-1268-4C0F-A17C-3ED84049678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45" name="WordArt 114">
          <a:extLst>
            <a:ext uri="{FF2B5EF4-FFF2-40B4-BE49-F238E27FC236}">
              <a16:creationId xmlns:a16="http://schemas.microsoft.com/office/drawing/2014/main" xmlns="" id="{56FA55A1-8A56-40E9-A1FC-8B5ED2574C4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46" name="WordArt 114">
          <a:extLst>
            <a:ext uri="{FF2B5EF4-FFF2-40B4-BE49-F238E27FC236}">
              <a16:creationId xmlns:a16="http://schemas.microsoft.com/office/drawing/2014/main" xmlns="" id="{3FCAA2D7-2D97-4651-9647-633CA4D6187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47" name="WordArt 114">
          <a:extLst>
            <a:ext uri="{FF2B5EF4-FFF2-40B4-BE49-F238E27FC236}">
              <a16:creationId xmlns:a16="http://schemas.microsoft.com/office/drawing/2014/main" xmlns="" id="{5CA8D71F-6559-4463-86FE-CB149E48A27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48" name="WordArt 114">
          <a:extLst>
            <a:ext uri="{FF2B5EF4-FFF2-40B4-BE49-F238E27FC236}">
              <a16:creationId xmlns:a16="http://schemas.microsoft.com/office/drawing/2014/main" xmlns="" id="{B6DC5677-6A4A-44D7-BC77-566C5758104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49" name="WordArt 114">
          <a:extLst>
            <a:ext uri="{FF2B5EF4-FFF2-40B4-BE49-F238E27FC236}">
              <a16:creationId xmlns:a16="http://schemas.microsoft.com/office/drawing/2014/main" xmlns="" id="{7E1212F7-86D5-4634-A859-02D267D3C4A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50" name="WordArt 114">
          <a:extLst>
            <a:ext uri="{FF2B5EF4-FFF2-40B4-BE49-F238E27FC236}">
              <a16:creationId xmlns:a16="http://schemas.microsoft.com/office/drawing/2014/main" xmlns="" id="{9B8D8F3F-B57F-4D70-A690-908378C946D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51" name="WordArt 114">
          <a:extLst>
            <a:ext uri="{FF2B5EF4-FFF2-40B4-BE49-F238E27FC236}">
              <a16:creationId xmlns:a16="http://schemas.microsoft.com/office/drawing/2014/main" xmlns="" id="{A6CFA7C4-839A-4F2A-B3E0-F54AD34E0B7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52" name="WordArt 114">
          <a:extLst>
            <a:ext uri="{FF2B5EF4-FFF2-40B4-BE49-F238E27FC236}">
              <a16:creationId xmlns:a16="http://schemas.microsoft.com/office/drawing/2014/main" xmlns="" id="{C19EC99B-A786-4764-8064-09902630581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53" name="WordArt 114">
          <a:extLst>
            <a:ext uri="{FF2B5EF4-FFF2-40B4-BE49-F238E27FC236}">
              <a16:creationId xmlns:a16="http://schemas.microsoft.com/office/drawing/2014/main" xmlns="" id="{86F2008E-E640-4079-A2F4-B1328A093A4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54" name="WordArt 114">
          <a:extLst>
            <a:ext uri="{FF2B5EF4-FFF2-40B4-BE49-F238E27FC236}">
              <a16:creationId xmlns:a16="http://schemas.microsoft.com/office/drawing/2014/main" xmlns="" id="{F456FA26-19DE-4069-AB14-F0E67BF0860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55" name="WordArt 114">
          <a:extLst>
            <a:ext uri="{FF2B5EF4-FFF2-40B4-BE49-F238E27FC236}">
              <a16:creationId xmlns:a16="http://schemas.microsoft.com/office/drawing/2014/main" xmlns="" id="{4C7C0169-500F-4821-8D45-D3DF5D64E22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56" name="WordArt 114">
          <a:extLst>
            <a:ext uri="{FF2B5EF4-FFF2-40B4-BE49-F238E27FC236}">
              <a16:creationId xmlns:a16="http://schemas.microsoft.com/office/drawing/2014/main" xmlns="" id="{8FD424A6-18B9-4D68-8085-62B1744D37A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57" name="WordArt 114">
          <a:extLst>
            <a:ext uri="{FF2B5EF4-FFF2-40B4-BE49-F238E27FC236}">
              <a16:creationId xmlns:a16="http://schemas.microsoft.com/office/drawing/2014/main" xmlns="" id="{8DD89398-AB56-4B2C-B32B-8B4D65DE2C6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58" name="WordArt 114">
          <a:extLst>
            <a:ext uri="{FF2B5EF4-FFF2-40B4-BE49-F238E27FC236}">
              <a16:creationId xmlns:a16="http://schemas.microsoft.com/office/drawing/2014/main" xmlns="" id="{5ED3F0C2-961C-423C-89CE-F374A0F1AD3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59" name="WordArt 114">
          <a:extLst>
            <a:ext uri="{FF2B5EF4-FFF2-40B4-BE49-F238E27FC236}">
              <a16:creationId xmlns:a16="http://schemas.microsoft.com/office/drawing/2014/main" xmlns="" id="{2111D544-2D25-451A-8C47-8BA3848A9A6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60" name="WordArt 114">
          <a:extLst>
            <a:ext uri="{FF2B5EF4-FFF2-40B4-BE49-F238E27FC236}">
              <a16:creationId xmlns:a16="http://schemas.microsoft.com/office/drawing/2014/main" xmlns="" id="{B721D413-A640-41B4-B1BC-BB354C6C1CE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61" name="WordArt 114">
          <a:extLst>
            <a:ext uri="{FF2B5EF4-FFF2-40B4-BE49-F238E27FC236}">
              <a16:creationId xmlns:a16="http://schemas.microsoft.com/office/drawing/2014/main" xmlns="" id="{B123E8FA-D11D-42D8-8C6E-D1F9019AFCD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62" name="WordArt 114">
          <a:extLst>
            <a:ext uri="{FF2B5EF4-FFF2-40B4-BE49-F238E27FC236}">
              <a16:creationId xmlns:a16="http://schemas.microsoft.com/office/drawing/2014/main" xmlns="" id="{C1269BC9-BC8B-4B83-BD76-230C359F491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63" name="WordArt 114">
          <a:extLst>
            <a:ext uri="{FF2B5EF4-FFF2-40B4-BE49-F238E27FC236}">
              <a16:creationId xmlns:a16="http://schemas.microsoft.com/office/drawing/2014/main" xmlns="" id="{879FBF7F-DA00-4265-9D1D-17AEF900BD4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64" name="WordArt 114">
          <a:extLst>
            <a:ext uri="{FF2B5EF4-FFF2-40B4-BE49-F238E27FC236}">
              <a16:creationId xmlns:a16="http://schemas.microsoft.com/office/drawing/2014/main" xmlns="" id="{8BABA8FF-F21B-49CD-86C2-EBABC464DC6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65" name="WordArt 114">
          <a:extLst>
            <a:ext uri="{FF2B5EF4-FFF2-40B4-BE49-F238E27FC236}">
              <a16:creationId xmlns:a16="http://schemas.microsoft.com/office/drawing/2014/main" xmlns="" id="{DF5EDE8F-1236-47B7-BAEB-BA45CD86151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66" name="WordArt 114">
          <a:extLst>
            <a:ext uri="{FF2B5EF4-FFF2-40B4-BE49-F238E27FC236}">
              <a16:creationId xmlns:a16="http://schemas.microsoft.com/office/drawing/2014/main" xmlns="" id="{44FDF299-53CA-46C1-A720-31CB3E67760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17</xdr:row>
      <xdr:rowOff>0</xdr:rowOff>
    </xdr:from>
    <xdr:to>
      <xdr:col>4</xdr:col>
      <xdr:colOff>104775</xdr:colOff>
      <xdr:row>17</xdr:row>
      <xdr:rowOff>57150</xdr:rowOff>
    </xdr:to>
    <xdr:sp macro="" textlink="">
      <xdr:nvSpPr>
        <xdr:cNvPr id="4067" name="WordArt 114">
          <a:extLst>
            <a:ext uri="{FF2B5EF4-FFF2-40B4-BE49-F238E27FC236}">
              <a16:creationId xmlns:a16="http://schemas.microsoft.com/office/drawing/2014/main" xmlns="" id="{AE716722-F468-4CD8-A092-68126AA8F7E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61950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68" name="WordArt 114">
          <a:extLst>
            <a:ext uri="{FF2B5EF4-FFF2-40B4-BE49-F238E27FC236}">
              <a16:creationId xmlns:a16="http://schemas.microsoft.com/office/drawing/2014/main" xmlns="" id="{D6AF71EF-FBAF-487F-9ED5-058DBCDD8F6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69" name="WordArt 114">
          <a:extLst>
            <a:ext uri="{FF2B5EF4-FFF2-40B4-BE49-F238E27FC236}">
              <a16:creationId xmlns:a16="http://schemas.microsoft.com/office/drawing/2014/main" xmlns="" id="{976F4888-FD5A-4666-B68C-E83A3193B6A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70" name="WordArt 114">
          <a:extLst>
            <a:ext uri="{FF2B5EF4-FFF2-40B4-BE49-F238E27FC236}">
              <a16:creationId xmlns:a16="http://schemas.microsoft.com/office/drawing/2014/main" xmlns="" id="{4F417538-48B6-40EB-B316-C9F7C59BBD4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71" name="WordArt 114">
          <a:extLst>
            <a:ext uri="{FF2B5EF4-FFF2-40B4-BE49-F238E27FC236}">
              <a16:creationId xmlns:a16="http://schemas.microsoft.com/office/drawing/2014/main" xmlns="" id="{D42ECCE7-0276-4350-A464-68ACC56D957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72" name="WordArt 114">
          <a:extLst>
            <a:ext uri="{FF2B5EF4-FFF2-40B4-BE49-F238E27FC236}">
              <a16:creationId xmlns:a16="http://schemas.microsoft.com/office/drawing/2014/main" xmlns="" id="{5782C615-6549-4E24-9858-FE8BC5D9BAF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73" name="WordArt 114">
          <a:extLst>
            <a:ext uri="{FF2B5EF4-FFF2-40B4-BE49-F238E27FC236}">
              <a16:creationId xmlns:a16="http://schemas.microsoft.com/office/drawing/2014/main" xmlns="" id="{70C95122-5AFD-419D-8223-C0CC4397F27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74" name="WordArt 114">
          <a:extLst>
            <a:ext uri="{FF2B5EF4-FFF2-40B4-BE49-F238E27FC236}">
              <a16:creationId xmlns:a16="http://schemas.microsoft.com/office/drawing/2014/main" xmlns="" id="{17C5BB73-27E2-4483-8033-F89C9345E31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75" name="WordArt 114">
          <a:extLst>
            <a:ext uri="{FF2B5EF4-FFF2-40B4-BE49-F238E27FC236}">
              <a16:creationId xmlns:a16="http://schemas.microsoft.com/office/drawing/2014/main" xmlns="" id="{104200F0-B2DC-48FA-9992-9BA24480BFF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76" name="WordArt 114">
          <a:extLst>
            <a:ext uri="{FF2B5EF4-FFF2-40B4-BE49-F238E27FC236}">
              <a16:creationId xmlns:a16="http://schemas.microsoft.com/office/drawing/2014/main" xmlns="" id="{4E2C21B0-F2C0-4D18-8FB9-E19B88DE3E4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77" name="WordArt 114">
          <a:extLst>
            <a:ext uri="{FF2B5EF4-FFF2-40B4-BE49-F238E27FC236}">
              <a16:creationId xmlns:a16="http://schemas.microsoft.com/office/drawing/2014/main" xmlns="" id="{58CCEFE0-D628-4E80-B3DC-CDD30DDE1D1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78" name="WordArt 114">
          <a:extLst>
            <a:ext uri="{FF2B5EF4-FFF2-40B4-BE49-F238E27FC236}">
              <a16:creationId xmlns:a16="http://schemas.microsoft.com/office/drawing/2014/main" xmlns="" id="{51F5A519-65F3-4F7E-9D17-275589C8841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79" name="WordArt 114">
          <a:extLst>
            <a:ext uri="{FF2B5EF4-FFF2-40B4-BE49-F238E27FC236}">
              <a16:creationId xmlns:a16="http://schemas.microsoft.com/office/drawing/2014/main" xmlns="" id="{88CD4778-84F4-4B37-82DC-D35A4B300E0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80" name="WordArt 114">
          <a:extLst>
            <a:ext uri="{FF2B5EF4-FFF2-40B4-BE49-F238E27FC236}">
              <a16:creationId xmlns:a16="http://schemas.microsoft.com/office/drawing/2014/main" xmlns="" id="{F1EC6E58-123F-4BF3-A5F9-6B94C858A08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81" name="WordArt 114">
          <a:extLst>
            <a:ext uri="{FF2B5EF4-FFF2-40B4-BE49-F238E27FC236}">
              <a16:creationId xmlns:a16="http://schemas.microsoft.com/office/drawing/2014/main" xmlns="" id="{42ED5138-3904-4C03-AFA6-FA8A33B1A1D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82" name="WordArt 114">
          <a:extLst>
            <a:ext uri="{FF2B5EF4-FFF2-40B4-BE49-F238E27FC236}">
              <a16:creationId xmlns:a16="http://schemas.microsoft.com/office/drawing/2014/main" xmlns="" id="{2F434C19-27B9-49B2-B9F1-D654168E25C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83" name="WordArt 114">
          <a:extLst>
            <a:ext uri="{FF2B5EF4-FFF2-40B4-BE49-F238E27FC236}">
              <a16:creationId xmlns:a16="http://schemas.microsoft.com/office/drawing/2014/main" xmlns="" id="{7B1C39B2-73D8-4D3A-9DF8-8E3B831A7C3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84" name="WordArt 114">
          <a:extLst>
            <a:ext uri="{FF2B5EF4-FFF2-40B4-BE49-F238E27FC236}">
              <a16:creationId xmlns:a16="http://schemas.microsoft.com/office/drawing/2014/main" xmlns="" id="{F707F60D-78BC-4B1A-A73E-4F613939C3C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85" name="WordArt 114">
          <a:extLst>
            <a:ext uri="{FF2B5EF4-FFF2-40B4-BE49-F238E27FC236}">
              <a16:creationId xmlns:a16="http://schemas.microsoft.com/office/drawing/2014/main" xmlns="" id="{971C8CD6-73BE-4C51-A6DC-7440A3170B6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86" name="WordArt 114">
          <a:extLst>
            <a:ext uri="{FF2B5EF4-FFF2-40B4-BE49-F238E27FC236}">
              <a16:creationId xmlns:a16="http://schemas.microsoft.com/office/drawing/2014/main" xmlns="" id="{593D44B5-C8FA-49B3-818C-6383880E53A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87" name="WordArt 114">
          <a:extLst>
            <a:ext uri="{FF2B5EF4-FFF2-40B4-BE49-F238E27FC236}">
              <a16:creationId xmlns:a16="http://schemas.microsoft.com/office/drawing/2014/main" xmlns="" id="{A913B2E8-FDB0-45E6-977A-734EAA32F15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88" name="WordArt 114">
          <a:extLst>
            <a:ext uri="{FF2B5EF4-FFF2-40B4-BE49-F238E27FC236}">
              <a16:creationId xmlns:a16="http://schemas.microsoft.com/office/drawing/2014/main" xmlns="" id="{6E6EE4CF-AA5A-4C10-AE70-5D9FB4CC32B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89" name="WordArt 114">
          <a:extLst>
            <a:ext uri="{FF2B5EF4-FFF2-40B4-BE49-F238E27FC236}">
              <a16:creationId xmlns:a16="http://schemas.microsoft.com/office/drawing/2014/main" xmlns="" id="{79535289-901C-41C5-BF2C-1389F2548B4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90" name="WordArt 114">
          <a:extLst>
            <a:ext uri="{FF2B5EF4-FFF2-40B4-BE49-F238E27FC236}">
              <a16:creationId xmlns:a16="http://schemas.microsoft.com/office/drawing/2014/main" xmlns="" id="{1E2C0433-3C3B-46F2-96F8-23837273075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91" name="WordArt 114">
          <a:extLst>
            <a:ext uri="{FF2B5EF4-FFF2-40B4-BE49-F238E27FC236}">
              <a16:creationId xmlns:a16="http://schemas.microsoft.com/office/drawing/2014/main" xmlns="" id="{05DF4D66-6CDA-48DC-8B48-132DA7B87B2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92" name="WordArt 114">
          <a:extLst>
            <a:ext uri="{FF2B5EF4-FFF2-40B4-BE49-F238E27FC236}">
              <a16:creationId xmlns:a16="http://schemas.microsoft.com/office/drawing/2014/main" xmlns="" id="{9C550A2A-9CD8-4EDA-9B36-FD44A715073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93" name="WordArt 114">
          <a:extLst>
            <a:ext uri="{FF2B5EF4-FFF2-40B4-BE49-F238E27FC236}">
              <a16:creationId xmlns:a16="http://schemas.microsoft.com/office/drawing/2014/main" xmlns="" id="{DAB6C59D-F920-4C9C-B0DE-DEA5C21B2E9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94" name="WordArt 114">
          <a:extLst>
            <a:ext uri="{FF2B5EF4-FFF2-40B4-BE49-F238E27FC236}">
              <a16:creationId xmlns:a16="http://schemas.microsoft.com/office/drawing/2014/main" xmlns="" id="{36CA9602-AF43-436C-8E14-9D432B642E2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95" name="WordArt 114">
          <a:extLst>
            <a:ext uri="{FF2B5EF4-FFF2-40B4-BE49-F238E27FC236}">
              <a16:creationId xmlns:a16="http://schemas.microsoft.com/office/drawing/2014/main" xmlns="" id="{9865841C-5509-4C47-BB86-5096213EEB3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96" name="WordArt 114">
          <a:extLst>
            <a:ext uri="{FF2B5EF4-FFF2-40B4-BE49-F238E27FC236}">
              <a16:creationId xmlns:a16="http://schemas.microsoft.com/office/drawing/2014/main" xmlns="" id="{B3FE86A3-1FB1-4D2A-9DA1-3FA4D28614C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97" name="WordArt 114">
          <a:extLst>
            <a:ext uri="{FF2B5EF4-FFF2-40B4-BE49-F238E27FC236}">
              <a16:creationId xmlns:a16="http://schemas.microsoft.com/office/drawing/2014/main" xmlns="" id="{91FE869A-8A0C-4A3A-921B-B97EC1BCD90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98" name="WordArt 114">
          <a:extLst>
            <a:ext uri="{FF2B5EF4-FFF2-40B4-BE49-F238E27FC236}">
              <a16:creationId xmlns:a16="http://schemas.microsoft.com/office/drawing/2014/main" xmlns="" id="{A98D8DA7-59EB-4CC4-919F-88198EC23D4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099" name="WordArt 114">
          <a:extLst>
            <a:ext uri="{FF2B5EF4-FFF2-40B4-BE49-F238E27FC236}">
              <a16:creationId xmlns:a16="http://schemas.microsoft.com/office/drawing/2014/main" xmlns="" id="{BA11BCB6-84B0-4E17-84A9-E05F134628A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00" name="WordArt 114">
          <a:extLst>
            <a:ext uri="{FF2B5EF4-FFF2-40B4-BE49-F238E27FC236}">
              <a16:creationId xmlns:a16="http://schemas.microsoft.com/office/drawing/2014/main" xmlns="" id="{878A80E1-3303-40D0-AE6E-653BFB6EBF9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01" name="WordArt 114">
          <a:extLst>
            <a:ext uri="{FF2B5EF4-FFF2-40B4-BE49-F238E27FC236}">
              <a16:creationId xmlns:a16="http://schemas.microsoft.com/office/drawing/2014/main" xmlns="" id="{25A26D24-3C20-4B7F-9700-E858A61627E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02" name="WordArt 114">
          <a:extLst>
            <a:ext uri="{FF2B5EF4-FFF2-40B4-BE49-F238E27FC236}">
              <a16:creationId xmlns:a16="http://schemas.microsoft.com/office/drawing/2014/main" xmlns="" id="{5A250267-D474-44C5-8879-7159BFCDB20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03" name="WordArt 114">
          <a:extLst>
            <a:ext uri="{FF2B5EF4-FFF2-40B4-BE49-F238E27FC236}">
              <a16:creationId xmlns:a16="http://schemas.microsoft.com/office/drawing/2014/main" xmlns="" id="{C8C848A5-FADC-4F1A-A669-F51D5793A2E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04" name="WordArt 114">
          <a:extLst>
            <a:ext uri="{FF2B5EF4-FFF2-40B4-BE49-F238E27FC236}">
              <a16:creationId xmlns:a16="http://schemas.microsoft.com/office/drawing/2014/main" xmlns="" id="{363FD7E5-0D5E-406F-BAB3-2A8E160E335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05" name="WordArt 114">
          <a:extLst>
            <a:ext uri="{FF2B5EF4-FFF2-40B4-BE49-F238E27FC236}">
              <a16:creationId xmlns:a16="http://schemas.microsoft.com/office/drawing/2014/main" xmlns="" id="{50EEA14B-A093-4E77-9CC1-0A1CD334E70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06" name="WordArt 114">
          <a:extLst>
            <a:ext uri="{FF2B5EF4-FFF2-40B4-BE49-F238E27FC236}">
              <a16:creationId xmlns:a16="http://schemas.microsoft.com/office/drawing/2014/main" xmlns="" id="{73B84DB8-A740-4CF4-A8A2-4C4B8CA4A44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07" name="WordArt 114">
          <a:extLst>
            <a:ext uri="{FF2B5EF4-FFF2-40B4-BE49-F238E27FC236}">
              <a16:creationId xmlns:a16="http://schemas.microsoft.com/office/drawing/2014/main" xmlns="" id="{E4C1E69D-DF25-461A-8708-DF81964C236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08" name="WordArt 114">
          <a:extLst>
            <a:ext uri="{FF2B5EF4-FFF2-40B4-BE49-F238E27FC236}">
              <a16:creationId xmlns:a16="http://schemas.microsoft.com/office/drawing/2014/main" xmlns="" id="{FC0443BF-411E-431B-9EF6-1D3377BDE85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09" name="WordArt 114">
          <a:extLst>
            <a:ext uri="{FF2B5EF4-FFF2-40B4-BE49-F238E27FC236}">
              <a16:creationId xmlns:a16="http://schemas.microsoft.com/office/drawing/2014/main" xmlns="" id="{D2926BAF-817D-47D9-817C-6FB88BAB8667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10" name="WordArt 114">
          <a:extLst>
            <a:ext uri="{FF2B5EF4-FFF2-40B4-BE49-F238E27FC236}">
              <a16:creationId xmlns:a16="http://schemas.microsoft.com/office/drawing/2014/main" xmlns="" id="{564E045C-DCAB-43E0-ACC4-CF8C59D4944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11" name="WordArt 114">
          <a:extLst>
            <a:ext uri="{FF2B5EF4-FFF2-40B4-BE49-F238E27FC236}">
              <a16:creationId xmlns:a16="http://schemas.microsoft.com/office/drawing/2014/main" xmlns="" id="{CE29588B-A34D-4D51-AEF5-E9135D4F8CF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12" name="WordArt 114">
          <a:extLst>
            <a:ext uri="{FF2B5EF4-FFF2-40B4-BE49-F238E27FC236}">
              <a16:creationId xmlns:a16="http://schemas.microsoft.com/office/drawing/2014/main" xmlns="" id="{15B9D967-F98D-4E54-9884-46DE585B7A2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13" name="WordArt 114">
          <a:extLst>
            <a:ext uri="{FF2B5EF4-FFF2-40B4-BE49-F238E27FC236}">
              <a16:creationId xmlns:a16="http://schemas.microsoft.com/office/drawing/2014/main" xmlns="" id="{32F01C98-CB52-4181-8A39-A64FA8F6437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14" name="WordArt 114">
          <a:extLst>
            <a:ext uri="{FF2B5EF4-FFF2-40B4-BE49-F238E27FC236}">
              <a16:creationId xmlns:a16="http://schemas.microsoft.com/office/drawing/2014/main" xmlns="" id="{3D30525E-2C34-48BF-B24F-AB064C4A20B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15" name="WordArt 114">
          <a:extLst>
            <a:ext uri="{FF2B5EF4-FFF2-40B4-BE49-F238E27FC236}">
              <a16:creationId xmlns:a16="http://schemas.microsoft.com/office/drawing/2014/main" xmlns="" id="{D116D640-904A-48AE-8DE3-2182B241F48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16" name="WordArt 114">
          <a:extLst>
            <a:ext uri="{FF2B5EF4-FFF2-40B4-BE49-F238E27FC236}">
              <a16:creationId xmlns:a16="http://schemas.microsoft.com/office/drawing/2014/main" xmlns="" id="{659F6EFD-58B9-4063-BBF1-896A8E222BA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17" name="WordArt 114">
          <a:extLst>
            <a:ext uri="{FF2B5EF4-FFF2-40B4-BE49-F238E27FC236}">
              <a16:creationId xmlns:a16="http://schemas.microsoft.com/office/drawing/2014/main" xmlns="" id="{AB3263DE-98FE-4C30-BB72-AB816A514C2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18" name="WordArt 114">
          <a:extLst>
            <a:ext uri="{FF2B5EF4-FFF2-40B4-BE49-F238E27FC236}">
              <a16:creationId xmlns:a16="http://schemas.microsoft.com/office/drawing/2014/main" xmlns="" id="{D1CDF73D-7699-4DF4-9FCB-F8F984422272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19" name="WordArt 114">
          <a:extLst>
            <a:ext uri="{FF2B5EF4-FFF2-40B4-BE49-F238E27FC236}">
              <a16:creationId xmlns:a16="http://schemas.microsoft.com/office/drawing/2014/main" xmlns="" id="{31B657F3-8552-40D4-9257-D6D200F9E804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20" name="WordArt 114">
          <a:extLst>
            <a:ext uri="{FF2B5EF4-FFF2-40B4-BE49-F238E27FC236}">
              <a16:creationId xmlns:a16="http://schemas.microsoft.com/office/drawing/2014/main" xmlns="" id="{FCAE21E3-2D38-4303-AAD3-0BFDBD2B43D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21" name="WordArt 114">
          <a:extLst>
            <a:ext uri="{FF2B5EF4-FFF2-40B4-BE49-F238E27FC236}">
              <a16:creationId xmlns:a16="http://schemas.microsoft.com/office/drawing/2014/main" xmlns="" id="{DC196596-8AD0-4A83-9EED-E3809CBBFEA9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22" name="WordArt 114">
          <a:extLst>
            <a:ext uri="{FF2B5EF4-FFF2-40B4-BE49-F238E27FC236}">
              <a16:creationId xmlns:a16="http://schemas.microsoft.com/office/drawing/2014/main" xmlns="" id="{5129AA58-54F1-487E-A4B2-0B59779D1B6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23" name="WordArt 114">
          <a:extLst>
            <a:ext uri="{FF2B5EF4-FFF2-40B4-BE49-F238E27FC236}">
              <a16:creationId xmlns:a16="http://schemas.microsoft.com/office/drawing/2014/main" xmlns="" id="{8F9CF299-C283-42AA-8236-A8CB54AAA17D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24" name="WordArt 114">
          <a:extLst>
            <a:ext uri="{FF2B5EF4-FFF2-40B4-BE49-F238E27FC236}">
              <a16:creationId xmlns:a16="http://schemas.microsoft.com/office/drawing/2014/main" xmlns="" id="{54C828D0-0550-4CD7-897C-A3B8A06BED6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25" name="WordArt 114">
          <a:extLst>
            <a:ext uri="{FF2B5EF4-FFF2-40B4-BE49-F238E27FC236}">
              <a16:creationId xmlns:a16="http://schemas.microsoft.com/office/drawing/2014/main" xmlns="" id="{5A513AE0-F300-4F98-9475-C5D344BC9E3B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26" name="WordArt 114">
          <a:extLst>
            <a:ext uri="{FF2B5EF4-FFF2-40B4-BE49-F238E27FC236}">
              <a16:creationId xmlns:a16="http://schemas.microsoft.com/office/drawing/2014/main" xmlns="" id="{2E6A76F4-7417-42DC-AAD4-C15B1933480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27" name="WordArt 114">
          <a:extLst>
            <a:ext uri="{FF2B5EF4-FFF2-40B4-BE49-F238E27FC236}">
              <a16:creationId xmlns:a16="http://schemas.microsoft.com/office/drawing/2014/main" xmlns="" id="{35B58E07-FAC4-4358-ADA3-1111EB8FB08C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28" name="WordArt 114">
          <a:extLst>
            <a:ext uri="{FF2B5EF4-FFF2-40B4-BE49-F238E27FC236}">
              <a16:creationId xmlns:a16="http://schemas.microsoft.com/office/drawing/2014/main" xmlns="" id="{61030076-D522-4925-9690-A1830F4A08E1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29" name="WordArt 114">
          <a:extLst>
            <a:ext uri="{FF2B5EF4-FFF2-40B4-BE49-F238E27FC236}">
              <a16:creationId xmlns:a16="http://schemas.microsoft.com/office/drawing/2014/main" xmlns="" id="{778AE9B9-DD1D-4A9C-BDE8-5232263C3DF0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30" name="WordArt 114">
          <a:extLst>
            <a:ext uri="{FF2B5EF4-FFF2-40B4-BE49-F238E27FC236}">
              <a16:creationId xmlns:a16="http://schemas.microsoft.com/office/drawing/2014/main" xmlns="" id="{3EF4A92C-651F-48C6-ABC2-D12B9F370CB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31" name="WordArt 114">
          <a:extLst>
            <a:ext uri="{FF2B5EF4-FFF2-40B4-BE49-F238E27FC236}">
              <a16:creationId xmlns:a16="http://schemas.microsoft.com/office/drawing/2014/main" xmlns="" id="{ECC5E0E2-D2A5-419C-A9C6-D9A44208673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32" name="WordArt 114">
          <a:extLst>
            <a:ext uri="{FF2B5EF4-FFF2-40B4-BE49-F238E27FC236}">
              <a16:creationId xmlns:a16="http://schemas.microsoft.com/office/drawing/2014/main" xmlns="" id="{654A4E90-EE36-4AF7-B305-BC017DF0897F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33" name="WordArt 114">
          <a:extLst>
            <a:ext uri="{FF2B5EF4-FFF2-40B4-BE49-F238E27FC236}">
              <a16:creationId xmlns:a16="http://schemas.microsoft.com/office/drawing/2014/main" xmlns="" id="{C652C602-D22C-48CE-B9AD-68D0C451543E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34" name="WordArt 114">
          <a:extLst>
            <a:ext uri="{FF2B5EF4-FFF2-40B4-BE49-F238E27FC236}">
              <a16:creationId xmlns:a16="http://schemas.microsoft.com/office/drawing/2014/main" xmlns="" id="{2301ED81-FD97-4E3D-B2A0-E1319FDD89E5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35" name="WordArt 114">
          <a:extLst>
            <a:ext uri="{FF2B5EF4-FFF2-40B4-BE49-F238E27FC236}">
              <a16:creationId xmlns:a16="http://schemas.microsoft.com/office/drawing/2014/main" xmlns="" id="{260C3974-9F52-44C6-8645-DB74BBB9DC56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36" name="WordArt 114">
          <a:extLst>
            <a:ext uri="{FF2B5EF4-FFF2-40B4-BE49-F238E27FC236}">
              <a16:creationId xmlns:a16="http://schemas.microsoft.com/office/drawing/2014/main" xmlns="" id="{55ABC74C-689B-49D2-BB36-BC4D3F851D7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37" name="WordArt 114">
          <a:extLst>
            <a:ext uri="{FF2B5EF4-FFF2-40B4-BE49-F238E27FC236}">
              <a16:creationId xmlns:a16="http://schemas.microsoft.com/office/drawing/2014/main" xmlns="" id="{57796F9E-8B19-4CFE-87A8-1A6F14E844BA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38" name="WordArt 114">
          <a:extLst>
            <a:ext uri="{FF2B5EF4-FFF2-40B4-BE49-F238E27FC236}">
              <a16:creationId xmlns:a16="http://schemas.microsoft.com/office/drawing/2014/main" xmlns="" id="{08BE2547-DE39-4D17-8428-51BAD01A1D53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1704975</xdr:colOff>
      <xdr:row>16</xdr:row>
      <xdr:rowOff>0</xdr:rowOff>
    </xdr:from>
    <xdr:to>
      <xdr:col>4</xdr:col>
      <xdr:colOff>104775</xdr:colOff>
      <xdr:row>16</xdr:row>
      <xdr:rowOff>57150</xdr:rowOff>
    </xdr:to>
    <xdr:sp macro="" textlink="">
      <xdr:nvSpPr>
        <xdr:cNvPr id="4139" name="WordArt 114">
          <a:extLst>
            <a:ext uri="{FF2B5EF4-FFF2-40B4-BE49-F238E27FC236}">
              <a16:creationId xmlns:a16="http://schemas.microsoft.com/office/drawing/2014/main" xmlns="" id="{1CE749A7-32A0-43D1-9802-3D6C0D885A38}"/>
            </a:ext>
          </a:extLst>
        </xdr:cNvPr>
        <xdr:cNvSpPr>
          <a:spLocks noChangeArrowheads="1" noChangeShapeType="1"/>
        </xdr:cNvSpPr>
      </xdr:nvSpPr>
      <xdr:spPr bwMode="auto">
        <a:xfrm>
          <a:off x="2009775" y="34385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1014883</xdr:colOff>
      <xdr:row>35</xdr:row>
      <xdr:rowOff>2863</xdr:rowOff>
    </xdr:from>
    <xdr:ext cx="981074" cy="828675"/>
    <xdr:pic>
      <xdr:nvPicPr>
        <xdr:cNvPr id="2" name="Picture 4">
          <a:extLst>
            <a:ext uri="{FF2B5EF4-FFF2-40B4-BE49-F238E27FC236}">
              <a16:creationId xmlns:a16="http://schemas.microsoft.com/office/drawing/2014/main" xmlns="" id="{C556E35F-622F-4A85-B10B-38FBCC8AB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17959857" y="5689289"/>
          <a:ext cx="828675" cy="981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1014883</xdr:colOff>
      <xdr:row>35</xdr:row>
      <xdr:rowOff>2863</xdr:rowOff>
    </xdr:from>
    <xdr:ext cx="981074" cy="828675"/>
    <xdr:pic>
      <xdr:nvPicPr>
        <xdr:cNvPr id="3" name="Picture 4">
          <a:extLst>
            <a:ext uri="{FF2B5EF4-FFF2-40B4-BE49-F238E27FC236}">
              <a16:creationId xmlns="" xmlns:a16="http://schemas.microsoft.com/office/drawing/2014/main" id="{C556E35F-622F-4A85-B10B-38FBCC8AB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17626482" y="5727389"/>
          <a:ext cx="828675" cy="981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1014883</xdr:colOff>
      <xdr:row>35</xdr:row>
      <xdr:rowOff>2863</xdr:rowOff>
    </xdr:from>
    <xdr:ext cx="981074" cy="828675"/>
    <xdr:pic>
      <xdr:nvPicPr>
        <xdr:cNvPr id="4" name="Picture 4">
          <a:extLst>
            <a:ext uri="{FF2B5EF4-FFF2-40B4-BE49-F238E27FC236}">
              <a16:creationId xmlns:a16="http://schemas.microsoft.com/office/drawing/2014/main" xmlns="" id="{C556E35F-622F-4A85-B10B-38FBCC8AB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5400000">
          <a:off x="16292982" y="5727389"/>
          <a:ext cx="828675" cy="981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B%2027.08.2018\AAA\FERD&#304;%20TABLOLAR\Y&#305;ld&#305;zlar%202017\Users\acer\Desktop\amasya\Minikler\2005-6\AAA\2014-15%20SEZONU\Ferdi%20T&#252;rkiye%20&#350;ampiyonas&#305;\doc\4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J\BURGOS\indiydo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URGOS\ACTASin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B%2027.08.2018\AAA\FERD&#304;%20TABLOLAR\Y&#305;ld&#305;zlar%202017\Users\acer\Desktop\amasya\Minikler\2005-6\AAA\2014-15%20SEZONU\Ferdi%20T&#252;rkiye%20&#350;ampiyonas&#305;\sony\ABSOLUTO\ACT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B%2027.08.2018\AAA\FERD&#304;%20TABLOLAR\Y&#305;ld&#305;zlar%202017\Users\acer\Desktop\amasya\Minikler\2005-6\AAA\2014-15%20SEZONU\Ferdi%20T&#252;rkiye%20&#350;ampiyonas&#305;\yo\Cadete%20con%20f&#243;rmul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ARE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Eq"/>
      <sheetName val="POR"/>
      <sheetName val="HON"/>
      <sheetName val="EM1"/>
      <sheetName val="EM2"/>
      <sheetName val="EM3"/>
      <sheetName val="EF1"/>
      <sheetName val="EF2"/>
      <sheetName val="pr IM"/>
      <sheetName val="pr IF"/>
      <sheetName val="pr DM"/>
      <sheetName val="pr DF"/>
      <sheetName val="pr DX"/>
      <sheetName val="CUIM"/>
      <sheetName val="CUIF"/>
      <sheetName val="CUDM"/>
      <sheetName val="CUDF"/>
      <sheetName val="CUDX"/>
      <sheetName val="AE"/>
      <sheetName val="E"/>
      <sheetName val="EQF"/>
      <sheetName val="AEF"/>
      <sheetName val="EF"/>
      <sheetName val="AI"/>
      <sheetName val="I"/>
      <sheetName val="Af"/>
      <sheetName val="AIf"/>
      <sheetName val="ADm"/>
      <sheetName val="ACDm"/>
      <sheetName val="ADf"/>
      <sheetName val="ACdfem"/>
      <sheetName val="ADx"/>
      <sheetName val="ACDx"/>
      <sheetName val="Dorsal"/>
      <sheetName val="SOR-IM"/>
      <sheetName val="SOR-IF"/>
      <sheetName val="SOR-DM"/>
      <sheetName val="SOR-DF"/>
      <sheetName val="SOR-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1">
          <cell r="A1" t="str">
            <v>ACTA</v>
          </cell>
          <cell r="B1" t="str">
            <v>A</v>
          </cell>
          <cell r="C1" t="str">
            <v>B</v>
          </cell>
          <cell r="D1" t="str">
            <v>U</v>
          </cell>
          <cell r="E1" t="str">
            <v>Fase</v>
          </cell>
          <cell r="F1" t="str">
            <v>Día</v>
          </cell>
          <cell r="G1" t="str">
            <v>Hora</v>
          </cell>
          <cell r="H1" t="str">
            <v>Mesa</v>
          </cell>
          <cell r="I1" t="str">
            <v>Nombre A</v>
          </cell>
          <cell r="J1" t="str">
            <v>COM</v>
          </cell>
          <cell r="K1" t="str">
            <v>Nombre B</v>
          </cell>
          <cell r="L1" t="str">
            <v>COM</v>
          </cell>
          <cell r="M1" t="str">
            <v>Categoría</v>
          </cell>
          <cell r="N1" t="str">
            <v>APELLIDOS Arb.</v>
          </cell>
          <cell r="O1" t="str">
            <v>NOMBRE Arb.</v>
          </cell>
          <cell r="P1" t="str">
            <v>Nº Licencia</v>
          </cell>
        </row>
        <row r="2">
          <cell r="A2">
            <v>1</v>
          </cell>
          <cell r="B2">
            <v>2</v>
          </cell>
          <cell r="C2">
            <v>5</v>
          </cell>
          <cell r="E2" t="str">
            <v>1ª Jornada - Grupo 1</v>
          </cell>
          <cell r="F2">
            <v>27</v>
          </cell>
          <cell r="G2">
            <v>0.6875</v>
          </cell>
          <cell r="H2">
            <v>1</v>
          </cell>
          <cell r="I2" t="str">
            <v>A.D. GASTÉIZ</v>
          </cell>
          <cell r="J2" t="str">
            <v>PVS</v>
          </cell>
          <cell r="K2" t="str">
            <v>C.T.M. CÁRTAMA</v>
          </cell>
          <cell r="L2" t="str">
            <v>AND</v>
          </cell>
          <cell r="M2" t="str">
            <v>Equipos Masculinos Juveniles</v>
          </cell>
        </row>
        <row r="3">
          <cell r="A3">
            <v>2</v>
          </cell>
          <cell r="B3">
            <v>3</v>
          </cell>
          <cell r="C3">
            <v>4</v>
          </cell>
          <cell r="E3" t="str">
            <v>1ª Jornada - Grupo 1</v>
          </cell>
          <cell r="F3">
            <v>27</v>
          </cell>
          <cell r="G3">
            <v>0.6875</v>
          </cell>
          <cell r="H3">
            <v>2</v>
          </cell>
          <cell r="I3" t="str">
            <v>AVILÉS T.M.</v>
          </cell>
          <cell r="J3" t="str">
            <v>AST</v>
          </cell>
          <cell r="K3" t="str">
            <v>C.T.M. GETAFE</v>
          </cell>
          <cell r="L3" t="str">
            <v>MAD</v>
          </cell>
          <cell r="M3" t="str">
            <v>Equipos Masculinos Juveniles</v>
          </cell>
        </row>
        <row r="4">
          <cell r="A4">
            <v>3</v>
          </cell>
          <cell r="B4">
            <v>6</v>
          </cell>
          <cell r="C4">
            <v>9</v>
          </cell>
          <cell r="E4" t="str">
            <v>1ª Jornada - Grupo 2</v>
          </cell>
          <cell r="F4">
            <v>27</v>
          </cell>
          <cell r="G4">
            <v>0.6875</v>
          </cell>
          <cell r="H4">
            <v>3</v>
          </cell>
          <cell r="I4" t="str">
            <v>CLUB NARÓN T.M.</v>
          </cell>
          <cell r="J4" t="str">
            <v>GAL</v>
          </cell>
          <cell r="K4" t="str">
            <v>LUBERRI K.E.</v>
          </cell>
          <cell r="L4" t="str">
            <v>PVS</v>
          </cell>
          <cell r="M4" t="str">
            <v>Equipos Masculinos Juveniles</v>
          </cell>
        </row>
        <row r="5">
          <cell r="A5">
            <v>4</v>
          </cell>
          <cell r="B5">
            <v>7</v>
          </cell>
          <cell r="C5">
            <v>8</v>
          </cell>
          <cell r="E5" t="str">
            <v>1ª Jornada - Grupo 2</v>
          </cell>
          <cell r="F5">
            <v>27</v>
          </cell>
          <cell r="G5">
            <v>0.6875</v>
          </cell>
          <cell r="H5">
            <v>4</v>
          </cell>
          <cell r="I5" t="str">
            <v>C.T.M. MORATALAZ</v>
          </cell>
          <cell r="J5" t="str">
            <v>MAD</v>
          </cell>
          <cell r="K5" t="str">
            <v>A.D. HISPANIDAD</v>
          </cell>
          <cell r="L5" t="str">
            <v>AND</v>
          </cell>
          <cell r="M5" t="str">
            <v>Equipos Masculinos Juveniles</v>
          </cell>
        </row>
        <row r="6">
          <cell r="A6">
            <v>5</v>
          </cell>
          <cell r="B6">
            <v>10</v>
          </cell>
          <cell r="C6">
            <v>13</v>
          </cell>
          <cell r="E6" t="str">
            <v>1ª Jornada - Grupo 3</v>
          </cell>
          <cell r="F6">
            <v>27</v>
          </cell>
          <cell r="G6">
            <v>0.6875</v>
          </cell>
          <cell r="H6">
            <v>5</v>
          </cell>
          <cell r="I6" t="str">
            <v>C.D. ETXADI K.E.</v>
          </cell>
          <cell r="J6" t="str">
            <v>PVS</v>
          </cell>
          <cell r="K6" t="str">
            <v>CAN BERARDO RIPOLLET (SDM)</v>
          </cell>
          <cell r="L6" t="str">
            <v>CAT</v>
          </cell>
          <cell r="M6" t="str">
            <v>Equipos Masculinos Juveniles</v>
          </cell>
        </row>
        <row r="7">
          <cell r="A7">
            <v>6</v>
          </cell>
          <cell r="B7">
            <v>11</v>
          </cell>
          <cell r="C7">
            <v>12</v>
          </cell>
          <cell r="E7" t="str">
            <v>1ª Jornada - Grupo 3</v>
          </cell>
          <cell r="F7">
            <v>27</v>
          </cell>
          <cell r="G7">
            <v>0.6875</v>
          </cell>
          <cell r="H7">
            <v>6</v>
          </cell>
          <cell r="I7" t="str">
            <v>T.M. PUERTOLLANO</v>
          </cell>
          <cell r="J7" t="str">
            <v>CLM</v>
          </cell>
          <cell r="K7" t="str">
            <v>ESCOLA T.M. NARON</v>
          </cell>
          <cell r="L7" t="str">
            <v>GAL</v>
          </cell>
          <cell r="M7" t="str">
            <v>Equipos Masculinos Juveniles</v>
          </cell>
        </row>
        <row r="8">
          <cell r="A8">
            <v>7</v>
          </cell>
          <cell r="B8">
            <v>14</v>
          </cell>
          <cell r="C8">
            <v>17</v>
          </cell>
          <cell r="E8" t="str">
            <v>1ª Jornada - Grupo 4</v>
          </cell>
          <cell r="F8">
            <v>27</v>
          </cell>
          <cell r="G8">
            <v>0.6875</v>
          </cell>
          <cell r="H8">
            <v>7</v>
          </cell>
          <cell r="I8" t="str">
            <v>ECISA ALICANTE T.M.</v>
          </cell>
          <cell r="J8" t="str">
            <v>CVA</v>
          </cell>
          <cell r="K8" t="str">
            <v>E.T.M. TORRELAVEGA</v>
          </cell>
          <cell r="L8" t="str">
            <v>CTB</v>
          </cell>
          <cell r="M8" t="str">
            <v>Equipos Masculinos Juveniles</v>
          </cell>
        </row>
        <row r="9">
          <cell r="A9">
            <v>8</v>
          </cell>
          <cell r="B9">
            <v>15</v>
          </cell>
          <cell r="C9">
            <v>16</v>
          </cell>
          <cell r="E9" t="str">
            <v>1ª Jornada - Grupo 4</v>
          </cell>
          <cell r="F9">
            <v>27</v>
          </cell>
          <cell r="G9">
            <v>0.6875</v>
          </cell>
          <cell r="H9">
            <v>8</v>
          </cell>
          <cell r="I9" t="str">
            <v>DEFENSE T.M.</v>
          </cell>
          <cell r="J9" t="str">
            <v>CNR</v>
          </cell>
          <cell r="K9" t="str">
            <v>E.M. PALOS DE LA FRA.</v>
          </cell>
          <cell r="L9" t="str">
            <v>AND</v>
          </cell>
          <cell r="M9" t="str">
            <v>Equipos Masculinos Juveniles</v>
          </cell>
        </row>
        <row r="10">
          <cell r="A10">
            <v>9</v>
          </cell>
          <cell r="B10">
            <v>18</v>
          </cell>
          <cell r="C10">
            <v>21</v>
          </cell>
          <cell r="E10" t="str">
            <v>1ª Jornada - Grupo 5</v>
          </cell>
          <cell r="F10">
            <v>27</v>
          </cell>
          <cell r="G10">
            <v>0.6875</v>
          </cell>
          <cell r="H10">
            <v>9</v>
          </cell>
          <cell r="I10" t="str">
            <v>LASARTE ORIA K.E.</v>
          </cell>
          <cell r="J10" t="str">
            <v>PVS</v>
          </cell>
          <cell r="K10" t="str">
            <v>C.T.T. TRAMUNTANA</v>
          </cell>
          <cell r="L10" t="str">
            <v>CAT</v>
          </cell>
          <cell r="M10" t="str">
            <v>Equipos Masculinos Juveniles</v>
          </cell>
        </row>
        <row r="11">
          <cell r="A11">
            <v>10</v>
          </cell>
          <cell r="B11">
            <v>19</v>
          </cell>
          <cell r="C11">
            <v>20</v>
          </cell>
          <cell r="E11" t="str">
            <v>1ª Jornada - Grupo 5</v>
          </cell>
          <cell r="F11">
            <v>27</v>
          </cell>
          <cell r="G11">
            <v>0.6875</v>
          </cell>
          <cell r="H11">
            <v>10</v>
          </cell>
          <cell r="I11" t="str">
            <v>CLUB FERROL T.M.</v>
          </cell>
          <cell r="J11" t="str">
            <v>GAL</v>
          </cell>
          <cell r="K11" t="str">
            <v>E.T.M. BURLADA</v>
          </cell>
          <cell r="L11" t="str">
            <v>NAV</v>
          </cell>
          <cell r="M11" t="str">
            <v>Equipos Masculinos Juveniles</v>
          </cell>
        </row>
        <row r="12">
          <cell r="A12">
            <v>11</v>
          </cell>
          <cell r="B12">
            <v>22</v>
          </cell>
          <cell r="C12">
            <v>25</v>
          </cell>
          <cell r="E12" t="str">
            <v>1ª Jornada - Grupo 6</v>
          </cell>
          <cell r="F12">
            <v>27</v>
          </cell>
          <cell r="G12">
            <v>0.6875</v>
          </cell>
          <cell r="H12">
            <v>11</v>
          </cell>
          <cell r="I12" t="str">
            <v>S.S. DE LOS REYES</v>
          </cell>
          <cell r="J12" t="str">
            <v>MAD</v>
          </cell>
          <cell r="K12" t="str">
            <v>A.P.A. SANTA MARIÑA</v>
          </cell>
          <cell r="L12" t="str">
            <v>GAL</v>
          </cell>
          <cell r="M12" t="str">
            <v>Equipos Masculinos Juveniles</v>
          </cell>
        </row>
        <row r="13">
          <cell r="A13">
            <v>12</v>
          </cell>
          <cell r="B13">
            <v>23</v>
          </cell>
          <cell r="C13">
            <v>24</v>
          </cell>
          <cell r="E13" t="str">
            <v>1ª Jornada - Grupo 6</v>
          </cell>
          <cell r="F13">
            <v>27</v>
          </cell>
          <cell r="G13">
            <v>0.6875</v>
          </cell>
          <cell r="H13">
            <v>12</v>
          </cell>
          <cell r="I13" t="str">
            <v>CLUB HUELVA T.M.</v>
          </cell>
          <cell r="J13" t="str">
            <v>AND</v>
          </cell>
          <cell r="K13" t="str">
            <v>CAI SANTIAGO T.M.</v>
          </cell>
          <cell r="L13" t="str">
            <v>ARA</v>
          </cell>
          <cell r="M13" t="str">
            <v>Equipos Masculinos Juveniles</v>
          </cell>
        </row>
        <row r="14">
          <cell r="A14">
            <v>13</v>
          </cell>
          <cell r="B14">
            <v>1</v>
          </cell>
          <cell r="C14">
            <v>5</v>
          </cell>
          <cell r="E14" t="str">
            <v>2ª Jornada - Grupo 1</v>
          </cell>
          <cell r="F14">
            <v>27</v>
          </cell>
          <cell r="G14">
            <v>0.75</v>
          </cell>
          <cell r="H14">
            <v>1</v>
          </cell>
          <cell r="I14" t="str">
            <v>C.T.T. ATENEU 1882</v>
          </cell>
          <cell r="J14" t="str">
            <v>CAT</v>
          </cell>
          <cell r="K14" t="str">
            <v>C.T.M. CÁRTAMA</v>
          </cell>
          <cell r="L14" t="str">
            <v>AND</v>
          </cell>
          <cell r="M14" t="str">
            <v>Equipos Masculinos Juveniles</v>
          </cell>
        </row>
        <row r="15">
          <cell r="A15">
            <v>14</v>
          </cell>
          <cell r="B15">
            <v>2</v>
          </cell>
          <cell r="C15">
            <v>3</v>
          </cell>
          <cell r="E15" t="str">
            <v>2ª Jornada - Grupo 1</v>
          </cell>
          <cell r="F15">
            <v>27</v>
          </cell>
          <cell r="G15">
            <v>0.75</v>
          </cell>
          <cell r="H15">
            <v>2</v>
          </cell>
          <cell r="I15" t="str">
            <v>A.D. GASTÉIZ</v>
          </cell>
          <cell r="J15" t="str">
            <v>PVS</v>
          </cell>
          <cell r="K15" t="str">
            <v>AVILÉS T.M.</v>
          </cell>
          <cell r="L15" t="str">
            <v>AST</v>
          </cell>
          <cell r="M15" t="str">
            <v>Equipos Masculinos Juveniles</v>
          </cell>
        </row>
        <row r="16">
          <cell r="A16">
            <v>15</v>
          </cell>
          <cell r="B16">
            <v>6</v>
          </cell>
          <cell r="C16">
            <v>8</v>
          </cell>
          <cell r="E16" t="str">
            <v>2ª Jornada - Grupo 2</v>
          </cell>
          <cell r="F16">
            <v>27</v>
          </cell>
          <cell r="G16">
            <v>0.75</v>
          </cell>
          <cell r="H16">
            <v>3</v>
          </cell>
          <cell r="I16" t="str">
            <v>CLUB NARÓN T.M.</v>
          </cell>
          <cell r="J16" t="str">
            <v>GAL</v>
          </cell>
          <cell r="K16" t="str">
            <v>A.D. HISPANIDAD</v>
          </cell>
          <cell r="L16" t="str">
            <v>AND</v>
          </cell>
          <cell r="M16" t="str">
            <v>Equipos Masculinos Juveniles</v>
          </cell>
        </row>
        <row r="17">
          <cell r="A17">
            <v>16</v>
          </cell>
          <cell r="B17">
            <v>7</v>
          </cell>
          <cell r="C17">
            <v>9</v>
          </cell>
          <cell r="E17" t="str">
            <v>2ª Jornada - Grupo 2</v>
          </cell>
          <cell r="F17">
            <v>27</v>
          </cell>
          <cell r="G17">
            <v>0.75</v>
          </cell>
          <cell r="H17">
            <v>4</v>
          </cell>
          <cell r="I17" t="str">
            <v>C.T.M. MORATALAZ</v>
          </cell>
          <cell r="J17" t="str">
            <v>MAD</v>
          </cell>
          <cell r="K17" t="str">
            <v>LUBERRI K.E.</v>
          </cell>
          <cell r="L17" t="str">
            <v>PVS</v>
          </cell>
          <cell r="M17" t="str">
            <v>Equipos Masculinos Juveniles</v>
          </cell>
        </row>
        <row r="18">
          <cell r="A18">
            <v>17</v>
          </cell>
          <cell r="B18">
            <v>10</v>
          </cell>
          <cell r="C18">
            <v>12</v>
          </cell>
          <cell r="E18" t="str">
            <v>2ª Jornada - Grupo 3</v>
          </cell>
          <cell r="F18">
            <v>27</v>
          </cell>
          <cell r="G18">
            <v>0.75</v>
          </cell>
          <cell r="H18">
            <v>5</v>
          </cell>
          <cell r="I18" t="str">
            <v>C.D. ETXADI K.E.</v>
          </cell>
          <cell r="J18" t="str">
            <v>PVS</v>
          </cell>
          <cell r="K18" t="str">
            <v>ESCOLA T.M. NARON</v>
          </cell>
          <cell r="L18" t="str">
            <v>GAL</v>
          </cell>
          <cell r="M18" t="str">
            <v>Equipos Masculinos Juveniles</v>
          </cell>
        </row>
        <row r="19">
          <cell r="A19">
            <v>18</v>
          </cell>
          <cell r="B19">
            <v>11</v>
          </cell>
          <cell r="C19">
            <v>13</v>
          </cell>
          <cell r="E19" t="str">
            <v>2ª Jornada - Grupo 3</v>
          </cell>
          <cell r="F19">
            <v>27</v>
          </cell>
          <cell r="G19">
            <v>0.75</v>
          </cell>
          <cell r="H19">
            <v>6</v>
          </cell>
          <cell r="I19" t="str">
            <v>T.M. PUERTOLLANO</v>
          </cell>
          <cell r="J19" t="str">
            <v>CLM</v>
          </cell>
          <cell r="K19" t="str">
            <v>CAN BERARDO RIPOLLET (SDM)</v>
          </cell>
          <cell r="L19" t="str">
            <v>CAT</v>
          </cell>
          <cell r="M19" t="str">
            <v>Equipos Masculinos Juveniles</v>
          </cell>
        </row>
        <row r="20">
          <cell r="A20">
            <v>19</v>
          </cell>
          <cell r="B20">
            <v>14</v>
          </cell>
          <cell r="C20">
            <v>16</v>
          </cell>
          <cell r="E20" t="str">
            <v>2ª Jornada - Grupo 4</v>
          </cell>
          <cell r="F20">
            <v>27</v>
          </cell>
          <cell r="G20">
            <v>0.75</v>
          </cell>
          <cell r="H20">
            <v>7</v>
          </cell>
          <cell r="I20" t="str">
            <v>ECISA ALICANTE T.M.</v>
          </cell>
          <cell r="J20" t="str">
            <v>CVA</v>
          </cell>
          <cell r="K20" t="str">
            <v>E.M. PALOS DE LA FRA.</v>
          </cell>
          <cell r="L20" t="str">
            <v>AND</v>
          </cell>
          <cell r="M20" t="str">
            <v>Equipos Masculinos Juveniles</v>
          </cell>
        </row>
        <row r="21">
          <cell r="A21">
            <v>20</v>
          </cell>
          <cell r="B21">
            <v>15</v>
          </cell>
          <cell r="C21">
            <v>17</v>
          </cell>
          <cell r="E21" t="str">
            <v>2ª Jornada - Grupo 4</v>
          </cell>
          <cell r="F21">
            <v>27</v>
          </cell>
          <cell r="G21">
            <v>0.75</v>
          </cell>
          <cell r="H21">
            <v>8</v>
          </cell>
          <cell r="I21" t="str">
            <v>DEFENSE T.M.</v>
          </cell>
          <cell r="J21" t="str">
            <v>CNR</v>
          </cell>
          <cell r="K21" t="str">
            <v>E.T.M. TORRELAVEGA</v>
          </cell>
          <cell r="L21" t="str">
            <v>CTB</v>
          </cell>
          <cell r="M21" t="str">
            <v>Equipos Masculinos Juveniles</v>
          </cell>
        </row>
        <row r="22">
          <cell r="A22">
            <v>21</v>
          </cell>
          <cell r="B22">
            <v>18</v>
          </cell>
          <cell r="C22">
            <v>20</v>
          </cell>
          <cell r="E22" t="str">
            <v>2ª Jornada - Grupo 5</v>
          </cell>
          <cell r="F22">
            <v>27</v>
          </cell>
          <cell r="G22">
            <v>0.8125</v>
          </cell>
          <cell r="H22">
            <v>3</v>
          </cell>
          <cell r="I22" t="str">
            <v>LASARTE ORIA K.E.</v>
          </cell>
          <cell r="J22" t="str">
            <v>PVS</v>
          </cell>
          <cell r="K22" t="str">
            <v>E.T.M. BURLADA</v>
          </cell>
          <cell r="L22" t="str">
            <v>NAV</v>
          </cell>
          <cell r="M22" t="str">
            <v>Equipos Masculinos Juveniles</v>
          </cell>
        </row>
        <row r="23">
          <cell r="A23">
            <v>22</v>
          </cell>
          <cell r="B23">
            <v>19</v>
          </cell>
          <cell r="C23">
            <v>21</v>
          </cell>
          <cell r="E23" t="str">
            <v>2ª Jornada - Grupo 5</v>
          </cell>
          <cell r="F23">
            <v>27</v>
          </cell>
          <cell r="G23">
            <v>0.8125</v>
          </cell>
          <cell r="H23">
            <v>4</v>
          </cell>
          <cell r="I23" t="str">
            <v>CLUB FERROL T.M.</v>
          </cell>
          <cell r="J23" t="str">
            <v>GAL</v>
          </cell>
          <cell r="K23" t="str">
            <v>C.T.T. TRAMUNTANA</v>
          </cell>
          <cell r="L23" t="str">
            <v>CAT</v>
          </cell>
          <cell r="M23" t="str">
            <v>Equipos Masculinos Juveniles</v>
          </cell>
        </row>
        <row r="24">
          <cell r="A24">
            <v>23</v>
          </cell>
          <cell r="B24">
            <v>22</v>
          </cell>
          <cell r="C24">
            <v>24</v>
          </cell>
          <cell r="E24" t="str">
            <v>2ª Jornada - Grupo 6</v>
          </cell>
          <cell r="F24">
            <v>27</v>
          </cell>
          <cell r="G24">
            <v>0.8125</v>
          </cell>
          <cell r="H24">
            <v>5</v>
          </cell>
          <cell r="I24" t="str">
            <v>S.S. DE LOS REYES</v>
          </cell>
          <cell r="J24" t="str">
            <v>MAD</v>
          </cell>
          <cell r="K24" t="str">
            <v>CAI SANTIAGO T.M.</v>
          </cell>
          <cell r="L24" t="str">
            <v>ARA</v>
          </cell>
          <cell r="M24" t="str">
            <v>Equipos Masculinos Juveniles</v>
          </cell>
        </row>
        <row r="25">
          <cell r="A25">
            <v>24</v>
          </cell>
          <cell r="B25">
            <v>23</v>
          </cell>
          <cell r="C25">
            <v>25</v>
          </cell>
          <cell r="E25" t="str">
            <v>2ª Jornada - Grupo 6</v>
          </cell>
          <cell r="F25">
            <v>27</v>
          </cell>
          <cell r="G25">
            <v>0.8125</v>
          </cell>
          <cell r="H25">
            <v>6</v>
          </cell>
          <cell r="I25" t="str">
            <v>CLUB HUELVA T.M.</v>
          </cell>
          <cell r="J25" t="str">
            <v>AND</v>
          </cell>
          <cell r="K25" t="str">
            <v>A.P.A. SANTA MARIÑA</v>
          </cell>
          <cell r="L25" t="str">
            <v>GAL</v>
          </cell>
          <cell r="M25" t="str">
            <v>Equipos Masculinos Juveniles</v>
          </cell>
        </row>
        <row r="26">
          <cell r="A26">
            <v>25</v>
          </cell>
          <cell r="B26">
            <v>1</v>
          </cell>
          <cell r="C26">
            <v>4</v>
          </cell>
          <cell r="E26" t="str">
            <v>3ª Jornada - Grupo 1</v>
          </cell>
          <cell r="F26">
            <v>27</v>
          </cell>
          <cell r="G26">
            <v>0.8125</v>
          </cell>
          <cell r="H26">
            <v>1</v>
          </cell>
          <cell r="I26" t="str">
            <v>C.T.T. ATENEU 1882</v>
          </cell>
          <cell r="J26" t="str">
            <v>CAT</v>
          </cell>
          <cell r="K26" t="str">
            <v>C.T.M. GETAFE</v>
          </cell>
          <cell r="L26" t="str">
            <v>MAD</v>
          </cell>
          <cell r="M26" t="str">
            <v>Equipos Masculinos Juveniles</v>
          </cell>
        </row>
        <row r="27">
          <cell r="A27">
            <v>26</v>
          </cell>
          <cell r="B27">
            <v>3</v>
          </cell>
          <cell r="C27">
            <v>5</v>
          </cell>
          <cell r="E27" t="str">
            <v>3ª Jornada - Grupo 1</v>
          </cell>
          <cell r="F27">
            <v>27</v>
          </cell>
          <cell r="G27">
            <v>0.8125</v>
          </cell>
          <cell r="H27">
            <v>2</v>
          </cell>
          <cell r="I27" t="str">
            <v>AVILÉS T.M.</v>
          </cell>
          <cell r="J27" t="str">
            <v>AST</v>
          </cell>
          <cell r="K27" t="str">
            <v>C.T.M. CÁRTAMA</v>
          </cell>
          <cell r="L27" t="str">
            <v>AND</v>
          </cell>
          <cell r="M27" t="str">
            <v>Equipos Masculinos Juveniles</v>
          </cell>
        </row>
        <row r="28">
          <cell r="A28">
            <v>27</v>
          </cell>
          <cell r="B28">
            <v>1</v>
          </cell>
          <cell r="C28">
            <v>3</v>
          </cell>
          <cell r="E28" t="str">
            <v>4ª Jornada - Grupo 1</v>
          </cell>
          <cell r="F28">
            <v>28</v>
          </cell>
          <cell r="G28">
            <v>0.375</v>
          </cell>
          <cell r="H28">
            <v>1</v>
          </cell>
          <cell r="I28" t="str">
            <v>C.T.T. ATENEU 1882</v>
          </cell>
          <cell r="J28" t="str">
            <v>CAT</v>
          </cell>
          <cell r="K28" t="str">
            <v>AVILÉS T.M.</v>
          </cell>
          <cell r="L28" t="str">
            <v>AST</v>
          </cell>
          <cell r="M28" t="str">
            <v>Equipos Masculinos Juveniles</v>
          </cell>
        </row>
        <row r="29">
          <cell r="A29">
            <v>28</v>
          </cell>
          <cell r="B29">
            <v>2</v>
          </cell>
          <cell r="C29">
            <v>4</v>
          </cell>
          <cell r="E29" t="str">
            <v>4ª Jornada - Grupo 1</v>
          </cell>
          <cell r="F29">
            <v>28</v>
          </cell>
          <cell r="G29">
            <v>0.375</v>
          </cell>
          <cell r="H29">
            <v>2</v>
          </cell>
          <cell r="I29" t="str">
            <v>A.D. GASTÉIZ</v>
          </cell>
          <cell r="J29" t="str">
            <v>PVS</v>
          </cell>
          <cell r="K29" t="str">
            <v>C.T.M. GETAFE</v>
          </cell>
          <cell r="L29" t="str">
            <v>MAD</v>
          </cell>
          <cell r="M29" t="str">
            <v>Equipos Masculinos Juveniles</v>
          </cell>
        </row>
        <row r="30">
          <cell r="A30">
            <v>29</v>
          </cell>
          <cell r="B30">
            <v>6</v>
          </cell>
          <cell r="C30">
            <v>7</v>
          </cell>
          <cell r="E30" t="str">
            <v>3ª Jornada - Grupo 2</v>
          </cell>
          <cell r="F30">
            <v>28</v>
          </cell>
          <cell r="G30">
            <v>0.375</v>
          </cell>
          <cell r="H30">
            <v>3</v>
          </cell>
          <cell r="I30" t="str">
            <v>CLUB NARÓN T.M.</v>
          </cell>
          <cell r="J30" t="str">
            <v>GAL</v>
          </cell>
          <cell r="K30" t="str">
            <v>C.T.M. MORATALAZ</v>
          </cell>
          <cell r="L30" t="str">
            <v>MAD</v>
          </cell>
          <cell r="M30" t="str">
            <v>Equipos Masculinos Juveniles</v>
          </cell>
        </row>
        <row r="31">
          <cell r="A31">
            <v>30</v>
          </cell>
          <cell r="B31">
            <v>8</v>
          </cell>
          <cell r="C31">
            <v>9</v>
          </cell>
          <cell r="E31" t="str">
            <v>3ª Jornada - Grupo 2</v>
          </cell>
          <cell r="F31">
            <v>28</v>
          </cell>
          <cell r="G31">
            <v>0.375</v>
          </cell>
          <cell r="H31">
            <v>4</v>
          </cell>
          <cell r="I31" t="str">
            <v>A.D. HISPANIDAD</v>
          </cell>
          <cell r="J31" t="str">
            <v>AND</v>
          </cell>
          <cell r="K31" t="str">
            <v>LUBERRI K.E.</v>
          </cell>
          <cell r="L31" t="str">
            <v>PVS</v>
          </cell>
          <cell r="M31" t="str">
            <v>Equipos Masculinos Juveniles</v>
          </cell>
        </row>
        <row r="32">
          <cell r="A32">
            <v>31</v>
          </cell>
          <cell r="B32">
            <v>10</v>
          </cell>
          <cell r="C32">
            <v>11</v>
          </cell>
          <cell r="E32" t="str">
            <v>3ª Jornada - Grupo 3</v>
          </cell>
          <cell r="F32">
            <v>28</v>
          </cell>
          <cell r="G32">
            <v>0.375</v>
          </cell>
          <cell r="H32">
            <v>5</v>
          </cell>
          <cell r="I32" t="str">
            <v>C.D. ETXADI K.E.</v>
          </cell>
          <cell r="J32" t="str">
            <v>PVS</v>
          </cell>
          <cell r="K32" t="str">
            <v>T.M. PUERTOLLANO</v>
          </cell>
          <cell r="L32" t="str">
            <v>CLM</v>
          </cell>
          <cell r="M32" t="str">
            <v>Equipos Masculinos Juveniles</v>
          </cell>
        </row>
        <row r="33">
          <cell r="A33">
            <v>32</v>
          </cell>
          <cell r="B33">
            <v>12</v>
          </cell>
          <cell r="C33">
            <v>13</v>
          </cell>
          <cell r="E33" t="str">
            <v>3ª Jornada - Grupo 3</v>
          </cell>
          <cell r="F33">
            <v>28</v>
          </cell>
          <cell r="G33">
            <v>0.375</v>
          </cell>
          <cell r="H33">
            <v>6</v>
          </cell>
          <cell r="I33" t="str">
            <v>ESCOLA T.M. NARON</v>
          </cell>
          <cell r="J33" t="str">
            <v>GAL</v>
          </cell>
          <cell r="K33" t="str">
            <v>CAN BERARDO RIPOLLET (SDM)</v>
          </cell>
          <cell r="L33" t="str">
            <v>CAT</v>
          </cell>
          <cell r="M33" t="str">
            <v>Equipos Masculinos Juveniles</v>
          </cell>
        </row>
        <row r="34">
          <cell r="A34">
            <v>33</v>
          </cell>
          <cell r="B34">
            <v>14</v>
          </cell>
          <cell r="C34">
            <v>15</v>
          </cell>
          <cell r="E34" t="str">
            <v>3ª Jornada - Grupo 4</v>
          </cell>
          <cell r="F34">
            <v>28</v>
          </cell>
          <cell r="G34">
            <v>0.375</v>
          </cell>
          <cell r="H34">
            <v>7</v>
          </cell>
          <cell r="I34" t="str">
            <v>ECISA ALICANTE T.M.</v>
          </cell>
          <cell r="J34" t="str">
            <v>CVA</v>
          </cell>
          <cell r="K34" t="str">
            <v>DEFENSE T.M.</v>
          </cell>
          <cell r="L34" t="str">
            <v>CNR</v>
          </cell>
          <cell r="M34" t="str">
            <v>Equipos Masculinos Juveniles</v>
          </cell>
        </row>
        <row r="35">
          <cell r="A35">
            <v>34</v>
          </cell>
          <cell r="B35">
            <v>16</v>
          </cell>
          <cell r="C35">
            <v>17</v>
          </cell>
          <cell r="E35" t="str">
            <v>3ª Jornada - Grupo 4</v>
          </cell>
          <cell r="F35">
            <v>28</v>
          </cell>
          <cell r="G35">
            <v>0.375</v>
          </cell>
          <cell r="H35">
            <v>8</v>
          </cell>
          <cell r="I35" t="str">
            <v>E.M. PALOS DE LA FRA.</v>
          </cell>
          <cell r="J35" t="str">
            <v>AND</v>
          </cell>
          <cell r="K35" t="str">
            <v>E.T.M. TORRELAVEGA</v>
          </cell>
          <cell r="L35" t="str">
            <v>CTB</v>
          </cell>
          <cell r="M35" t="str">
            <v>Equipos Masculinos Juveniles</v>
          </cell>
        </row>
        <row r="36">
          <cell r="A36">
            <v>35</v>
          </cell>
          <cell r="B36">
            <v>18</v>
          </cell>
          <cell r="C36">
            <v>19</v>
          </cell>
          <cell r="E36" t="str">
            <v>3ª Jornada - Grupo 5</v>
          </cell>
          <cell r="F36">
            <v>28</v>
          </cell>
          <cell r="G36">
            <v>0.375</v>
          </cell>
          <cell r="H36">
            <v>9</v>
          </cell>
          <cell r="I36" t="str">
            <v>LASARTE ORIA K.E.</v>
          </cell>
          <cell r="J36" t="str">
            <v>PVS</v>
          </cell>
          <cell r="K36" t="str">
            <v>CLUB FERROL T.M.</v>
          </cell>
          <cell r="L36" t="str">
            <v>GAL</v>
          </cell>
          <cell r="M36" t="str">
            <v>Equipos Masculinos Juveniles</v>
          </cell>
        </row>
        <row r="37">
          <cell r="A37">
            <v>36</v>
          </cell>
          <cell r="B37">
            <v>20</v>
          </cell>
          <cell r="C37">
            <v>21</v>
          </cell>
          <cell r="E37" t="str">
            <v>3ª Jornada - Grupo 5</v>
          </cell>
          <cell r="F37">
            <v>28</v>
          </cell>
          <cell r="G37">
            <v>0.375</v>
          </cell>
          <cell r="H37">
            <v>10</v>
          </cell>
          <cell r="I37" t="str">
            <v>E.T.M. BURLADA</v>
          </cell>
          <cell r="J37" t="str">
            <v>NAV</v>
          </cell>
          <cell r="K37" t="str">
            <v>C.T.T. TRAMUNTANA</v>
          </cell>
          <cell r="L37" t="str">
            <v>CAT</v>
          </cell>
          <cell r="M37" t="str">
            <v>Equipos Masculinos Juveniles</v>
          </cell>
        </row>
        <row r="38">
          <cell r="A38">
            <v>37</v>
          </cell>
          <cell r="B38">
            <v>22</v>
          </cell>
          <cell r="C38">
            <v>23</v>
          </cell>
          <cell r="E38" t="str">
            <v>3ª Jornada - Grupo 6</v>
          </cell>
          <cell r="F38">
            <v>28</v>
          </cell>
          <cell r="G38">
            <v>0.375</v>
          </cell>
          <cell r="H38">
            <v>11</v>
          </cell>
          <cell r="I38" t="str">
            <v>S.S. DE LOS REYES</v>
          </cell>
          <cell r="J38" t="str">
            <v>MAD</v>
          </cell>
          <cell r="K38" t="str">
            <v>CLUB HUELVA T.M.</v>
          </cell>
          <cell r="L38" t="str">
            <v>AND</v>
          </cell>
          <cell r="M38" t="str">
            <v>Equipos Masculinos Juveniles</v>
          </cell>
        </row>
        <row r="39">
          <cell r="A39">
            <v>38</v>
          </cell>
          <cell r="B39">
            <v>24</v>
          </cell>
          <cell r="C39">
            <v>25</v>
          </cell>
          <cell r="E39" t="str">
            <v>3ª Jornada - Grupo 6</v>
          </cell>
          <cell r="F39">
            <v>28</v>
          </cell>
          <cell r="G39">
            <v>0.375</v>
          </cell>
          <cell r="H39">
            <v>12</v>
          </cell>
          <cell r="I39" t="str">
            <v>CAI SANTIAGO T.M.</v>
          </cell>
          <cell r="J39" t="str">
            <v>ARA</v>
          </cell>
          <cell r="K39" t="str">
            <v>A.P.A. SANTA MARIÑA</v>
          </cell>
          <cell r="L39" t="str">
            <v>GAL</v>
          </cell>
          <cell r="M39" t="str">
            <v>Equipos Masculinos Juveniles</v>
          </cell>
        </row>
        <row r="40">
          <cell r="A40">
            <v>39</v>
          </cell>
          <cell r="B40">
            <v>1</v>
          </cell>
          <cell r="C40">
            <v>2</v>
          </cell>
          <cell r="E40" t="str">
            <v>5ª Jornada - Grupo 1</v>
          </cell>
          <cell r="F40">
            <v>28</v>
          </cell>
          <cell r="G40">
            <v>0.4375</v>
          </cell>
          <cell r="H40">
            <v>1</v>
          </cell>
          <cell r="I40" t="str">
            <v>C.T.T. ATENEU 1882</v>
          </cell>
          <cell r="J40" t="str">
            <v>CAT</v>
          </cell>
          <cell r="K40" t="str">
            <v>A.D. GASTÉIZ</v>
          </cell>
          <cell r="L40" t="str">
            <v>PVS</v>
          </cell>
          <cell r="M40" t="str">
            <v>Equipos Masculinos Juveniles</v>
          </cell>
        </row>
        <row r="41">
          <cell r="A41">
            <v>40</v>
          </cell>
          <cell r="B41">
            <v>4</v>
          </cell>
          <cell r="C41">
            <v>5</v>
          </cell>
          <cell r="E41" t="str">
            <v>5ª Jornada - Grupo 1</v>
          </cell>
          <cell r="F41">
            <v>28</v>
          </cell>
          <cell r="G41">
            <v>0.4375</v>
          </cell>
          <cell r="H41">
            <v>2</v>
          </cell>
          <cell r="I41" t="str">
            <v>C.T.M. GETAFE</v>
          </cell>
          <cell r="J41" t="str">
            <v>MAD</v>
          </cell>
          <cell r="K41" t="str">
            <v>C.T.M. CÁRTAMA</v>
          </cell>
          <cell r="L41" t="str">
            <v>AND</v>
          </cell>
          <cell r="M41" t="str">
            <v>Equipos Masculinos Juveniles</v>
          </cell>
        </row>
        <row r="42">
          <cell r="A42">
            <v>41</v>
          </cell>
          <cell r="B42">
            <v>27</v>
          </cell>
          <cell r="C42">
            <v>30</v>
          </cell>
          <cell r="E42" t="str">
            <v>1ª Jornada - Grupo A</v>
          </cell>
          <cell r="F42">
            <v>28</v>
          </cell>
          <cell r="G42">
            <v>0.51041666666666663</v>
          </cell>
          <cell r="H42">
            <v>1</v>
          </cell>
          <cell r="I42" t="str">
            <v>A.D.T.M. LEGANÉS</v>
          </cell>
          <cell r="J42" t="str">
            <v>MAD</v>
          </cell>
          <cell r="K42" t="str">
            <v>CLUB HUELVA T.M.</v>
          </cell>
          <cell r="L42" t="str">
            <v>AND</v>
          </cell>
          <cell r="M42" t="str">
            <v>Equipos Masculinos Juveniles</v>
          </cell>
        </row>
        <row r="43">
          <cell r="A43">
            <v>42</v>
          </cell>
          <cell r="B43">
            <v>28</v>
          </cell>
          <cell r="C43">
            <v>29</v>
          </cell>
          <cell r="E43" t="str">
            <v>1ª Jornada - Grupo A</v>
          </cell>
          <cell r="F43">
            <v>28</v>
          </cell>
          <cell r="G43">
            <v>0.51041666666666663</v>
          </cell>
          <cell r="H43">
            <v>2</v>
          </cell>
          <cell r="I43" t="str">
            <v>BADAJOZ T.M.</v>
          </cell>
          <cell r="J43" t="str">
            <v>EXT</v>
          </cell>
          <cell r="K43" t="str">
            <v>DEFENSE T.M.</v>
          </cell>
          <cell r="L43" t="str">
            <v>CNR</v>
          </cell>
          <cell r="M43" t="str">
            <v>Equipos Masculinos Juveniles</v>
          </cell>
        </row>
        <row r="44">
          <cell r="A44">
            <v>43</v>
          </cell>
          <cell r="B44">
            <v>32</v>
          </cell>
          <cell r="C44">
            <v>35</v>
          </cell>
          <cell r="E44" t="str">
            <v>1ª Jornada - Grupo B</v>
          </cell>
          <cell r="F44">
            <v>28</v>
          </cell>
          <cell r="G44">
            <v>0.51041666666666663</v>
          </cell>
          <cell r="H44">
            <v>3</v>
          </cell>
          <cell r="I44" t="str">
            <v>ADA GUADIX LA GENERAL</v>
          </cell>
          <cell r="J44" t="str">
            <v>AND</v>
          </cell>
          <cell r="K44" t="str">
            <v>C.T.T. ATENEU 1882</v>
          </cell>
          <cell r="L44" t="str">
            <v>AND</v>
          </cell>
          <cell r="M44" t="str">
            <v>Equipos Masculinos Juveniles</v>
          </cell>
        </row>
        <row r="45">
          <cell r="A45">
            <v>44</v>
          </cell>
          <cell r="B45">
            <v>33</v>
          </cell>
          <cell r="C45">
            <v>34</v>
          </cell>
          <cell r="E45" t="str">
            <v>1ª Jornada - Grupo B</v>
          </cell>
          <cell r="F45">
            <v>28</v>
          </cell>
          <cell r="G45">
            <v>0.51041666666666663</v>
          </cell>
          <cell r="H45">
            <v>4</v>
          </cell>
          <cell r="I45" t="str">
            <v>UCAM T.M. CARTAGENA</v>
          </cell>
          <cell r="J45" t="str">
            <v>MUR</v>
          </cell>
          <cell r="K45" t="str">
            <v>CLUB NARÓN T.M.</v>
          </cell>
          <cell r="L45" t="str">
            <v>GAL</v>
          </cell>
          <cell r="M45" t="str">
            <v>Equipos Masculinos Juveniles</v>
          </cell>
        </row>
        <row r="46">
          <cell r="A46">
            <v>45</v>
          </cell>
          <cell r="B46">
            <v>37</v>
          </cell>
          <cell r="C46">
            <v>40</v>
          </cell>
          <cell r="E46" t="str">
            <v>1ª Jornada - Grupo C</v>
          </cell>
          <cell r="F46">
            <v>28</v>
          </cell>
          <cell r="G46">
            <v>0.51041666666666663</v>
          </cell>
          <cell r="H46">
            <v>5</v>
          </cell>
          <cell r="I46" t="str">
            <v>CAN BERARDO RIPOLLET (PDM)</v>
          </cell>
          <cell r="J46" t="str">
            <v>CAT</v>
          </cell>
          <cell r="K46" t="str">
            <v>CAN BERARDO RIPOLLET (SDM)</v>
          </cell>
          <cell r="L46" t="str">
            <v>CAT</v>
          </cell>
          <cell r="M46" t="str">
            <v>Equipos Masculinos Juveniles</v>
          </cell>
        </row>
        <row r="47">
          <cell r="A47">
            <v>46</v>
          </cell>
          <cell r="B47">
            <v>38</v>
          </cell>
          <cell r="C47">
            <v>39</v>
          </cell>
          <cell r="E47" t="str">
            <v>1ª Jornada - Grupo C</v>
          </cell>
          <cell r="F47">
            <v>28</v>
          </cell>
          <cell r="G47">
            <v>0.51041666666666663</v>
          </cell>
          <cell r="H47">
            <v>6</v>
          </cell>
          <cell r="I47" t="str">
            <v>MERCANTIL SEVILLA</v>
          </cell>
          <cell r="J47" t="str">
            <v>AND</v>
          </cell>
          <cell r="K47" t="str">
            <v>ECISA ALICANTE T.M.</v>
          </cell>
          <cell r="L47" t="str">
            <v>CVA</v>
          </cell>
          <cell r="M47" t="str">
            <v>Equipos Masculinos Juveniles</v>
          </cell>
        </row>
        <row r="48">
          <cell r="A48">
            <v>47</v>
          </cell>
          <cell r="B48">
            <v>42</v>
          </cell>
          <cell r="C48">
            <v>45</v>
          </cell>
          <cell r="E48" t="str">
            <v>1ª Jornada - Grupo D</v>
          </cell>
          <cell r="F48">
            <v>28</v>
          </cell>
          <cell r="G48">
            <v>0.51041666666666663</v>
          </cell>
          <cell r="H48">
            <v>7</v>
          </cell>
          <cell r="I48" t="str">
            <v>COOP. LAS MARISMAS LEBRIJA</v>
          </cell>
          <cell r="J48" t="str">
            <v>AND</v>
          </cell>
          <cell r="K48" t="str">
            <v>C.T.T. TRAMUNTANA</v>
          </cell>
          <cell r="L48" t="str">
            <v>CAT</v>
          </cell>
          <cell r="M48" t="str">
            <v>Equipos Masculinos Juveniles</v>
          </cell>
        </row>
        <row r="49">
          <cell r="A49">
            <v>48</v>
          </cell>
          <cell r="B49">
            <v>43</v>
          </cell>
          <cell r="C49">
            <v>44</v>
          </cell>
          <cell r="E49" t="str">
            <v>1ª Jornada - Grupo D</v>
          </cell>
          <cell r="F49">
            <v>28</v>
          </cell>
          <cell r="G49">
            <v>0.51041666666666663</v>
          </cell>
          <cell r="H49">
            <v>8</v>
          </cell>
          <cell r="I49" t="str">
            <v>ANTONIO MENDOZA</v>
          </cell>
          <cell r="J49" t="str">
            <v>CTB</v>
          </cell>
          <cell r="K49" t="str">
            <v>C.T.M. GETAFE</v>
          </cell>
          <cell r="L49" t="str">
            <v>MAD</v>
          </cell>
          <cell r="M49" t="str">
            <v>Equipos Masculinos Juveniles</v>
          </cell>
        </row>
        <row r="50">
          <cell r="A50">
            <v>49</v>
          </cell>
          <cell r="B50">
            <v>26</v>
          </cell>
          <cell r="C50">
            <v>30</v>
          </cell>
          <cell r="E50" t="str">
            <v>2ª Jornada - Grupo A</v>
          </cell>
          <cell r="F50">
            <v>28</v>
          </cell>
          <cell r="G50">
            <v>0.66666666666666663</v>
          </cell>
          <cell r="H50">
            <v>1</v>
          </cell>
          <cell r="I50" t="str">
            <v>LA GENERAL GRANADA</v>
          </cell>
          <cell r="J50" t="str">
            <v>AND</v>
          </cell>
          <cell r="K50" t="str">
            <v>CLUB HUELVA T.M.</v>
          </cell>
          <cell r="L50" t="str">
            <v>AND</v>
          </cell>
          <cell r="M50" t="str">
            <v>Equipos Masculinos Juveniles</v>
          </cell>
        </row>
        <row r="51">
          <cell r="A51">
            <v>50</v>
          </cell>
          <cell r="B51">
            <v>27</v>
          </cell>
          <cell r="C51">
            <v>28</v>
          </cell>
          <cell r="E51" t="str">
            <v>2ª Jornada - Grupo A</v>
          </cell>
          <cell r="F51">
            <v>28</v>
          </cell>
          <cell r="G51">
            <v>0.66666666666666663</v>
          </cell>
          <cell r="H51">
            <v>2</v>
          </cell>
          <cell r="I51" t="str">
            <v>A.D.T.M. LEGANÉS</v>
          </cell>
          <cell r="J51" t="str">
            <v>MAD</v>
          </cell>
          <cell r="K51" t="str">
            <v>BADAJOZ T.M.</v>
          </cell>
          <cell r="L51" t="str">
            <v>EXT</v>
          </cell>
          <cell r="M51" t="str">
            <v>Equipos Masculinos Juveniles</v>
          </cell>
        </row>
        <row r="52">
          <cell r="A52">
            <v>51</v>
          </cell>
          <cell r="B52">
            <v>31</v>
          </cell>
          <cell r="C52">
            <v>35</v>
          </cell>
          <cell r="E52" t="str">
            <v>2ª Jornada - Grupo B</v>
          </cell>
          <cell r="F52">
            <v>28</v>
          </cell>
          <cell r="G52">
            <v>0.66666666666666663</v>
          </cell>
          <cell r="H52">
            <v>3</v>
          </cell>
          <cell r="I52" t="str">
            <v>FINQUES BALTRONS CALELLA</v>
          </cell>
          <cell r="J52" t="str">
            <v>CAT</v>
          </cell>
          <cell r="K52" t="str">
            <v>C.T.T. ATENEU 1882</v>
          </cell>
          <cell r="L52" t="str">
            <v>AND</v>
          </cell>
          <cell r="M52" t="str">
            <v>Equipos Masculinos Juveniles</v>
          </cell>
        </row>
        <row r="53">
          <cell r="A53">
            <v>52</v>
          </cell>
          <cell r="B53">
            <v>32</v>
          </cell>
          <cell r="C53">
            <v>33</v>
          </cell>
          <cell r="E53" t="str">
            <v>2ª Jornada - Grupo B</v>
          </cell>
          <cell r="F53">
            <v>28</v>
          </cell>
          <cell r="G53">
            <v>0.66666666666666663</v>
          </cell>
          <cell r="H53">
            <v>4</v>
          </cell>
          <cell r="I53" t="str">
            <v>ADA GUADIX LA GENERAL</v>
          </cell>
          <cell r="J53" t="str">
            <v>AND</v>
          </cell>
          <cell r="K53" t="str">
            <v>UCAM T.M. CARTAGENA</v>
          </cell>
          <cell r="L53" t="str">
            <v>MUR</v>
          </cell>
          <cell r="M53" t="str">
            <v>Equipos Masculinos Juveniles</v>
          </cell>
        </row>
        <row r="54">
          <cell r="A54">
            <v>53</v>
          </cell>
          <cell r="B54">
            <v>36</v>
          </cell>
          <cell r="C54">
            <v>40</v>
          </cell>
          <cell r="E54" t="str">
            <v>2ª Jornada - Grupo C</v>
          </cell>
          <cell r="F54">
            <v>28</v>
          </cell>
          <cell r="G54">
            <v>0.66666666666666663</v>
          </cell>
          <cell r="H54">
            <v>5</v>
          </cell>
          <cell r="I54" t="str">
            <v>CLUB AT. SAN SEBASTIÁN</v>
          </cell>
          <cell r="J54" t="str">
            <v>PVS</v>
          </cell>
          <cell r="K54" t="str">
            <v>CAN BERARDO RIPOLLET (SDM)</v>
          </cell>
          <cell r="L54" t="str">
            <v>CAT</v>
          </cell>
          <cell r="M54" t="str">
            <v>Equipos Masculinos Juveniles</v>
          </cell>
        </row>
        <row r="55">
          <cell r="A55">
            <v>54</v>
          </cell>
          <cell r="B55">
            <v>37</v>
          </cell>
          <cell r="C55">
            <v>38</v>
          </cell>
          <cell r="E55" t="str">
            <v>2ª Jornada - Grupo C</v>
          </cell>
          <cell r="F55">
            <v>28</v>
          </cell>
          <cell r="G55">
            <v>0.66666666666666663</v>
          </cell>
          <cell r="H55">
            <v>6</v>
          </cell>
          <cell r="I55" t="str">
            <v>CAN BERARDO RIPOLLET (PDM)</v>
          </cell>
          <cell r="J55" t="str">
            <v>CAT</v>
          </cell>
          <cell r="K55" t="str">
            <v>MERCANTIL SEVILLA</v>
          </cell>
          <cell r="L55" t="str">
            <v>AND</v>
          </cell>
          <cell r="M55" t="str">
            <v>Equipos Masculinos Juveniles</v>
          </cell>
        </row>
        <row r="56">
          <cell r="A56">
            <v>55</v>
          </cell>
          <cell r="B56">
            <v>41</v>
          </cell>
          <cell r="C56">
            <v>45</v>
          </cell>
          <cell r="E56" t="str">
            <v>2ª Jornada - Grupo D</v>
          </cell>
          <cell r="F56">
            <v>28</v>
          </cell>
          <cell r="G56">
            <v>0.66666666666666663</v>
          </cell>
          <cell r="H56">
            <v>7</v>
          </cell>
          <cell r="I56" t="str">
            <v>SCHOOL ZARAGOZA T.M.</v>
          </cell>
          <cell r="J56" t="str">
            <v>AND</v>
          </cell>
          <cell r="K56" t="str">
            <v>C.T.T. TRAMUNTANA</v>
          </cell>
          <cell r="L56" t="str">
            <v>CAT</v>
          </cell>
          <cell r="M56" t="str">
            <v>Equipos Masculinos Juveniles</v>
          </cell>
        </row>
        <row r="57">
          <cell r="A57">
            <v>56</v>
          </cell>
          <cell r="B57">
            <v>42</v>
          </cell>
          <cell r="C57">
            <v>43</v>
          </cell>
          <cell r="E57" t="str">
            <v>2ª Jornada - Grupo D</v>
          </cell>
          <cell r="F57">
            <v>28</v>
          </cell>
          <cell r="G57">
            <v>0.66666666666666663</v>
          </cell>
          <cell r="H57">
            <v>8</v>
          </cell>
          <cell r="I57" t="str">
            <v>COOP. LAS MARISMAS LEBRIJA</v>
          </cell>
          <cell r="J57" t="str">
            <v>AND</v>
          </cell>
          <cell r="K57" t="str">
            <v>ANTONIO MENDOZA</v>
          </cell>
          <cell r="L57" t="str">
            <v>CTB</v>
          </cell>
          <cell r="M57" t="str">
            <v>Equipos Masculinos Juveniles</v>
          </cell>
        </row>
        <row r="58">
          <cell r="A58">
            <v>57</v>
          </cell>
          <cell r="B58">
            <v>26</v>
          </cell>
          <cell r="C58">
            <v>29</v>
          </cell>
          <cell r="E58" t="str">
            <v>3ª Jornada - Grupo A</v>
          </cell>
          <cell r="F58">
            <v>28</v>
          </cell>
          <cell r="G58">
            <v>0.72916666666666663</v>
          </cell>
          <cell r="H58">
            <v>1</v>
          </cell>
          <cell r="I58" t="str">
            <v>LA GENERAL GRANADA</v>
          </cell>
          <cell r="J58" t="str">
            <v>AND</v>
          </cell>
          <cell r="K58" t="str">
            <v>DEFENSE T.M.</v>
          </cell>
          <cell r="L58" t="str">
            <v>CNR</v>
          </cell>
          <cell r="M58" t="str">
            <v>Equipos Masculinos Juveniles</v>
          </cell>
        </row>
        <row r="59">
          <cell r="A59">
            <v>58</v>
          </cell>
          <cell r="B59">
            <v>28</v>
          </cell>
          <cell r="C59">
            <v>30</v>
          </cell>
          <cell r="E59" t="str">
            <v>3ª Jornada - Grupo A</v>
          </cell>
          <cell r="F59">
            <v>28</v>
          </cell>
          <cell r="G59">
            <v>0.72916666666666663</v>
          </cell>
          <cell r="H59">
            <v>2</v>
          </cell>
          <cell r="I59" t="str">
            <v>BADAJOZ T.M.</v>
          </cell>
          <cell r="J59" t="str">
            <v>EXT</v>
          </cell>
          <cell r="K59" t="str">
            <v>CLUB HUELVA T.M.</v>
          </cell>
          <cell r="L59" t="str">
            <v>AND</v>
          </cell>
          <cell r="M59" t="str">
            <v>Equipos Masculinos Juveniles</v>
          </cell>
        </row>
        <row r="60">
          <cell r="A60">
            <v>59</v>
          </cell>
          <cell r="B60">
            <v>31</v>
          </cell>
          <cell r="C60">
            <v>34</v>
          </cell>
          <cell r="E60" t="str">
            <v>3ª Jornada - Grupo B</v>
          </cell>
          <cell r="F60">
            <v>28</v>
          </cell>
          <cell r="G60">
            <v>0.72916666666666663</v>
          </cell>
          <cell r="H60">
            <v>3</v>
          </cell>
          <cell r="I60" t="str">
            <v>FINQUES BALTRONS CALELLA</v>
          </cell>
          <cell r="J60" t="str">
            <v>CAT</v>
          </cell>
          <cell r="K60" t="str">
            <v>CLUB NARÓN T.M.</v>
          </cell>
          <cell r="L60" t="str">
            <v>GAL</v>
          </cell>
          <cell r="M60" t="str">
            <v>Equipos Masculinos Juveniles</v>
          </cell>
        </row>
        <row r="61">
          <cell r="A61">
            <v>60</v>
          </cell>
          <cell r="B61">
            <v>33</v>
          </cell>
          <cell r="C61">
            <v>35</v>
          </cell>
          <cell r="E61" t="str">
            <v>3ª Jornada - Grupo B</v>
          </cell>
          <cell r="F61">
            <v>28</v>
          </cell>
          <cell r="G61">
            <v>0.72916666666666663</v>
          </cell>
          <cell r="H61">
            <v>4</v>
          </cell>
          <cell r="I61" t="str">
            <v>UCAM T.M. CARTAGENA</v>
          </cell>
          <cell r="J61" t="str">
            <v>MUR</v>
          </cell>
          <cell r="K61" t="str">
            <v>C.T.T. ATENEU 1882</v>
          </cell>
          <cell r="L61" t="str">
            <v>AND</v>
          </cell>
          <cell r="M61" t="str">
            <v>Equipos Masculinos Juveniles</v>
          </cell>
        </row>
        <row r="62">
          <cell r="A62">
            <v>61</v>
          </cell>
          <cell r="B62">
            <v>36</v>
          </cell>
          <cell r="C62">
            <v>39</v>
          </cell>
          <cell r="E62" t="str">
            <v>3ª Jornada - Grupo C</v>
          </cell>
          <cell r="F62">
            <v>28</v>
          </cell>
          <cell r="G62">
            <v>0.72916666666666663</v>
          </cell>
          <cell r="H62">
            <v>5</v>
          </cell>
          <cell r="I62" t="str">
            <v>CLUB AT. SAN SEBASTIÁN</v>
          </cell>
          <cell r="J62" t="str">
            <v>PVS</v>
          </cell>
          <cell r="K62" t="str">
            <v>ECISA ALICANTE T.M.</v>
          </cell>
          <cell r="L62" t="str">
            <v>CVA</v>
          </cell>
          <cell r="M62" t="str">
            <v>Equipos Masculinos Juveniles</v>
          </cell>
        </row>
        <row r="63">
          <cell r="A63">
            <v>62</v>
          </cell>
          <cell r="B63">
            <v>38</v>
          </cell>
          <cell r="C63">
            <v>40</v>
          </cell>
          <cell r="E63" t="str">
            <v>3ª Jornada - Grupo C</v>
          </cell>
          <cell r="F63">
            <v>28</v>
          </cell>
          <cell r="G63">
            <v>0.72916666666666663</v>
          </cell>
          <cell r="H63">
            <v>6</v>
          </cell>
          <cell r="I63" t="str">
            <v>MERCANTIL SEVILLA</v>
          </cell>
          <cell r="J63" t="str">
            <v>AND</v>
          </cell>
          <cell r="K63" t="str">
            <v>CAN BERARDO RIPOLLET (SDM)</v>
          </cell>
          <cell r="L63" t="str">
            <v>CAT</v>
          </cell>
          <cell r="M63" t="str">
            <v>Equipos Masculinos Juveniles</v>
          </cell>
        </row>
        <row r="64">
          <cell r="A64">
            <v>63</v>
          </cell>
          <cell r="B64">
            <v>41</v>
          </cell>
          <cell r="C64">
            <v>44</v>
          </cell>
          <cell r="E64" t="str">
            <v>3ª Jornada - Grupo D</v>
          </cell>
          <cell r="F64">
            <v>28</v>
          </cell>
          <cell r="G64">
            <v>0.72916666666666663</v>
          </cell>
          <cell r="H64">
            <v>7</v>
          </cell>
          <cell r="I64" t="str">
            <v>SCHOOL ZARAGOZA T.M.</v>
          </cell>
          <cell r="J64" t="str">
            <v>AND</v>
          </cell>
          <cell r="K64" t="str">
            <v>C.T.M. GETAFE</v>
          </cell>
          <cell r="L64" t="str">
            <v>MAD</v>
          </cell>
          <cell r="M64" t="str">
            <v>Equipos Masculinos Juveniles</v>
          </cell>
        </row>
        <row r="65">
          <cell r="A65">
            <v>64</v>
          </cell>
          <cell r="B65">
            <v>43</v>
          </cell>
          <cell r="C65">
            <v>45</v>
          </cell>
          <cell r="E65" t="str">
            <v>3ª Jornada - Grupo D</v>
          </cell>
          <cell r="F65">
            <v>28</v>
          </cell>
          <cell r="G65">
            <v>0.72916666666666663</v>
          </cell>
          <cell r="H65">
            <v>8</v>
          </cell>
          <cell r="I65" t="str">
            <v>ANTONIO MENDOZA</v>
          </cell>
          <cell r="J65" t="str">
            <v>CTB</v>
          </cell>
          <cell r="K65" t="str">
            <v>C.T.T. TRAMUNTANA</v>
          </cell>
          <cell r="L65" t="str">
            <v>CAT</v>
          </cell>
          <cell r="M65" t="str">
            <v>Equipos Masculinos Juveniles</v>
          </cell>
        </row>
        <row r="66">
          <cell r="A66">
            <v>65</v>
          </cell>
          <cell r="B66">
            <v>26</v>
          </cell>
          <cell r="C66">
            <v>28</v>
          </cell>
          <cell r="E66" t="str">
            <v>4ª Jornada - Grupo A</v>
          </cell>
          <cell r="F66">
            <v>28</v>
          </cell>
          <cell r="G66">
            <v>0.80208333333333337</v>
          </cell>
          <cell r="H66">
            <v>1</v>
          </cell>
          <cell r="I66" t="str">
            <v>LA GENERAL GRANADA</v>
          </cell>
          <cell r="J66" t="str">
            <v>AND</v>
          </cell>
          <cell r="K66" t="str">
            <v>BADAJOZ T.M.</v>
          </cell>
          <cell r="L66" t="str">
            <v>EXT</v>
          </cell>
          <cell r="M66" t="str">
            <v>Equipos Masculinos Juveniles</v>
          </cell>
        </row>
        <row r="67">
          <cell r="A67">
            <v>66</v>
          </cell>
          <cell r="B67">
            <v>27</v>
          </cell>
          <cell r="C67">
            <v>29</v>
          </cell>
          <cell r="E67" t="str">
            <v>4ª Jornada - Grupo A</v>
          </cell>
          <cell r="F67">
            <v>28</v>
          </cell>
          <cell r="G67">
            <v>0.80208333333333337</v>
          </cell>
          <cell r="H67">
            <v>2</v>
          </cell>
          <cell r="I67" t="str">
            <v>A.D.T.M. LEGANÉS</v>
          </cell>
          <cell r="J67" t="str">
            <v>MAD</v>
          </cell>
          <cell r="K67" t="str">
            <v>DEFENSE T.M.</v>
          </cell>
          <cell r="L67" t="str">
            <v>CNR</v>
          </cell>
          <cell r="M67" t="str">
            <v>Equipos Masculinos Juveniles</v>
          </cell>
        </row>
        <row r="68">
          <cell r="A68">
            <v>67</v>
          </cell>
          <cell r="B68">
            <v>31</v>
          </cell>
          <cell r="C68">
            <v>33</v>
          </cell>
          <cell r="E68" t="str">
            <v>4ª Jornada - Grupo B</v>
          </cell>
          <cell r="F68">
            <v>28</v>
          </cell>
          <cell r="G68">
            <v>0.80208333333333337</v>
          </cell>
          <cell r="H68">
            <v>3</v>
          </cell>
          <cell r="I68" t="str">
            <v>FINQUES BALTRONS CALELLA</v>
          </cell>
          <cell r="J68" t="str">
            <v>CAT</v>
          </cell>
          <cell r="K68" t="str">
            <v>UCAM T.M. CARTAGENA</v>
          </cell>
          <cell r="L68" t="str">
            <v>MUR</v>
          </cell>
          <cell r="M68" t="str">
            <v>Equipos Masculinos Juveniles</v>
          </cell>
        </row>
        <row r="69">
          <cell r="A69">
            <v>68</v>
          </cell>
          <cell r="B69">
            <v>32</v>
          </cell>
          <cell r="C69">
            <v>34</v>
          </cell>
          <cell r="E69" t="str">
            <v>4ª Jornada - Grupo B</v>
          </cell>
          <cell r="F69">
            <v>28</v>
          </cell>
          <cell r="G69">
            <v>0.80208333333333337</v>
          </cell>
          <cell r="H69">
            <v>4</v>
          </cell>
          <cell r="I69" t="str">
            <v>ADA GUADIX LA GENERAL</v>
          </cell>
          <cell r="J69" t="str">
            <v>AND</v>
          </cell>
          <cell r="K69" t="str">
            <v>CLUB NARÓN T.M.</v>
          </cell>
          <cell r="L69" t="str">
            <v>GAL</v>
          </cell>
          <cell r="M69" t="str">
            <v>Equipos Masculinos Juveniles</v>
          </cell>
        </row>
        <row r="70">
          <cell r="A70">
            <v>69</v>
          </cell>
          <cell r="B70">
            <v>36</v>
          </cell>
          <cell r="C70">
            <v>38</v>
          </cell>
          <cell r="E70" t="str">
            <v>4ª Jornada - Grupo C</v>
          </cell>
          <cell r="F70">
            <v>28</v>
          </cell>
          <cell r="G70">
            <v>0.80208333333333337</v>
          </cell>
          <cell r="H70">
            <v>5</v>
          </cell>
          <cell r="I70" t="str">
            <v>CLUB AT. SAN SEBASTIÁN</v>
          </cell>
          <cell r="J70" t="str">
            <v>PVS</v>
          </cell>
          <cell r="K70" t="str">
            <v>MERCANTIL SEVILLA</v>
          </cell>
          <cell r="L70" t="str">
            <v>AND</v>
          </cell>
          <cell r="M70" t="str">
            <v>Equipos Masculinos Juveniles</v>
          </cell>
        </row>
        <row r="71">
          <cell r="A71">
            <v>70</v>
          </cell>
          <cell r="B71">
            <v>37</v>
          </cell>
          <cell r="C71">
            <v>39</v>
          </cell>
          <cell r="E71" t="str">
            <v>4ª Jornada - Grupo C</v>
          </cell>
          <cell r="F71">
            <v>28</v>
          </cell>
          <cell r="G71">
            <v>0.80208333333333337</v>
          </cell>
          <cell r="H71">
            <v>6</v>
          </cell>
          <cell r="I71" t="str">
            <v>CAN BERARDO RIPOLLET (PDM)</v>
          </cell>
          <cell r="J71" t="str">
            <v>CAT</v>
          </cell>
          <cell r="K71" t="str">
            <v>ECISA ALICANTE T.M.</v>
          </cell>
          <cell r="L71" t="str">
            <v>CVA</v>
          </cell>
          <cell r="M71" t="str">
            <v>Equipos Masculinos Juveniles</v>
          </cell>
        </row>
        <row r="72">
          <cell r="A72">
            <v>71</v>
          </cell>
          <cell r="B72">
            <v>41</v>
          </cell>
          <cell r="C72">
            <v>43</v>
          </cell>
          <cell r="E72" t="str">
            <v>4ª Jornada - Grupo D</v>
          </cell>
          <cell r="F72">
            <v>28</v>
          </cell>
          <cell r="G72">
            <v>0.80208333333333337</v>
          </cell>
          <cell r="H72">
            <v>7</v>
          </cell>
          <cell r="I72" t="str">
            <v>SCHOOL ZARAGOZA T.M.</v>
          </cell>
          <cell r="J72" t="str">
            <v>AND</v>
          </cell>
          <cell r="K72" t="str">
            <v>ANTONIO MENDOZA</v>
          </cell>
          <cell r="L72" t="str">
            <v>CTB</v>
          </cell>
          <cell r="M72" t="str">
            <v>Equipos Masculinos Juveniles</v>
          </cell>
        </row>
        <row r="73">
          <cell r="A73">
            <v>72</v>
          </cell>
          <cell r="B73">
            <v>42</v>
          </cell>
          <cell r="C73">
            <v>44</v>
          </cell>
          <cell r="E73" t="str">
            <v>4ª Jornada - Grupo D</v>
          </cell>
          <cell r="F73">
            <v>28</v>
          </cell>
          <cell r="G73">
            <v>0.80208333333333337</v>
          </cell>
          <cell r="H73">
            <v>8</v>
          </cell>
          <cell r="I73" t="str">
            <v>COOP. LAS MARISMAS LEBRIJA</v>
          </cell>
          <cell r="J73" t="str">
            <v>AND</v>
          </cell>
          <cell r="K73" t="str">
            <v>C.T.M. GETAFE</v>
          </cell>
          <cell r="L73" t="str">
            <v>MAD</v>
          </cell>
          <cell r="M73" t="str">
            <v>Equipos Masculinos Juveniles</v>
          </cell>
        </row>
        <row r="74">
          <cell r="A74">
            <v>73</v>
          </cell>
          <cell r="B74">
            <v>26</v>
          </cell>
          <cell r="C74">
            <v>27</v>
          </cell>
          <cell r="E74" t="str">
            <v>5ª Jornada - Grupo A</v>
          </cell>
          <cell r="F74">
            <v>29</v>
          </cell>
          <cell r="G74">
            <v>0.375</v>
          </cell>
          <cell r="H74">
            <v>5</v>
          </cell>
          <cell r="I74" t="str">
            <v>LA GENERAL GRANADA</v>
          </cell>
          <cell r="J74" t="str">
            <v>AND</v>
          </cell>
          <cell r="K74" t="str">
            <v>A.D.T.M. LEGANÉS</v>
          </cell>
          <cell r="L74" t="str">
            <v>MAD</v>
          </cell>
          <cell r="M74" t="str">
            <v>Equipos Masculinos Juveniles</v>
          </cell>
        </row>
        <row r="75">
          <cell r="A75">
            <v>74</v>
          </cell>
          <cell r="B75">
            <v>29</v>
          </cell>
          <cell r="C75">
            <v>30</v>
          </cell>
          <cell r="E75" t="str">
            <v>5ª Jornada - Grupo A</v>
          </cell>
          <cell r="F75">
            <v>29</v>
          </cell>
          <cell r="G75">
            <v>0.375</v>
          </cell>
          <cell r="H75">
            <v>6</v>
          </cell>
          <cell r="I75" t="str">
            <v>DEFENSE T.M.</v>
          </cell>
          <cell r="J75" t="str">
            <v>CNR</v>
          </cell>
          <cell r="K75" t="str">
            <v>CLUB HUELVA T.M.</v>
          </cell>
          <cell r="L75" t="str">
            <v>AND</v>
          </cell>
          <cell r="M75" t="str">
            <v>Equipos Masculinos Juveniles</v>
          </cell>
        </row>
        <row r="76">
          <cell r="A76">
            <v>75</v>
          </cell>
          <cell r="B76">
            <v>31</v>
          </cell>
          <cell r="C76">
            <v>32</v>
          </cell>
          <cell r="E76" t="str">
            <v>5ª Jornada - Grupo B</v>
          </cell>
          <cell r="F76">
            <v>29</v>
          </cell>
          <cell r="G76">
            <v>0.375</v>
          </cell>
          <cell r="H76">
            <v>7</v>
          </cell>
          <cell r="I76" t="str">
            <v>FINQUES BALTRONS CALELLA</v>
          </cell>
          <cell r="J76" t="str">
            <v>CAT</v>
          </cell>
          <cell r="K76" t="str">
            <v>ADA GUADIX LA GENERAL</v>
          </cell>
          <cell r="L76" t="str">
            <v>AND</v>
          </cell>
          <cell r="M76" t="str">
            <v>Equipos Masculinos Juveniles</v>
          </cell>
        </row>
        <row r="77">
          <cell r="A77">
            <v>76</v>
          </cell>
          <cell r="B77">
            <v>34</v>
          </cell>
          <cell r="C77">
            <v>35</v>
          </cell>
          <cell r="E77" t="str">
            <v>5ª Jornada - Grupo B</v>
          </cell>
          <cell r="F77">
            <v>29</v>
          </cell>
          <cell r="G77">
            <v>0.375</v>
          </cell>
          <cell r="H77">
            <v>8</v>
          </cell>
          <cell r="I77" t="str">
            <v>CLUB NARÓN T.M.</v>
          </cell>
          <cell r="J77" t="str">
            <v>GAL</v>
          </cell>
          <cell r="K77" t="str">
            <v>C.T.T. ATENEU 1882</v>
          </cell>
          <cell r="L77" t="str">
            <v>AND</v>
          </cell>
          <cell r="M77" t="str">
            <v>Equipos Masculinos Juveniles</v>
          </cell>
        </row>
        <row r="78">
          <cell r="A78">
            <v>77</v>
          </cell>
          <cell r="B78">
            <v>36</v>
          </cell>
          <cell r="C78">
            <v>37</v>
          </cell>
          <cell r="E78" t="str">
            <v>5ª Jornada - Grupo C</v>
          </cell>
          <cell r="F78">
            <v>29</v>
          </cell>
          <cell r="G78">
            <v>0.375</v>
          </cell>
          <cell r="H78">
            <v>9</v>
          </cell>
          <cell r="I78" t="str">
            <v>CLUB AT. SAN SEBASTIÁN</v>
          </cell>
          <cell r="J78" t="str">
            <v>PVS</v>
          </cell>
          <cell r="K78" t="str">
            <v>CAN BERARDO RIPOLLET (PDM)</v>
          </cell>
          <cell r="L78" t="str">
            <v>CAT</v>
          </cell>
          <cell r="M78" t="str">
            <v>Equipos Masculinos Juveniles</v>
          </cell>
        </row>
        <row r="79">
          <cell r="A79">
            <v>78</v>
          </cell>
          <cell r="B79">
            <v>39</v>
          </cell>
          <cell r="C79">
            <v>40</v>
          </cell>
          <cell r="E79" t="str">
            <v>5ª Jornada - Grupo C</v>
          </cell>
          <cell r="F79">
            <v>29</v>
          </cell>
          <cell r="G79">
            <v>0.375</v>
          </cell>
          <cell r="H79">
            <v>10</v>
          </cell>
          <cell r="I79" t="str">
            <v>ECISA ALICANTE T.M.</v>
          </cell>
          <cell r="J79" t="str">
            <v>CVA</v>
          </cell>
          <cell r="K79" t="str">
            <v>CAN BERARDO RIPOLLET (SDM)</v>
          </cell>
          <cell r="L79" t="str">
            <v>CAT</v>
          </cell>
          <cell r="M79" t="str">
            <v>Equipos Masculinos Juveniles</v>
          </cell>
        </row>
        <row r="80">
          <cell r="A80">
            <v>79</v>
          </cell>
          <cell r="B80">
            <v>41</v>
          </cell>
          <cell r="C80">
            <v>42</v>
          </cell>
          <cell r="E80" t="str">
            <v>5ª Jornada - Grupo D</v>
          </cell>
          <cell r="F80">
            <v>29</v>
          </cell>
          <cell r="G80">
            <v>0.375</v>
          </cell>
          <cell r="H80">
            <v>11</v>
          </cell>
          <cell r="I80" t="str">
            <v>SCHOOL ZARAGOZA T.M.</v>
          </cell>
          <cell r="J80" t="str">
            <v>AND</v>
          </cell>
          <cell r="K80" t="str">
            <v>COOP. LAS MARISMAS LEBRIJA</v>
          </cell>
          <cell r="L80" t="str">
            <v>AND</v>
          </cell>
          <cell r="M80" t="str">
            <v>Equipos Masculinos Juveniles</v>
          </cell>
        </row>
        <row r="81">
          <cell r="A81">
            <v>80</v>
          </cell>
          <cell r="B81">
            <v>44</v>
          </cell>
          <cell r="C81">
            <v>45</v>
          </cell>
          <cell r="E81" t="str">
            <v>5ª Jornada - Grupo D</v>
          </cell>
          <cell r="F81">
            <v>29</v>
          </cell>
          <cell r="G81">
            <v>0.375</v>
          </cell>
          <cell r="H81">
            <v>12</v>
          </cell>
          <cell r="I81" t="str">
            <v>C.T.M. GETAFE</v>
          </cell>
          <cell r="J81" t="str">
            <v>MAD</v>
          </cell>
          <cell r="K81" t="str">
            <v>C.T.T. TRAMUNTANA</v>
          </cell>
          <cell r="L81" t="str">
            <v>CAT</v>
          </cell>
          <cell r="M81" t="str">
            <v>Equipos Masculinos Juveniles</v>
          </cell>
        </row>
        <row r="82">
          <cell r="A82">
            <v>81</v>
          </cell>
          <cell r="B82">
            <v>27</v>
          </cell>
          <cell r="C82">
            <v>45</v>
          </cell>
          <cell r="E82" t="str">
            <v>9º al 12º puesto</v>
          </cell>
          <cell r="F82">
            <v>29</v>
          </cell>
          <cell r="G82">
            <v>0.51041666666666663</v>
          </cell>
          <cell r="H82">
            <v>1</v>
          </cell>
          <cell r="I82" t="str">
            <v>A.D.T.M. LEGANÉS</v>
          </cell>
          <cell r="J82" t="str">
            <v>MAD</v>
          </cell>
          <cell r="K82" t="str">
            <v>C.T.T. TRAMUNTANA</v>
          </cell>
          <cell r="L82" t="str">
            <v>CAT</v>
          </cell>
          <cell r="M82" t="str">
            <v>Equipos Masculinos Juveniles</v>
          </cell>
        </row>
        <row r="83">
          <cell r="A83">
            <v>82</v>
          </cell>
          <cell r="B83">
            <v>36</v>
          </cell>
          <cell r="C83">
            <v>33</v>
          </cell>
          <cell r="E83" t="str">
            <v>9º al 12º puesto</v>
          </cell>
          <cell r="F83">
            <v>29</v>
          </cell>
          <cell r="G83">
            <v>0.51041666666666663</v>
          </cell>
          <cell r="H83">
            <v>2</v>
          </cell>
          <cell r="I83" t="str">
            <v>CLUB AT. SAN SEBASTIÁN</v>
          </cell>
          <cell r="J83" t="str">
            <v>PVS</v>
          </cell>
          <cell r="K83" t="str">
            <v>UCAM T.M. CARTAGENA</v>
          </cell>
          <cell r="L83" t="str">
            <v>MUR</v>
          </cell>
          <cell r="M83" t="str">
            <v>Equipos Masculinos Juveniles</v>
          </cell>
        </row>
        <row r="84">
          <cell r="A84">
            <v>83</v>
          </cell>
          <cell r="B84">
            <v>28</v>
          </cell>
          <cell r="C84">
            <v>41</v>
          </cell>
          <cell r="E84" t="str">
            <v>5º al 8º puesto</v>
          </cell>
          <cell r="F84">
            <v>29</v>
          </cell>
          <cell r="G84">
            <v>0.51041666666666663</v>
          </cell>
          <cell r="H84">
            <v>3</v>
          </cell>
          <cell r="I84" t="str">
            <v>BADAJOZ T.M.</v>
          </cell>
          <cell r="J84" t="str">
            <v>EXT</v>
          </cell>
          <cell r="K84" t="str">
            <v>SCHOOL ZARAGOZA T.M.</v>
          </cell>
          <cell r="L84" t="str">
            <v>AND</v>
          </cell>
          <cell r="M84" t="str">
            <v>Equipos Masculinos Juveniles</v>
          </cell>
        </row>
        <row r="85">
          <cell r="A85">
            <v>84</v>
          </cell>
          <cell r="B85">
            <v>38</v>
          </cell>
          <cell r="C85">
            <v>32</v>
          </cell>
          <cell r="E85" t="str">
            <v>5º al 8º puesto</v>
          </cell>
          <cell r="F85">
            <v>29</v>
          </cell>
          <cell r="G85">
            <v>0.51041666666666663</v>
          </cell>
          <cell r="H85">
            <v>4</v>
          </cell>
          <cell r="I85" t="str">
            <v>MERCANTIL SEVILLA</v>
          </cell>
          <cell r="J85" t="str">
            <v>AND</v>
          </cell>
          <cell r="K85" t="str">
            <v>ADA GUADIX LA GENERAL</v>
          </cell>
          <cell r="L85" t="str">
            <v>AND</v>
          </cell>
          <cell r="M85" t="str">
            <v>Equipos Masculinos Juveniles</v>
          </cell>
        </row>
        <row r="86">
          <cell r="A86">
            <v>85</v>
          </cell>
          <cell r="B86">
            <v>26</v>
          </cell>
          <cell r="C86">
            <v>42</v>
          </cell>
          <cell r="E86" t="str">
            <v>Semifinal</v>
          </cell>
          <cell r="F86">
            <v>29</v>
          </cell>
          <cell r="G86">
            <v>0.51041666666666663</v>
          </cell>
          <cell r="H86">
            <v>11</v>
          </cell>
          <cell r="I86" t="str">
            <v>LA GENERAL GRANADA</v>
          </cell>
          <cell r="J86" t="str">
            <v>AND</v>
          </cell>
          <cell r="K86" t="str">
            <v>COOP. LAS MARISMAS LEBRIJA</v>
          </cell>
          <cell r="L86" t="str">
            <v>AND</v>
          </cell>
          <cell r="M86" t="str">
            <v>Equipos Masculinos Juveniles</v>
          </cell>
        </row>
        <row r="87">
          <cell r="A87">
            <v>86</v>
          </cell>
          <cell r="B87">
            <v>37</v>
          </cell>
          <cell r="C87">
            <v>31</v>
          </cell>
          <cell r="E87" t="str">
            <v>Semifinal</v>
          </cell>
          <cell r="F87">
            <v>29</v>
          </cell>
          <cell r="G87">
            <v>0.51041666666666663</v>
          </cell>
          <cell r="H87">
            <v>7</v>
          </cell>
          <cell r="I87" t="str">
            <v>CAN BERARDO RIPOLLET (PDM)</v>
          </cell>
          <cell r="J87" t="str">
            <v>CAT</v>
          </cell>
          <cell r="K87" t="str">
            <v>FINQUES BALTRONS CALELLA</v>
          </cell>
          <cell r="L87" t="str">
            <v>CAT</v>
          </cell>
          <cell r="M87" t="str">
            <v>Equipos Masculinos Juveniles</v>
          </cell>
        </row>
        <row r="88">
          <cell r="A88">
            <v>87</v>
          </cell>
          <cell r="B88">
            <v>45</v>
          </cell>
          <cell r="C88">
            <v>33</v>
          </cell>
          <cell r="E88" t="str">
            <v>11º y 12º puesto</v>
          </cell>
          <cell r="F88">
            <v>29</v>
          </cell>
          <cell r="G88">
            <v>0.82291666666666663</v>
          </cell>
          <cell r="H88">
            <v>1</v>
          </cell>
          <cell r="I88" t="str">
            <v>C.T.T. TRAMUNTANA</v>
          </cell>
          <cell r="J88" t="str">
            <v>CAT</v>
          </cell>
          <cell r="K88" t="str">
            <v>UCAM T.M. CARTAGENA</v>
          </cell>
          <cell r="L88" t="str">
            <v>MUR</v>
          </cell>
          <cell r="M88" t="str">
            <v>Equipos Masculinos Juveniles</v>
          </cell>
        </row>
        <row r="89">
          <cell r="A89">
            <v>88</v>
          </cell>
          <cell r="B89">
            <v>27</v>
          </cell>
          <cell r="C89">
            <v>36</v>
          </cell>
          <cell r="E89" t="str">
            <v>9º y 10º puesto</v>
          </cell>
          <cell r="F89">
            <v>29</v>
          </cell>
          <cell r="G89">
            <v>0.82291666666666663</v>
          </cell>
          <cell r="H89">
            <v>2</v>
          </cell>
          <cell r="I89" t="str">
            <v>A.D.T.M. LEGANÉS</v>
          </cell>
          <cell r="J89" t="str">
            <v>MAD</v>
          </cell>
          <cell r="K89" t="str">
            <v>CLUB AT. SAN SEBASTIÁN</v>
          </cell>
          <cell r="L89" t="str">
            <v>PVS</v>
          </cell>
          <cell r="M89" t="str">
            <v>Equipos Masculinos Juveniles</v>
          </cell>
        </row>
        <row r="90">
          <cell r="A90">
            <v>89</v>
          </cell>
          <cell r="B90">
            <v>41</v>
          </cell>
          <cell r="C90">
            <v>38</v>
          </cell>
          <cell r="E90" t="str">
            <v>7º y 8º puesto</v>
          </cell>
          <cell r="F90">
            <v>29</v>
          </cell>
          <cell r="G90">
            <v>0.82291666666666663</v>
          </cell>
          <cell r="H90">
            <v>3</v>
          </cell>
          <cell r="I90" t="str">
            <v>SCHOOL ZARAGOZA T.M.</v>
          </cell>
          <cell r="J90" t="str">
            <v>AND</v>
          </cell>
          <cell r="K90" t="str">
            <v>MERCANTIL SEVILLA</v>
          </cell>
          <cell r="L90" t="str">
            <v>AND</v>
          </cell>
          <cell r="M90" t="str">
            <v>Equipos Masculinos Juveniles</v>
          </cell>
        </row>
        <row r="91">
          <cell r="A91">
            <v>90</v>
          </cell>
          <cell r="B91">
            <v>28</v>
          </cell>
          <cell r="C91">
            <v>32</v>
          </cell>
          <cell r="E91" t="str">
            <v>5º y 6º puesto</v>
          </cell>
          <cell r="F91">
            <v>29</v>
          </cell>
          <cell r="G91">
            <v>0.82291666666666663</v>
          </cell>
          <cell r="H91">
            <v>4</v>
          </cell>
          <cell r="I91" t="str">
            <v>BADAJOZ T.M.</v>
          </cell>
          <cell r="J91" t="str">
            <v>EXT</v>
          </cell>
          <cell r="K91" t="str">
            <v>ADA GUADIX LA GENERAL</v>
          </cell>
          <cell r="L91" t="str">
            <v>AND</v>
          </cell>
          <cell r="M91" t="str">
            <v>Equipos Masculinos Juveniles</v>
          </cell>
        </row>
        <row r="92">
          <cell r="A92">
            <v>91</v>
          </cell>
          <cell r="B92">
            <v>42</v>
          </cell>
          <cell r="C92">
            <v>37</v>
          </cell>
          <cell r="E92" t="str">
            <v>3º y 4º puesto</v>
          </cell>
          <cell r="F92">
            <v>29</v>
          </cell>
          <cell r="G92">
            <v>0.82291666666666663</v>
          </cell>
          <cell r="H92">
            <v>5</v>
          </cell>
          <cell r="I92" t="str">
            <v>COOP. LAS MARISMAS LEBRIJA</v>
          </cell>
          <cell r="J92" t="str">
            <v>AND</v>
          </cell>
          <cell r="K92" t="str">
            <v>CAN BERARDO RIPOLLET (PDM)</v>
          </cell>
          <cell r="L92" t="str">
            <v>CAT</v>
          </cell>
          <cell r="M92" t="str">
            <v>Equipos Masculinos Juveniles</v>
          </cell>
        </row>
        <row r="93">
          <cell r="A93">
            <v>92</v>
          </cell>
          <cell r="B93">
            <v>26</v>
          </cell>
          <cell r="C93">
            <v>31</v>
          </cell>
          <cell r="E93" t="str">
            <v>FINAL</v>
          </cell>
          <cell r="F93">
            <v>29</v>
          </cell>
          <cell r="G93">
            <v>0.82291666666666663</v>
          </cell>
          <cell r="H93">
            <v>10</v>
          </cell>
          <cell r="I93" t="str">
            <v>LA GENERAL GRANADA</v>
          </cell>
          <cell r="J93" t="str">
            <v>AND</v>
          </cell>
          <cell r="K93" t="str">
            <v>FINQUES BALTRONS CALELLA</v>
          </cell>
          <cell r="L93" t="str">
            <v>CAT</v>
          </cell>
          <cell r="M93" t="str">
            <v>Equipos Masculinos Juveniles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RSAL"/>
      <sheetName val="IM"/>
      <sheetName val="IF"/>
      <sheetName val="DM"/>
      <sheetName val="DF"/>
      <sheetName val="DX"/>
      <sheetName val="PIM"/>
      <sheetName val="PIF"/>
      <sheetName val="PDM"/>
      <sheetName val="PDX"/>
      <sheetName val="Actas"/>
      <sheetName val="EMyEF"/>
      <sheetName val="Encuen"/>
      <sheetName val="KATILIM"/>
      <sheetName val="ANA TABLO"/>
      <sheetName val="Maç Cetveli"/>
    </sheetNames>
    <sheetDataSet>
      <sheetData sheetId="0" refreshError="1">
        <row r="2">
          <cell r="A2">
            <v>101</v>
          </cell>
          <cell r="B2" t="str">
            <v>CASARES</v>
          </cell>
          <cell r="C2" t="str">
            <v>Roberto</v>
          </cell>
          <cell r="D2" t="str">
            <v>AND</v>
          </cell>
          <cell r="E2" t="str">
            <v>CASARES, Roberto</v>
          </cell>
          <cell r="F2">
            <v>855</v>
          </cell>
          <cell r="G2" t="str">
            <v>LA GENERAL DE GRANADA</v>
          </cell>
        </row>
        <row r="3">
          <cell r="A3">
            <v>102</v>
          </cell>
          <cell r="B3" t="str">
            <v>CIBANTOS</v>
          </cell>
          <cell r="C3" t="str">
            <v>A. Mateo</v>
          </cell>
          <cell r="D3" t="str">
            <v>AND</v>
          </cell>
          <cell r="E3" t="str">
            <v>CIBANTOS, A. Mateo</v>
          </cell>
          <cell r="F3">
            <v>754</v>
          </cell>
          <cell r="G3" t="str">
            <v>C.T.M. PORTUENSE</v>
          </cell>
        </row>
        <row r="4">
          <cell r="A4">
            <v>103</v>
          </cell>
          <cell r="B4" t="str">
            <v>DELGADO</v>
          </cell>
          <cell r="C4" t="str">
            <v>J. Enrique</v>
          </cell>
          <cell r="D4" t="str">
            <v>AND</v>
          </cell>
          <cell r="E4" t="str">
            <v>DELGADO, J. Enrique</v>
          </cell>
          <cell r="G4" t="str">
            <v>C.T.M. PORTUENSE</v>
          </cell>
        </row>
        <row r="5">
          <cell r="A5">
            <v>104</v>
          </cell>
          <cell r="B5" t="str">
            <v>GAMBRA</v>
          </cell>
          <cell r="C5" t="str">
            <v>Jorge</v>
          </cell>
          <cell r="D5" t="str">
            <v>AND</v>
          </cell>
          <cell r="E5" t="str">
            <v>GAMBRA, Jorge</v>
          </cell>
          <cell r="F5">
            <v>851</v>
          </cell>
          <cell r="G5" t="str">
            <v>C.T.M. PORTUENSE</v>
          </cell>
        </row>
        <row r="6">
          <cell r="A6">
            <v>105</v>
          </cell>
          <cell r="B6" t="str">
            <v>HE</v>
          </cell>
          <cell r="C6" t="str">
            <v>Zhi Wen</v>
          </cell>
          <cell r="D6" t="str">
            <v>AND</v>
          </cell>
          <cell r="E6" t="str">
            <v>HE, Zhi Wen</v>
          </cell>
          <cell r="G6" t="str">
            <v>LA GENERAL DE GRANADA</v>
          </cell>
        </row>
        <row r="7">
          <cell r="A7">
            <v>107</v>
          </cell>
          <cell r="B7" t="str">
            <v>LI</v>
          </cell>
          <cell r="C7" t="str">
            <v>Qi</v>
          </cell>
          <cell r="D7" t="str">
            <v>AND</v>
          </cell>
          <cell r="E7" t="str">
            <v>LI, Qi</v>
          </cell>
          <cell r="G7" t="str">
            <v>TECH-LUZ LA ZUBIA</v>
          </cell>
        </row>
        <row r="8">
          <cell r="A8">
            <v>108</v>
          </cell>
          <cell r="B8" t="str">
            <v>LIU</v>
          </cell>
          <cell r="C8" t="str">
            <v>Jun Hui</v>
          </cell>
          <cell r="D8" t="str">
            <v>AND</v>
          </cell>
          <cell r="E8" t="str">
            <v>LIU, Jun Hui</v>
          </cell>
          <cell r="G8" t="str">
            <v>CONFECCIONES RUMADI</v>
          </cell>
        </row>
        <row r="9">
          <cell r="A9">
            <v>109</v>
          </cell>
          <cell r="B9" t="str">
            <v>LOZANO</v>
          </cell>
          <cell r="C9" t="str">
            <v>Álvaro</v>
          </cell>
          <cell r="D9" t="str">
            <v>AND</v>
          </cell>
          <cell r="E9" t="str">
            <v>LOZANO, Álvaro</v>
          </cell>
          <cell r="G9" t="str">
            <v>CAJAGRANADA</v>
          </cell>
        </row>
        <row r="10">
          <cell r="A10">
            <v>110</v>
          </cell>
          <cell r="B10" t="str">
            <v>MACHADO</v>
          </cell>
          <cell r="C10" t="str">
            <v>Carlos</v>
          </cell>
          <cell r="D10" t="str">
            <v>AND</v>
          </cell>
          <cell r="E10" t="str">
            <v>MACHADO, Carlos</v>
          </cell>
          <cell r="F10">
            <v>1018</v>
          </cell>
          <cell r="G10" t="str">
            <v>CAJASUR PRIEGO</v>
          </cell>
        </row>
        <row r="11">
          <cell r="A11">
            <v>111</v>
          </cell>
          <cell r="B11" t="str">
            <v>MACHADO</v>
          </cell>
          <cell r="C11" t="str">
            <v>José Luis</v>
          </cell>
          <cell r="D11" t="str">
            <v>AND</v>
          </cell>
          <cell r="E11" t="str">
            <v>MACHADO, José Luis</v>
          </cell>
          <cell r="F11">
            <v>790</v>
          </cell>
          <cell r="G11" t="str">
            <v>CAJASUR PRIEGO</v>
          </cell>
        </row>
        <row r="12">
          <cell r="A12">
            <v>112</v>
          </cell>
          <cell r="B12" t="str">
            <v>MARTÍN</v>
          </cell>
          <cell r="C12" t="str">
            <v>Carlos</v>
          </cell>
          <cell r="D12" t="str">
            <v>AND</v>
          </cell>
          <cell r="E12" t="str">
            <v>MARTÍN, Carlos</v>
          </cell>
          <cell r="G12" t="str">
            <v>CAJAGRANADA</v>
          </cell>
        </row>
        <row r="13">
          <cell r="A13">
            <v>114</v>
          </cell>
          <cell r="B13" t="str">
            <v>MORENO</v>
          </cell>
          <cell r="C13" t="str">
            <v>Pablo</v>
          </cell>
          <cell r="D13" t="str">
            <v>AND</v>
          </cell>
          <cell r="E13" t="str">
            <v>MORENO, Pablo</v>
          </cell>
          <cell r="G13" t="str">
            <v>CAJAGRANADA</v>
          </cell>
        </row>
        <row r="14">
          <cell r="A14">
            <v>115</v>
          </cell>
          <cell r="B14" t="str">
            <v>RADENBACH</v>
          </cell>
          <cell r="C14" t="str">
            <v>Fred</v>
          </cell>
          <cell r="D14" t="str">
            <v>AND</v>
          </cell>
          <cell r="E14" t="str">
            <v>RADENBACH, Fred</v>
          </cell>
          <cell r="G14" t="str">
            <v>TECH-LUZ LA ZUBIA</v>
          </cell>
        </row>
        <row r="15">
          <cell r="A15">
            <v>116</v>
          </cell>
          <cell r="B15" t="str">
            <v>ROSARIO</v>
          </cell>
          <cell r="C15" t="str">
            <v>David</v>
          </cell>
          <cell r="D15" t="str">
            <v>AND</v>
          </cell>
          <cell r="E15" t="str">
            <v>ROSARIO, David</v>
          </cell>
          <cell r="F15">
            <v>669</v>
          </cell>
          <cell r="G15" t="str">
            <v>C.T.M. PORTUENSE</v>
          </cell>
        </row>
        <row r="16">
          <cell r="A16">
            <v>117</v>
          </cell>
          <cell r="B16" t="str">
            <v>RUIZ</v>
          </cell>
          <cell r="C16" t="str">
            <v>Isidro</v>
          </cell>
          <cell r="D16" t="str">
            <v>AND</v>
          </cell>
          <cell r="E16" t="str">
            <v>RUIZ, Isidro</v>
          </cell>
          <cell r="G16" t="str">
            <v>CONFECCIONES RUMADI</v>
          </cell>
        </row>
        <row r="17">
          <cell r="A17">
            <v>118</v>
          </cell>
          <cell r="B17" t="str">
            <v>RUIZ</v>
          </cell>
          <cell r="C17" t="str">
            <v>José Antonio</v>
          </cell>
          <cell r="D17" t="str">
            <v>AND</v>
          </cell>
          <cell r="E17" t="str">
            <v>RUIZ, José Antonio</v>
          </cell>
          <cell r="F17">
            <v>411</v>
          </cell>
          <cell r="G17" t="str">
            <v>CONFECCIONES RUMADI</v>
          </cell>
        </row>
        <row r="18">
          <cell r="A18">
            <v>119</v>
          </cell>
          <cell r="B18" t="str">
            <v>RUIZ</v>
          </cell>
          <cell r="C18" t="str">
            <v>José Manuel</v>
          </cell>
          <cell r="D18" t="str">
            <v>AND</v>
          </cell>
          <cell r="E18" t="str">
            <v>RUIZ, José Manuel</v>
          </cell>
          <cell r="G18" t="str">
            <v>CAJAGRANADA</v>
          </cell>
        </row>
        <row r="19">
          <cell r="A19">
            <v>120</v>
          </cell>
          <cell r="B19" t="str">
            <v>SÁNCHEZ</v>
          </cell>
          <cell r="C19" t="str">
            <v>Víctor</v>
          </cell>
          <cell r="D19" t="str">
            <v>AND</v>
          </cell>
          <cell r="E19" t="str">
            <v>SÁNCHEZ, Víctor</v>
          </cell>
          <cell r="F19">
            <v>984</v>
          </cell>
          <cell r="G19" t="str">
            <v>LA GENERAL DE GRANADA</v>
          </cell>
        </row>
        <row r="20">
          <cell r="A20">
            <v>121</v>
          </cell>
          <cell r="B20" t="str">
            <v>SEVILLA</v>
          </cell>
          <cell r="C20" t="str">
            <v>Juan Bautista</v>
          </cell>
          <cell r="D20" t="str">
            <v>AND</v>
          </cell>
          <cell r="E20" t="str">
            <v>SEVILLA, Juan Bautista</v>
          </cell>
          <cell r="F20">
            <v>774</v>
          </cell>
          <cell r="G20" t="str">
            <v>TECH-LUZ LA ZUBIA</v>
          </cell>
        </row>
        <row r="21">
          <cell r="A21">
            <v>122</v>
          </cell>
          <cell r="B21" t="str">
            <v>TOL</v>
          </cell>
          <cell r="C21" t="str">
            <v>Christian</v>
          </cell>
          <cell r="D21" t="str">
            <v>AND</v>
          </cell>
          <cell r="E21" t="str">
            <v>TOL, Christian</v>
          </cell>
          <cell r="G21" t="str">
            <v>CONFECCIONES RUMADI</v>
          </cell>
        </row>
        <row r="22">
          <cell r="A22">
            <v>123</v>
          </cell>
          <cell r="B22" t="str">
            <v>WAHAB</v>
          </cell>
          <cell r="C22" t="str">
            <v>Ahmed</v>
          </cell>
          <cell r="D22" t="str">
            <v>AND</v>
          </cell>
          <cell r="E22" t="str">
            <v>WAHAB, Ahmed</v>
          </cell>
          <cell r="G22" t="str">
            <v>CAJASUR PRIEGO</v>
          </cell>
        </row>
        <row r="23">
          <cell r="A23">
            <v>124</v>
          </cell>
          <cell r="B23" t="str">
            <v>BEAMONTE</v>
          </cell>
          <cell r="C23" t="str">
            <v>Alfonso</v>
          </cell>
          <cell r="D23" t="str">
            <v>ARA</v>
          </cell>
          <cell r="E23" t="str">
            <v>BEAMONTE, Alfonso</v>
          </cell>
          <cell r="G23" t="str">
            <v>SCHOOL ZARAGOZA</v>
          </cell>
        </row>
        <row r="24">
          <cell r="A24">
            <v>125</v>
          </cell>
          <cell r="B24" t="str">
            <v>CHAN</v>
          </cell>
          <cell r="C24" t="str">
            <v>Koon Wah</v>
          </cell>
          <cell r="D24" t="str">
            <v>ARA</v>
          </cell>
          <cell r="E24" t="str">
            <v>CHAN, Koon Wah</v>
          </cell>
          <cell r="G24" t="str">
            <v>SCHOOL ZARAGOZA</v>
          </cell>
        </row>
        <row r="25">
          <cell r="A25">
            <v>126</v>
          </cell>
          <cell r="B25" t="str">
            <v>GALLEGO</v>
          </cell>
          <cell r="C25" t="str">
            <v>Félix</v>
          </cell>
          <cell r="D25" t="str">
            <v>ARA</v>
          </cell>
          <cell r="E25" t="str">
            <v>GALLEGO, Félix</v>
          </cell>
          <cell r="G25" t="str">
            <v>SCHOOL ZARAGOZA</v>
          </cell>
        </row>
        <row r="26">
          <cell r="A26">
            <v>127</v>
          </cell>
          <cell r="B26" t="str">
            <v>ALFONSO</v>
          </cell>
          <cell r="C26" t="str">
            <v>Salvador</v>
          </cell>
          <cell r="D26" t="str">
            <v>AST</v>
          </cell>
          <cell r="E26" t="str">
            <v>ALFONSO, Salvador</v>
          </cell>
          <cell r="G26" t="str">
            <v>OVIEDO MADRID T.M.</v>
          </cell>
        </row>
        <row r="27">
          <cell r="A27">
            <v>128</v>
          </cell>
          <cell r="B27" t="str">
            <v>BURGOS</v>
          </cell>
          <cell r="C27" t="str">
            <v>Aurelio</v>
          </cell>
          <cell r="D27" t="str">
            <v>AST</v>
          </cell>
          <cell r="E27" t="str">
            <v>BURGOS, Aurelio</v>
          </cell>
          <cell r="G27" t="str">
            <v>OVIEDO MADRID T.M.</v>
          </cell>
        </row>
        <row r="28">
          <cell r="A28">
            <v>131</v>
          </cell>
          <cell r="B28" t="str">
            <v>SUÁREZ</v>
          </cell>
          <cell r="C28" t="str">
            <v>David</v>
          </cell>
          <cell r="D28" t="str">
            <v>AST</v>
          </cell>
          <cell r="E28" t="str">
            <v>SUÁREZ, David</v>
          </cell>
          <cell r="G28" t="str">
            <v>OVIEDO MADRID T.M.</v>
          </cell>
        </row>
        <row r="29">
          <cell r="A29">
            <v>132</v>
          </cell>
          <cell r="B29" t="str">
            <v>GARCÍA</v>
          </cell>
          <cell r="C29" t="str">
            <v>Luis</v>
          </cell>
          <cell r="D29" t="str">
            <v>CYL</v>
          </cell>
          <cell r="E29" t="str">
            <v>GARCÍA, Luis</v>
          </cell>
        </row>
        <row r="30">
          <cell r="A30">
            <v>133</v>
          </cell>
          <cell r="B30" t="str">
            <v>GONZÁLEZ</v>
          </cell>
          <cell r="C30" t="str">
            <v>Jorge</v>
          </cell>
          <cell r="D30" t="str">
            <v>CYL</v>
          </cell>
          <cell r="E30" t="str">
            <v>GONZÁLEZ, Jorge</v>
          </cell>
        </row>
        <row r="31">
          <cell r="A31">
            <v>134</v>
          </cell>
          <cell r="B31" t="str">
            <v>MORA</v>
          </cell>
          <cell r="C31" t="str">
            <v>Javier</v>
          </cell>
          <cell r="D31" t="str">
            <v>CYL</v>
          </cell>
          <cell r="E31" t="str">
            <v>MORA, Javier</v>
          </cell>
        </row>
        <row r="32">
          <cell r="A32">
            <v>135</v>
          </cell>
          <cell r="B32" t="str">
            <v>ZÁRATE</v>
          </cell>
          <cell r="C32" t="str">
            <v>Pablo</v>
          </cell>
          <cell r="D32" t="str">
            <v>CYL</v>
          </cell>
          <cell r="E32" t="str">
            <v>ZÁRATE, Pablo</v>
          </cell>
        </row>
        <row r="33">
          <cell r="A33">
            <v>136</v>
          </cell>
          <cell r="B33" t="str">
            <v>CHEN</v>
          </cell>
          <cell r="C33" t="str">
            <v>Wei</v>
          </cell>
          <cell r="D33" t="str">
            <v>CYL</v>
          </cell>
          <cell r="E33" t="str">
            <v>CHEN, Wei</v>
          </cell>
          <cell r="G33" t="str">
            <v>VALLADOLID T.M.</v>
          </cell>
        </row>
        <row r="34">
          <cell r="A34">
            <v>137</v>
          </cell>
          <cell r="B34" t="str">
            <v>ECHAZARRETA</v>
          </cell>
          <cell r="C34" t="str">
            <v>Sonia</v>
          </cell>
          <cell r="D34" t="str">
            <v>CYL</v>
          </cell>
          <cell r="E34" t="str">
            <v>ECHAZARRETA, Sonia</v>
          </cell>
          <cell r="G34" t="str">
            <v>VALLADOLID T.M.</v>
          </cell>
        </row>
        <row r="35">
          <cell r="A35">
            <v>138</v>
          </cell>
          <cell r="B35" t="str">
            <v>GALLO</v>
          </cell>
          <cell r="C35" t="str">
            <v>Mª Carmen</v>
          </cell>
          <cell r="D35" t="str">
            <v>CYL</v>
          </cell>
          <cell r="E35" t="str">
            <v>GALLO, Mª Carmen</v>
          </cell>
          <cell r="G35" t="str">
            <v>VALLADOLID T.M. (1ª NNAL.)</v>
          </cell>
        </row>
        <row r="36">
          <cell r="A36">
            <v>139</v>
          </cell>
          <cell r="B36" t="str">
            <v>MARTÍN</v>
          </cell>
          <cell r="C36" t="str">
            <v>María</v>
          </cell>
          <cell r="D36" t="str">
            <v>CYL</v>
          </cell>
          <cell r="E36" t="str">
            <v>MARTÍN, María</v>
          </cell>
          <cell r="G36" t="str">
            <v>VALLADOLID T.M. (1ª NNAL.)</v>
          </cell>
        </row>
        <row r="37">
          <cell r="A37">
            <v>140</v>
          </cell>
          <cell r="B37" t="str">
            <v>MATILLA</v>
          </cell>
          <cell r="C37" t="str">
            <v>Irene</v>
          </cell>
          <cell r="D37" t="str">
            <v>CYL</v>
          </cell>
          <cell r="E37" t="str">
            <v>MATILLA, Irene</v>
          </cell>
          <cell r="G37" t="str">
            <v>VALLADOLID T.M. (1ª NNAL.)</v>
          </cell>
        </row>
        <row r="38">
          <cell r="A38">
            <v>141</v>
          </cell>
          <cell r="B38" t="str">
            <v>PANADERO</v>
          </cell>
          <cell r="C38" t="str">
            <v>Gloria</v>
          </cell>
          <cell r="D38" t="str">
            <v>CYL</v>
          </cell>
          <cell r="E38" t="str">
            <v>PANADERO, Gloria</v>
          </cell>
          <cell r="F38">
            <v>634</v>
          </cell>
          <cell r="G38" t="str">
            <v>VALLADOLID T.M.</v>
          </cell>
        </row>
        <row r="39">
          <cell r="A39">
            <v>142</v>
          </cell>
          <cell r="B39" t="str">
            <v>PORTA</v>
          </cell>
          <cell r="C39" t="str">
            <v>Idoia</v>
          </cell>
          <cell r="D39" t="str">
            <v>CYL</v>
          </cell>
          <cell r="E39" t="str">
            <v>PORTA, Idoia</v>
          </cell>
          <cell r="G39" t="str">
            <v>VALLADOLID T.M. (1ª NNAL.)</v>
          </cell>
        </row>
        <row r="40">
          <cell r="A40">
            <v>143</v>
          </cell>
          <cell r="B40" t="str">
            <v>VILÁ</v>
          </cell>
          <cell r="C40" t="str">
            <v>Roser</v>
          </cell>
          <cell r="D40" t="str">
            <v>CYL</v>
          </cell>
          <cell r="E40" t="str">
            <v>VILÁ, Roser</v>
          </cell>
          <cell r="F40">
            <v>892</v>
          </cell>
          <cell r="G40" t="str">
            <v>VALLADOLID T.M.</v>
          </cell>
        </row>
        <row r="41">
          <cell r="A41">
            <v>144</v>
          </cell>
          <cell r="B41" t="str">
            <v>ANDRADE</v>
          </cell>
          <cell r="C41" t="str">
            <v>Josep Lluis</v>
          </cell>
          <cell r="D41" t="str">
            <v>CAT</v>
          </cell>
          <cell r="E41" t="str">
            <v>ANDRADE, Josep Lluis</v>
          </cell>
          <cell r="G41" t="str">
            <v>CAN BERARDO RIPOLLET</v>
          </cell>
        </row>
        <row r="42">
          <cell r="A42">
            <v>145</v>
          </cell>
          <cell r="B42" t="str">
            <v>ARNAU</v>
          </cell>
          <cell r="C42" t="str">
            <v>Miquel</v>
          </cell>
          <cell r="D42" t="str">
            <v>CAT</v>
          </cell>
          <cell r="E42" t="str">
            <v>ARNAU, Miquel</v>
          </cell>
          <cell r="F42">
            <v>413</v>
          </cell>
          <cell r="G42" t="str">
            <v>CAN BERARDO RIPOLLET</v>
          </cell>
        </row>
        <row r="43">
          <cell r="A43">
            <v>146</v>
          </cell>
          <cell r="B43" t="str">
            <v>BACARISAS</v>
          </cell>
          <cell r="C43" t="str">
            <v>Jordi</v>
          </cell>
          <cell r="D43" t="str">
            <v>CAT</v>
          </cell>
          <cell r="E43" t="str">
            <v>BACARISAS, Jordi</v>
          </cell>
          <cell r="F43">
            <v>169</v>
          </cell>
          <cell r="G43" t="str">
            <v>C.T.T. SANT VICENT</v>
          </cell>
        </row>
        <row r="44">
          <cell r="A44">
            <v>147</v>
          </cell>
          <cell r="B44" t="str">
            <v>CANO</v>
          </cell>
          <cell r="C44" t="str">
            <v>Andreu</v>
          </cell>
          <cell r="D44" t="str">
            <v>CAT</v>
          </cell>
          <cell r="E44" t="str">
            <v>CANO, Andreu</v>
          </cell>
          <cell r="G44" t="str">
            <v>CAN BERARDO RIPOLLET</v>
          </cell>
        </row>
        <row r="45">
          <cell r="A45">
            <v>148</v>
          </cell>
          <cell r="B45" t="str">
            <v>CLOTET</v>
          </cell>
          <cell r="C45" t="str">
            <v>Marc</v>
          </cell>
          <cell r="D45" t="str">
            <v>CAT</v>
          </cell>
          <cell r="E45" t="str">
            <v>CLOTET, Marc</v>
          </cell>
          <cell r="F45">
            <v>169</v>
          </cell>
          <cell r="G45" t="str">
            <v>C.T.T. SANT VICENT</v>
          </cell>
        </row>
        <row r="46">
          <cell r="A46">
            <v>149</v>
          </cell>
          <cell r="B46" t="str">
            <v>DURÁN</v>
          </cell>
          <cell r="C46" t="str">
            <v>Marc</v>
          </cell>
          <cell r="D46" t="str">
            <v>CAT</v>
          </cell>
          <cell r="E46" t="str">
            <v>DURÁN, Marc</v>
          </cell>
        </row>
        <row r="47">
          <cell r="A47">
            <v>150</v>
          </cell>
          <cell r="B47" t="str">
            <v>DVORAK</v>
          </cell>
          <cell r="C47" t="str">
            <v>Vladimir</v>
          </cell>
          <cell r="D47" t="str">
            <v>CAT</v>
          </cell>
          <cell r="E47" t="str">
            <v>DVORAK, Vladimir</v>
          </cell>
          <cell r="G47" t="str">
            <v>CAN BERARDO RIPOLLET</v>
          </cell>
        </row>
        <row r="48">
          <cell r="A48">
            <v>151</v>
          </cell>
          <cell r="B48" t="str">
            <v>ESCAMILLA</v>
          </cell>
          <cell r="C48" t="str">
            <v>Eduard</v>
          </cell>
          <cell r="D48" t="str">
            <v>CAT</v>
          </cell>
          <cell r="E48" t="str">
            <v>ESCAMILLA, Eduard</v>
          </cell>
          <cell r="F48">
            <v>543</v>
          </cell>
          <cell r="G48" t="str">
            <v>C.T.T. SANT VICENT</v>
          </cell>
        </row>
        <row r="49">
          <cell r="A49">
            <v>152</v>
          </cell>
          <cell r="B49" t="str">
            <v>FONT</v>
          </cell>
          <cell r="C49" t="str">
            <v>Carles</v>
          </cell>
          <cell r="D49" t="str">
            <v>CAT</v>
          </cell>
          <cell r="E49" t="str">
            <v>FONT, Carles</v>
          </cell>
        </row>
        <row r="50">
          <cell r="A50">
            <v>153</v>
          </cell>
          <cell r="B50" t="str">
            <v>MAMPEL</v>
          </cell>
          <cell r="C50" t="str">
            <v>Ramón</v>
          </cell>
          <cell r="D50" t="str">
            <v>CAT</v>
          </cell>
          <cell r="E50" t="str">
            <v>MAMPEL, Ramón</v>
          </cell>
        </row>
        <row r="51">
          <cell r="A51">
            <v>154</v>
          </cell>
          <cell r="B51" t="str">
            <v>MARTÍNEZ</v>
          </cell>
          <cell r="C51" t="str">
            <v>Iván</v>
          </cell>
          <cell r="D51" t="str">
            <v>CAT</v>
          </cell>
          <cell r="E51" t="str">
            <v>MARTÍNEZ, Iván</v>
          </cell>
          <cell r="F51">
            <v>168</v>
          </cell>
          <cell r="G51" t="str">
            <v>C.T.T. SANT VICENT</v>
          </cell>
        </row>
        <row r="52">
          <cell r="A52">
            <v>156</v>
          </cell>
          <cell r="B52" t="str">
            <v>MASALÓ</v>
          </cell>
          <cell r="C52" t="str">
            <v>Jordi</v>
          </cell>
          <cell r="D52" t="str">
            <v>CAT</v>
          </cell>
          <cell r="E52" t="str">
            <v>MASALÓ, Jordi</v>
          </cell>
          <cell r="G52" t="str">
            <v>C.T.T. TONA SEVA</v>
          </cell>
        </row>
        <row r="53">
          <cell r="A53">
            <v>157</v>
          </cell>
          <cell r="B53" t="str">
            <v>MOLINS</v>
          </cell>
          <cell r="C53" t="str">
            <v>Josep Ignasi</v>
          </cell>
          <cell r="D53" t="str">
            <v>CAT</v>
          </cell>
          <cell r="E53" t="str">
            <v>MOLINS, Josep Ignasi</v>
          </cell>
          <cell r="G53" t="str">
            <v>C.T.T. TONA SEVA</v>
          </cell>
        </row>
        <row r="54">
          <cell r="A54">
            <v>158</v>
          </cell>
          <cell r="B54" t="str">
            <v>MOURZOV</v>
          </cell>
          <cell r="C54" t="str">
            <v>Alexei</v>
          </cell>
          <cell r="D54" t="str">
            <v>CAT</v>
          </cell>
          <cell r="E54" t="str">
            <v>MOURZOV, Alexei</v>
          </cell>
          <cell r="G54" t="str">
            <v>C.E.R. LA ESCALA</v>
          </cell>
        </row>
        <row r="55">
          <cell r="A55">
            <v>159</v>
          </cell>
          <cell r="B55" t="str">
            <v>MOUZIKYNE</v>
          </cell>
          <cell r="C55" t="str">
            <v>Andrei</v>
          </cell>
          <cell r="D55" t="str">
            <v>CAT</v>
          </cell>
          <cell r="E55" t="str">
            <v>MOUZIKYNE, Andrei</v>
          </cell>
          <cell r="G55" t="str">
            <v>C.E.R. LA ESCALA</v>
          </cell>
        </row>
        <row r="56">
          <cell r="A56">
            <v>160</v>
          </cell>
          <cell r="B56" t="str">
            <v>PALÉS</v>
          </cell>
          <cell r="C56" t="str">
            <v>Josep María</v>
          </cell>
          <cell r="D56" t="str">
            <v>CAT</v>
          </cell>
          <cell r="E56" t="str">
            <v>PALÉS, Josep María</v>
          </cell>
          <cell r="F56">
            <v>662</v>
          </cell>
          <cell r="G56" t="str">
            <v>CAN BERARDO RIPOLLET</v>
          </cell>
        </row>
        <row r="57">
          <cell r="A57">
            <v>161</v>
          </cell>
          <cell r="B57" t="str">
            <v>PIELLA</v>
          </cell>
          <cell r="C57" t="str">
            <v>Jordi</v>
          </cell>
          <cell r="D57" t="str">
            <v>CAT</v>
          </cell>
          <cell r="E57" t="str">
            <v>PIELLA, Jordi</v>
          </cell>
          <cell r="F57">
            <v>545</v>
          </cell>
          <cell r="G57" t="str">
            <v>C.E.R. LA ESCALA</v>
          </cell>
        </row>
        <row r="58">
          <cell r="A58">
            <v>162</v>
          </cell>
          <cell r="B58" t="str">
            <v>TORRENS</v>
          </cell>
          <cell r="C58" t="str">
            <v>Gerard</v>
          </cell>
          <cell r="D58" t="str">
            <v>CAT</v>
          </cell>
          <cell r="E58" t="str">
            <v>TORRENS, Gerard</v>
          </cell>
        </row>
        <row r="59">
          <cell r="A59">
            <v>163</v>
          </cell>
          <cell r="B59" t="str">
            <v>ALMAGRO</v>
          </cell>
          <cell r="C59" t="str">
            <v>Meritxell</v>
          </cell>
          <cell r="D59" t="str">
            <v>CAT</v>
          </cell>
          <cell r="E59" t="str">
            <v>ALMAGRO, Meritxell</v>
          </cell>
          <cell r="F59">
            <v>482</v>
          </cell>
          <cell r="G59" t="str">
            <v>K 100 SOCKS CALELLA</v>
          </cell>
        </row>
        <row r="60">
          <cell r="A60">
            <v>164</v>
          </cell>
          <cell r="B60" t="str">
            <v>ARNAU</v>
          </cell>
          <cell r="C60" t="str">
            <v>Elisabet</v>
          </cell>
          <cell r="D60" t="str">
            <v>CAT</v>
          </cell>
          <cell r="E60" t="str">
            <v>ARNAU, Elisabet</v>
          </cell>
          <cell r="F60">
            <v>773</v>
          </cell>
          <cell r="G60" t="str">
            <v>FINQUES RIPOLLET</v>
          </cell>
        </row>
        <row r="61">
          <cell r="A61">
            <v>165</v>
          </cell>
          <cell r="B61" t="str">
            <v>BOSCH</v>
          </cell>
          <cell r="C61" t="str">
            <v>Julia</v>
          </cell>
          <cell r="D61" t="str">
            <v>CAT</v>
          </cell>
          <cell r="E61" t="str">
            <v>BOSCH, Julia</v>
          </cell>
          <cell r="F61">
            <v>207</v>
          </cell>
          <cell r="G61" t="str">
            <v>CLUB NATACIÓN MATARÓ</v>
          </cell>
        </row>
        <row r="62">
          <cell r="A62">
            <v>166</v>
          </cell>
          <cell r="B62" t="str">
            <v>BOVER</v>
          </cell>
          <cell r="C62" t="str">
            <v>Montse</v>
          </cell>
          <cell r="D62" t="str">
            <v>CAT</v>
          </cell>
          <cell r="E62" t="str">
            <v>BOVER, Montse</v>
          </cell>
          <cell r="G62" t="str">
            <v>FOTOPRIX VIC T.T.</v>
          </cell>
        </row>
        <row r="63">
          <cell r="A63">
            <v>167</v>
          </cell>
          <cell r="B63" t="str">
            <v>DVORAK</v>
          </cell>
          <cell r="C63" t="str">
            <v>Galia</v>
          </cell>
          <cell r="D63" t="str">
            <v>CAT</v>
          </cell>
          <cell r="E63" t="str">
            <v>DVORAK, Galia</v>
          </cell>
          <cell r="F63">
            <v>252</v>
          </cell>
          <cell r="G63" t="str">
            <v>CLUB NATACIÓN MATARÓ</v>
          </cell>
        </row>
        <row r="64">
          <cell r="A64">
            <v>168</v>
          </cell>
          <cell r="B64" t="str">
            <v>HERNÁNDEZ</v>
          </cell>
          <cell r="C64" t="str">
            <v>Jéssica</v>
          </cell>
          <cell r="D64" t="str">
            <v>CAT</v>
          </cell>
          <cell r="E64" t="str">
            <v>HERNÁNDEZ, Jéssica</v>
          </cell>
          <cell r="F64">
            <v>733</v>
          </cell>
          <cell r="G64" t="str">
            <v>CLUB NATACIÓN MATARÓ</v>
          </cell>
        </row>
        <row r="65">
          <cell r="A65">
            <v>169</v>
          </cell>
          <cell r="B65" t="str">
            <v>JURADO</v>
          </cell>
          <cell r="C65" t="str">
            <v>Miriea</v>
          </cell>
          <cell r="D65" t="str">
            <v>CAT</v>
          </cell>
          <cell r="E65" t="str">
            <v>JURADO, Miriea</v>
          </cell>
          <cell r="F65">
            <v>219</v>
          </cell>
          <cell r="G65" t="str">
            <v>FINQUES RIPOLLET</v>
          </cell>
        </row>
        <row r="66">
          <cell r="A66">
            <v>170</v>
          </cell>
          <cell r="B66" t="str">
            <v>KHASSANOVA</v>
          </cell>
          <cell r="C66" t="str">
            <v>Flora</v>
          </cell>
          <cell r="D66" t="str">
            <v>CAT</v>
          </cell>
          <cell r="E66" t="str">
            <v>KHASSANOVA, Flora</v>
          </cell>
          <cell r="G66" t="str">
            <v>CLUB NATACIÓN MATARÓ</v>
          </cell>
        </row>
        <row r="67">
          <cell r="A67">
            <v>171</v>
          </cell>
          <cell r="B67" t="str">
            <v>KOMRAKOVA</v>
          </cell>
          <cell r="C67" t="str">
            <v>Elena</v>
          </cell>
          <cell r="D67" t="str">
            <v>CAT</v>
          </cell>
          <cell r="E67" t="str">
            <v>KOMRAKOVA, Elena</v>
          </cell>
          <cell r="G67" t="str">
            <v>BAGÁ PETROCAT</v>
          </cell>
        </row>
        <row r="68">
          <cell r="A68">
            <v>172</v>
          </cell>
          <cell r="B68" t="str">
            <v>KONOVALOVA</v>
          </cell>
          <cell r="C68" t="str">
            <v>Natalia</v>
          </cell>
          <cell r="D68" t="str">
            <v>CAT</v>
          </cell>
          <cell r="E68" t="str">
            <v>KONOVALOVA, Natalia</v>
          </cell>
          <cell r="G68" t="str">
            <v>K 100 SOCKS CALELLA</v>
          </cell>
        </row>
        <row r="69">
          <cell r="A69">
            <v>174</v>
          </cell>
          <cell r="B69" t="str">
            <v>MORERA</v>
          </cell>
          <cell r="C69" t="str">
            <v>Mercé</v>
          </cell>
          <cell r="D69" t="str">
            <v>CAT</v>
          </cell>
          <cell r="E69" t="str">
            <v>MORERA, Mercé</v>
          </cell>
          <cell r="G69" t="str">
            <v>FOTOPRIX VIC T.T.</v>
          </cell>
        </row>
        <row r="70">
          <cell r="A70">
            <v>175</v>
          </cell>
          <cell r="B70" t="str">
            <v>NIKOLOVA</v>
          </cell>
          <cell r="C70" t="str">
            <v>Milena</v>
          </cell>
          <cell r="D70" t="str">
            <v>CAT</v>
          </cell>
          <cell r="E70" t="str">
            <v>NIKOLOVA, Milena</v>
          </cell>
          <cell r="G70" t="str">
            <v>FINQUES RIPOLLET</v>
          </cell>
        </row>
        <row r="71">
          <cell r="A71">
            <v>176</v>
          </cell>
          <cell r="B71" t="str">
            <v>PETROVA</v>
          </cell>
          <cell r="C71" t="str">
            <v>Detelina</v>
          </cell>
          <cell r="D71" t="str">
            <v>CAT</v>
          </cell>
          <cell r="E71" t="str">
            <v>PETROVA, Detelina</v>
          </cell>
          <cell r="G71" t="str">
            <v>FOTOPRIX VIC T.T.</v>
          </cell>
        </row>
        <row r="72">
          <cell r="A72">
            <v>177</v>
          </cell>
          <cell r="B72" t="str">
            <v>PUIG</v>
          </cell>
          <cell r="C72" t="str">
            <v>Tania</v>
          </cell>
          <cell r="D72" t="str">
            <v>CAT</v>
          </cell>
          <cell r="E72" t="str">
            <v>PUIG, Tania</v>
          </cell>
          <cell r="F72">
            <v>389</v>
          </cell>
          <cell r="G72" t="str">
            <v>K 100 SOCKS CALELLA</v>
          </cell>
        </row>
        <row r="73">
          <cell r="A73">
            <v>178</v>
          </cell>
          <cell r="B73" t="str">
            <v>RAMÍREZ</v>
          </cell>
          <cell r="C73" t="str">
            <v>Sara</v>
          </cell>
          <cell r="D73" t="str">
            <v>CAT</v>
          </cell>
          <cell r="E73" t="str">
            <v>RAMÍREZ, Sara</v>
          </cell>
          <cell r="F73">
            <v>146</v>
          </cell>
          <cell r="G73" t="str">
            <v>FINQUES RIPOLLET</v>
          </cell>
        </row>
        <row r="74">
          <cell r="A74">
            <v>179</v>
          </cell>
          <cell r="B74" t="str">
            <v>RODRÍGUEZ</v>
          </cell>
          <cell r="C74" t="str">
            <v>Jéssica</v>
          </cell>
          <cell r="D74" t="str">
            <v>CAT</v>
          </cell>
          <cell r="E74" t="str">
            <v>RODRÍGUEZ, Jéssica</v>
          </cell>
          <cell r="F74">
            <v>133</v>
          </cell>
          <cell r="G74" t="str">
            <v>BAGÁ PETROCAT</v>
          </cell>
        </row>
        <row r="75">
          <cell r="A75">
            <v>180</v>
          </cell>
          <cell r="B75" t="str">
            <v>RODRÍGUEZ</v>
          </cell>
          <cell r="C75" t="str">
            <v>Patricia</v>
          </cell>
          <cell r="D75" t="str">
            <v>CAT</v>
          </cell>
          <cell r="E75" t="str">
            <v>RODRÍGUEZ, Patricia</v>
          </cell>
          <cell r="F75">
            <v>250</v>
          </cell>
          <cell r="G75" t="str">
            <v>BAGÁ PETROCAT</v>
          </cell>
        </row>
        <row r="76">
          <cell r="A76">
            <v>181</v>
          </cell>
          <cell r="B76" t="str">
            <v>SERRES</v>
          </cell>
          <cell r="C76" t="str">
            <v>María</v>
          </cell>
          <cell r="D76" t="str">
            <v>CAT</v>
          </cell>
          <cell r="E76" t="str">
            <v>SERRES, María</v>
          </cell>
          <cell r="F76">
            <v>143</v>
          </cell>
          <cell r="G76" t="str">
            <v>CLUB NATACIÓN MATARÓ</v>
          </cell>
        </row>
        <row r="77">
          <cell r="A77">
            <v>182</v>
          </cell>
          <cell r="B77" t="str">
            <v>XIE</v>
          </cell>
          <cell r="C77" t="str">
            <v>Jing</v>
          </cell>
          <cell r="D77" t="str">
            <v>CAT</v>
          </cell>
          <cell r="E77" t="str">
            <v>XIE, Jing</v>
          </cell>
          <cell r="G77" t="str">
            <v>FOTOPRIX VIC T.T.</v>
          </cell>
        </row>
        <row r="78">
          <cell r="A78">
            <v>183</v>
          </cell>
          <cell r="B78" t="str">
            <v>YLLA-CATALÁ</v>
          </cell>
          <cell r="C78" t="str">
            <v>Marta</v>
          </cell>
          <cell r="D78" t="str">
            <v>CAT</v>
          </cell>
          <cell r="E78" t="str">
            <v>YLLA-CATALÁ, Marta</v>
          </cell>
          <cell r="F78">
            <v>743</v>
          </cell>
          <cell r="G78" t="str">
            <v>FOTOPRIX VIC T.T.</v>
          </cell>
        </row>
        <row r="79">
          <cell r="A79">
            <v>184</v>
          </cell>
          <cell r="B79" t="str">
            <v>KOULAGINA</v>
          </cell>
          <cell r="C79" t="str">
            <v>Katia</v>
          </cell>
          <cell r="D79" t="str">
            <v>VAL</v>
          </cell>
          <cell r="E79" t="str">
            <v>KOULAGINA, Katia</v>
          </cell>
          <cell r="G79" t="str">
            <v>C.T.T. MEDITERRÁNEO</v>
          </cell>
        </row>
        <row r="80">
          <cell r="A80">
            <v>185</v>
          </cell>
          <cell r="B80" t="str">
            <v>MANSERGAS</v>
          </cell>
          <cell r="C80" t="str">
            <v>Carla</v>
          </cell>
          <cell r="D80" t="str">
            <v>VAL</v>
          </cell>
          <cell r="E80" t="str">
            <v>MANSERGAS, Carla</v>
          </cell>
          <cell r="F80">
            <v>228</v>
          </cell>
          <cell r="G80" t="str">
            <v>C.T.T. MEDITERRÁNEO</v>
          </cell>
        </row>
        <row r="81">
          <cell r="A81">
            <v>186</v>
          </cell>
          <cell r="B81" t="str">
            <v>SAVU</v>
          </cell>
          <cell r="C81" t="str">
            <v>Simona</v>
          </cell>
          <cell r="D81" t="str">
            <v>VAL</v>
          </cell>
          <cell r="E81" t="str">
            <v>SAVU, Simona</v>
          </cell>
          <cell r="G81" t="str">
            <v>C.T.T. MEDITERRÁNEO</v>
          </cell>
        </row>
        <row r="82">
          <cell r="A82">
            <v>187</v>
          </cell>
          <cell r="B82" t="str">
            <v>SEMPERE</v>
          </cell>
          <cell r="C82" t="str">
            <v>Elvira</v>
          </cell>
          <cell r="D82" t="str">
            <v>VAL</v>
          </cell>
          <cell r="E82" t="str">
            <v>SEMPERE, Elvira</v>
          </cell>
          <cell r="F82">
            <v>475</v>
          </cell>
          <cell r="G82" t="str">
            <v>C.T.T. MEDITERRÁNEO</v>
          </cell>
        </row>
        <row r="83">
          <cell r="A83">
            <v>188</v>
          </cell>
          <cell r="B83" t="str">
            <v>SILLA</v>
          </cell>
          <cell r="C83" t="str">
            <v>Carmen</v>
          </cell>
          <cell r="D83" t="str">
            <v>VAL</v>
          </cell>
          <cell r="E83" t="str">
            <v>SILLA, Carmen</v>
          </cell>
          <cell r="G83" t="str">
            <v>C.T.T. MEDITERRÁNEO</v>
          </cell>
        </row>
        <row r="84">
          <cell r="A84">
            <v>189</v>
          </cell>
          <cell r="B84" t="str">
            <v>ENSEÑAT</v>
          </cell>
          <cell r="C84" t="str">
            <v>Jacobo</v>
          </cell>
          <cell r="D84" t="str">
            <v>GAL</v>
          </cell>
          <cell r="E84" t="str">
            <v>ENSEÑAT, Jacobo</v>
          </cell>
          <cell r="G84" t="str">
            <v>ARTEAL</v>
          </cell>
        </row>
        <row r="85">
          <cell r="A85">
            <v>190</v>
          </cell>
          <cell r="B85" t="str">
            <v>ENSEÑAT</v>
          </cell>
          <cell r="C85" t="str">
            <v>Juan</v>
          </cell>
          <cell r="D85" t="str">
            <v>GAL</v>
          </cell>
          <cell r="E85" t="str">
            <v>ENSEÑAT, Juan</v>
          </cell>
          <cell r="G85" t="str">
            <v>ARTEAL</v>
          </cell>
        </row>
        <row r="86">
          <cell r="A86">
            <v>191</v>
          </cell>
          <cell r="B86" t="str">
            <v>FERNÁNDEZ</v>
          </cell>
          <cell r="C86" t="str">
            <v>José</v>
          </cell>
          <cell r="D86" t="str">
            <v>GAL</v>
          </cell>
          <cell r="E86" t="str">
            <v>FERNÁNDEZ, José</v>
          </cell>
          <cell r="G86" t="str">
            <v>ARTEAL</v>
          </cell>
        </row>
        <row r="87">
          <cell r="A87">
            <v>192</v>
          </cell>
          <cell r="B87" t="str">
            <v>PASTUR</v>
          </cell>
          <cell r="C87" t="str">
            <v>Pedro</v>
          </cell>
          <cell r="D87" t="str">
            <v>GAL</v>
          </cell>
          <cell r="E87" t="str">
            <v>PASTUR, Pedro</v>
          </cell>
          <cell r="G87" t="str">
            <v>ARTEAL</v>
          </cell>
        </row>
        <row r="88">
          <cell r="A88">
            <v>194</v>
          </cell>
          <cell r="B88" t="str">
            <v>BULBUC</v>
          </cell>
          <cell r="C88" t="str">
            <v>Theodor</v>
          </cell>
          <cell r="D88" t="str">
            <v>MUR</v>
          </cell>
          <cell r="E88" t="str">
            <v>BULBUC, Theodor</v>
          </cell>
          <cell r="G88" t="str">
            <v>UCAM TM CARTAGENA</v>
          </cell>
        </row>
        <row r="89">
          <cell r="A89">
            <v>195</v>
          </cell>
          <cell r="B89" t="str">
            <v>CABEZAS</v>
          </cell>
          <cell r="C89" t="str">
            <v>Beinier</v>
          </cell>
          <cell r="D89" t="str">
            <v>MUR</v>
          </cell>
          <cell r="E89" t="str">
            <v>CABEZAS, Beinier</v>
          </cell>
          <cell r="G89" t="str">
            <v>UCAM TM CARTAGENA</v>
          </cell>
        </row>
        <row r="90">
          <cell r="A90">
            <v>196</v>
          </cell>
          <cell r="B90" t="str">
            <v>GALLEGO</v>
          </cell>
          <cell r="C90" t="str">
            <v>Óscar</v>
          </cell>
          <cell r="D90" t="str">
            <v>MUR</v>
          </cell>
          <cell r="E90" t="str">
            <v>GALLEGO, Óscar</v>
          </cell>
          <cell r="G90" t="str">
            <v>UCAM TM CARTAGENA</v>
          </cell>
        </row>
        <row r="91">
          <cell r="A91">
            <v>200</v>
          </cell>
          <cell r="B91" t="str">
            <v>SAURA</v>
          </cell>
          <cell r="C91" t="str">
            <v>Raúl</v>
          </cell>
          <cell r="D91" t="str">
            <v>MUR</v>
          </cell>
          <cell r="E91" t="str">
            <v>SAURA, Raúl</v>
          </cell>
          <cell r="G91" t="str">
            <v>UCAM TM CARTAGENA</v>
          </cell>
        </row>
        <row r="92">
          <cell r="A92">
            <v>202</v>
          </cell>
          <cell r="B92" t="str">
            <v>ANTELO</v>
          </cell>
          <cell r="C92" t="str">
            <v>Elia</v>
          </cell>
          <cell r="D92" t="str">
            <v>MUR</v>
          </cell>
          <cell r="E92" t="str">
            <v>ANTELO, Elia</v>
          </cell>
          <cell r="G92" t="str">
            <v>MARNYS CARTAGENA</v>
          </cell>
        </row>
        <row r="93">
          <cell r="A93">
            <v>203</v>
          </cell>
          <cell r="B93" t="str">
            <v>ANTELO</v>
          </cell>
          <cell r="C93" t="str">
            <v>María</v>
          </cell>
          <cell r="D93" t="str">
            <v>MUR</v>
          </cell>
          <cell r="E93" t="str">
            <v>ANTELO, María</v>
          </cell>
          <cell r="G93" t="str">
            <v>MARNYS CARTAGENA</v>
          </cell>
        </row>
        <row r="94">
          <cell r="A94">
            <v>204</v>
          </cell>
          <cell r="B94" t="str">
            <v>BAKHTINA</v>
          </cell>
          <cell r="C94" t="str">
            <v>Svetlana</v>
          </cell>
          <cell r="D94" t="str">
            <v>MUR</v>
          </cell>
          <cell r="E94" t="str">
            <v>BAKHTINA, Svetlana</v>
          </cell>
          <cell r="G94" t="str">
            <v>RELESA GALVAME CARTAGENA</v>
          </cell>
        </row>
        <row r="95">
          <cell r="A95">
            <v>205</v>
          </cell>
          <cell r="B95" t="str">
            <v>CIOSU</v>
          </cell>
          <cell r="C95" t="str">
            <v>Emilia</v>
          </cell>
          <cell r="D95" t="str">
            <v>MUR</v>
          </cell>
          <cell r="E95" t="str">
            <v>CIOSU, Emilia</v>
          </cell>
          <cell r="G95" t="str">
            <v>RELESA GALVAME CARTAGENA</v>
          </cell>
        </row>
        <row r="96">
          <cell r="A96">
            <v>206</v>
          </cell>
          <cell r="B96" t="str">
            <v>LI</v>
          </cell>
          <cell r="C96" t="str">
            <v>Yuan Yuan</v>
          </cell>
          <cell r="D96" t="str">
            <v>MUR</v>
          </cell>
          <cell r="E96" t="str">
            <v>LI, Yuan Yuan</v>
          </cell>
          <cell r="G96" t="str">
            <v>RELESA GALVAME CARTAGENA</v>
          </cell>
        </row>
        <row r="97">
          <cell r="A97">
            <v>207</v>
          </cell>
          <cell r="B97" t="str">
            <v>LOZANO</v>
          </cell>
          <cell r="C97" t="str">
            <v>Isabel</v>
          </cell>
          <cell r="D97" t="str">
            <v>MUR</v>
          </cell>
          <cell r="E97" t="str">
            <v>LOZANO, Isabel</v>
          </cell>
          <cell r="F97">
            <v>237</v>
          </cell>
          <cell r="G97" t="str">
            <v>MARNYS CARTAGENA</v>
          </cell>
        </row>
        <row r="98">
          <cell r="A98">
            <v>208</v>
          </cell>
          <cell r="B98" t="str">
            <v>NÚÑEZ</v>
          </cell>
          <cell r="C98" t="str">
            <v>Vanessa</v>
          </cell>
          <cell r="D98" t="str">
            <v>MUR</v>
          </cell>
          <cell r="E98" t="str">
            <v>NÚÑEZ, Vanessa</v>
          </cell>
        </row>
        <row r="99">
          <cell r="A99">
            <v>209</v>
          </cell>
          <cell r="B99" t="str">
            <v>PÉREZ</v>
          </cell>
          <cell r="C99" t="str">
            <v>Sara</v>
          </cell>
          <cell r="D99" t="str">
            <v>MUR</v>
          </cell>
          <cell r="E99" t="str">
            <v>PÉREZ, Sara</v>
          </cell>
          <cell r="F99">
            <v>782</v>
          </cell>
          <cell r="G99" t="str">
            <v>RELESA GALVAME CARTAGENA</v>
          </cell>
        </row>
        <row r="100">
          <cell r="A100">
            <v>210</v>
          </cell>
          <cell r="B100" t="str">
            <v>VILLADA</v>
          </cell>
          <cell r="C100" t="str">
            <v>Jénnifer</v>
          </cell>
          <cell r="D100" t="str">
            <v>MUR</v>
          </cell>
          <cell r="E100" t="str">
            <v>VILLADA, Jénnifer</v>
          </cell>
          <cell r="F100">
            <v>302</v>
          </cell>
          <cell r="G100" t="str">
            <v>MARNYS CARTAGENA</v>
          </cell>
        </row>
        <row r="101">
          <cell r="A101">
            <v>211</v>
          </cell>
          <cell r="B101" t="str">
            <v>CALVO</v>
          </cell>
          <cell r="C101" t="str">
            <v>Luis</v>
          </cell>
          <cell r="D101" t="str">
            <v>CNR</v>
          </cell>
          <cell r="E101" t="str">
            <v>CALVO, Luis</v>
          </cell>
        </row>
        <row r="102">
          <cell r="A102">
            <v>212</v>
          </cell>
          <cell r="B102" t="str">
            <v>CARNEROS</v>
          </cell>
          <cell r="C102" t="str">
            <v>Alfredo</v>
          </cell>
          <cell r="D102" t="str">
            <v>IND</v>
          </cell>
          <cell r="E102" t="str">
            <v>CARNEROS, Alfredo</v>
          </cell>
        </row>
        <row r="103">
          <cell r="A103">
            <v>213</v>
          </cell>
          <cell r="B103" t="str">
            <v>CAYMEL</v>
          </cell>
          <cell r="C103" t="str">
            <v>Ismael</v>
          </cell>
          <cell r="D103" t="str">
            <v>VAL</v>
          </cell>
          <cell r="E103" t="str">
            <v>CAYMEL, Ismael</v>
          </cell>
        </row>
        <row r="104">
          <cell r="A104">
            <v>214</v>
          </cell>
          <cell r="B104" t="str">
            <v>TORRES</v>
          </cell>
          <cell r="C104" t="str">
            <v>Daniel</v>
          </cell>
          <cell r="D104" t="str">
            <v>IND</v>
          </cell>
          <cell r="E104" t="str">
            <v>TORRES, Daniel</v>
          </cell>
          <cell r="F104">
            <v>818</v>
          </cell>
        </row>
        <row r="105">
          <cell r="A105">
            <v>215</v>
          </cell>
          <cell r="B105" t="str">
            <v>EMILIANOV</v>
          </cell>
          <cell r="C105" t="str">
            <v>Alexei</v>
          </cell>
          <cell r="D105" t="str">
            <v>PVS</v>
          </cell>
          <cell r="E105" t="str">
            <v>EMILIANOV, Alexei</v>
          </cell>
          <cell r="G105" t="str">
            <v>LEKA ENEA</v>
          </cell>
        </row>
        <row r="106">
          <cell r="A106">
            <v>216</v>
          </cell>
          <cell r="B106" t="str">
            <v>MARTÍNEZ</v>
          </cell>
          <cell r="C106" t="str">
            <v>Íker</v>
          </cell>
          <cell r="D106" t="str">
            <v>PVS</v>
          </cell>
          <cell r="E106" t="str">
            <v>MARTÍNEZ, Íker</v>
          </cell>
          <cell r="G106" t="str">
            <v>LEKA ENEA</v>
          </cell>
        </row>
        <row r="107">
          <cell r="A107">
            <v>217</v>
          </cell>
          <cell r="B107" t="str">
            <v>OMOTARA</v>
          </cell>
          <cell r="C107" t="str">
            <v>Titus</v>
          </cell>
          <cell r="D107" t="str">
            <v>PVS</v>
          </cell>
          <cell r="E107" t="str">
            <v>OMOTARA, Titus</v>
          </cell>
          <cell r="G107" t="str">
            <v>LEKA ENEA</v>
          </cell>
        </row>
        <row r="108">
          <cell r="A108">
            <v>218</v>
          </cell>
          <cell r="B108" t="str">
            <v>RODRÍGUEZ</v>
          </cell>
          <cell r="C108" t="str">
            <v>Sergio</v>
          </cell>
          <cell r="D108" t="str">
            <v>PVS</v>
          </cell>
          <cell r="E108" t="str">
            <v>RODRÍGUEZ, Sergio</v>
          </cell>
          <cell r="G108" t="str">
            <v>LEKA ENEA</v>
          </cell>
        </row>
        <row r="109">
          <cell r="A109">
            <v>219</v>
          </cell>
          <cell r="B109" t="str">
            <v>SANTAMARTA</v>
          </cell>
          <cell r="C109" t="str">
            <v>Víctor</v>
          </cell>
          <cell r="D109" t="str">
            <v>PVS</v>
          </cell>
          <cell r="E109" t="str">
            <v>SANTAMARTA, Víctor</v>
          </cell>
          <cell r="G109" t="str">
            <v>LEKA ENEA</v>
          </cell>
        </row>
        <row r="110">
          <cell r="A110">
            <v>220</v>
          </cell>
          <cell r="B110" t="str">
            <v>MALOV</v>
          </cell>
          <cell r="C110" t="str">
            <v>Valeri</v>
          </cell>
          <cell r="D110" t="str">
            <v>CAT</v>
          </cell>
          <cell r="E110" t="str">
            <v>MALOV, Valeri</v>
          </cell>
          <cell r="G110" t="str">
            <v>C.T.T. TONA SEVA</v>
          </cell>
        </row>
        <row r="111">
          <cell r="A111">
            <v>221</v>
          </cell>
          <cell r="B111" t="str">
            <v>GONZÁLEZ</v>
          </cell>
          <cell r="C111" t="str">
            <v>Félix</v>
          </cell>
          <cell r="D111" t="str">
            <v>AST</v>
          </cell>
          <cell r="E111" t="str">
            <v>GONZÁLEZ, Félix</v>
          </cell>
          <cell r="G111" t="str">
            <v>OVIEDO MADRID T.M.</v>
          </cell>
        </row>
        <row r="112">
          <cell r="A112">
            <v>222</v>
          </cell>
          <cell r="B112" t="str">
            <v>BURGOS</v>
          </cell>
          <cell r="C112" t="str">
            <v>Emilio</v>
          </cell>
          <cell r="D112" t="str">
            <v>AST</v>
          </cell>
          <cell r="E112" t="str">
            <v>BURGOS, Emilio</v>
          </cell>
          <cell r="G112" t="str">
            <v>OVIEDO MADRID T.M.</v>
          </cell>
        </row>
        <row r="113">
          <cell r="A113">
            <v>223</v>
          </cell>
          <cell r="B113" t="str">
            <v>NAVARRO</v>
          </cell>
          <cell r="C113" t="str">
            <v>Pere</v>
          </cell>
          <cell r="D113" t="str">
            <v>CAT</v>
          </cell>
          <cell r="E113" t="str">
            <v>NAVARRO, Pere</v>
          </cell>
        </row>
        <row r="114">
          <cell r="A114">
            <v>224</v>
          </cell>
          <cell r="B114" t="str">
            <v>MARTÍNEZ</v>
          </cell>
          <cell r="C114" t="str">
            <v>Luis</v>
          </cell>
          <cell r="D114" t="str">
            <v>MAD</v>
          </cell>
          <cell r="E114" t="str">
            <v>MARTÍNEZ, Luis</v>
          </cell>
        </row>
        <row r="115">
          <cell r="A115">
            <v>225</v>
          </cell>
          <cell r="B115" t="str">
            <v>PRADES</v>
          </cell>
          <cell r="C115" t="str">
            <v>Alba</v>
          </cell>
          <cell r="D115" t="str">
            <v>IND</v>
          </cell>
          <cell r="E115" t="str">
            <v>PRADES, Alba</v>
          </cell>
        </row>
        <row r="116">
          <cell r="A116">
            <v>226</v>
          </cell>
          <cell r="B116" t="str">
            <v>KAZANTSEV</v>
          </cell>
          <cell r="C116" t="str">
            <v>Maxim</v>
          </cell>
          <cell r="D116" t="str">
            <v>GAL</v>
          </cell>
          <cell r="E116" t="str">
            <v>KAZANTSEV, Maxim</v>
          </cell>
          <cell r="G116" t="str">
            <v>ARTEAL</v>
          </cell>
        </row>
        <row r="117">
          <cell r="A117">
            <v>227</v>
          </cell>
          <cell r="B117" t="str">
            <v>BLANCO</v>
          </cell>
          <cell r="C117" t="str">
            <v>Roberto</v>
          </cell>
          <cell r="D117" t="str">
            <v>GAL</v>
          </cell>
          <cell r="E117" t="str">
            <v>BLANCO, Roberto</v>
          </cell>
        </row>
        <row r="118">
          <cell r="A118">
            <v>228</v>
          </cell>
          <cell r="B118" t="str">
            <v>MACHADO</v>
          </cell>
          <cell r="C118" t="str">
            <v>Miguel Ángel</v>
          </cell>
          <cell r="D118" t="str">
            <v>AND</v>
          </cell>
          <cell r="E118" t="str">
            <v>MACHADO, Miguel Ángel</v>
          </cell>
        </row>
        <row r="119">
          <cell r="A119">
            <v>229</v>
          </cell>
          <cell r="B119" t="str">
            <v>IZQUIERDO</v>
          </cell>
          <cell r="C119" t="str">
            <v>Alberto</v>
          </cell>
          <cell r="D119" t="str">
            <v>CYL</v>
          </cell>
          <cell r="E119" t="str">
            <v>IZQUIERDO, Alberto</v>
          </cell>
        </row>
        <row r="120">
          <cell r="A120">
            <v>230</v>
          </cell>
          <cell r="B120" t="str">
            <v>GUILLÉN</v>
          </cell>
          <cell r="C120" t="str">
            <v>César</v>
          </cell>
          <cell r="D120" t="str">
            <v>CYL</v>
          </cell>
          <cell r="E120" t="str">
            <v>GUILLÉN, César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>
        <row r="2">
          <cell r="D2" t="str">
            <v>Yenilen A'ya 1</v>
          </cell>
        </row>
      </sheetData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Hoja2"/>
      <sheetName val="Actas"/>
      <sheetName val="Dorsal"/>
      <sheetName val="KATILIM"/>
      <sheetName val="ANA TABLO"/>
      <sheetName val="Maç Cetveli"/>
      <sheetName val="KURA ST."/>
      <sheetName val="TŞ"/>
      <sheetName val="BÖLGE"/>
      <sheetName val="PROĞRAM"/>
      <sheetName val="SIRA"/>
      <sheetName val="GRUP"/>
      <sheetName val="TAKIM MAÇ CETVEL"/>
      <sheetName val="FERDİ MAÇ KAĞIDI"/>
    </sheetNames>
    <sheetDataSet>
      <sheetData sheetId="0" refreshError="1">
        <row r="2">
          <cell r="A2">
            <v>101</v>
          </cell>
          <cell r="B2" t="str">
            <v>CASARES</v>
          </cell>
          <cell r="C2" t="str">
            <v>Roberto</v>
          </cell>
          <cell r="D2" t="str">
            <v>AND</v>
          </cell>
          <cell r="E2" t="str">
            <v>CASARES, Roberto</v>
          </cell>
          <cell r="F2">
            <v>855</v>
          </cell>
        </row>
        <row r="3">
          <cell r="A3">
            <v>102</v>
          </cell>
          <cell r="B3" t="str">
            <v>CIBANTOS</v>
          </cell>
          <cell r="C3" t="str">
            <v>A. Mateo</v>
          </cell>
          <cell r="D3" t="str">
            <v>AND</v>
          </cell>
          <cell r="E3" t="str">
            <v>CIBANTOS, A. Mateo</v>
          </cell>
          <cell r="F3">
            <v>754</v>
          </cell>
        </row>
        <row r="4">
          <cell r="A4">
            <v>103</v>
          </cell>
          <cell r="B4" t="str">
            <v>DELGADO</v>
          </cell>
          <cell r="C4" t="str">
            <v>J. Enrique</v>
          </cell>
          <cell r="D4" t="str">
            <v>AND</v>
          </cell>
          <cell r="E4" t="str">
            <v>DELGADO, J. Enrique</v>
          </cell>
        </row>
        <row r="5">
          <cell r="A5">
            <v>104</v>
          </cell>
          <cell r="B5" t="str">
            <v>GAMBRA</v>
          </cell>
          <cell r="C5" t="str">
            <v>Jorge</v>
          </cell>
          <cell r="D5" t="str">
            <v>AND</v>
          </cell>
          <cell r="E5" t="str">
            <v>GAMBRA, Jorge</v>
          </cell>
          <cell r="F5">
            <v>851</v>
          </cell>
        </row>
        <row r="6">
          <cell r="A6">
            <v>105</v>
          </cell>
          <cell r="B6" t="str">
            <v>HE</v>
          </cell>
          <cell r="C6" t="str">
            <v>Zhi Wen</v>
          </cell>
          <cell r="D6" t="str">
            <v>AND</v>
          </cell>
          <cell r="E6" t="str">
            <v>HE, Zhi Wen</v>
          </cell>
        </row>
        <row r="7">
          <cell r="A7">
            <v>106</v>
          </cell>
        </row>
        <row r="8">
          <cell r="A8">
            <v>107</v>
          </cell>
          <cell r="B8" t="str">
            <v>LI</v>
          </cell>
          <cell r="C8" t="str">
            <v>Qi</v>
          </cell>
          <cell r="D8" t="str">
            <v>AND</v>
          </cell>
          <cell r="E8" t="str">
            <v>LI, Qi</v>
          </cell>
        </row>
        <row r="9">
          <cell r="A9">
            <v>108</v>
          </cell>
          <cell r="B9" t="str">
            <v>LIU</v>
          </cell>
          <cell r="C9" t="str">
            <v>Jun Hui</v>
          </cell>
          <cell r="D9" t="str">
            <v>AND</v>
          </cell>
          <cell r="E9" t="str">
            <v>LIU, Jun Hui</v>
          </cell>
        </row>
        <row r="10">
          <cell r="A10">
            <v>109</v>
          </cell>
          <cell r="B10" t="str">
            <v>LOZANO</v>
          </cell>
          <cell r="C10" t="str">
            <v>Álvaro</v>
          </cell>
          <cell r="D10" t="str">
            <v>AND</v>
          </cell>
          <cell r="E10" t="str">
            <v>LOZANO, Álvaro</v>
          </cell>
        </row>
        <row r="11">
          <cell r="A11">
            <v>110</v>
          </cell>
          <cell r="B11" t="str">
            <v>MACHADO</v>
          </cell>
          <cell r="C11" t="str">
            <v>Carlos</v>
          </cell>
          <cell r="D11" t="str">
            <v>AND</v>
          </cell>
          <cell r="E11" t="str">
            <v>MACHADO, Carlos</v>
          </cell>
          <cell r="F11">
            <v>1018</v>
          </cell>
        </row>
        <row r="12">
          <cell r="A12">
            <v>111</v>
          </cell>
          <cell r="B12" t="str">
            <v>MACHADO</v>
          </cell>
          <cell r="C12" t="str">
            <v>José Luis</v>
          </cell>
          <cell r="D12" t="str">
            <v>AND</v>
          </cell>
          <cell r="E12" t="str">
            <v>MACHADO, José Luis</v>
          </cell>
          <cell r="F12">
            <v>790</v>
          </cell>
        </row>
        <row r="13">
          <cell r="A13">
            <v>112</v>
          </cell>
          <cell r="B13" t="str">
            <v>MARTÍN</v>
          </cell>
          <cell r="C13" t="str">
            <v>Carlos</v>
          </cell>
          <cell r="D13" t="str">
            <v>AND</v>
          </cell>
          <cell r="E13" t="str">
            <v>MARTÍN, Carlos</v>
          </cell>
        </row>
        <row r="14">
          <cell r="A14">
            <v>113</v>
          </cell>
        </row>
        <row r="15">
          <cell r="A15">
            <v>114</v>
          </cell>
          <cell r="B15" t="str">
            <v>MORENO</v>
          </cell>
          <cell r="C15" t="str">
            <v>Pablo</v>
          </cell>
          <cell r="D15" t="str">
            <v>AND</v>
          </cell>
          <cell r="E15" t="str">
            <v>MORENO, Pablo</v>
          </cell>
        </row>
        <row r="16">
          <cell r="A16">
            <v>115</v>
          </cell>
          <cell r="B16" t="str">
            <v>RADENBACH</v>
          </cell>
          <cell r="C16" t="str">
            <v>Fred</v>
          </cell>
          <cell r="D16" t="str">
            <v>AND</v>
          </cell>
          <cell r="E16" t="str">
            <v>RADENBACH, Fred</v>
          </cell>
        </row>
        <row r="17">
          <cell r="A17">
            <v>116</v>
          </cell>
          <cell r="B17" t="str">
            <v>ROSARIO</v>
          </cell>
          <cell r="C17" t="str">
            <v>David</v>
          </cell>
          <cell r="D17" t="str">
            <v>AND</v>
          </cell>
          <cell r="E17" t="str">
            <v>ROSARIO, David</v>
          </cell>
          <cell r="F17">
            <v>669</v>
          </cell>
        </row>
        <row r="18">
          <cell r="A18">
            <v>117</v>
          </cell>
          <cell r="B18" t="str">
            <v>RUIZ</v>
          </cell>
          <cell r="C18" t="str">
            <v>Isidro</v>
          </cell>
          <cell r="D18" t="str">
            <v>AND</v>
          </cell>
          <cell r="E18" t="str">
            <v>RUIZ, Isidro</v>
          </cell>
        </row>
        <row r="19">
          <cell r="A19">
            <v>118</v>
          </cell>
          <cell r="B19" t="str">
            <v>RUIZ</v>
          </cell>
          <cell r="C19" t="str">
            <v>José Antonio</v>
          </cell>
          <cell r="D19" t="str">
            <v>AND</v>
          </cell>
          <cell r="E19" t="str">
            <v>RUIZ, José Antonio</v>
          </cell>
          <cell r="F19">
            <v>411</v>
          </cell>
        </row>
        <row r="20">
          <cell r="A20">
            <v>119</v>
          </cell>
          <cell r="B20" t="str">
            <v>RUIZ</v>
          </cell>
          <cell r="C20" t="str">
            <v>José Manuel</v>
          </cell>
          <cell r="D20" t="str">
            <v>AND</v>
          </cell>
          <cell r="E20" t="str">
            <v>RUIZ, José Manuel</v>
          </cell>
        </row>
        <row r="21">
          <cell r="A21">
            <v>120</v>
          </cell>
          <cell r="B21" t="str">
            <v>SÁNCHEZ</v>
          </cell>
          <cell r="C21" t="str">
            <v>Víctor</v>
          </cell>
          <cell r="D21" t="str">
            <v>AND</v>
          </cell>
          <cell r="E21" t="str">
            <v>SÁNCHEZ, Víctor</v>
          </cell>
          <cell r="F21">
            <v>984</v>
          </cell>
        </row>
        <row r="22">
          <cell r="A22">
            <v>121</v>
          </cell>
          <cell r="B22" t="str">
            <v>SEVILLA</v>
          </cell>
          <cell r="C22" t="str">
            <v>Juan Bautista</v>
          </cell>
          <cell r="D22" t="str">
            <v>AND</v>
          </cell>
          <cell r="E22" t="str">
            <v>SEVILLA, Juan Bautista</v>
          </cell>
          <cell r="F22">
            <v>774</v>
          </cell>
        </row>
        <row r="23">
          <cell r="A23">
            <v>122</v>
          </cell>
          <cell r="B23" t="str">
            <v>TOL</v>
          </cell>
          <cell r="C23" t="str">
            <v>Christian</v>
          </cell>
          <cell r="D23" t="str">
            <v>AND</v>
          </cell>
          <cell r="E23" t="str">
            <v>TOL, Christian</v>
          </cell>
        </row>
        <row r="24">
          <cell r="A24">
            <v>123</v>
          </cell>
          <cell r="B24" t="str">
            <v>WAHAB</v>
          </cell>
          <cell r="C24" t="str">
            <v>Ahmed</v>
          </cell>
          <cell r="D24" t="str">
            <v>AND</v>
          </cell>
          <cell r="E24" t="str">
            <v>WAHAB, Ahmed</v>
          </cell>
        </row>
        <row r="25">
          <cell r="A25">
            <v>124</v>
          </cell>
          <cell r="B25" t="str">
            <v>BEAMONTE</v>
          </cell>
          <cell r="C25" t="str">
            <v>Alfonso</v>
          </cell>
          <cell r="D25" t="str">
            <v>ARA</v>
          </cell>
          <cell r="E25" t="str">
            <v>BEAMONTE, Alfonso</v>
          </cell>
        </row>
        <row r="26">
          <cell r="A26">
            <v>125</v>
          </cell>
          <cell r="B26" t="str">
            <v>CHAN</v>
          </cell>
          <cell r="C26" t="str">
            <v>Koon Wah</v>
          </cell>
          <cell r="D26" t="str">
            <v>ARA</v>
          </cell>
          <cell r="E26" t="str">
            <v>CHAN, Koon Wah</v>
          </cell>
        </row>
        <row r="27">
          <cell r="A27">
            <v>126</v>
          </cell>
          <cell r="B27" t="str">
            <v>GALLEGO</v>
          </cell>
          <cell r="C27" t="str">
            <v>Félix</v>
          </cell>
          <cell r="D27" t="str">
            <v>ARA</v>
          </cell>
          <cell r="E27" t="str">
            <v>GALLEGO, Félix</v>
          </cell>
        </row>
        <row r="28">
          <cell r="A28">
            <v>127</v>
          </cell>
          <cell r="B28" t="str">
            <v>ALFONSO</v>
          </cell>
          <cell r="C28" t="str">
            <v>Salvador</v>
          </cell>
          <cell r="D28" t="str">
            <v>AST</v>
          </cell>
          <cell r="E28" t="str">
            <v>ALFONSO, Salvador</v>
          </cell>
        </row>
        <row r="29">
          <cell r="A29">
            <v>128</v>
          </cell>
          <cell r="B29" t="str">
            <v>BURGOS</v>
          </cell>
          <cell r="C29" t="str">
            <v>Aurelio</v>
          </cell>
          <cell r="D29" t="str">
            <v>AST</v>
          </cell>
          <cell r="E29" t="str">
            <v>BURGOS, Aurelio</v>
          </cell>
        </row>
        <row r="30">
          <cell r="A30">
            <v>129</v>
          </cell>
        </row>
        <row r="31">
          <cell r="A31">
            <v>130</v>
          </cell>
        </row>
        <row r="32">
          <cell r="A32">
            <v>131</v>
          </cell>
          <cell r="B32" t="str">
            <v>SUÁREZ</v>
          </cell>
          <cell r="C32" t="str">
            <v>David</v>
          </cell>
          <cell r="D32" t="str">
            <v>AST</v>
          </cell>
          <cell r="E32" t="str">
            <v>SUÁREZ, David</v>
          </cell>
        </row>
        <row r="33">
          <cell r="A33">
            <v>132</v>
          </cell>
          <cell r="B33" t="str">
            <v>GARCÍA</v>
          </cell>
          <cell r="C33" t="str">
            <v>Luis</v>
          </cell>
          <cell r="D33" t="str">
            <v>CYL</v>
          </cell>
          <cell r="E33" t="str">
            <v>GARCÍA, Luis</v>
          </cell>
        </row>
        <row r="34">
          <cell r="A34">
            <v>133</v>
          </cell>
          <cell r="B34" t="str">
            <v>GONZÁLEZ</v>
          </cell>
          <cell r="C34" t="str">
            <v>Jorge</v>
          </cell>
          <cell r="D34" t="str">
            <v>CYL</v>
          </cell>
          <cell r="E34" t="str">
            <v>GONZÁLEZ, Jorge</v>
          </cell>
        </row>
        <row r="35">
          <cell r="A35">
            <v>134</v>
          </cell>
          <cell r="B35" t="str">
            <v>MORA</v>
          </cell>
          <cell r="C35" t="str">
            <v>Javier</v>
          </cell>
          <cell r="D35" t="str">
            <v>CYL</v>
          </cell>
          <cell r="E35" t="str">
            <v>MORA, Javier</v>
          </cell>
        </row>
        <row r="36">
          <cell r="A36">
            <v>135</v>
          </cell>
          <cell r="B36" t="str">
            <v>ZÁRATE</v>
          </cell>
          <cell r="C36" t="str">
            <v>Pablo</v>
          </cell>
          <cell r="D36" t="str">
            <v>CYL</v>
          </cell>
          <cell r="E36" t="str">
            <v>ZÁRATE, Pablo</v>
          </cell>
        </row>
        <row r="37">
          <cell r="A37">
            <v>136</v>
          </cell>
          <cell r="B37" t="str">
            <v>CHEN</v>
          </cell>
          <cell r="C37" t="str">
            <v>Wei</v>
          </cell>
          <cell r="D37" t="str">
            <v>CYL</v>
          </cell>
          <cell r="E37" t="str">
            <v>CHEN, Wei</v>
          </cell>
        </row>
        <row r="38">
          <cell r="A38">
            <v>137</v>
          </cell>
          <cell r="B38" t="str">
            <v>ECHAZARRETA</v>
          </cell>
          <cell r="C38" t="str">
            <v>Sonia</v>
          </cell>
          <cell r="D38" t="str">
            <v>CYL</v>
          </cell>
          <cell r="E38" t="str">
            <v>ECHAZARRETA, Sonia</v>
          </cell>
        </row>
        <row r="39">
          <cell r="A39">
            <v>138</v>
          </cell>
          <cell r="B39" t="str">
            <v>GALLO</v>
          </cell>
          <cell r="C39" t="str">
            <v>Mª Carmen</v>
          </cell>
          <cell r="D39" t="str">
            <v>CYL</v>
          </cell>
          <cell r="E39" t="str">
            <v>GALLO, Mª Carmen</v>
          </cell>
        </row>
        <row r="40">
          <cell r="A40">
            <v>139</v>
          </cell>
          <cell r="B40" t="str">
            <v>MARTÍN</v>
          </cell>
          <cell r="C40" t="str">
            <v>María</v>
          </cell>
          <cell r="D40" t="str">
            <v>CYL</v>
          </cell>
          <cell r="E40" t="str">
            <v>MARTÍN, María</v>
          </cell>
        </row>
        <row r="41">
          <cell r="A41">
            <v>140</v>
          </cell>
          <cell r="B41" t="str">
            <v>MATILLA</v>
          </cell>
          <cell r="C41" t="str">
            <v>Irene</v>
          </cell>
          <cell r="D41" t="str">
            <v>CYL</v>
          </cell>
          <cell r="E41" t="str">
            <v>MATILLA, Irene</v>
          </cell>
        </row>
        <row r="42">
          <cell r="A42">
            <v>141</v>
          </cell>
          <cell r="B42" t="str">
            <v>PANADERO</v>
          </cell>
          <cell r="C42" t="str">
            <v>Gloria</v>
          </cell>
          <cell r="D42" t="str">
            <v>CYL</v>
          </cell>
          <cell r="E42" t="str">
            <v>PANADERO, Gloria</v>
          </cell>
          <cell r="F42">
            <v>634</v>
          </cell>
        </row>
        <row r="43">
          <cell r="A43">
            <v>142</v>
          </cell>
          <cell r="B43" t="str">
            <v>PORTA</v>
          </cell>
          <cell r="C43" t="str">
            <v>Idoia</v>
          </cell>
          <cell r="D43" t="str">
            <v>CYL</v>
          </cell>
          <cell r="E43" t="str">
            <v>PORTA, Idoia</v>
          </cell>
        </row>
        <row r="44">
          <cell r="A44">
            <v>143</v>
          </cell>
          <cell r="B44" t="str">
            <v>VILÁ</v>
          </cell>
          <cell r="C44" t="str">
            <v>Roser</v>
          </cell>
          <cell r="D44" t="str">
            <v>CYL</v>
          </cell>
          <cell r="E44" t="str">
            <v>VILÁ, Roser</v>
          </cell>
          <cell r="F44">
            <v>892</v>
          </cell>
        </row>
        <row r="45">
          <cell r="A45">
            <v>144</v>
          </cell>
          <cell r="B45" t="str">
            <v>ANDRADE</v>
          </cell>
          <cell r="C45" t="str">
            <v>Josep Lluis</v>
          </cell>
          <cell r="D45" t="str">
            <v>CAT</v>
          </cell>
          <cell r="E45" t="str">
            <v>ANDRADE, Josep Lluis</v>
          </cell>
        </row>
        <row r="46">
          <cell r="A46">
            <v>145</v>
          </cell>
          <cell r="B46" t="str">
            <v>ARNAU</v>
          </cell>
          <cell r="C46" t="str">
            <v>Miquel</v>
          </cell>
          <cell r="D46" t="str">
            <v>CAT</v>
          </cell>
          <cell r="E46" t="str">
            <v>ARNAU, Miquel</v>
          </cell>
          <cell r="F46">
            <v>413</v>
          </cell>
        </row>
        <row r="47">
          <cell r="A47">
            <v>146</v>
          </cell>
          <cell r="B47" t="str">
            <v>BACARISAS</v>
          </cell>
          <cell r="C47" t="str">
            <v>Jordi</v>
          </cell>
          <cell r="D47" t="str">
            <v>CAT</v>
          </cell>
          <cell r="E47" t="str">
            <v>BACARISAS, Jordi</v>
          </cell>
          <cell r="F47">
            <v>169</v>
          </cell>
        </row>
        <row r="48">
          <cell r="A48">
            <v>147</v>
          </cell>
          <cell r="B48" t="str">
            <v>CANO</v>
          </cell>
          <cell r="C48" t="str">
            <v>Andreu</v>
          </cell>
          <cell r="D48" t="str">
            <v>CAT</v>
          </cell>
          <cell r="E48" t="str">
            <v>CANO, Andreu</v>
          </cell>
        </row>
        <row r="49">
          <cell r="A49">
            <v>148</v>
          </cell>
          <cell r="B49" t="str">
            <v>CLOTET</v>
          </cell>
          <cell r="C49" t="str">
            <v>Marc</v>
          </cell>
          <cell r="D49" t="str">
            <v>CAT</v>
          </cell>
          <cell r="E49" t="str">
            <v>CLOTET, Marc</v>
          </cell>
          <cell r="F49">
            <v>169</v>
          </cell>
        </row>
        <row r="50">
          <cell r="A50">
            <v>149</v>
          </cell>
          <cell r="B50" t="str">
            <v>DURÁN</v>
          </cell>
          <cell r="C50" t="str">
            <v>Marc</v>
          </cell>
          <cell r="D50" t="str">
            <v>CAT</v>
          </cell>
          <cell r="E50" t="str">
            <v>DURÁN, Marc</v>
          </cell>
        </row>
        <row r="51">
          <cell r="A51">
            <v>150</v>
          </cell>
          <cell r="B51" t="str">
            <v>DVORAK</v>
          </cell>
          <cell r="C51" t="str">
            <v>Vladimir</v>
          </cell>
          <cell r="D51" t="str">
            <v>CAT</v>
          </cell>
          <cell r="E51" t="str">
            <v>DVORAK, Vladimir</v>
          </cell>
        </row>
        <row r="52">
          <cell r="A52">
            <v>151</v>
          </cell>
          <cell r="B52" t="str">
            <v>ESCAMILLA</v>
          </cell>
          <cell r="C52" t="str">
            <v>Eduard</v>
          </cell>
          <cell r="D52" t="str">
            <v>CAT</v>
          </cell>
          <cell r="E52" t="str">
            <v>ESCAMILLA, Eduard</v>
          </cell>
          <cell r="F52">
            <v>543</v>
          </cell>
        </row>
        <row r="53">
          <cell r="A53">
            <v>152</v>
          </cell>
          <cell r="B53" t="str">
            <v>FONT</v>
          </cell>
          <cell r="C53" t="str">
            <v>Carles</v>
          </cell>
          <cell r="D53" t="str">
            <v>CAT</v>
          </cell>
          <cell r="E53" t="str">
            <v>FONT, Carles</v>
          </cell>
        </row>
        <row r="54">
          <cell r="A54">
            <v>153</v>
          </cell>
          <cell r="B54" t="str">
            <v>MAMPEL</v>
          </cell>
          <cell r="C54" t="str">
            <v>Ramón</v>
          </cell>
          <cell r="D54" t="str">
            <v>CAT</v>
          </cell>
          <cell r="E54" t="str">
            <v>MAMPEL, Ramón</v>
          </cell>
        </row>
        <row r="55">
          <cell r="A55">
            <v>154</v>
          </cell>
          <cell r="B55" t="str">
            <v>MARTÍNEZ</v>
          </cell>
          <cell r="C55" t="str">
            <v>Iván</v>
          </cell>
          <cell r="D55" t="str">
            <v>CAT</v>
          </cell>
          <cell r="E55" t="str">
            <v>MARTÍNEZ, Iván</v>
          </cell>
          <cell r="F55">
            <v>168</v>
          </cell>
        </row>
        <row r="56">
          <cell r="A56">
            <v>155</v>
          </cell>
          <cell r="D56" t="str">
            <v>CAT</v>
          </cell>
        </row>
        <row r="57">
          <cell r="A57">
            <v>156</v>
          </cell>
          <cell r="B57" t="str">
            <v>MASALÓ</v>
          </cell>
          <cell r="C57" t="str">
            <v>Jordi</v>
          </cell>
          <cell r="D57" t="str">
            <v>CAT</v>
          </cell>
          <cell r="E57" t="str">
            <v>MASALÓ, Jordi</v>
          </cell>
        </row>
        <row r="58">
          <cell r="A58">
            <v>157</v>
          </cell>
          <cell r="B58" t="str">
            <v>MOLINS</v>
          </cell>
          <cell r="C58" t="str">
            <v>Josep Ignasi</v>
          </cell>
          <cell r="D58" t="str">
            <v>CAT</v>
          </cell>
          <cell r="E58" t="str">
            <v>MOLINS, Josep Ignasi</v>
          </cell>
        </row>
        <row r="59">
          <cell r="A59">
            <v>158</v>
          </cell>
          <cell r="B59" t="str">
            <v>MOURZOV</v>
          </cell>
          <cell r="C59" t="str">
            <v>Alexei</v>
          </cell>
          <cell r="D59" t="str">
            <v>CAT</v>
          </cell>
          <cell r="E59" t="str">
            <v>MOURZOV, Alexei</v>
          </cell>
        </row>
        <row r="60">
          <cell r="A60">
            <v>159</v>
          </cell>
          <cell r="B60" t="str">
            <v>MOUZIKYNE</v>
          </cell>
          <cell r="C60" t="str">
            <v>Andrei</v>
          </cell>
          <cell r="D60" t="str">
            <v>CAT</v>
          </cell>
          <cell r="E60" t="str">
            <v>MOUZIKYNE, Andrei</v>
          </cell>
        </row>
        <row r="61">
          <cell r="A61">
            <v>160</v>
          </cell>
          <cell r="B61" t="str">
            <v>PALÉS</v>
          </cell>
          <cell r="C61" t="str">
            <v>Josep María</v>
          </cell>
          <cell r="D61" t="str">
            <v>CAT</v>
          </cell>
          <cell r="E61" t="str">
            <v>PALÉS, Josep María</v>
          </cell>
          <cell r="F61">
            <v>662</v>
          </cell>
        </row>
        <row r="62">
          <cell r="A62">
            <v>161</v>
          </cell>
          <cell r="B62" t="str">
            <v>PIELLA</v>
          </cell>
          <cell r="C62" t="str">
            <v>Jordi</v>
          </cell>
          <cell r="D62" t="str">
            <v>CAT</v>
          </cell>
          <cell r="E62" t="str">
            <v>PIELLA, Jordi</v>
          </cell>
          <cell r="F62">
            <v>545</v>
          </cell>
        </row>
        <row r="63">
          <cell r="A63">
            <v>162</v>
          </cell>
          <cell r="B63" t="str">
            <v>TORRENS</v>
          </cell>
          <cell r="C63" t="str">
            <v>Gerard</v>
          </cell>
          <cell r="D63" t="str">
            <v>CAT</v>
          </cell>
          <cell r="E63" t="str">
            <v>TORRENS, Gerard</v>
          </cell>
        </row>
        <row r="64">
          <cell r="A64">
            <v>163</v>
          </cell>
          <cell r="B64" t="str">
            <v>ALMAGRO</v>
          </cell>
          <cell r="C64" t="str">
            <v>Meritxell</v>
          </cell>
          <cell r="D64" t="str">
            <v>CAT</v>
          </cell>
          <cell r="E64" t="str">
            <v>ALMAGRO, Meritxell</v>
          </cell>
          <cell r="F64">
            <v>482</v>
          </cell>
        </row>
        <row r="65">
          <cell r="A65">
            <v>164</v>
          </cell>
          <cell r="B65" t="str">
            <v>ARNAU</v>
          </cell>
          <cell r="C65" t="str">
            <v>Elisabet</v>
          </cell>
          <cell r="D65" t="str">
            <v>CAT</v>
          </cell>
          <cell r="E65" t="str">
            <v>ARNAU, Elisabet</v>
          </cell>
          <cell r="F65">
            <v>773</v>
          </cell>
        </row>
        <row r="66">
          <cell r="A66">
            <v>165</v>
          </cell>
          <cell r="B66" t="str">
            <v>BOSCH</v>
          </cell>
          <cell r="C66" t="str">
            <v>Julia</v>
          </cell>
          <cell r="D66" t="str">
            <v>CAT</v>
          </cell>
          <cell r="E66" t="str">
            <v>BOSCH, Julia</v>
          </cell>
          <cell r="F66">
            <v>207</v>
          </cell>
        </row>
        <row r="67">
          <cell r="A67">
            <v>166</v>
          </cell>
          <cell r="B67" t="str">
            <v>BOVER</v>
          </cell>
          <cell r="C67" t="str">
            <v>Montse</v>
          </cell>
          <cell r="D67" t="str">
            <v>CAT</v>
          </cell>
          <cell r="E67" t="str">
            <v>BOVER, Montse</v>
          </cell>
        </row>
        <row r="68">
          <cell r="A68">
            <v>167</v>
          </cell>
          <cell r="B68" t="str">
            <v>DVORAK</v>
          </cell>
          <cell r="C68" t="str">
            <v>Galia</v>
          </cell>
          <cell r="D68" t="str">
            <v>CAT</v>
          </cell>
          <cell r="E68" t="str">
            <v>DVORAK, Galia</v>
          </cell>
          <cell r="F68">
            <v>252</v>
          </cell>
        </row>
        <row r="69">
          <cell r="A69">
            <v>168</v>
          </cell>
          <cell r="B69" t="str">
            <v>HERNÁNDEZ</v>
          </cell>
          <cell r="C69" t="str">
            <v>Jéssica</v>
          </cell>
          <cell r="D69" t="str">
            <v>CAT</v>
          </cell>
          <cell r="E69" t="str">
            <v>HERNÁNDEZ, Jéssica</v>
          </cell>
          <cell r="F69">
            <v>733</v>
          </cell>
        </row>
        <row r="70">
          <cell r="A70">
            <v>169</v>
          </cell>
          <cell r="B70" t="str">
            <v>JURADO</v>
          </cell>
          <cell r="C70" t="str">
            <v>Miriea</v>
          </cell>
          <cell r="D70" t="str">
            <v>CAT</v>
          </cell>
          <cell r="E70" t="str">
            <v>JURADO, Miriea</v>
          </cell>
          <cell r="F70">
            <v>219</v>
          </cell>
        </row>
        <row r="71">
          <cell r="A71">
            <v>170</v>
          </cell>
          <cell r="B71" t="str">
            <v>KHASSANOVA</v>
          </cell>
          <cell r="C71" t="str">
            <v>Flora</v>
          </cell>
          <cell r="D71" t="str">
            <v>CAT</v>
          </cell>
          <cell r="E71" t="str">
            <v>KHASSANOVA, Flora</v>
          </cell>
        </row>
        <row r="72">
          <cell r="A72">
            <v>171</v>
          </cell>
          <cell r="B72" t="str">
            <v>KOMRAKOVA</v>
          </cell>
          <cell r="C72" t="str">
            <v>Elena</v>
          </cell>
          <cell r="D72" t="str">
            <v>CAT</v>
          </cell>
          <cell r="E72" t="str">
            <v>KOMRAKOVA, Elena</v>
          </cell>
        </row>
        <row r="73">
          <cell r="A73">
            <v>172</v>
          </cell>
          <cell r="B73" t="str">
            <v>KONOVALOVA</v>
          </cell>
          <cell r="C73" t="str">
            <v>Natalia</v>
          </cell>
          <cell r="D73" t="str">
            <v>CAT</v>
          </cell>
          <cell r="E73" t="str">
            <v>KONOVALOVA, Natalia</v>
          </cell>
        </row>
        <row r="74">
          <cell r="A74">
            <v>173</v>
          </cell>
          <cell r="D74" t="str">
            <v>CAT</v>
          </cell>
        </row>
        <row r="75">
          <cell r="A75">
            <v>174</v>
          </cell>
          <cell r="B75" t="str">
            <v>MORERA</v>
          </cell>
          <cell r="C75" t="str">
            <v>Mercé</v>
          </cell>
          <cell r="D75" t="str">
            <v>CAT</v>
          </cell>
          <cell r="E75" t="str">
            <v>MORERA, Mercé</v>
          </cell>
        </row>
        <row r="76">
          <cell r="A76">
            <v>175</v>
          </cell>
          <cell r="B76" t="str">
            <v>NIKOLOVA</v>
          </cell>
          <cell r="C76" t="str">
            <v>Milena</v>
          </cell>
          <cell r="D76" t="str">
            <v>CAT</v>
          </cell>
          <cell r="E76" t="str">
            <v>NIKOLOVA, Milena</v>
          </cell>
        </row>
        <row r="77">
          <cell r="A77">
            <v>176</v>
          </cell>
          <cell r="B77" t="str">
            <v>PETROVA</v>
          </cell>
          <cell r="C77" t="str">
            <v>Detelina</v>
          </cell>
          <cell r="D77" t="str">
            <v>CAT</v>
          </cell>
          <cell r="E77" t="str">
            <v>PETROVA, Detelina</v>
          </cell>
        </row>
        <row r="78">
          <cell r="A78">
            <v>177</v>
          </cell>
          <cell r="B78" t="str">
            <v>PUIG</v>
          </cell>
          <cell r="C78" t="str">
            <v>Tania</v>
          </cell>
          <cell r="D78" t="str">
            <v>CAT</v>
          </cell>
          <cell r="E78" t="str">
            <v>PUIG, Tania</v>
          </cell>
          <cell r="F78">
            <v>389</v>
          </cell>
        </row>
        <row r="79">
          <cell r="A79">
            <v>178</v>
          </cell>
          <cell r="B79" t="str">
            <v>RAMÍREZ</v>
          </cell>
          <cell r="C79" t="str">
            <v>Sara</v>
          </cell>
          <cell r="D79" t="str">
            <v>CAT</v>
          </cell>
          <cell r="E79" t="str">
            <v>RAMÍREZ, Sara</v>
          </cell>
          <cell r="F79">
            <v>146</v>
          </cell>
        </row>
        <row r="80">
          <cell r="A80">
            <v>179</v>
          </cell>
          <cell r="B80" t="str">
            <v>RODRÍGUEZ</v>
          </cell>
          <cell r="C80" t="str">
            <v>Jéssica</v>
          </cell>
          <cell r="D80" t="str">
            <v>CAT</v>
          </cell>
          <cell r="E80" t="str">
            <v>RODRÍGUEZ, Jéssica</v>
          </cell>
          <cell r="F80">
            <v>133</v>
          </cell>
        </row>
        <row r="81">
          <cell r="A81">
            <v>180</v>
          </cell>
          <cell r="B81" t="str">
            <v>RODRÍGUEZ</v>
          </cell>
          <cell r="C81" t="str">
            <v>Patricia</v>
          </cell>
          <cell r="D81" t="str">
            <v>CAT</v>
          </cell>
          <cell r="E81" t="str">
            <v>RODRÍGUEZ, Patricia</v>
          </cell>
          <cell r="F81">
            <v>250</v>
          </cell>
        </row>
        <row r="82">
          <cell r="A82">
            <v>181</v>
          </cell>
          <cell r="B82" t="str">
            <v>SERRES</v>
          </cell>
          <cell r="C82" t="str">
            <v>María</v>
          </cell>
          <cell r="D82" t="str">
            <v>CAT</v>
          </cell>
          <cell r="E82" t="str">
            <v>SERRES, María</v>
          </cell>
          <cell r="F82">
            <v>143</v>
          </cell>
        </row>
        <row r="83">
          <cell r="A83">
            <v>182</v>
          </cell>
          <cell r="B83" t="str">
            <v>XIE</v>
          </cell>
          <cell r="C83" t="str">
            <v>Jing</v>
          </cell>
          <cell r="D83" t="str">
            <v>CAT</v>
          </cell>
          <cell r="E83" t="str">
            <v>XIE, Jing</v>
          </cell>
        </row>
        <row r="84">
          <cell r="A84">
            <v>183</v>
          </cell>
          <cell r="B84" t="str">
            <v>YLLA-CATALÁ</v>
          </cell>
          <cell r="C84" t="str">
            <v>Marta</v>
          </cell>
          <cell r="D84" t="str">
            <v>CAT</v>
          </cell>
          <cell r="E84" t="str">
            <v>YLLA-CATALÁ, Marta</v>
          </cell>
          <cell r="F84">
            <v>743</v>
          </cell>
        </row>
        <row r="85">
          <cell r="A85">
            <v>184</v>
          </cell>
          <cell r="B85" t="str">
            <v>KOULAGINA</v>
          </cell>
          <cell r="C85" t="str">
            <v>Katia</v>
          </cell>
          <cell r="D85" t="str">
            <v>VAL</v>
          </cell>
          <cell r="E85" t="str">
            <v>KOULAGINA, Katia</v>
          </cell>
        </row>
        <row r="86">
          <cell r="A86">
            <v>185</v>
          </cell>
          <cell r="B86" t="str">
            <v>MANSERGAS</v>
          </cell>
          <cell r="C86" t="str">
            <v>Carla</v>
          </cell>
          <cell r="D86" t="str">
            <v>VAL</v>
          </cell>
          <cell r="E86" t="str">
            <v>MANSERGAS, Carla</v>
          </cell>
          <cell r="F86">
            <v>228</v>
          </cell>
        </row>
        <row r="87">
          <cell r="A87">
            <v>186</v>
          </cell>
          <cell r="B87" t="str">
            <v>SAVU</v>
          </cell>
          <cell r="C87" t="str">
            <v>Simona</v>
          </cell>
          <cell r="D87" t="str">
            <v>VAL</v>
          </cell>
          <cell r="E87" t="str">
            <v>SAVU, Simona</v>
          </cell>
        </row>
        <row r="88">
          <cell r="A88">
            <v>187</v>
          </cell>
          <cell r="B88" t="str">
            <v>SEMPERE</v>
          </cell>
          <cell r="C88" t="str">
            <v>Elvira</v>
          </cell>
          <cell r="D88" t="str">
            <v>VAL</v>
          </cell>
          <cell r="E88" t="str">
            <v>SEMPERE, Elvira</v>
          </cell>
          <cell r="F88">
            <v>475</v>
          </cell>
        </row>
        <row r="89">
          <cell r="A89">
            <v>188</v>
          </cell>
          <cell r="B89" t="str">
            <v>SILLA</v>
          </cell>
          <cell r="C89" t="str">
            <v>Carmen</v>
          </cell>
          <cell r="D89" t="str">
            <v>VAL</v>
          </cell>
          <cell r="E89" t="str">
            <v>SILLA, Carmen</v>
          </cell>
        </row>
        <row r="90">
          <cell r="A90">
            <v>189</v>
          </cell>
          <cell r="B90" t="str">
            <v>ENSEÑAT</v>
          </cell>
          <cell r="C90" t="str">
            <v>Jacobo</v>
          </cell>
          <cell r="D90" t="str">
            <v>GAL</v>
          </cell>
          <cell r="E90" t="str">
            <v>ENSEÑAT, Jacobo</v>
          </cell>
        </row>
        <row r="91">
          <cell r="A91">
            <v>190</v>
          </cell>
          <cell r="B91" t="str">
            <v>ENSEÑAT</v>
          </cell>
          <cell r="C91" t="str">
            <v>Juan</v>
          </cell>
          <cell r="D91" t="str">
            <v>GAL</v>
          </cell>
          <cell r="E91" t="str">
            <v>ENSEÑAT, Juan</v>
          </cell>
        </row>
        <row r="92">
          <cell r="A92">
            <v>191</v>
          </cell>
          <cell r="B92" t="str">
            <v>FERNÁNDEZ</v>
          </cell>
          <cell r="C92" t="str">
            <v>José</v>
          </cell>
          <cell r="D92" t="str">
            <v>GAL</v>
          </cell>
          <cell r="E92" t="str">
            <v>FERNÁNDEZ, José</v>
          </cell>
        </row>
        <row r="93">
          <cell r="A93">
            <v>192</v>
          </cell>
          <cell r="B93" t="str">
            <v>PASTUR</v>
          </cell>
          <cell r="C93" t="str">
            <v>Pedro</v>
          </cell>
          <cell r="D93" t="str">
            <v>GAL</v>
          </cell>
          <cell r="E93" t="str">
            <v>PASTUR, Pedro</v>
          </cell>
        </row>
        <row r="94">
          <cell r="A94">
            <v>193</v>
          </cell>
        </row>
        <row r="95">
          <cell r="A95">
            <v>194</v>
          </cell>
          <cell r="B95" t="str">
            <v>BULBUC</v>
          </cell>
          <cell r="C95" t="str">
            <v>Theodor</v>
          </cell>
          <cell r="D95" t="str">
            <v>MUR</v>
          </cell>
          <cell r="E95" t="str">
            <v>BULBUC, Theodor</v>
          </cell>
        </row>
        <row r="96">
          <cell r="A96">
            <v>195</v>
          </cell>
          <cell r="B96" t="str">
            <v>CABEZAS</v>
          </cell>
          <cell r="C96" t="str">
            <v>Beinier</v>
          </cell>
          <cell r="D96" t="str">
            <v>MUR</v>
          </cell>
          <cell r="E96" t="str">
            <v>CABEZAS, Beinier</v>
          </cell>
        </row>
        <row r="97">
          <cell r="A97">
            <v>196</v>
          </cell>
          <cell r="B97" t="str">
            <v>GALLEGO</v>
          </cell>
          <cell r="C97" t="str">
            <v>Óscar</v>
          </cell>
          <cell r="D97" t="str">
            <v>MUR</v>
          </cell>
          <cell r="E97" t="str">
            <v>GALLEGO, Óscar</v>
          </cell>
        </row>
        <row r="98">
          <cell r="A98">
            <v>197</v>
          </cell>
        </row>
        <row r="99">
          <cell r="A99">
            <v>198</v>
          </cell>
        </row>
        <row r="100">
          <cell r="A100">
            <v>199</v>
          </cell>
        </row>
        <row r="101">
          <cell r="A101">
            <v>200</v>
          </cell>
          <cell r="B101" t="str">
            <v>SAURA</v>
          </cell>
          <cell r="C101" t="str">
            <v>Raúl</v>
          </cell>
          <cell r="D101" t="str">
            <v>MUR</v>
          </cell>
          <cell r="E101" t="str">
            <v>SAURA, Raúl</v>
          </cell>
        </row>
        <row r="102">
          <cell r="A102">
            <v>201</v>
          </cell>
        </row>
        <row r="103">
          <cell r="A103">
            <v>202</v>
          </cell>
          <cell r="B103" t="str">
            <v>ANTELO</v>
          </cell>
          <cell r="C103" t="str">
            <v>Elia</v>
          </cell>
          <cell r="D103" t="str">
            <v>MUR</v>
          </cell>
          <cell r="E103" t="str">
            <v>ANTELO, Elia</v>
          </cell>
        </row>
        <row r="104">
          <cell r="A104">
            <v>203</v>
          </cell>
          <cell r="B104" t="str">
            <v>ANTELO</v>
          </cell>
          <cell r="C104" t="str">
            <v>María</v>
          </cell>
          <cell r="D104" t="str">
            <v>MUR</v>
          </cell>
          <cell r="E104" t="str">
            <v>ANTELO, María</v>
          </cell>
        </row>
        <row r="105">
          <cell r="A105">
            <v>204</v>
          </cell>
          <cell r="B105" t="str">
            <v>BAKHTINA</v>
          </cell>
          <cell r="C105" t="str">
            <v>Svetlana</v>
          </cell>
          <cell r="D105" t="str">
            <v>MUR</v>
          </cell>
          <cell r="E105" t="str">
            <v>BAKHTINA, Svetlana</v>
          </cell>
        </row>
        <row r="106">
          <cell r="A106">
            <v>205</v>
          </cell>
          <cell r="B106" t="str">
            <v>CIOSU</v>
          </cell>
          <cell r="C106" t="str">
            <v>Emilia</v>
          </cell>
          <cell r="D106" t="str">
            <v>MUR</v>
          </cell>
          <cell r="E106" t="str">
            <v>CIOSU, Emilia</v>
          </cell>
        </row>
        <row r="107">
          <cell r="A107">
            <v>206</v>
          </cell>
          <cell r="B107" t="str">
            <v>LI</v>
          </cell>
          <cell r="C107" t="str">
            <v>Yuan Yuan</v>
          </cell>
          <cell r="D107" t="str">
            <v>MUR</v>
          </cell>
          <cell r="E107" t="str">
            <v>LI, Yuan Yuan</v>
          </cell>
        </row>
        <row r="108">
          <cell r="A108">
            <v>207</v>
          </cell>
          <cell r="B108" t="str">
            <v>LOZANO</v>
          </cell>
          <cell r="C108" t="str">
            <v>Isabel</v>
          </cell>
          <cell r="D108" t="str">
            <v>MUR</v>
          </cell>
          <cell r="E108" t="str">
            <v>LOZANO, Isabel</v>
          </cell>
          <cell r="F108">
            <v>237</v>
          </cell>
        </row>
        <row r="109">
          <cell r="A109">
            <v>208</v>
          </cell>
          <cell r="B109" t="str">
            <v>NÚÑEZ</v>
          </cell>
          <cell r="C109" t="str">
            <v>Vanessa</v>
          </cell>
          <cell r="D109" t="str">
            <v>MUR</v>
          </cell>
          <cell r="E109" t="str">
            <v>NÚÑEZ, Vanessa</v>
          </cell>
        </row>
        <row r="110">
          <cell r="A110">
            <v>209</v>
          </cell>
          <cell r="B110" t="str">
            <v>PÉREZ</v>
          </cell>
          <cell r="C110" t="str">
            <v>Sara</v>
          </cell>
          <cell r="D110" t="str">
            <v>MUR</v>
          </cell>
          <cell r="E110" t="str">
            <v>PÉREZ, Sara</v>
          </cell>
          <cell r="F110">
            <v>782</v>
          </cell>
        </row>
        <row r="111">
          <cell r="A111">
            <v>210</v>
          </cell>
          <cell r="B111" t="str">
            <v>VILLADA</v>
          </cell>
          <cell r="C111" t="str">
            <v>Jénnifer</v>
          </cell>
          <cell r="D111" t="str">
            <v>MUR</v>
          </cell>
          <cell r="E111" t="str">
            <v>VILLADA, Jénnifer</v>
          </cell>
          <cell r="F111">
            <v>302</v>
          </cell>
        </row>
        <row r="112">
          <cell r="A112">
            <v>211</v>
          </cell>
          <cell r="B112" t="str">
            <v>CALVO</v>
          </cell>
          <cell r="C112" t="str">
            <v>Luis</v>
          </cell>
          <cell r="D112" t="str">
            <v>CNR</v>
          </cell>
          <cell r="E112" t="str">
            <v>CALVO, Luis</v>
          </cell>
        </row>
        <row r="113">
          <cell r="A113">
            <v>212</v>
          </cell>
          <cell r="B113" t="str">
            <v>CARNEROS</v>
          </cell>
          <cell r="C113" t="str">
            <v>Alfredo</v>
          </cell>
          <cell r="D113" t="str">
            <v>IND</v>
          </cell>
          <cell r="E113" t="str">
            <v>CARNEROS, Alfredo</v>
          </cell>
        </row>
        <row r="114">
          <cell r="A114">
            <v>213</v>
          </cell>
          <cell r="B114" t="str">
            <v>CAYMEL</v>
          </cell>
          <cell r="C114" t="str">
            <v>Ismael</v>
          </cell>
          <cell r="D114" t="str">
            <v>VAL</v>
          </cell>
          <cell r="E114" t="str">
            <v>CAYMEL, Ismael</v>
          </cell>
        </row>
        <row r="115">
          <cell r="A115">
            <v>214</v>
          </cell>
          <cell r="B115" t="str">
            <v>TORRES</v>
          </cell>
          <cell r="C115" t="str">
            <v>Daniel</v>
          </cell>
          <cell r="D115" t="str">
            <v>IND</v>
          </cell>
          <cell r="E115" t="str">
            <v>TORRES, Daniel</v>
          </cell>
          <cell r="F115">
            <v>818</v>
          </cell>
        </row>
        <row r="116">
          <cell r="A116">
            <v>215</v>
          </cell>
          <cell r="B116" t="str">
            <v>EMILIANOV</v>
          </cell>
          <cell r="C116" t="str">
            <v>Alexei</v>
          </cell>
          <cell r="D116" t="str">
            <v>PVS</v>
          </cell>
          <cell r="E116" t="str">
            <v>EMILIANOV, Alexei</v>
          </cell>
        </row>
        <row r="117">
          <cell r="A117">
            <v>216</v>
          </cell>
          <cell r="B117" t="str">
            <v>MARTÍNEZ</v>
          </cell>
          <cell r="C117" t="str">
            <v>Íker</v>
          </cell>
          <cell r="D117" t="str">
            <v>PVS</v>
          </cell>
          <cell r="E117" t="str">
            <v>MARTÍNEZ, Íker</v>
          </cell>
        </row>
        <row r="118">
          <cell r="A118">
            <v>217</v>
          </cell>
          <cell r="B118" t="str">
            <v>OMOTARA</v>
          </cell>
          <cell r="C118" t="str">
            <v>Titus</v>
          </cell>
          <cell r="D118" t="str">
            <v>PVS</v>
          </cell>
          <cell r="E118" t="str">
            <v>OMOTARA, Titus</v>
          </cell>
        </row>
        <row r="119">
          <cell r="A119">
            <v>218</v>
          </cell>
          <cell r="B119" t="str">
            <v>RODRÍGUEZ</v>
          </cell>
          <cell r="C119" t="str">
            <v>Sergio</v>
          </cell>
          <cell r="D119" t="str">
            <v>PVS</v>
          </cell>
          <cell r="E119" t="str">
            <v>RODRÍGUEZ, Sergio</v>
          </cell>
        </row>
        <row r="120">
          <cell r="A120">
            <v>219</v>
          </cell>
          <cell r="B120" t="str">
            <v>SANTAMARTA</v>
          </cell>
          <cell r="C120" t="str">
            <v>Víctor</v>
          </cell>
          <cell r="D120" t="str">
            <v>PVS</v>
          </cell>
          <cell r="E120" t="str">
            <v>SANTAMARTA, Víctor</v>
          </cell>
        </row>
        <row r="121">
          <cell r="A121">
            <v>220</v>
          </cell>
          <cell r="B121" t="str">
            <v>MALOV</v>
          </cell>
          <cell r="C121" t="str">
            <v>Valeri</v>
          </cell>
          <cell r="D121" t="str">
            <v>CAT</v>
          </cell>
          <cell r="E121" t="str">
            <v>MALOV, Valeri</v>
          </cell>
        </row>
        <row r="122">
          <cell r="A122">
            <v>221</v>
          </cell>
          <cell r="B122" t="str">
            <v>GONZÁLEZ</v>
          </cell>
          <cell r="C122" t="str">
            <v>Félix</v>
          </cell>
          <cell r="D122" t="str">
            <v>AST</v>
          </cell>
          <cell r="E122" t="str">
            <v>GONZÁLEZ, Félix</v>
          </cell>
        </row>
        <row r="123">
          <cell r="A123">
            <v>222</v>
          </cell>
          <cell r="B123" t="str">
            <v>BURGOS</v>
          </cell>
          <cell r="C123" t="str">
            <v>Emilio</v>
          </cell>
          <cell r="D123" t="str">
            <v>AST</v>
          </cell>
          <cell r="E123" t="str">
            <v>BURGOS, Emilio</v>
          </cell>
        </row>
        <row r="124">
          <cell r="A124">
            <v>223</v>
          </cell>
          <cell r="B124" t="str">
            <v>NAVARRO</v>
          </cell>
          <cell r="C124" t="str">
            <v>Pere</v>
          </cell>
          <cell r="D124" t="str">
            <v>CAT</v>
          </cell>
          <cell r="E124" t="str">
            <v>NAVARRO, Pere</v>
          </cell>
        </row>
        <row r="125">
          <cell r="A125">
            <v>224</v>
          </cell>
          <cell r="B125" t="str">
            <v>MARTÍNEZ</v>
          </cell>
          <cell r="C125" t="str">
            <v>Luis</v>
          </cell>
          <cell r="D125" t="str">
            <v>MAD</v>
          </cell>
          <cell r="E125" t="str">
            <v>MARTÍNEZ, Luis</v>
          </cell>
        </row>
        <row r="126">
          <cell r="A126">
            <v>225</v>
          </cell>
          <cell r="B126" t="str">
            <v>PRADES</v>
          </cell>
          <cell r="C126" t="str">
            <v>Alba</v>
          </cell>
          <cell r="D126" t="str">
            <v>IND</v>
          </cell>
          <cell r="E126" t="str">
            <v>PRADES, Alba</v>
          </cell>
        </row>
        <row r="127">
          <cell r="A127">
            <v>226</v>
          </cell>
          <cell r="B127" t="str">
            <v>KAZANTSEV</v>
          </cell>
          <cell r="C127" t="str">
            <v>Maxim</v>
          </cell>
          <cell r="D127" t="str">
            <v>GAL</v>
          </cell>
          <cell r="E127" t="str">
            <v>KAZANTSEV, Maxim</v>
          </cell>
        </row>
        <row r="128">
          <cell r="A128">
            <v>227</v>
          </cell>
          <cell r="B128" t="str">
            <v>BLANCO</v>
          </cell>
          <cell r="C128" t="str">
            <v>Roberto</v>
          </cell>
          <cell r="D128" t="str">
            <v>GAL</v>
          </cell>
          <cell r="E128" t="str">
            <v>BLANCO, Roberto</v>
          </cell>
        </row>
        <row r="129">
          <cell r="A129">
            <v>228</v>
          </cell>
          <cell r="B129" t="str">
            <v>MACHADO</v>
          </cell>
          <cell r="C129" t="str">
            <v>Miguel Ángel</v>
          </cell>
          <cell r="D129" t="str">
            <v>AND</v>
          </cell>
          <cell r="E129" t="str">
            <v>MACHADO, Miguel Ángel</v>
          </cell>
        </row>
        <row r="130">
          <cell r="A130">
            <v>229</v>
          </cell>
          <cell r="B130" t="str">
            <v>IZQUIERDO</v>
          </cell>
          <cell r="C130" t="str">
            <v>Alberto</v>
          </cell>
          <cell r="D130" t="str">
            <v>CYL</v>
          </cell>
          <cell r="E130" t="str">
            <v>IZQUIERDO, Alberto</v>
          </cell>
        </row>
        <row r="131">
          <cell r="A131">
            <v>230</v>
          </cell>
          <cell r="B131" t="str">
            <v>GUILLÉN</v>
          </cell>
          <cell r="C131" t="str">
            <v>César</v>
          </cell>
          <cell r="D131" t="str">
            <v>CYL</v>
          </cell>
          <cell r="E131" t="str">
            <v>GUILLÉN, César</v>
          </cell>
        </row>
        <row r="132">
          <cell r="A132">
            <v>231</v>
          </cell>
        </row>
        <row r="133">
          <cell r="A133">
            <v>232</v>
          </cell>
        </row>
        <row r="134">
          <cell r="A134">
            <v>233</v>
          </cell>
        </row>
        <row r="135">
          <cell r="A135">
            <v>234</v>
          </cell>
        </row>
        <row r="136">
          <cell r="A136">
            <v>235</v>
          </cell>
        </row>
        <row r="137">
          <cell r="A137">
            <v>236</v>
          </cell>
        </row>
        <row r="138">
          <cell r="A138">
            <v>237</v>
          </cell>
        </row>
        <row r="139">
          <cell r="A139">
            <v>238</v>
          </cell>
        </row>
        <row r="140">
          <cell r="A140">
            <v>239</v>
          </cell>
        </row>
      </sheetData>
      <sheetData sheetId="1" refreshError="1"/>
      <sheetData sheetId="2" refreshError="1"/>
      <sheetData sheetId="3" refreshError="1"/>
      <sheetData sheetId="4">
        <row r="2">
          <cell r="A2">
            <v>1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rsal"/>
      <sheetName val="ARB"/>
      <sheetName val="IND"/>
      <sheetName val="EQU"/>
      <sheetName val="AE"/>
      <sheetName val="E"/>
      <sheetName val="EQF"/>
      <sheetName val="AEF"/>
      <sheetName val="EF"/>
      <sheetName val="AI"/>
      <sheetName val="I"/>
      <sheetName val="Af"/>
      <sheetName val="If"/>
      <sheetName val="ADm"/>
      <sheetName val="Dm"/>
      <sheetName val="ADf"/>
      <sheetName val="Df"/>
      <sheetName val="ADx"/>
      <sheetName val="Dx"/>
    </sheetNames>
    <sheetDataSet>
      <sheetData sheetId="0" refreshError="1"/>
      <sheetData sheetId="1" refreshError="1"/>
      <sheetData sheetId="2" refreshError="1">
        <row r="1">
          <cell r="A1" t="str">
            <v>Dors.</v>
          </cell>
          <cell r="B1" t="str">
            <v>APELLIDO, Nombre</v>
          </cell>
          <cell r="C1" t="str">
            <v>Cat.</v>
          </cell>
          <cell r="D1" t="str">
            <v>COM</v>
          </cell>
          <cell r="E1" t="str">
            <v>PTS</v>
          </cell>
        </row>
        <row r="2">
          <cell r="A2">
            <v>1</v>
          </cell>
          <cell r="B2" t="str">
            <v>BARRIENTOS, Antonio</v>
          </cell>
          <cell r="C2" t="str">
            <v>M</v>
          </cell>
          <cell r="D2" t="str">
            <v>AND</v>
          </cell>
        </row>
        <row r="3">
          <cell r="A3">
            <v>2</v>
          </cell>
          <cell r="B3" t="str">
            <v>CARBAJO, Fernando</v>
          </cell>
          <cell r="C3" t="str">
            <v>M</v>
          </cell>
          <cell r="D3" t="str">
            <v>AND</v>
          </cell>
          <cell r="F3" t="str">
            <v>BAJA</v>
          </cell>
        </row>
        <row r="4">
          <cell r="A4">
            <v>3</v>
          </cell>
          <cell r="B4" t="str">
            <v>FERNÁNDEZ, José A.</v>
          </cell>
          <cell r="C4" t="str">
            <v>M</v>
          </cell>
          <cell r="D4" t="str">
            <v>AND</v>
          </cell>
        </row>
        <row r="5">
          <cell r="A5">
            <v>4</v>
          </cell>
          <cell r="B5" t="str">
            <v>GALINDO, José M.</v>
          </cell>
          <cell r="C5" t="str">
            <v>M</v>
          </cell>
          <cell r="D5" t="str">
            <v>AND</v>
          </cell>
          <cell r="F5" t="str">
            <v>BAJA</v>
          </cell>
        </row>
        <row r="6">
          <cell r="A6">
            <v>5</v>
          </cell>
          <cell r="B6" t="str">
            <v>GARCÍA, Antonio E.</v>
          </cell>
          <cell r="C6" t="str">
            <v>M</v>
          </cell>
          <cell r="D6" t="str">
            <v>AND</v>
          </cell>
        </row>
        <row r="7">
          <cell r="A7">
            <v>6</v>
          </cell>
          <cell r="B7" t="str">
            <v>GÓMEZ, Juan</v>
          </cell>
          <cell r="C7" t="str">
            <v>M</v>
          </cell>
          <cell r="D7" t="str">
            <v>AND</v>
          </cell>
        </row>
        <row r="8">
          <cell r="A8">
            <v>7</v>
          </cell>
          <cell r="B8" t="str">
            <v>GONZÁLEZ, Carlos</v>
          </cell>
          <cell r="C8" t="str">
            <v>M</v>
          </cell>
          <cell r="D8" t="str">
            <v>AND</v>
          </cell>
        </row>
        <row r="9">
          <cell r="A9">
            <v>8</v>
          </cell>
          <cell r="B9" t="str">
            <v>HERNÁNDEZ, Mario</v>
          </cell>
          <cell r="C9" t="str">
            <v>M</v>
          </cell>
          <cell r="D9" t="str">
            <v>AND</v>
          </cell>
        </row>
        <row r="10">
          <cell r="A10">
            <v>9</v>
          </cell>
          <cell r="B10" t="str">
            <v>HERRERA, Pedro J.</v>
          </cell>
          <cell r="C10" t="str">
            <v>M</v>
          </cell>
          <cell r="D10" t="str">
            <v>AND</v>
          </cell>
        </row>
        <row r="11">
          <cell r="A11">
            <v>10</v>
          </cell>
          <cell r="B11" t="str">
            <v>JIMÉNEZ, Pedro</v>
          </cell>
          <cell r="C11" t="str">
            <v>M</v>
          </cell>
          <cell r="D11" t="str">
            <v>AND</v>
          </cell>
        </row>
        <row r="12">
          <cell r="A12">
            <v>11</v>
          </cell>
          <cell r="B12" t="str">
            <v>LARA, Jesús</v>
          </cell>
          <cell r="C12" t="str">
            <v>M</v>
          </cell>
          <cell r="D12" t="str">
            <v>AND</v>
          </cell>
        </row>
        <row r="13">
          <cell r="A13">
            <v>12</v>
          </cell>
          <cell r="B13" t="str">
            <v>MARTÍN, Francisco</v>
          </cell>
          <cell r="C13" t="str">
            <v>M</v>
          </cell>
          <cell r="D13" t="str">
            <v>AND</v>
          </cell>
        </row>
        <row r="14">
          <cell r="A14">
            <v>13</v>
          </cell>
          <cell r="B14" t="str">
            <v>MORALES, Enrique</v>
          </cell>
          <cell r="C14" t="str">
            <v>M</v>
          </cell>
          <cell r="D14" t="str">
            <v>AND</v>
          </cell>
          <cell r="F14" t="str">
            <v>BAJA</v>
          </cell>
        </row>
        <row r="15">
          <cell r="A15">
            <v>14</v>
          </cell>
          <cell r="B15" t="str">
            <v>MURIEL, David</v>
          </cell>
          <cell r="C15" t="str">
            <v>M</v>
          </cell>
          <cell r="D15" t="str">
            <v>AND</v>
          </cell>
          <cell r="F15" t="str">
            <v>BAJA</v>
          </cell>
        </row>
        <row r="16">
          <cell r="A16">
            <v>15</v>
          </cell>
          <cell r="B16" t="str">
            <v>PÉREZ, Álvaro</v>
          </cell>
          <cell r="C16" t="str">
            <v>M</v>
          </cell>
          <cell r="D16" t="str">
            <v>AND</v>
          </cell>
        </row>
        <row r="17">
          <cell r="A17">
            <v>16</v>
          </cell>
          <cell r="B17" t="str">
            <v>POVEDANO, Manuel</v>
          </cell>
          <cell r="C17" t="str">
            <v>M</v>
          </cell>
          <cell r="D17" t="str">
            <v>AND</v>
          </cell>
        </row>
        <row r="18">
          <cell r="A18">
            <v>17</v>
          </cell>
          <cell r="B18" t="str">
            <v>RAMÍREZ, Antonio</v>
          </cell>
          <cell r="C18" t="str">
            <v>M</v>
          </cell>
          <cell r="D18" t="str">
            <v>AND</v>
          </cell>
        </row>
        <row r="19">
          <cell r="A19">
            <v>18</v>
          </cell>
          <cell r="B19" t="str">
            <v>RAMÍREZ, Manuel</v>
          </cell>
          <cell r="C19" t="str">
            <v>M</v>
          </cell>
          <cell r="D19" t="str">
            <v>AND</v>
          </cell>
        </row>
        <row r="20">
          <cell r="A20">
            <v>19</v>
          </cell>
          <cell r="B20" t="str">
            <v>TEJERO, Adolfo</v>
          </cell>
          <cell r="C20" t="str">
            <v>M</v>
          </cell>
          <cell r="D20" t="str">
            <v>AND</v>
          </cell>
        </row>
        <row r="21">
          <cell r="A21">
            <v>20</v>
          </cell>
          <cell r="B21" t="str">
            <v>ÁLVAREZ, Gloria</v>
          </cell>
          <cell r="C21" t="str">
            <v>F</v>
          </cell>
          <cell r="D21" t="str">
            <v>AND</v>
          </cell>
        </row>
        <row r="22">
          <cell r="A22">
            <v>21</v>
          </cell>
          <cell r="B22" t="str">
            <v>ARCHIDONA, Victoria</v>
          </cell>
          <cell r="C22" t="str">
            <v>F</v>
          </cell>
          <cell r="D22" t="str">
            <v>AND</v>
          </cell>
        </row>
        <row r="23">
          <cell r="A23">
            <v>22</v>
          </cell>
          <cell r="B23" t="str">
            <v>COBOS, Lourdes</v>
          </cell>
          <cell r="C23" t="str">
            <v>F</v>
          </cell>
          <cell r="D23" t="str">
            <v>AND</v>
          </cell>
        </row>
        <row r="24">
          <cell r="A24">
            <v>23</v>
          </cell>
          <cell r="B24" t="str">
            <v>DEL OJO, María</v>
          </cell>
          <cell r="C24" t="str">
            <v>F</v>
          </cell>
          <cell r="D24" t="str">
            <v>AND</v>
          </cell>
        </row>
        <row r="25">
          <cell r="A25">
            <v>24</v>
          </cell>
          <cell r="B25" t="str">
            <v>DÍAZ, Lorena</v>
          </cell>
          <cell r="C25" t="str">
            <v>F</v>
          </cell>
          <cell r="D25" t="str">
            <v>AND</v>
          </cell>
        </row>
        <row r="26">
          <cell r="A26">
            <v>25</v>
          </cell>
          <cell r="B26" t="str">
            <v>FERNÁNDEZ, Jéssica</v>
          </cell>
          <cell r="C26" t="str">
            <v>F</v>
          </cell>
          <cell r="D26" t="str">
            <v>AND</v>
          </cell>
          <cell r="F26" t="str">
            <v>BAJA</v>
          </cell>
        </row>
        <row r="27">
          <cell r="A27">
            <v>26</v>
          </cell>
          <cell r="B27" t="str">
            <v>GARCÍA, Marta</v>
          </cell>
          <cell r="C27" t="str">
            <v>F</v>
          </cell>
          <cell r="D27" t="str">
            <v>AND</v>
          </cell>
        </row>
        <row r="28">
          <cell r="A28">
            <v>27</v>
          </cell>
          <cell r="B28" t="str">
            <v>GARCÍA, Rocío</v>
          </cell>
          <cell r="C28" t="str">
            <v>F</v>
          </cell>
          <cell r="D28" t="str">
            <v>AND</v>
          </cell>
        </row>
        <row r="29">
          <cell r="A29">
            <v>28</v>
          </cell>
          <cell r="B29" t="str">
            <v>LÓPEZ, Cristina</v>
          </cell>
          <cell r="C29" t="str">
            <v>F</v>
          </cell>
          <cell r="D29" t="str">
            <v>AND</v>
          </cell>
        </row>
        <row r="30">
          <cell r="A30">
            <v>29</v>
          </cell>
          <cell r="B30" t="str">
            <v>MATA, Rosa</v>
          </cell>
          <cell r="C30" t="str">
            <v>F</v>
          </cell>
          <cell r="D30" t="str">
            <v>AND</v>
          </cell>
        </row>
        <row r="31">
          <cell r="A31">
            <v>30</v>
          </cell>
          <cell r="B31" t="str">
            <v>MOLINA, Maribel</v>
          </cell>
          <cell r="C31" t="str">
            <v>F</v>
          </cell>
          <cell r="D31" t="str">
            <v>AND</v>
          </cell>
        </row>
        <row r="32">
          <cell r="A32">
            <v>31</v>
          </cell>
          <cell r="B32" t="str">
            <v>MUÑOZ, Carmen</v>
          </cell>
          <cell r="C32" t="str">
            <v>F</v>
          </cell>
          <cell r="D32" t="str">
            <v>AND</v>
          </cell>
        </row>
        <row r="33">
          <cell r="A33">
            <v>32</v>
          </cell>
          <cell r="B33" t="str">
            <v>RAMÍREZ, Dolores</v>
          </cell>
          <cell r="C33" t="str">
            <v>F</v>
          </cell>
          <cell r="D33" t="str">
            <v>AND</v>
          </cell>
        </row>
        <row r="34">
          <cell r="A34">
            <v>33</v>
          </cell>
          <cell r="B34" t="str">
            <v>ROJAS, Ana María</v>
          </cell>
          <cell r="C34" t="str">
            <v>F</v>
          </cell>
          <cell r="D34" t="str">
            <v>AND</v>
          </cell>
        </row>
        <row r="35">
          <cell r="A35">
            <v>34</v>
          </cell>
          <cell r="B35" t="str">
            <v>BENAVIDES, Jesús</v>
          </cell>
          <cell r="C35" t="str">
            <v>M</v>
          </cell>
          <cell r="D35" t="str">
            <v>ARA</v>
          </cell>
        </row>
        <row r="36">
          <cell r="A36">
            <v>35</v>
          </cell>
          <cell r="B36" t="str">
            <v>CARDONA, Jorge</v>
          </cell>
          <cell r="C36" t="str">
            <v>M</v>
          </cell>
          <cell r="D36" t="str">
            <v>ARA</v>
          </cell>
        </row>
        <row r="37">
          <cell r="A37">
            <v>36</v>
          </cell>
          <cell r="B37" t="str">
            <v>ESCUDERO, Ramón</v>
          </cell>
          <cell r="C37" t="str">
            <v>M</v>
          </cell>
          <cell r="D37" t="str">
            <v>ARA</v>
          </cell>
        </row>
        <row r="38">
          <cell r="A38">
            <v>37</v>
          </cell>
          <cell r="B38" t="str">
            <v>FAURA, Pablo</v>
          </cell>
          <cell r="C38" t="str">
            <v>M</v>
          </cell>
          <cell r="D38" t="str">
            <v>ARA</v>
          </cell>
          <cell r="F38" t="str">
            <v>BAJA</v>
          </cell>
        </row>
        <row r="39">
          <cell r="A39">
            <v>38</v>
          </cell>
          <cell r="B39" t="str">
            <v>GÓMEZ-CABRERO, Rubén</v>
          </cell>
          <cell r="C39" t="str">
            <v>M</v>
          </cell>
          <cell r="D39" t="str">
            <v>ARA</v>
          </cell>
        </row>
        <row r="40">
          <cell r="A40">
            <v>39</v>
          </cell>
          <cell r="B40" t="str">
            <v>JOFRE, Guillermo</v>
          </cell>
          <cell r="C40" t="str">
            <v>M</v>
          </cell>
          <cell r="D40" t="str">
            <v>ARA</v>
          </cell>
        </row>
        <row r="41">
          <cell r="A41">
            <v>40</v>
          </cell>
          <cell r="B41" t="str">
            <v>MONREAL, Diego</v>
          </cell>
          <cell r="C41" t="str">
            <v>M</v>
          </cell>
          <cell r="D41" t="str">
            <v>ARA</v>
          </cell>
        </row>
        <row r="42">
          <cell r="A42">
            <v>41</v>
          </cell>
          <cell r="B42" t="str">
            <v>MONTERO, Javier</v>
          </cell>
          <cell r="C42" t="str">
            <v>M</v>
          </cell>
          <cell r="D42" t="str">
            <v>ARA</v>
          </cell>
        </row>
        <row r="43">
          <cell r="A43">
            <v>42</v>
          </cell>
          <cell r="B43" t="str">
            <v>MONTERO, José Ángel</v>
          </cell>
          <cell r="C43" t="str">
            <v>M</v>
          </cell>
          <cell r="D43" t="str">
            <v>ARA</v>
          </cell>
        </row>
        <row r="44">
          <cell r="A44">
            <v>43</v>
          </cell>
          <cell r="B44" t="str">
            <v>NAVARRO, Luis</v>
          </cell>
          <cell r="C44" t="str">
            <v>M</v>
          </cell>
          <cell r="D44" t="str">
            <v>ARA</v>
          </cell>
        </row>
        <row r="45">
          <cell r="A45">
            <v>44</v>
          </cell>
          <cell r="B45" t="str">
            <v>RAMÓN, Jorge</v>
          </cell>
          <cell r="C45" t="str">
            <v>M</v>
          </cell>
          <cell r="D45" t="str">
            <v>ARA</v>
          </cell>
        </row>
        <row r="46">
          <cell r="A46">
            <v>45</v>
          </cell>
          <cell r="B46" t="str">
            <v>GRIMAL, Yara</v>
          </cell>
          <cell r="C46" t="str">
            <v>F</v>
          </cell>
          <cell r="D46" t="str">
            <v>ARA</v>
          </cell>
        </row>
        <row r="47">
          <cell r="A47">
            <v>46</v>
          </cell>
          <cell r="B47" t="str">
            <v>SANTORROMÁN, María</v>
          </cell>
          <cell r="C47" t="str">
            <v>F</v>
          </cell>
          <cell r="D47" t="str">
            <v>ARA</v>
          </cell>
        </row>
        <row r="48">
          <cell r="A48">
            <v>47</v>
          </cell>
          <cell r="B48" t="str">
            <v>MARCOS, Javier</v>
          </cell>
          <cell r="C48" t="str">
            <v>M</v>
          </cell>
          <cell r="D48" t="str">
            <v>AST</v>
          </cell>
        </row>
        <row r="49">
          <cell r="A49">
            <v>48</v>
          </cell>
          <cell r="B49" t="str">
            <v>PÉREZ, David</v>
          </cell>
          <cell r="C49" t="str">
            <v>M</v>
          </cell>
          <cell r="D49" t="str">
            <v>AST</v>
          </cell>
        </row>
        <row r="50">
          <cell r="A50">
            <v>49</v>
          </cell>
          <cell r="B50" t="str">
            <v>POUSADA, Arán</v>
          </cell>
          <cell r="C50" t="str">
            <v>M</v>
          </cell>
          <cell r="D50" t="str">
            <v>AST</v>
          </cell>
        </row>
        <row r="51">
          <cell r="A51">
            <v>50</v>
          </cell>
          <cell r="B51" t="str">
            <v>FDEZ.ALONSO, Marta</v>
          </cell>
          <cell r="C51" t="str">
            <v>F</v>
          </cell>
          <cell r="D51" t="str">
            <v>AST</v>
          </cell>
        </row>
        <row r="52">
          <cell r="A52">
            <v>51</v>
          </cell>
          <cell r="B52" t="str">
            <v>FERNÁNDEZ, Sandra</v>
          </cell>
          <cell r="C52" t="str">
            <v>F</v>
          </cell>
          <cell r="D52" t="str">
            <v>AST</v>
          </cell>
        </row>
        <row r="53">
          <cell r="A53">
            <v>52</v>
          </cell>
          <cell r="B53" t="str">
            <v>MENÉNDEZ, Beatriz</v>
          </cell>
          <cell r="C53" t="str">
            <v>F</v>
          </cell>
          <cell r="D53" t="str">
            <v>AST</v>
          </cell>
        </row>
        <row r="54">
          <cell r="A54">
            <v>53</v>
          </cell>
          <cell r="B54" t="str">
            <v>MORAL, Izaskun</v>
          </cell>
          <cell r="C54" t="str">
            <v>F</v>
          </cell>
          <cell r="D54" t="str">
            <v>AST</v>
          </cell>
        </row>
        <row r="55">
          <cell r="A55">
            <v>54</v>
          </cell>
          <cell r="B55" t="str">
            <v>HOMAR, Miguel A.</v>
          </cell>
          <cell r="C55" t="str">
            <v>M</v>
          </cell>
          <cell r="D55" t="str">
            <v>BAL</v>
          </cell>
          <cell r="F55" t="str">
            <v>BAJA</v>
          </cell>
        </row>
        <row r="56">
          <cell r="A56">
            <v>55</v>
          </cell>
          <cell r="B56" t="str">
            <v>MANGAS, José M.</v>
          </cell>
          <cell r="C56" t="str">
            <v>M</v>
          </cell>
          <cell r="D56" t="str">
            <v>BAL</v>
          </cell>
        </row>
        <row r="57">
          <cell r="A57">
            <v>56</v>
          </cell>
          <cell r="B57" t="str">
            <v>PONS, Antonio</v>
          </cell>
          <cell r="C57" t="str">
            <v>M</v>
          </cell>
          <cell r="D57" t="str">
            <v>BAL</v>
          </cell>
          <cell r="F57" t="str">
            <v>BAJA</v>
          </cell>
        </row>
        <row r="58">
          <cell r="A58">
            <v>57</v>
          </cell>
          <cell r="B58" t="str">
            <v>VIDAL, Gabriel</v>
          </cell>
          <cell r="C58" t="str">
            <v>M</v>
          </cell>
          <cell r="D58" t="str">
            <v>BAL</v>
          </cell>
        </row>
        <row r="59">
          <cell r="A59">
            <v>58</v>
          </cell>
          <cell r="B59" t="str">
            <v>GONZÁLEZ, Eduardo</v>
          </cell>
          <cell r="C59" t="str">
            <v>M</v>
          </cell>
          <cell r="D59" t="str">
            <v>CNR</v>
          </cell>
        </row>
        <row r="60">
          <cell r="A60">
            <v>59</v>
          </cell>
          <cell r="B60" t="str">
            <v>MUÑOZ, Sergio</v>
          </cell>
          <cell r="C60" t="str">
            <v>M</v>
          </cell>
          <cell r="D60" t="str">
            <v>CNR</v>
          </cell>
        </row>
        <row r="61">
          <cell r="A61">
            <v>60</v>
          </cell>
          <cell r="B61" t="str">
            <v>RODRÍGUEZ, David</v>
          </cell>
          <cell r="C61" t="str">
            <v>M</v>
          </cell>
          <cell r="D61" t="str">
            <v>CNR</v>
          </cell>
        </row>
        <row r="62">
          <cell r="A62">
            <v>61</v>
          </cell>
          <cell r="B62" t="str">
            <v>DÍAZ, Sara</v>
          </cell>
          <cell r="C62" t="str">
            <v>F</v>
          </cell>
          <cell r="D62" t="str">
            <v>CNR</v>
          </cell>
        </row>
        <row r="63">
          <cell r="A63">
            <v>62</v>
          </cell>
          <cell r="B63" t="str">
            <v>MARTÍN, Marta</v>
          </cell>
          <cell r="C63" t="str">
            <v>F</v>
          </cell>
          <cell r="D63" t="str">
            <v>CNR</v>
          </cell>
        </row>
        <row r="64">
          <cell r="A64">
            <v>63</v>
          </cell>
          <cell r="B64" t="str">
            <v>PIÑERO, Leyra</v>
          </cell>
          <cell r="C64" t="str">
            <v>F</v>
          </cell>
          <cell r="D64" t="str">
            <v>CNR</v>
          </cell>
        </row>
        <row r="65">
          <cell r="A65">
            <v>64</v>
          </cell>
          <cell r="B65" t="str">
            <v>SANTANA, Lara</v>
          </cell>
          <cell r="C65" t="str">
            <v>F</v>
          </cell>
          <cell r="D65" t="str">
            <v>CNR</v>
          </cell>
          <cell r="F65" t="str">
            <v>BAJA</v>
          </cell>
        </row>
        <row r="66">
          <cell r="A66">
            <v>65</v>
          </cell>
          <cell r="B66" t="str">
            <v>SANTANA, Leticia</v>
          </cell>
          <cell r="C66" t="str">
            <v>F</v>
          </cell>
          <cell r="D66" t="str">
            <v>CNR</v>
          </cell>
        </row>
        <row r="67">
          <cell r="A67">
            <v>66</v>
          </cell>
          <cell r="B67" t="str">
            <v>CHAMORRO, David</v>
          </cell>
          <cell r="C67" t="str">
            <v>M</v>
          </cell>
          <cell r="D67" t="str">
            <v>CTB</v>
          </cell>
          <cell r="F67" t="str">
            <v>BAJA</v>
          </cell>
        </row>
        <row r="68">
          <cell r="A68">
            <v>67</v>
          </cell>
          <cell r="B68" t="str">
            <v>SASIAN, Javier</v>
          </cell>
          <cell r="C68" t="str">
            <v>M</v>
          </cell>
          <cell r="D68" t="str">
            <v>CTB</v>
          </cell>
        </row>
        <row r="69">
          <cell r="A69">
            <v>68</v>
          </cell>
          <cell r="B69" t="str">
            <v>VARELA, Francisco</v>
          </cell>
          <cell r="C69" t="str">
            <v>M</v>
          </cell>
          <cell r="D69" t="str">
            <v>CTB</v>
          </cell>
        </row>
        <row r="70">
          <cell r="A70">
            <v>69</v>
          </cell>
          <cell r="B70" t="str">
            <v>GONZÁLEZ, Jorge</v>
          </cell>
          <cell r="C70" t="str">
            <v>M</v>
          </cell>
          <cell r="D70" t="str">
            <v>CYL</v>
          </cell>
        </row>
        <row r="71">
          <cell r="A71">
            <v>70</v>
          </cell>
          <cell r="B71" t="str">
            <v>GONZÁLEZ, Roberto</v>
          </cell>
          <cell r="C71" t="str">
            <v>M</v>
          </cell>
          <cell r="D71" t="str">
            <v>CYL</v>
          </cell>
        </row>
        <row r="72">
          <cell r="A72">
            <v>71</v>
          </cell>
          <cell r="B72" t="str">
            <v>GUTIÉRREZ, Alberto</v>
          </cell>
          <cell r="C72" t="str">
            <v>M</v>
          </cell>
          <cell r="D72" t="str">
            <v>CYL</v>
          </cell>
        </row>
        <row r="73">
          <cell r="A73">
            <v>72</v>
          </cell>
          <cell r="B73" t="str">
            <v>MORA, Javier</v>
          </cell>
          <cell r="C73" t="str">
            <v>M</v>
          </cell>
          <cell r="D73" t="str">
            <v>CYL</v>
          </cell>
        </row>
        <row r="74">
          <cell r="A74">
            <v>73</v>
          </cell>
          <cell r="B74" t="str">
            <v>ALÁEZ, Carlos</v>
          </cell>
          <cell r="C74" t="str">
            <v>M</v>
          </cell>
          <cell r="D74" t="str">
            <v>CAT</v>
          </cell>
        </row>
        <row r="75">
          <cell r="A75">
            <v>74</v>
          </cell>
          <cell r="B75" t="str">
            <v>ALÁEZ, Jesús</v>
          </cell>
          <cell r="C75" t="str">
            <v>M</v>
          </cell>
          <cell r="D75" t="str">
            <v>CAT</v>
          </cell>
        </row>
        <row r="76">
          <cell r="A76">
            <v>75</v>
          </cell>
          <cell r="B76" t="str">
            <v>ALTARRIBA, Marc</v>
          </cell>
          <cell r="C76" t="str">
            <v>M</v>
          </cell>
          <cell r="D76" t="str">
            <v>CAT</v>
          </cell>
        </row>
        <row r="77">
          <cell r="A77">
            <v>76</v>
          </cell>
          <cell r="B77" t="str">
            <v>ARAQUE, Adrián</v>
          </cell>
          <cell r="C77" t="str">
            <v>M</v>
          </cell>
          <cell r="D77" t="str">
            <v>CAT</v>
          </cell>
        </row>
        <row r="78">
          <cell r="A78">
            <v>77</v>
          </cell>
          <cell r="B78" t="str">
            <v>ARTIGAS, Sergi</v>
          </cell>
          <cell r="C78" t="str">
            <v>M</v>
          </cell>
          <cell r="D78" t="str">
            <v>CAT</v>
          </cell>
        </row>
        <row r="79">
          <cell r="A79">
            <v>78</v>
          </cell>
          <cell r="B79" t="str">
            <v>ASENSIO, Xavier</v>
          </cell>
          <cell r="C79" t="str">
            <v>M</v>
          </cell>
          <cell r="D79" t="str">
            <v>CAT</v>
          </cell>
        </row>
        <row r="80">
          <cell r="A80">
            <v>79</v>
          </cell>
          <cell r="B80" t="str">
            <v>BALLESTER, Sergio</v>
          </cell>
          <cell r="C80" t="str">
            <v>M</v>
          </cell>
          <cell r="D80" t="str">
            <v>CAT</v>
          </cell>
        </row>
        <row r="81">
          <cell r="A81">
            <v>80</v>
          </cell>
          <cell r="B81" t="str">
            <v>BARBA, Albert</v>
          </cell>
          <cell r="C81" t="str">
            <v>M</v>
          </cell>
          <cell r="D81" t="str">
            <v>CAT</v>
          </cell>
        </row>
        <row r="82">
          <cell r="A82">
            <v>81</v>
          </cell>
          <cell r="B82" t="str">
            <v>BECH, Joel</v>
          </cell>
          <cell r="C82" t="str">
            <v>M</v>
          </cell>
          <cell r="D82" t="str">
            <v>CAT</v>
          </cell>
        </row>
        <row r="83">
          <cell r="A83">
            <v>82</v>
          </cell>
          <cell r="B83" t="str">
            <v>BENEDITO, Jordi</v>
          </cell>
          <cell r="C83" t="str">
            <v>M</v>
          </cell>
          <cell r="D83" t="str">
            <v>CAT</v>
          </cell>
          <cell r="F83" t="str">
            <v>BAJA</v>
          </cell>
        </row>
        <row r="84">
          <cell r="A84">
            <v>83</v>
          </cell>
          <cell r="B84" t="str">
            <v>BRUGADA, Ferrán</v>
          </cell>
          <cell r="C84" t="str">
            <v>M</v>
          </cell>
          <cell r="D84" t="str">
            <v>CAT</v>
          </cell>
        </row>
        <row r="85">
          <cell r="A85">
            <v>84</v>
          </cell>
          <cell r="B85" t="str">
            <v>CIVIT, Sergi</v>
          </cell>
          <cell r="C85" t="str">
            <v>M</v>
          </cell>
          <cell r="D85" t="str">
            <v>CAT</v>
          </cell>
        </row>
        <row r="86">
          <cell r="A86">
            <v>85</v>
          </cell>
          <cell r="B86" t="str">
            <v>COLLELL, Guillem</v>
          </cell>
          <cell r="C86" t="str">
            <v>M</v>
          </cell>
          <cell r="D86" t="str">
            <v>CAT</v>
          </cell>
        </row>
        <row r="87">
          <cell r="A87">
            <v>86</v>
          </cell>
          <cell r="B87" t="str">
            <v>COROMINAS, Pau</v>
          </cell>
          <cell r="C87" t="str">
            <v>M</v>
          </cell>
          <cell r="D87" t="str">
            <v>CAT</v>
          </cell>
        </row>
        <row r="88">
          <cell r="A88">
            <v>87</v>
          </cell>
          <cell r="B88" t="str">
            <v>CURRIUS, Pau</v>
          </cell>
          <cell r="C88" t="str">
            <v>M</v>
          </cell>
          <cell r="D88" t="str">
            <v>CAT</v>
          </cell>
        </row>
        <row r="89">
          <cell r="A89">
            <v>88</v>
          </cell>
          <cell r="B89" t="str">
            <v>DURÁN, Marc</v>
          </cell>
          <cell r="C89" t="str">
            <v>M</v>
          </cell>
          <cell r="D89" t="str">
            <v>CAT</v>
          </cell>
        </row>
        <row r="90">
          <cell r="A90">
            <v>89</v>
          </cell>
          <cell r="B90" t="str">
            <v>EXPÓSITO, Juan</v>
          </cell>
          <cell r="C90" t="str">
            <v>M</v>
          </cell>
          <cell r="D90" t="str">
            <v>CAT</v>
          </cell>
        </row>
        <row r="91">
          <cell r="A91">
            <v>90</v>
          </cell>
          <cell r="B91" t="str">
            <v>FLORES, Daniel</v>
          </cell>
          <cell r="C91" t="str">
            <v>M</v>
          </cell>
          <cell r="D91" t="str">
            <v>CAT</v>
          </cell>
        </row>
        <row r="92">
          <cell r="A92">
            <v>91</v>
          </cell>
          <cell r="B92" t="str">
            <v>GARCÍA, Carlos</v>
          </cell>
          <cell r="C92" t="str">
            <v>M</v>
          </cell>
          <cell r="D92" t="str">
            <v>CAT</v>
          </cell>
        </row>
        <row r="93">
          <cell r="A93">
            <v>92</v>
          </cell>
          <cell r="B93" t="str">
            <v>GARRIDO, Joel</v>
          </cell>
          <cell r="C93" t="str">
            <v>M</v>
          </cell>
          <cell r="D93" t="str">
            <v>CAT</v>
          </cell>
        </row>
        <row r="94">
          <cell r="A94">
            <v>93</v>
          </cell>
          <cell r="B94" t="str">
            <v>GAVIN, Jordi</v>
          </cell>
          <cell r="C94" t="str">
            <v>M</v>
          </cell>
          <cell r="D94" t="str">
            <v>CAT</v>
          </cell>
        </row>
        <row r="95">
          <cell r="A95">
            <v>94</v>
          </cell>
          <cell r="B95" t="str">
            <v>GIL, Gerard</v>
          </cell>
          <cell r="C95" t="str">
            <v>M</v>
          </cell>
          <cell r="D95" t="str">
            <v>CAT</v>
          </cell>
        </row>
        <row r="96">
          <cell r="A96">
            <v>95</v>
          </cell>
          <cell r="B96" t="str">
            <v>GIMÉNEZ, Aitor</v>
          </cell>
          <cell r="C96" t="str">
            <v>M</v>
          </cell>
          <cell r="D96" t="str">
            <v>CAT</v>
          </cell>
        </row>
        <row r="97">
          <cell r="A97">
            <v>96</v>
          </cell>
          <cell r="B97" t="str">
            <v>GRACIA, Albert</v>
          </cell>
          <cell r="C97" t="str">
            <v>M</v>
          </cell>
          <cell r="D97" t="str">
            <v>CAT</v>
          </cell>
        </row>
        <row r="98">
          <cell r="A98">
            <v>97</v>
          </cell>
          <cell r="B98" t="str">
            <v>GRAELLS, Jordi</v>
          </cell>
          <cell r="C98" t="str">
            <v>M</v>
          </cell>
          <cell r="D98" t="str">
            <v>CAT</v>
          </cell>
        </row>
        <row r="99">
          <cell r="A99">
            <v>98</v>
          </cell>
          <cell r="B99" t="str">
            <v>GUIMERA, Pau</v>
          </cell>
          <cell r="C99" t="str">
            <v>M</v>
          </cell>
          <cell r="D99" t="str">
            <v>CAT</v>
          </cell>
        </row>
        <row r="100">
          <cell r="A100">
            <v>99</v>
          </cell>
          <cell r="B100" t="str">
            <v>HERNÁNDEZ, Eduard</v>
          </cell>
          <cell r="C100" t="str">
            <v>M</v>
          </cell>
          <cell r="D100" t="str">
            <v>CAT</v>
          </cell>
        </row>
        <row r="101">
          <cell r="A101">
            <v>100</v>
          </cell>
          <cell r="B101" t="str">
            <v>LARI, Marc</v>
          </cell>
          <cell r="C101" t="str">
            <v>M</v>
          </cell>
          <cell r="D101" t="str">
            <v>CAT</v>
          </cell>
        </row>
        <row r="102">
          <cell r="A102">
            <v>101</v>
          </cell>
          <cell r="B102" t="str">
            <v>LONG, Li Yi</v>
          </cell>
          <cell r="C102" t="str">
            <v>M</v>
          </cell>
          <cell r="D102" t="str">
            <v>CAT</v>
          </cell>
        </row>
        <row r="103">
          <cell r="A103">
            <v>102</v>
          </cell>
          <cell r="B103" t="str">
            <v>MANGER, Kilian</v>
          </cell>
          <cell r="C103" t="str">
            <v>M</v>
          </cell>
          <cell r="D103" t="str">
            <v>CAT</v>
          </cell>
        </row>
        <row r="104">
          <cell r="A104">
            <v>103</v>
          </cell>
          <cell r="B104" t="str">
            <v>MENÉNDEZ, Duarte</v>
          </cell>
          <cell r="C104" t="str">
            <v>M</v>
          </cell>
          <cell r="D104" t="str">
            <v>CAT</v>
          </cell>
        </row>
        <row r="105">
          <cell r="A105">
            <v>104</v>
          </cell>
          <cell r="B105" t="str">
            <v>MIMBRERO, Josep</v>
          </cell>
          <cell r="C105" t="str">
            <v>M</v>
          </cell>
          <cell r="D105" t="str">
            <v>CAT</v>
          </cell>
        </row>
        <row r="106">
          <cell r="A106">
            <v>105</v>
          </cell>
          <cell r="B106" t="str">
            <v>MOREGÓ, Joan</v>
          </cell>
          <cell r="C106" t="str">
            <v>M</v>
          </cell>
          <cell r="D106" t="str">
            <v>CAT</v>
          </cell>
        </row>
        <row r="107">
          <cell r="A107">
            <v>106</v>
          </cell>
          <cell r="B107" t="str">
            <v>MORERA, Jordi</v>
          </cell>
          <cell r="C107" t="str">
            <v>M</v>
          </cell>
          <cell r="D107" t="str">
            <v>CAT</v>
          </cell>
        </row>
        <row r="108">
          <cell r="A108">
            <v>107</v>
          </cell>
          <cell r="B108" t="str">
            <v>MUÑOZ, Carlos</v>
          </cell>
          <cell r="C108" t="str">
            <v>M</v>
          </cell>
          <cell r="D108" t="str">
            <v>CAT</v>
          </cell>
        </row>
        <row r="109">
          <cell r="A109">
            <v>108</v>
          </cell>
          <cell r="B109" t="str">
            <v>NIETO, Joan</v>
          </cell>
          <cell r="C109" t="str">
            <v>M</v>
          </cell>
          <cell r="D109" t="str">
            <v>CAT</v>
          </cell>
        </row>
        <row r="110">
          <cell r="A110">
            <v>109</v>
          </cell>
          <cell r="B110" t="str">
            <v>ORTIZ, Bernat</v>
          </cell>
          <cell r="C110" t="str">
            <v>M</v>
          </cell>
          <cell r="D110" t="str">
            <v>CAT</v>
          </cell>
        </row>
        <row r="111">
          <cell r="A111">
            <v>110</v>
          </cell>
          <cell r="B111" t="str">
            <v>PONFERRADA, Sergi</v>
          </cell>
          <cell r="C111" t="str">
            <v>M</v>
          </cell>
          <cell r="D111" t="str">
            <v>CAT</v>
          </cell>
        </row>
        <row r="112">
          <cell r="A112">
            <v>111</v>
          </cell>
          <cell r="B112" t="str">
            <v>PRAT, Ferrán</v>
          </cell>
          <cell r="C112" t="str">
            <v>M</v>
          </cell>
          <cell r="D112" t="str">
            <v>CAT</v>
          </cell>
        </row>
        <row r="113">
          <cell r="A113">
            <v>112</v>
          </cell>
          <cell r="B113" t="str">
            <v>RAMOS, Samuel</v>
          </cell>
          <cell r="C113" t="str">
            <v>M</v>
          </cell>
          <cell r="D113" t="str">
            <v>CAT</v>
          </cell>
        </row>
        <row r="114">
          <cell r="A114">
            <v>113</v>
          </cell>
          <cell r="B114" t="str">
            <v>RODRÍGUEZ, Aleix</v>
          </cell>
          <cell r="C114" t="str">
            <v>M</v>
          </cell>
          <cell r="D114" t="str">
            <v>CAT</v>
          </cell>
        </row>
        <row r="115">
          <cell r="A115">
            <v>114</v>
          </cell>
          <cell r="B115" t="str">
            <v>ROJALS, Enric</v>
          </cell>
          <cell r="C115" t="str">
            <v>M</v>
          </cell>
          <cell r="D115" t="str">
            <v>CAT</v>
          </cell>
        </row>
        <row r="116">
          <cell r="A116">
            <v>115</v>
          </cell>
          <cell r="B116" t="str">
            <v>ROVIRA, Conrad</v>
          </cell>
          <cell r="C116" t="str">
            <v>M</v>
          </cell>
          <cell r="D116" t="str">
            <v>CAT</v>
          </cell>
        </row>
        <row r="117">
          <cell r="A117">
            <v>116</v>
          </cell>
          <cell r="B117" t="str">
            <v>SÁNCHEZ, Marcos</v>
          </cell>
          <cell r="C117" t="str">
            <v>M</v>
          </cell>
          <cell r="D117" t="str">
            <v>CAT</v>
          </cell>
        </row>
        <row r="118">
          <cell r="A118">
            <v>117</v>
          </cell>
          <cell r="B118" t="str">
            <v>SANS, Joan</v>
          </cell>
          <cell r="C118" t="str">
            <v>M</v>
          </cell>
          <cell r="D118" t="str">
            <v>CAT</v>
          </cell>
        </row>
        <row r="119">
          <cell r="A119">
            <v>118</v>
          </cell>
          <cell r="B119" t="str">
            <v>SOLER, Albert</v>
          </cell>
          <cell r="C119" t="str">
            <v>M</v>
          </cell>
          <cell r="D119" t="str">
            <v>CAT</v>
          </cell>
        </row>
        <row r="120">
          <cell r="A120">
            <v>119</v>
          </cell>
          <cell r="B120" t="str">
            <v>SOLER, Lluis</v>
          </cell>
          <cell r="C120" t="str">
            <v>M</v>
          </cell>
          <cell r="D120" t="str">
            <v>CAT</v>
          </cell>
        </row>
        <row r="121">
          <cell r="A121">
            <v>120</v>
          </cell>
          <cell r="B121" t="str">
            <v>SOLER, Sergi</v>
          </cell>
          <cell r="C121" t="str">
            <v>M</v>
          </cell>
          <cell r="D121" t="str">
            <v>CAT</v>
          </cell>
        </row>
        <row r="122">
          <cell r="A122">
            <v>121</v>
          </cell>
          <cell r="B122" t="str">
            <v>VIDAL, Alexandre</v>
          </cell>
          <cell r="C122" t="str">
            <v>M</v>
          </cell>
          <cell r="D122" t="str">
            <v>CAT</v>
          </cell>
        </row>
        <row r="123">
          <cell r="A123">
            <v>122</v>
          </cell>
          <cell r="B123" t="str">
            <v>BADOSA, Anna</v>
          </cell>
          <cell r="C123" t="str">
            <v>F</v>
          </cell>
          <cell r="D123" t="str">
            <v>CAT</v>
          </cell>
        </row>
        <row r="124">
          <cell r="A124">
            <v>123</v>
          </cell>
          <cell r="B124" t="str">
            <v>CARRILLO, Gemma</v>
          </cell>
          <cell r="C124" t="str">
            <v>F</v>
          </cell>
          <cell r="D124" t="str">
            <v>CAT</v>
          </cell>
        </row>
        <row r="125">
          <cell r="A125">
            <v>124</v>
          </cell>
          <cell r="B125" t="str">
            <v>CEJAS, Claudia</v>
          </cell>
          <cell r="C125" t="str">
            <v>F</v>
          </cell>
          <cell r="D125" t="str">
            <v>CAT</v>
          </cell>
        </row>
        <row r="126">
          <cell r="A126">
            <v>125</v>
          </cell>
          <cell r="B126" t="str">
            <v>DE UGARTE, Laura</v>
          </cell>
          <cell r="C126" t="str">
            <v>F</v>
          </cell>
          <cell r="D126" t="str">
            <v>CAT</v>
          </cell>
        </row>
        <row r="127">
          <cell r="A127">
            <v>126</v>
          </cell>
          <cell r="B127" t="str">
            <v>FERNÁNDEZ, Marta</v>
          </cell>
          <cell r="C127" t="str">
            <v>F</v>
          </cell>
          <cell r="D127" t="str">
            <v>CAT</v>
          </cell>
        </row>
        <row r="128">
          <cell r="A128">
            <v>127</v>
          </cell>
          <cell r="B128" t="str">
            <v>GARCÍA, Bárbara</v>
          </cell>
          <cell r="C128" t="str">
            <v>F</v>
          </cell>
          <cell r="D128" t="str">
            <v>CAT</v>
          </cell>
        </row>
        <row r="129">
          <cell r="A129">
            <v>128</v>
          </cell>
          <cell r="B129" t="str">
            <v>GRANADOS, Elisabet</v>
          </cell>
          <cell r="C129" t="str">
            <v>F</v>
          </cell>
          <cell r="D129" t="str">
            <v>CAT</v>
          </cell>
        </row>
        <row r="130">
          <cell r="A130">
            <v>129</v>
          </cell>
          <cell r="B130" t="str">
            <v>GRILLÉ, Pilar</v>
          </cell>
          <cell r="C130" t="str">
            <v>F</v>
          </cell>
          <cell r="D130" t="str">
            <v>CAT</v>
          </cell>
        </row>
        <row r="131">
          <cell r="A131">
            <v>130</v>
          </cell>
          <cell r="B131" t="str">
            <v>GUARCH, Judith</v>
          </cell>
          <cell r="C131" t="str">
            <v>F</v>
          </cell>
          <cell r="D131" t="str">
            <v>CAT</v>
          </cell>
        </row>
        <row r="132">
          <cell r="A132">
            <v>131</v>
          </cell>
          <cell r="B132" t="str">
            <v>MARTÍ, Nuria</v>
          </cell>
          <cell r="C132" t="str">
            <v>F</v>
          </cell>
          <cell r="D132" t="str">
            <v>CAT</v>
          </cell>
        </row>
        <row r="133">
          <cell r="A133">
            <v>132</v>
          </cell>
          <cell r="B133" t="str">
            <v>PARDINILLA, Anna</v>
          </cell>
          <cell r="C133" t="str">
            <v>F</v>
          </cell>
          <cell r="D133" t="str">
            <v>CAT</v>
          </cell>
        </row>
        <row r="134">
          <cell r="A134">
            <v>133</v>
          </cell>
          <cell r="B134" t="str">
            <v>PARDINILLA, Nuria</v>
          </cell>
          <cell r="C134" t="str">
            <v>F</v>
          </cell>
          <cell r="D134" t="str">
            <v>CAT</v>
          </cell>
        </row>
        <row r="135">
          <cell r="A135">
            <v>134</v>
          </cell>
          <cell r="B135" t="str">
            <v>PORTA, Nuria</v>
          </cell>
          <cell r="C135" t="str">
            <v>F</v>
          </cell>
          <cell r="D135" t="str">
            <v>CAT</v>
          </cell>
          <cell r="F135" t="str">
            <v>BAJA</v>
          </cell>
        </row>
        <row r="136">
          <cell r="A136">
            <v>135</v>
          </cell>
          <cell r="B136" t="str">
            <v>RAMÍREZ, Sara</v>
          </cell>
          <cell r="C136" t="str">
            <v>F</v>
          </cell>
          <cell r="D136" t="str">
            <v>CAT</v>
          </cell>
        </row>
        <row r="137">
          <cell r="A137">
            <v>136</v>
          </cell>
          <cell r="B137" t="str">
            <v>ROSELLÓ, Anna</v>
          </cell>
          <cell r="C137" t="str">
            <v>F</v>
          </cell>
          <cell r="D137" t="str">
            <v>CAT</v>
          </cell>
          <cell r="F137" t="str">
            <v>BAJA</v>
          </cell>
        </row>
        <row r="138">
          <cell r="A138">
            <v>137</v>
          </cell>
          <cell r="B138" t="str">
            <v>SANTAOLARIA, Noelia</v>
          </cell>
          <cell r="C138" t="str">
            <v>F</v>
          </cell>
          <cell r="D138" t="str">
            <v>CAT</v>
          </cell>
        </row>
        <row r="139">
          <cell r="A139">
            <v>138</v>
          </cell>
          <cell r="B139" t="str">
            <v>VICO, Cristina</v>
          </cell>
          <cell r="C139" t="str">
            <v>F</v>
          </cell>
          <cell r="D139" t="str">
            <v>CAT</v>
          </cell>
        </row>
        <row r="140">
          <cell r="A140">
            <v>139</v>
          </cell>
          <cell r="B140" t="str">
            <v>ZAMORANO, Marta</v>
          </cell>
          <cell r="C140" t="str">
            <v>F</v>
          </cell>
          <cell r="D140" t="str">
            <v>CAT</v>
          </cell>
        </row>
        <row r="141">
          <cell r="A141">
            <v>140</v>
          </cell>
          <cell r="B141" t="str">
            <v>LEÓN, David</v>
          </cell>
          <cell r="C141" t="str">
            <v>M</v>
          </cell>
          <cell r="D141" t="str">
            <v>CEU</v>
          </cell>
        </row>
        <row r="142">
          <cell r="A142">
            <v>141</v>
          </cell>
          <cell r="B142" t="str">
            <v>ROCHER, Juan M.</v>
          </cell>
          <cell r="C142" t="str">
            <v>M</v>
          </cell>
          <cell r="D142" t="str">
            <v>CEU</v>
          </cell>
        </row>
        <row r="143">
          <cell r="A143">
            <v>142</v>
          </cell>
          <cell r="B143" t="str">
            <v>SOBRINO, Manuel</v>
          </cell>
          <cell r="C143" t="str">
            <v>M</v>
          </cell>
          <cell r="D143" t="str">
            <v>CEU</v>
          </cell>
        </row>
        <row r="144">
          <cell r="A144">
            <v>143</v>
          </cell>
          <cell r="B144" t="str">
            <v>ARIAS, Myriam</v>
          </cell>
          <cell r="C144" t="str">
            <v>F</v>
          </cell>
          <cell r="D144" t="str">
            <v>VAL</v>
          </cell>
        </row>
        <row r="145">
          <cell r="A145">
            <v>144</v>
          </cell>
          <cell r="B145" t="str">
            <v>BASTANTE, Gemma</v>
          </cell>
          <cell r="C145" t="str">
            <v>F</v>
          </cell>
          <cell r="D145" t="str">
            <v>VAL</v>
          </cell>
        </row>
        <row r="146">
          <cell r="A146">
            <v>145</v>
          </cell>
          <cell r="B146" t="str">
            <v>DE ESPAÑA, Aida</v>
          </cell>
          <cell r="C146" t="str">
            <v>F</v>
          </cell>
          <cell r="D146" t="str">
            <v>VAL</v>
          </cell>
        </row>
        <row r="147">
          <cell r="A147">
            <v>146</v>
          </cell>
          <cell r="B147" t="str">
            <v>DE ESPAÑA, Noelia</v>
          </cell>
          <cell r="C147" t="str">
            <v>F</v>
          </cell>
          <cell r="D147" t="str">
            <v>VAL</v>
          </cell>
        </row>
        <row r="148">
          <cell r="A148">
            <v>147</v>
          </cell>
          <cell r="B148" t="str">
            <v>MAINAR, Virginia</v>
          </cell>
          <cell r="C148" t="str">
            <v>F</v>
          </cell>
          <cell r="D148" t="str">
            <v>VAL</v>
          </cell>
        </row>
        <row r="149">
          <cell r="A149">
            <v>148</v>
          </cell>
          <cell r="B149" t="str">
            <v>MARTÍNEZ, Lucía</v>
          </cell>
          <cell r="C149" t="str">
            <v>F</v>
          </cell>
          <cell r="D149" t="str">
            <v>VAL</v>
          </cell>
        </row>
        <row r="150">
          <cell r="A150">
            <v>149</v>
          </cell>
          <cell r="B150" t="str">
            <v>MARTÍNEZ, Raquel</v>
          </cell>
          <cell r="C150" t="str">
            <v>F</v>
          </cell>
          <cell r="D150" t="str">
            <v>VAL</v>
          </cell>
        </row>
        <row r="151">
          <cell r="A151">
            <v>150</v>
          </cell>
          <cell r="B151" t="str">
            <v>MONLEÓN, Sara</v>
          </cell>
          <cell r="C151" t="str">
            <v>F</v>
          </cell>
          <cell r="D151" t="str">
            <v>VAL</v>
          </cell>
        </row>
        <row r="152">
          <cell r="A152">
            <v>151</v>
          </cell>
          <cell r="B152" t="str">
            <v>PÉREZ, Jennyfer</v>
          </cell>
          <cell r="C152" t="str">
            <v>F</v>
          </cell>
          <cell r="D152" t="str">
            <v>VAL</v>
          </cell>
        </row>
        <row r="153">
          <cell r="A153">
            <v>152</v>
          </cell>
          <cell r="B153" t="str">
            <v>PIÑA, Elena</v>
          </cell>
          <cell r="C153" t="str">
            <v>F</v>
          </cell>
          <cell r="D153" t="str">
            <v>VAL</v>
          </cell>
        </row>
        <row r="154">
          <cell r="A154">
            <v>153</v>
          </cell>
          <cell r="B154" t="str">
            <v>SANZ, María</v>
          </cell>
          <cell r="C154" t="str">
            <v>F</v>
          </cell>
          <cell r="D154" t="str">
            <v>VAL</v>
          </cell>
        </row>
        <row r="155">
          <cell r="A155">
            <v>154</v>
          </cell>
          <cell r="B155" t="str">
            <v>DÍAZ, David</v>
          </cell>
          <cell r="C155" t="str">
            <v>M</v>
          </cell>
          <cell r="D155" t="str">
            <v>GAL</v>
          </cell>
        </row>
        <row r="156">
          <cell r="A156">
            <v>155</v>
          </cell>
          <cell r="B156" t="str">
            <v>EXPÓXITO, Adrián</v>
          </cell>
          <cell r="C156" t="str">
            <v>M</v>
          </cell>
          <cell r="D156" t="str">
            <v>GAL</v>
          </cell>
        </row>
        <row r="157">
          <cell r="A157">
            <v>156</v>
          </cell>
          <cell r="B157" t="str">
            <v>LÓPEZ, Rubén</v>
          </cell>
          <cell r="C157" t="str">
            <v>M</v>
          </cell>
          <cell r="D157" t="str">
            <v>GAL</v>
          </cell>
        </row>
        <row r="158">
          <cell r="A158">
            <v>157</v>
          </cell>
          <cell r="B158" t="str">
            <v>NOVO, Diego</v>
          </cell>
          <cell r="C158" t="str">
            <v>M</v>
          </cell>
          <cell r="D158" t="str">
            <v>GAL</v>
          </cell>
        </row>
        <row r="159">
          <cell r="A159">
            <v>158</v>
          </cell>
          <cell r="B159" t="str">
            <v>PIÑEIRO, Efrén</v>
          </cell>
          <cell r="C159" t="str">
            <v>M</v>
          </cell>
          <cell r="D159" t="str">
            <v>GAL</v>
          </cell>
        </row>
        <row r="160">
          <cell r="A160">
            <v>159</v>
          </cell>
          <cell r="B160" t="str">
            <v>PITA, Daniel</v>
          </cell>
          <cell r="C160" t="str">
            <v>M</v>
          </cell>
          <cell r="D160" t="str">
            <v>GAL</v>
          </cell>
        </row>
        <row r="161">
          <cell r="A161">
            <v>160</v>
          </cell>
          <cell r="B161" t="str">
            <v>RDGUEZ.CABO, David</v>
          </cell>
          <cell r="C161" t="str">
            <v>M</v>
          </cell>
          <cell r="D161" t="str">
            <v>GAL</v>
          </cell>
        </row>
        <row r="162">
          <cell r="A162">
            <v>161</v>
          </cell>
          <cell r="B162" t="str">
            <v>VIDAL, Adrián</v>
          </cell>
          <cell r="C162" t="str">
            <v>M</v>
          </cell>
          <cell r="D162" t="str">
            <v>GAL</v>
          </cell>
        </row>
        <row r="163">
          <cell r="A163">
            <v>162</v>
          </cell>
          <cell r="B163" t="str">
            <v>BUENO, Teresa</v>
          </cell>
          <cell r="C163" t="str">
            <v>F</v>
          </cell>
          <cell r="D163" t="str">
            <v>GAL</v>
          </cell>
        </row>
        <row r="164">
          <cell r="A164">
            <v>163</v>
          </cell>
          <cell r="B164" t="str">
            <v>PÉREZ, Silvia</v>
          </cell>
          <cell r="C164" t="str">
            <v>F</v>
          </cell>
          <cell r="D164" t="str">
            <v>GAL</v>
          </cell>
        </row>
        <row r="165">
          <cell r="A165">
            <v>164</v>
          </cell>
          <cell r="B165" t="str">
            <v>PUGA, BELÉN</v>
          </cell>
          <cell r="C165" t="str">
            <v>F</v>
          </cell>
          <cell r="D165" t="str">
            <v>GAL</v>
          </cell>
        </row>
        <row r="166">
          <cell r="A166">
            <v>165</v>
          </cell>
          <cell r="B166" t="str">
            <v>RÍOS, Ana</v>
          </cell>
          <cell r="C166" t="str">
            <v>F</v>
          </cell>
          <cell r="D166" t="str">
            <v>GAL</v>
          </cell>
        </row>
        <row r="167">
          <cell r="A167">
            <v>166</v>
          </cell>
          <cell r="B167" t="str">
            <v>ALCÁNTARA, José Manuel</v>
          </cell>
          <cell r="C167" t="str">
            <v>M</v>
          </cell>
          <cell r="D167" t="str">
            <v>MAD</v>
          </cell>
        </row>
        <row r="168">
          <cell r="A168">
            <v>167</v>
          </cell>
          <cell r="B168" t="str">
            <v>DÍAZ, Jorge</v>
          </cell>
          <cell r="C168" t="str">
            <v>M</v>
          </cell>
          <cell r="D168" t="str">
            <v>MAD</v>
          </cell>
        </row>
        <row r="169">
          <cell r="A169">
            <v>168</v>
          </cell>
          <cell r="B169" t="str">
            <v>FERRER, Nicolás</v>
          </cell>
          <cell r="C169" t="str">
            <v>M</v>
          </cell>
          <cell r="D169" t="str">
            <v>MAD</v>
          </cell>
        </row>
        <row r="170">
          <cell r="A170">
            <v>169</v>
          </cell>
          <cell r="B170" t="str">
            <v>GARCÍA, Javier</v>
          </cell>
          <cell r="C170" t="str">
            <v>M</v>
          </cell>
          <cell r="D170" t="str">
            <v>MAD</v>
          </cell>
        </row>
        <row r="171">
          <cell r="A171">
            <v>170</v>
          </cell>
          <cell r="B171" t="str">
            <v>HERMÓGENES, Jorge</v>
          </cell>
          <cell r="C171" t="str">
            <v>M</v>
          </cell>
          <cell r="D171" t="str">
            <v>MAD</v>
          </cell>
        </row>
        <row r="172">
          <cell r="A172">
            <v>171</v>
          </cell>
          <cell r="B172" t="str">
            <v>NAVARRO, José L.</v>
          </cell>
          <cell r="C172" t="str">
            <v>M</v>
          </cell>
          <cell r="D172" t="str">
            <v>MAD</v>
          </cell>
        </row>
        <row r="173">
          <cell r="A173">
            <v>172</v>
          </cell>
          <cell r="B173" t="str">
            <v>NIKOLAEV, Georgi</v>
          </cell>
          <cell r="C173" t="str">
            <v>M</v>
          </cell>
          <cell r="D173" t="str">
            <v>MAD</v>
          </cell>
        </row>
        <row r="174">
          <cell r="A174">
            <v>173</v>
          </cell>
          <cell r="B174" t="str">
            <v>PARRA, Mario</v>
          </cell>
          <cell r="C174" t="str">
            <v>M</v>
          </cell>
          <cell r="D174" t="str">
            <v>MAD</v>
          </cell>
        </row>
        <row r="175">
          <cell r="A175">
            <v>174</v>
          </cell>
          <cell r="B175" t="str">
            <v>CAUDET, Raquel</v>
          </cell>
          <cell r="C175" t="str">
            <v>F</v>
          </cell>
          <cell r="D175" t="str">
            <v>MAD</v>
          </cell>
        </row>
        <row r="176">
          <cell r="A176">
            <v>175</v>
          </cell>
          <cell r="B176" t="str">
            <v>HUERTA, Rocío</v>
          </cell>
          <cell r="C176" t="str">
            <v>F</v>
          </cell>
          <cell r="D176" t="str">
            <v>MAD</v>
          </cell>
        </row>
        <row r="177">
          <cell r="A177">
            <v>176</v>
          </cell>
          <cell r="B177" t="str">
            <v>RUIZ, Estrella</v>
          </cell>
          <cell r="C177" t="str">
            <v>F</v>
          </cell>
          <cell r="D177" t="str">
            <v>MAD</v>
          </cell>
        </row>
        <row r="178">
          <cell r="A178">
            <v>177</v>
          </cell>
          <cell r="B178" t="str">
            <v>ALEDO, Mario</v>
          </cell>
          <cell r="C178" t="str">
            <v>M</v>
          </cell>
          <cell r="D178" t="str">
            <v>MUR</v>
          </cell>
        </row>
        <row r="179">
          <cell r="A179">
            <v>178</v>
          </cell>
          <cell r="B179" t="str">
            <v>ALIAGA, Ramón</v>
          </cell>
          <cell r="C179" t="str">
            <v>M</v>
          </cell>
          <cell r="D179" t="str">
            <v>MUR</v>
          </cell>
        </row>
        <row r="180">
          <cell r="A180">
            <v>179</v>
          </cell>
          <cell r="B180" t="str">
            <v>BETETA, Carlos</v>
          </cell>
          <cell r="C180" t="str">
            <v>M</v>
          </cell>
          <cell r="D180" t="str">
            <v>MUR</v>
          </cell>
        </row>
        <row r="181">
          <cell r="A181">
            <v>180</v>
          </cell>
          <cell r="B181" t="str">
            <v>JEREZ, Alejandro</v>
          </cell>
          <cell r="C181" t="str">
            <v>M</v>
          </cell>
          <cell r="D181" t="str">
            <v>MUR</v>
          </cell>
        </row>
        <row r="182">
          <cell r="A182">
            <v>181</v>
          </cell>
          <cell r="B182" t="str">
            <v>JEREZ, Manuel</v>
          </cell>
          <cell r="C182" t="str">
            <v>M</v>
          </cell>
          <cell r="D182" t="str">
            <v>MUR</v>
          </cell>
        </row>
        <row r="183">
          <cell r="A183">
            <v>182</v>
          </cell>
          <cell r="B183" t="str">
            <v>MONERRI, Andrés</v>
          </cell>
          <cell r="C183" t="str">
            <v>M</v>
          </cell>
          <cell r="D183" t="str">
            <v>MUR</v>
          </cell>
        </row>
        <row r="184">
          <cell r="A184">
            <v>183</v>
          </cell>
          <cell r="B184" t="str">
            <v>MONTALBAN, José Antonio</v>
          </cell>
          <cell r="C184" t="str">
            <v>M</v>
          </cell>
          <cell r="D184" t="str">
            <v>MUR</v>
          </cell>
        </row>
        <row r="185">
          <cell r="A185">
            <v>184</v>
          </cell>
          <cell r="B185" t="str">
            <v>NAVARRO, Ernesto</v>
          </cell>
          <cell r="C185" t="str">
            <v>M</v>
          </cell>
          <cell r="D185" t="str">
            <v>MUR</v>
          </cell>
        </row>
        <row r="186">
          <cell r="A186">
            <v>185</v>
          </cell>
          <cell r="B186" t="str">
            <v>CARMONA, Olga</v>
          </cell>
          <cell r="C186" t="str">
            <v>F</v>
          </cell>
          <cell r="D186" t="str">
            <v>MUR</v>
          </cell>
        </row>
        <row r="187">
          <cell r="A187">
            <v>186</v>
          </cell>
          <cell r="B187" t="str">
            <v>MONTALBÁN, Clara</v>
          </cell>
          <cell r="C187" t="str">
            <v>F</v>
          </cell>
          <cell r="D187" t="str">
            <v>MUR</v>
          </cell>
        </row>
        <row r="188">
          <cell r="A188">
            <v>187</v>
          </cell>
          <cell r="B188" t="str">
            <v>MONTALBÁN, Patricia</v>
          </cell>
          <cell r="C188" t="str">
            <v>F</v>
          </cell>
          <cell r="D188" t="str">
            <v>MUR</v>
          </cell>
        </row>
        <row r="189">
          <cell r="A189">
            <v>188</v>
          </cell>
          <cell r="B189" t="str">
            <v>ROS, Nuria</v>
          </cell>
          <cell r="C189" t="str">
            <v>F</v>
          </cell>
          <cell r="D189" t="str">
            <v>MUR</v>
          </cell>
        </row>
        <row r="190">
          <cell r="A190">
            <v>189</v>
          </cell>
          <cell r="B190" t="str">
            <v>SOLANO, Bárbara</v>
          </cell>
          <cell r="C190" t="str">
            <v>F</v>
          </cell>
          <cell r="D190" t="str">
            <v>MUR</v>
          </cell>
        </row>
        <row r="191">
          <cell r="A191">
            <v>190</v>
          </cell>
          <cell r="B191" t="str">
            <v>SOLICHERO, Carmen</v>
          </cell>
          <cell r="C191" t="str">
            <v>F</v>
          </cell>
          <cell r="D191" t="str">
            <v>MUR</v>
          </cell>
        </row>
        <row r="192">
          <cell r="A192">
            <v>191</v>
          </cell>
          <cell r="B192" t="str">
            <v>GARCÍA, Íñigo</v>
          </cell>
          <cell r="C192" t="str">
            <v>M</v>
          </cell>
          <cell r="D192" t="str">
            <v>NAV</v>
          </cell>
        </row>
        <row r="193">
          <cell r="A193">
            <v>192</v>
          </cell>
          <cell r="B193" t="str">
            <v>MARZO, Pablo</v>
          </cell>
          <cell r="C193" t="str">
            <v>M</v>
          </cell>
          <cell r="D193" t="str">
            <v>NAV</v>
          </cell>
        </row>
        <row r="194">
          <cell r="A194">
            <v>193</v>
          </cell>
          <cell r="B194" t="str">
            <v>OLLETA, David</v>
          </cell>
          <cell r="C194" t="str">
            <v>M</v>
          </cell>
          <cell r="D194" t="str">
            <v>NAV</v>
          </cell>
        </row>
        <row r="195">
          <cell r="A195">
            <v>194</v>
          </cell>
          <cell r="B195" t="str">
            <v>REDRADO, David</v>
          </cell>
          <cell r="C195" t="str">
            <v>M</v>
          </cell>
          <cell r="D195" t="str">
            <v>NAV</v>
          </cell>
        </row>
        <row r="196">
          <cell r="A196">
            <v>195</v>
          </cell>
          <cell r="B196" t="str">
            <v>VALENZUELA, Mikel</v>
          </cell>
          <cell r="C196" t="str">
            <v>M</v>
          </cell>
          <cell r="D196" t="str">
            <v>NAV</v>
          </cell>
        </row>
        <row r="197">
          <cell r="A197">
            <v>196</v>
          </cell>
          <cell r="B197" t="str">
            <v>CASTAÑEDA, Íñigo</v>
          </cell>
          <cell r="C197" t="str">
            <v>M</v>
          </cell>
          <cell r="D197" t="str">
            <v>PVS</v>
          </cell>
        </row>
        <row r="198">
          <cell r="A198">
            <v>197</v>
          </cell>
          <cell r="B198" t="str">
            <v>DÍEZ, Endika</v>
          </cell>
          <cell r="C198" t="str">
            <v>M</v>
          </cell>
          <cell r="D198" t="str">
            <v>PVS</v>
          </cell>
        </row>
        <row r="199">
          <cell r="A199">
            <v>198</v>
          </cell>
          <cell r="B199" t="str">
            <v>DÍEZ, Erik</v>
          </cell>
          <cell r="C199" t="str">
            <v>M</v>
          </cell>
          <cell r="D199" t="str">
            <v>PVS</v>
          </cell>
        </row>
        <row r="200">
          <cell r="A200">
            <v>199</v>
          </cell>
          <cell r="B200" t="str">
            <v>IRASTORZA, Zuhaitz</v>
          </cell>
          <cell r="C200" t="str">
            <v>M</v>
          </cell>
          <cell r="D200" t="str">
            <v>PVS</v>
          </cell>
        </row>
        <row r="201">
          <cell r="A201">
            <v>200</v>
          </cell>
          <cell r="B201" t="str">
            <v>KALONJE, Uritz</v>
          </cell>
          <cell r="C201" t="str">
            <v>M</v>
          </cell>
          <cell r="D201" t="str">
            <v>PVS</v>
          </cell>
        </row>
        <row r="202">
          <cell r="A202">
            <v>201</v>
          </cell>
          <cell r="B202" t="str">
            <v>MOURIZ, Eder</v>
          </cell>
          <cell r="C202" t="str">
            <v>M</v>
          </cell>
          <cell r="D202" t="str">
            <v>PVS</v>
          </cell>
        </row>
        <row r="203">
          <cell r="A203">
            <v>202</v>
          </cell>
          <cell r="B203" t="str">
            <v>ORIVE, David</v>
          </cell>
          <cell r="C203" t="str">
            <v>M</v>
          </cell>
          <cell r="D203" t="str">
            <v>PVS</v>
          </cell>
        </row>
        <row r="204">
          <cell r="A204">
            <v>203</v>
          </cell>
          <cell r="B204" t="str">
            <v>DVORAK, Galia</v>
          </cell>
          <cell r="C204" t="str">
            <v>F</v>
          </cell>
          <cell r="D204" t="str">
            <v>CAT</v>
          </cell>
        </row>
        <row r="205">
          <cell r="A205">
            <v>204</v>
          </cell>
          <cell r="B205" t="str">
            <v>SALVADOR, Marcus</v>
          </cell>
          <cell r="C205" t="str">
            <v>M</v>
          </cell>
          <cell r="D205" t="str">
            <v>BAL</v>
          </cell>
        </row>
        <row r="206">
          <cell r="A206">
            <v>205</v>
          </cell>
          <cell r="B206" t="str">
            <v>AZCÓN, David</v>
          </cell>
          <cell r="C206" t="str">
            <v>M</v>
          </cell>
          <cell r="D206" t="str">
            <v>CAT</v>
          </cell>
        </row>
        <row r="207">
          <cell r="A207">
            <v>206</v>
          </cell>
          <cell r="B207" t="str">
            <v>BAUTISTA, Jordi</v>
          </cell>
          <cell r="C207" t="str">
            <v>M</v>
          </cell>
          <cell r="D207" t="str">
            <v>CAT</v>
          </cell>
        </row>
        <row r="208">
          <cell r="A208">
            <v>207</v>
          </cell>
          <cell r="B208" t="str">
            <v>GARCÍA, Marc</v>
          </cell>
          <cell r="C208" t="str">
            <v>M</v>
          </cell>
          <cell r="D208" t="str">
            <v>CAT</v>
          </cell>
        </row>
        <row r="209">
          <cell r="A209">
            <v>208</v>
          </cell>
          <cell r="B209" t="str">
            <v>VENTOSA, Arnau</v>
          </cell>
          <cell r="C209" t="str">
            <v>M</v>
          </cell>
          <cell r="D209" t="str">
            <v>CAT</v>
          </cell>
        </row>
        <row r="210">
          <cell r="A210">
            <v>209</v>
          </cell>
          <cell r="B210" t="str">
            <v>MATA, Ana María</v>
          </cell>
          <cell r="C210" t="str">
            <v>F</v>
          </cell>
          <cell r="D210" t="str">
            <v>AND</v>
          </cell>
        </row>
        <row r="211">
          <cell r="A211">
            <v>210</v>
          </cell>
          <cell r="B211" t="str">
            <v>RODRÍGUEZ, Anai</v>
          </cell>
          <cell r="C211" t="str">
            <v>M</v>
          </cell>
          <cell r="D211" t="str">
            <v>NAV</v>
          </cell>
        </row>
        <row r="212">
          <cell r="A212">
            <v>211</v>
          </cell>
          <cell r="B212" t="str">
            <v>REYES, Antonio</v>
          </cell>
          <cell r="C212" t="str">
            <v>M</v>
          </cell>
          <cell r="D212" t="str">
            <v>CEU</v>
          </cell>
        </row>
      </sheetData>
      <sheetData sheetId="3" refreshError="1">
        <row r="1">
          <cell r="A1">
            <v>1</v>
          </cell>
          <cell r="B1" t="str">
            <v>SCHOOL ZARAGOZA T.M.</v>
          </cell>
          <cell r="C1" t="str">
            <v>ARA</v>
          </cell>
          <cell r="D1" t="str">
            <v>MASCULINA</v>
          </cell>
        </row>
        <row r="2">
          <cell r="A2">
            <v>2</v>
          </cell>
          <cell r="B2" t="str">
            <v>FINQUES BALTRONS CALELLA</v>
          </cell>
          <cell r="C2" t="str">
            <v>CAT</v>
          </cell>
          <cell r="D2" t="str">
            <v>MASCULINA</v>
          </cell>
        </row>
        <row r="3">
          <cell r="A3">
            <v>3</v>
          </cell>
          <cell r="B3" t="str">
            <v>CLUB FALCONS SABADELL</v>
          </cell>
          <cell r="C3" t="str">
            <v>CAT</v>
          </cell>
          <cell r="D3" t="str">
            <v>MASCULINA</v>
          </cell>
        </row>
        <row r="4">
          <cell r="A4">
            <v>4</v>
          </cell>
          <cell r="B4" t="str">
            <v>C.E. SANT BARTOMEU</v>
          </cell>
          <cell r="C4" t="str">
            <v>BAL</v>
          </cell>
          <cell r="D4" t="str">
            <v>MASCULINA</v>
          </cell>
        </row>
        <row r="5">
          <cell r="A5">
            <v>5</v>
          </cell>
          <cell r="B5" t="str">
            <v>C.T.M. CEIBE</v>
          </cell>
          <cell r="C5" t="str">
            <v>GAL</v>
          </cell>
          <cell r="D5" t="str">
            <v>MASCULINA</v>
          </cell>
        </row>
        <row r="6">
          <cell r="A6">
            <v>6</v>
          </cell>
          <cell r="B6" t="str">
            <v>A.D. ANTONIO MENDOZA</v>
          </cell>
          <cell r="C6" t="str">
            <v>CTB</v>
          </cell>
          <cell r="D6" t="str">
            <v>MASCULINA</v>
          </cell>
        </row>
        <row r="7">
          <cell r="A7">
            <v>7</v>
          </cell>
          <cell r="B7" t="str">
            <v>C.D. MURCIA EL PALMAR</v>
          </cell>
          <cell r="C7" t="str">
            <v>MUR</v>
          </cell>
          <cell r="D7" t="str">
            <v>MASCULINA</v>
          </cell>
        </row>
        <row r="8">
          <cell r="A8">
            <v>8</v>
          </cell>
          <cell r="B8" t="str">
            <v>T.T. HOSPITALET</v>
          </cell>
          <cell r="C8" t="str">
            <v>CAT</v>
          </cell>
          <cell r="D8" t="str">
            <v>MASCULINA</v>
          </cell>
        </row>
        <row r="9">
          <cell r="A9">
            <v>9</v>
          </cell>
          <cell r="B9" t="str">
            <v>CLUB HUELVA T.M.</v>
          </cell>
          <cell r="C9" t="str">
            <v>AND</v>
          </cell>
          <cell r="D9" t="str">
            <v>MASCULINA</v>
          </cell>
        </row>
        <row r="10">
          <cell r="A10">
            <v>10</v>
          </cell>
          <cell r="B10" t="str">
            <v>C.A.I. SANTIAGO T.M.</v>
          </cell>
          <cell r="C10" t="str">
            <v>ARA</v>
          </cell>
          <cell r="D10" t="str">
            <v>MASCULINA</v>
          </cell>
        </row>
        <row r="11">
          <cell r="A11">
            <v>11</v>
          </cell>
          <cell r="B11" t="str">
            <v>T.T. ELS 8 LA GARRIGA</v>
          </cell>
          <cell r="C11" t="str">
            <v>CAT</v>
          </cell>
          <cell r="D11" t="str">
            <v>MASCULINA</v>
          </cell>
        </row>
        <row r="12">
          <cell r="A12">
            <v>12</v>
          </cell>
          <cell r="B12" t="str">
            <v>CLUB NATACIÓN HELIOS</v>
          </cell>
          <cell r="C12" t="str">
            <v>ARA</v>
          </cell>
          <cell r="D12" t="str">
            <v>MASCULINA</v>
          </cell>
        </row>
        <row r="13">
          <cell r="A13">
            <v>13</v>
          </cell>
          <cell r="B13" t="str">
            <v>CÁRTAMA</v>
          </cell>
          <cell r="C13" t="str">
            <v>AND</v>
          </cell>
          <cell r="D13" t="str">
            <v>MASCULINA</v>
          </cell>
        </row>
        <row r="14">
          <cell r="A14">
            <v>14</v>
          </cell>
          <cell r="B14" t="str">
            <v>CAN BERARDO RIPOLLET SDM</v>
          </cell>
          <cell r="C14" t="str">
            <v>CAT</v>
          </cell>
          <cell r="D14" t="str">
            <v>MASCULINA</v>
          </cell>
        </row>
        <row r="15">
          <cell r="A15">
            <v>15</v>
          </cell>
          <cell r="B15" t="str">
            <v>E.T.M. BURLADA</v>
          </cell>
          <cell r="C15" t="str">
            <v>NAV</v>
          </cell>
          <cell r="D15" t="str">
            <v>MASCULINA</v>
          </cell>
        </row>
        <row r="16">
          <cell r="A16">
            <v>16</v>
          </cell>
          <cell r="B16" t="str">
            <v>CLUB NARÓN TENIS DE MESA</v>
          </cell>
          <cell r="C16" t="str">
            <v>GAL</v>
          </cell>
          <cell r="D16" t="str">
            <v>MASCULINA</v>
          </cell>
        </row>
        <row r="17">
          <cell r="A17">
            <v>17</v>
          </cell>
          <cell r="B17" t="str">
            <v>CLUB NATACIÓN FIGUERES</v>
          </cell>
          <cell r="C17" t="str">
            <v>CAT</v>
          </cell>
          <cell r="D17" t="str">
            <v>MASCULINA</v>
          </cell>
        </row>
        <row r="18">
          <cell r="A18">
            <v>18</v>
          </cell>
          <cell r="B18" t="str">
            <v>ATLÉTICO EASO HERNANI</v>
          </cell>
          <cell r="C18" t="str">
            <v>PVS</v>
          </cell>
          <cell r="D18" t="str">
            <v>MASCULINA</v>
          </cell>
        </row>
        <row r="19">
          <cell r="A19">
            <v>19</v>
          </cell>
          <cell r="B19" t="str">
            <v>C. TENNIS TAULA VILANOVA</v>
          </cell>
          <cell r="C19" t="str">
            <v>CAT</v>
          </cell>
          <cell r="D19" t="str">
            <v>MASCULINA</v>
          </cell>
        </row>
        <row r="20">
          <cell r="A20">
            <v>20</v>
          </cell>
          <cell r="B20" t="str">
            <v>LICEO LA GENERAL</v>
          </cell>
          <cell r="C20" t="str">
            <v>CEU</v>
          </cell>
          <cell r="D20" t="str">
            <v>MASCULINA</v>
          </cell>
        </row>
        <row r="21">
          <cell r="A21">
            <v>21</v>
          </cell>
          <cell r="B21" t="str">
            <v>COLLOSA TENIS DE MESA</v>
          </cell>
          <cell r="C21" t="str">
            <v>CYL</v>
          </cell>
          <cell r="D21" t="str">
            <v>MASCULINA</v>
          </cell>
        </row>
        <row r="22">
          <cell r="A22">
            <v>22</v>
          </cell>
          <cell r="B22" t="str">
            <v>ADELANTADOS LAGUNA</v>
          </cell>
          <cell r="C22" t="str">
            <v>CNR</v>
          </cell>
          <cell r="D22" t="str">
            <v>MASCULINA</v>
          </cell>
        </row>
        <row r="23">
          <cell r="A23">
            <v>23</v>
          </cell>
          <cell r="B23" t="str">
            <v>C.T.T. JOSEP MARÍA PALÉS</v>
          </cell>
          <cell r="C23" t="str">
            <v>CAT</v>
          </cell>
          <cell r="D23" t="str">
            <v>MASCULINA</v>
          </cell>
        </row>
        <row r="24">
          <cell r="A24">
            <v>24</v>
          </cell>
          <cell r="B24" t="str">
            <v>AVILÉS TENIS DE MESA</v>
          </cell>
          <cell r="C24" t="str">
            <v>AST</v>
          </cell>
          <cell r="D24" t="str">
            <v>MASCULINA</v>
          </cell>
        </row>
        <row r="25">
          <cell r="A25">
            <v>25</v>
          </cell>
          <cell r="B25" t="str">
            <v>C.T.T. BAGÁ PETROCAT</v>
          </cell>
          <cell r="C25" t="str">
            <v>CAT</v>
          </cell>
          <cell r="D25" t="str">
            <v>MASCULINA</v>
          </cell>
        </row>
        <row r="26">
          <cell r="A26">
            <v>26</v>
          </cell>
          <cell r="B26" t="str">
            <v>ANDÚJAR LA GENERAL</v>
          </cell>
          <cell r="C26" t="str">
            <v>AND</v>
          </cell>
          <cell r="D26" t="str">
            <v>MASCULINA</v>
          </cell>
        </row>
        <row r="27">
          <cell r="A27">
            <v>27</v>
          </cell>
          <cell r="B27" t="str">
            <v>A.D. GASTÉIZ</v>
          </cell>
          <cell r="C27" t="str">
            <v>PVS</v>
          </cell>
          <cell r="D27" t="str">
            <v>MASCULINA</v>
          </cell>
        </row>
        <row r="28">
          <cell r="A28">
            <v>28</v>
          </cell>
          <cell r="B28" t="str">
            <v>LA GENERAL DE GRANADA</v>
          </cell>
          <cell r="C28" t="str">
            <v>AND</v>
          </cell>
          <cell r="D28" t="str">
            <v>MASCULINA</v>
          </cell>
        </row>
        <row r="29">
          <cell r="A29">
            <v>29</v>
          </cell>
          <cell r="B29" t="str">
            <v>CAN BERARDO RIPOLLET DHM</v>
          </cell>
          <cell r="C29" t="str">
            <v>CAT</v>
          </cell>
          <cell r="D29" t="str">
            <v>MASCULINA</v>
          </cell>
        </row>
        <row r="30">
          <cell r="A30">
            <v>30</v>
          </cell>
          <cell r="B30" t="str">
            <v>ORCASITAS COVIBAR</v>
          </cell>
          <cell r="C30" t="str">
            <v>MAD</v>
          </cell>
          <cell r="D30" t="str">
            <v>MASCULINA</v>
          </cell>
        </row>
        <row r="31">
          <cell r="A31">
            <v>31</v>
          </cell>
          <cell r="B31" t="str">
            <v>MERCANTIL SEVILLA</v>
          </cell>
          <cell r="C31" t="str">
            <v>AND</v>
          </cell>
          <cell r="D31" t="str">
            <v>MASCULINA</v>
          </cell>
        </row>
        <row r="32">
          <cell r="A32">
            <v>32</v>
          </cell>
          <cell r="B32" t="str">
            <v>LEGANÉS</v>
          </cell>
          <cell r="C32" t="str">
            <v>MAD</v>
          </cell>
          <cell r="D32" t="str">
            <v>MASCULINA</v>
          </cell>
        </row>
        <row r="33">
          <cell r="A33">
            <v>33</v>
          </cell>
          <cell r="B33" t="str">
            <v>C.T.T. ATENEU 1882</v>
          </cell>
          <cell r="C33" t="str">
            <v>CAT</v>
          </cell>
          <cell r="D33" t="str">
            <v>MASCULINA</v>
          </cell>
        </row>
        <row r="34">
          <cell r="A34">
            <v>34</v>
          </cell>
          <cell r="B34" t="str">
            <v>LEBRIJA UAGA-COAG</v>
          </cell>
          <cell r="C34" t="str">
            <v>AND</v>
          </cell>
          <cell r="D34" t="str">
            <v>MASCULINA</v>
          </cell>
        </row>
        <row r="35">
          <cell r="A35">
            <v>35</v>
          </cell>
          <cell r="B35" t="str">
            <v>UCAM T.M. CARTAGENA</v>
          </cell>
          <cell r="C35" t="str">
            <v>MUR</v>
          </cell>
          <cell r="D35" t="str">
            <v>MASCULINA</v>
          </cell>
        </row>
        <row r="36">
          <cell r="A36">
            <v>36</v>
          </cell>
          <cell r="B36" t="str">
            <v>T.T. LA PASSIÓ</v>
          </cell>
          <cell r="C36" t="str">
            <v>CAT</v>
          </cell>
          <cell r="D36" t="str">
            <v>MASCULINA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"/>
      <sheetName val="IN"/>
      <sheetName val="RK"/>
      <sheetName val="EQ"/>
      <sheetName val="IND"/>
      <sheetName val="E 1ª Y 2ª"/>
      <sheetName val="E 3ª"/>
      <sheetName val="IM"/>
      <sheetName val="IF"/>
      <sheetName val="ACT"/>
      <sheetName val="RES"/>
      <sheetName val="ACTAS"/>
      <sheetName val="ACTA EQ"/>
    </sheetNames>
    <sheetDataSet>
      <sheetData sheetId="0"/>
      <sheetData sheetId="1" refreshError="1">
        <row r="3">
          <cell r="A3">
            <v>101</v>
          </cell>
          <cell r="B3" t="str">
            <v>MORENO</v>
          </cell>
          <cell r="C3" t="str">
            <v>ROSARIO</v>
          </cell>
          <cell r="D3" t="str">
            <v>Pablo</v>
          </cell>
          <cell r="E3" t="str">
            <v>M</v>
          </cell>
          <cell r="F3" t="str">
            <v>AND</v>
          </cell>
          <cell r="G3" t="str">
            <v>MORENO, Pablo</v>
          </cell>
          <cell r="H3" t="str">
            <v>ANDALUCÍA</v>
          </cell>
          <cell r="I3">
            <v>1442</v>
          </cell>
        </row>
        <row r="4">
          <cell r="A4">
            <v>102</v>
          </cell>
          <cell r="B4" t="str">
            <v>MARTÍN</v>
          </cell>
          <cell r="C4" t="str">
            <v>VARGAS</v>
          </cell>
          <cell r="D4" t="str">
            <v>Carlos</v>
          </cell>
          <cell r="E4" t="str">
            <v>M</v>
          </cell>
          <cell r="F4" t="str">
            <v>AND</v>
          </cell>
          <cell r="G4" t="str">
            <v>MARTÍN, Carlos</v>
          </cell>
          <cell r="H4" t="str">
            <v>ANDALUCÍA</v>
          </cell>
          <cell r="I4">
            <v>1613</v>
          </cell>
        </row>
        <row r="5">
          <cell r="A5">
            <v>103</v>
          </cell>
          <cell r="B5" t="str">
            <v>MARTÍNEZ</v>
          </cell>
          <cell r="C5" t="str">
            <v>YÉLAMOS</v>
          </cell>
          <cell r="D5" t="str">
            <v>Raúl</v>
          </cell>
          <cell r="E5" t="str">
            <v>M</v>
          </cell>
          <cell r="F5" t="str">
            <v>AND</v>
          </cell>
          <cell r="G5" t="str">
            <v>MARTÍNEZ, Raúl</v>
          </cell>
          <cell r="H5" t="str">
            <v>ANDALUCÍA</v>
          </cell>
          <cell r="I5">
            <v>114</v>
          </cell>
        </row>
        <row r="6">
          <cell r="A6">
            <v>104</v>
          </cell>
          <cell r="B6" t="str">
            <v>ANICETO</v>
          </cell>
          <cell r="C6" t="str">
            <v>MEGÍAS</v>
          </cell>
          <cell r="D6" t="str">
            <v>Carmen</v>
          </cell>
          <cell r="E6" t="str">
            <v>F</v>
          </cell>
          <cell r="F6" t="str">
            <v>AND</v>
          </cell>
          <cell r="G6" t="str">
            <v>ANICETO, Carmen</v>
          </cell>
          <cell r="H6" t="str">
            <v>ANDALUCÍA</v>
          </cell>
          <cell r="I6">
            <v>1100</v>
          </cell>
        </row>
        <row r="7">
          <cell r="A7">
            <v>105</v>
          </cell>
          <cell r="B7" t="str">
            <v>ROLDÁN</v>
          </cell>
          <cell r="C7" t="str">
            <v>PÉREZ</v>
          </cell>
          <cell r="D7" t="str">
            <v>Almudena</v>
          </cell>
          <cell r="E7" t="str">
            <v>F</v>
          </cell>
          <cell r="F7" t="str">
            <v>AND</v>
          </cell>
          <cell r="G7" t="str">
            <v>ROLDÁN, Almudena</v>
          </cell>
          <cell r="H7" t="str">
            <v>ANDALUCÍA</v>
          </cell>
          <cell r="I7">
            <v>772</v>
          </cell>
        </row>
        <row r="8">
          <cell r="A8">
            <v>106</v>
          </cell>
          <cell r="B8" t="str">
            <v>ARCHIDONA</v>
          </cell>
          <cell r="C8" t="str">
            <v>MARTÍN</v>
          </cell>
          <cell r="D8" t="str">
            <v>Victoria</v>
          </cell>
          <cell r="E8" t="str">
            <v>F</v>
          </cell>
          <cell r="F8" t="str">
            <v>AND</v>
          </cell>
          <cell r="G8" t="str">
            <v>ARCHIDONA, Victoria</v>
          </cell>
          <cell r="H8" t="str">
            <v>ANDALUCÍA</v>
          </cell>
          <cell r="I8">
            <v>168</v>
          </cell>
        </row>
        <row r="9">
          <cell r="A9">
            <v>107</v>
          </cell>
          <cell r="B9" t="str">
            <v>GINER</v>
          </cell>
          <cell r="C9" t="str">
            <v>CANTÓN</v>
          </cell>
          <cell r="D9" t="str">
            <v>Francisco</v>
          </cell>
          <cell r="E9" t="str">
            <v>M</v>
          </cell>
          <cell r="F9" t="str">
            <v>ARA</v>
          </cell>
          <cell r="G9" t="str">
            <v>GINER, Francisco</v>
          </cell>
          <cell r="H9" t="str">
            <v>ARAGÓN</v>
          </cell>
        </row>
        <row r="10">
          <cell r="A10">
            <v>108</v>
          </cell>
          <cell r="B10" t="str">
            <v>GINER</v>
          </cell>
          <cell r="C10" t="str">
            <v>CANTÓN</v>
          </cell>
          <cell r="D10" t="str">
            <v>Ricardo</v>
          </cell>
          <cell r="E10" t="str">
            <v>M</v>
          </cell>
          <cell r="F10" t="str">
            <v>ARA</v>
          </cell>
          <cell r="G10" t="str">
            <v>GINER, Ricardo</v>
          </cell>
          <cell r="H10" t="str">
            <v>ARAGÓN</v>
          </cell>
          <cell r="I10">
            <v>50</v>
          </cell>
        </row>
        <row r="11">
          <cell r="A11">
            <v>109</v>
          </cell>
          <cell r="B11" t="str">
            <v>BERMEJO</v>
          </cell>
          <cell r="C11" t="str">
            <v>MAYORAL</v>
          </cell>
          <cell r="D11" t="str">
            <v>Jesús</v>
          </cell>
          <cell r="E11" t="str">
            <v>M</v>
          </cell>
          <cell r="F11" t="str">
            <v>ARA</v>
          </cell>
          <cell r="G11" t="str">
            <v>BERMEJO, Jesús</v>
          </cell>
          <cell r="H11" t="str">
            <v>ARAGÓN</v>
          </cell>
        </row>
        <row r="12">
          <cell r="A12">
            <v>110</v>
          </cell>
          <cell r="B12" t="str">
            <v>AQUILÚE</v>
          </cell>
          <cell r="C12" t="str">
            <v>LACARTE</v>
          </cell>
          <cell r="D12" t="str">
            <v>Lorena</v>
          </cell>
          <cell r="E12" t="str">
            <v>F</v>
          </cell>
          <cell r="F12" t="str">
            <v>ARA</v>
          </cell>
          <cell r="G12" t="str">
            <v>AQUILÚE, Lorena</v>
          </cell>
          <cell r="H12" t="str">
            <v>ARAGÓN</v>
          </cell>
        </row>
        <row r="13">
          <cell r="A13">
            <v>111</v>
          </cell>
          <cell r="B13" t="str">
            <v>MARTÍN</v>
          </cell>
          <cell r="C13" t="str">
            <v>CAMPOS</v>
          </cell>
          <cell r="D13" t="str">
            <v>Virginia</v>
          </cell>
          <cell r="E13" t="str">
            <v>F</v>
          </cell>
          <cell r="F13" t="str">
            <v>ARA</v>
          </cell>
          <cell r="G13" t="str">
            <v>MARTÍN, Virginia</v>
          </cell>
          <cell r="H13" t="str">
            <v>ARAGÓN</v>
          </cell>
        </row>
        <row r="14">
          <cell r="A14">
            <v>112</v>
          </cell>
          <cell r="B14" t="str">
            <v>RAMOS</v>
          </cell>
          <cell r="C14" t="str">
            <v>ROIG</v>
          </cell>
          <cell r="D14" t="str">
            <v>Cristina</v>
          </cell>
          <cell r="E14" t="str">
            <v>F</v>
          </cell>
          <cell r="F14" t="str">
            <v>ARA</v>
          </cell>
          <cell r="G14" t="str">
            <v>RAMOS, Cristina</v>
          </cell>
          <cell r="H14" t="str">
            <v>ARAGÓN</v>
          </cell>
        </row>
        <row r="15">
          <cell r="A15">
            <v>113</v>
          </cell>
          <cell r="B15" t="str">
            <v>BARROSO</v>
          </cell>
          <cell r="C15" t="str">
            <v>REYES</v>
          </cell>
          <cell r="D15" t="str">
            <v>Esteban</v>
          </cell>
          <cell r="E15" t="str">
            <v>M</v>
          </cell>
          <cell r="F15" t="str">
            <v>AST</v>
          </cell>
          <cell r="G15" t="str">
            <v>BARROSO, Esteban</v>
          </cell>
          <cell r="H15" t="str">
            <v>ASTURIAS</v>
          </cell>
        </row>
        <row r="16">
          <cell r="A16">
            <v>114</v>
          </cell>
          <cell r="B16" t="str">
            <v>RODRÍGUEZ</v>
          </cell>
          <cell r="C16" t="str">
            <v>GONZÁLEZ</v>
          </cell>
          <cell r="D16" t="str">
            <v>David</v>
          </cell>
          <cell r="E16" t="str">
            <v>M</v>
          </cell>
          <cell r="F16" t="str">
            <v>AST</v>
          </cell>
          <cell r="G16" t="str">
            <v>RODRÍGUEZ, David</v>
          </cell>
          <cell r="H16" t="str">
            <v>ASTURIAS</v>
          </cell>
        </row>
        <row r="17">
          <cell r="A17">
            <v>115</v>
          </cell>
          <cell r="B17" t="str">
            <v>DE LA ROSA</v>
          </cell>
          <cell r="C17" t="str">
            <v>DE SAA</v>
          </cell>
          <cell r="D17" t="str">
            <v>Jorge</v>
          </cell>
          <cell r="E17" t="str">
            <v>M</v>
          </cell>
          <cell r="F17" t="str">
            <v>AST</v>
          </cell>
          <cell r="G17" t="str">
            <v>DE LA ROSA, Jorge</v>
          </cell>
          <cell r="H17" t="str">
            <v>ASTURIAS</v>
          </cell>
        </row>
        <row r="18">
          <cell r="A18">
            <v>116</v>
          </cell>
          <cell r="B18" t="str">
            <v>REBANAL</v>
          </cell>
          <cell r="C18" t="str">
            <v>SANTISTEBAN</v>
          </cell>
          <cell r="D18" t="str">
            <v>Laura</v>
          </cell>
          <cell r="E18" t="str">
            <v>F</v>
          </cell>
          <cell r="F18" t="str">
            <v>AST</v>
          </cell>
          <cell r="G18" t="str">
            <v>REBANAL, Laura</v>
          </cell>
          <cell r="H18" t="str">
            <v>ASTURIAS</v>
          </cell>
          <cell r="I18">
            <v>39</v>
          </cell>
        </row>
        <row r="19">
          <cell r="A19">
            <v>117</v>
          </cell>
          <cell r="B19" t="str">
            <v>RODRÍGUEZ-URÍA</v>
          </cell>
          <cell r="C19" t="str">
            <v>SUÁREZ</v>
          </cell>
          <cell r="D19" t="str">
            <v>Isabel</v>
          </cell>
          <cell r="E19" t="str">
            <v>F</v>
          </cell>
          <cell r="F19" t="str">
            <v>AST</v>
          </cell>
          <cell r="G19" t="str">
            <v>RODRÍGUEZ-URÍA, Isabel</v>
          </cell>
          <cell r="H19" t="str">
            <v>ASTURIAS</v>
          </cell>
          <cell r="I19">
            <v>50</v>
          </cell>
        </row>
        <row r="20">
          <cell r="A20">
            <v>118</v>
          </cell>
          <cell r="B20" t="str">
            <v>LAGO</v>
          </cell>
          <cell r="C20" t="str">
            <v>MORALES</v>
          </cell>
          <cell r="D20" t="str">
            <v>Tatiana</v>
          </cell>
          <cell r="E20" t="str">
            <v>F</v>
          </cell>
          <cell r="F20" t="str">
            <v>AST</v>
          </cell>
          <cell r="G20" t="str">
            <v>LAGO, Tatiana</v>
          </cell>
          <cell r="H20" t="str">
            <v>ASTURIAS</v>
          </cell>
          <cell r="I20">
            <v>90</v>
          </cell>
        </row>
        <row r="21">
          <cell r="A21">
            <v>119</v>
          </cell>
          <cell r="B21" t="str">
            <v>TALTAVULL</v>
          </cell>
          <cell r="C21" t="str">
            <v>PONS</v>
          </cell>
          <cell r="D21" t="str">
            <v>Jaume</v>
          </cell>
          <cell r="E21" t="str">
            <v>M</v>
          </cell>
          <cell r="F21" t="str">
            <v>BAL</v>
          </cell>
          <cell r="G21" t="str">
            <v>TALTAVULL, Jaume</v>
          </cell>
          <cell r="H21" t="str">
            <v>BALEARES</v>
          </cell>
        </row>
        <row r="22">
          <cell r="A22">
            <v>120</v>
          </cell>
          <cell r="B22" t="str">
            <v>CRESPO</v>
          </cell>
          <cell r="C22" t="str">
            <v>OLIVER</v>
          </cell>
          <cell r="D22" t="str">
            <v>Javier</v>
          </cell>
          <cell r="E22" t="str">
            <v>M</v>
          </cell>
          <cell r="F22" t="str">
            <v>BAL</v>
          </cell>
          <cell r="G22" t="str">
            <v>CRESPO, Javier</v>
          </cell>
          <cell r="H22" t="str">
            <v>BALEARES</v>
          </cell>
        </row>
        <row r="23">
          <cell r="A23">
            <v>121</v>
          </cell>
          <cell r="B23" t="str">
            <v>REDONDO</v>
          </cell>
          <cell r="C23" t="str">
            <v>PALOU</v>
          </cell>
          <cell r="D23" t="str">
            <v>Biel</v>
          </cell>
          <cell r="E23" t="str">
            <v>M</v>
          </cell>
          <cell r="F23" t="str">
            <v>BAL</v>
          </cell>
          <cell r="G23" t="str">
            <v>REDONDO, Biel</v>
          </cell>
          <cell r="H23" t="str">
            <v>BALEARES</v>
          </cell>
        </row>
        <row r="24">
          <cell r="A24">
            <v>122</v>
          </cell>
          <cell r="B24" t="str">
            <v>SÁNCHEZ</v>
          </cell>
          <cell r="C24" t="str">
            <v>ESCANELLAS</v>
          </cell>
          <cell r="D24" t="str">
            <v>Inma</v>
          </cell>
          <cell r="E24" t="str">
            <v>F</v>
          </cell>
          <cell r="F24" t="str">
            <v>BAL</v>
          </cell>
          <cell r="G24" t="str">
            <v>SÁNCHEZ, Inma</v>
          </cell>
          <cell r="H24" t="str">
            <v>BALEARES</v>
          </cell>
        </row>
        <row r="25">
          <cell r="A25">
            <v>123</v>
          </cell>
          <cell r="B25" t="str">
            <v>CUENCA</v>
          </cell>
          <cell r="C25" t="str">
            <v>REINA</v>
          </cell>
          <cell r="D25" t="str">
            <v>María Asunción</v>
          </cell>
          <cell r="E25" t="str">
            <v>F</v>
          </cell>
          <cell r="F25" t="str">
            <v>BAL</v>
          </cell>
          <cell r="G25" t="str">
            <v>CUENCA, María Asunción</v>
          </cell>
          <cell r="H25" t="str">
            <v>BALEARES</v>
          </cell>
        </row>
        <row r="26">
          <cell r="A26">
            <v>124</v>
          </cell>
          <cell r="B26" t="str">
            <v>VALLS</v>
          </cell>
          <cell r="C26" t="str">
            <v>GARI</v>
          </cell>
          <cell r="D26" t="str">
            <v>Margarita</v>
          </cell>
          <cell r="E26" t="str">
            <v>F</v>
          </cell>
          <cell r="F26" t="str">
            <v>BAL</v>
          </cell>
          <cell r="G26" t="str">
            <v>VALLS, Margarita</v>
          </cell>
          <cell r="H26" t="str">
            <v>BALEARES</v>
          </cell>
        </row>
        <row r="27">
          <cell r="A27">
            <v>125</v>
          </cell>
          <cell r="B27" t="str">
            <v>GONZÁLEZ</v>
          </cell>
          <cell r="C27" t="str">
            <v>MARTÍN</v>
          </cell>
          <cell r="D27" t="str">
            <v>Pablo</v>
          </cell>
          <cell r="E27" t="str">
            <v>M</v>
          </cell>
          <cell r="F27" t="str">
            <v>CNR</v>
          </cell>
          <cell r="G27" t="str">
            <v>GONZÁLEZ, Pablo</v>
          </cell>
          <cell r="H27" t="str">
            <v>CANARIAS</v>
          </cell>
        </row>
        <row r="28">
          <cell r="A28">
            <v>126</v>
          </cell>
          <cell r="B28" t="str">
            <v>PIÑERO</v>
          </cell>
          <cell r="C28" t="str">
            <v>DE PAZ</v>
          </cell>
          <cell r="D28" t="str">
            <v>Iván</v>
          </cell>
          <cell r="E28" t="str">
            <v>M</v>
          </cell>
          <cell r="F28" t="str">
            <v>CNR</v>
          </cell>
          <cell r="G28" t="str">
            <v>PIÑERO, Iván</v>
          </cell>
          <cell r="H28" t="str">
            <v>CANARIAS</v>
          </cell>
        </row>
        <row r="29">
          <cell r="A29">
            <v>127</v>
          </cell>
          <cell r="B29" t="str">
            <v>NUEZ</v>
          </cell>
          <cell r="C29" t="str">
            <v>SOSA</v>
          </cell>
          <cell r="D29" t="str">
            <v>José Miguel</v>
          </cell>
          <cell r="E29" t="str">
            <v>M</v>
          </cell>
          <cell r="F29" t="str">
            <v>CNR</v>
          </cell>
          <cell r="G29" t="str">
            <v>NUEZ, José Miguel</v>
          </cell>
          <cell r="H29" t="str">
            <v>CANARIAS</v>
          </cell>
        </row>
        <row r="30">
          <cell r="A30">
            <v>128</v>
          </cell>
          <cell r="B30" t="str">
            <v>MARTÍN</v>
          </cell>
          <cell r="C30" t="str">
            <v>MONTOYA</v>
          </cell>
          <cell r="D30" t="str">
            <v>Itahisa</v>
          </cell>
          <cell r="E30" t="str">
            <v>F</v>
          </cell>
          <cell r="F30" t="str">
            <v>CNR</v>
          </cell>
          <cell r="G30" t="str">
            <v>MARTÍN, Itahisa</v>
          </cell>
          <cell r="H30" t="str">
            <v>CANARIAS</v>
          </cell>
          <cell r="I30">
            <v>609</v>
          </cell>
        </row>
        <row r="31">
          <cell r="A31">
            <v>129</v>
          </cell>
          <cell r="B31" t="str">
            <v>SÁNCHEZ</v>
          </cell>
          <cell r="C31" t="str">
            <v>MONTOYA</v>
          </cell>
          <cell r="D31" t="str">
            <v>Laura</v>
          </cell>
          <cell r="E31" t="str">
            <v>F</v>
          </cell>
          <cell r="F31" t="str">
            <v>CNR</v>
          </cell>
          <cell r="G31" t="str">
            <v>SÁNCHEZ, Laura</v>
          </cell>
          <cell r="H31" t="str">
            <v>CANARIAS</v>
          </cell>
          <cell r="I31">
            <v>606</v>
          </cell>
        </row>
        <row r="32">
          <cell r="A32">
            <v>130</v>
          </cell>
          <cell r="B32" t="str">
            <v>REYES</v>
          </cell>
          <cell r="C32" t="str">
            <v>HERNÁNDEZ</v>
          </cell>
          <cell r="D32" t="str">
            <v>Zahedy</v>
          </cell>
          <cell r="E32" t="str">
            <v>F</v>
          </cell>
          <cell r="F32" t="str">
            <v>CNR</v>
          </cell>
          <cell r="G32" t="str">
            <v>REYES, Zahedy</v>
          </cell>
          <cell r="H32" t="str">
            <v>CANARIAS</v>
          </cell>
        </row>
        <row r="33">
          <cell r="A33">
            <v>131</v>
          </cell>
          <cell r="B33" t="str">
            <v>GARCÍA</v>
          </cell>
          <cell r="C33" t="str">
            <v>CASO</v>
          </cell>
          <cell r="D33" t="str">
            <v>Germán</v>
          </cell>
          <cell r="E33" t="str">
            <v>M</v>
          </cell>
          <cell r="F33" t="str">
            <v>CTB</v>
          </cell>
          <cell r="G33" t="str">
            <v>GARCÍA, Germán</v>
          </cell>
          <cell r="H33" t="str">
            <v>CANTABRIA</v>
          </cell>
          <cell r="I33">
            <v>45</v>
          </cell>
        </row>
        <row r="34">
          <cell r="A34">
            <v>132</v>
          </cell>
          <cell r="B34" t="str">
            <v>IGLESIAS</v>
          </cell>
          <cell r="C34" t="str">
            <v>IGLESIAS</v>
          </cell>
          <cell r="D34" t="str">
            <v>Mario</v>
          </cell>
          <cell r="E34" t="str">
            <v>M</v>
          </cell>
          <cell r="F34" t="str">
            <v>CTB</v>
          </cell>
          <cell r="G34" t="str">
            <v>IGLESIAS, Mario</v>
          </cell>
          <cell r="H34" t="str">
            <v>CANTABRIA</v>
          </cell>
        </row>
        <row r="35">
          <cell r="A35">
            <v>133</v>
          </cell>
          <cell r="B35" t="str">
            <v>GUTIÉRREZ</v>
          </cell>
          <cell r="C35" t="str">
            <v>SANZ-DAZA</v>
          </cell>
          <cell r="D35" t="str">
            <v>Carlos Manuel</v>
          </cell>
          <cell r="E35" t="str">
            <v>M</v>
          </cell>
          <cell r="F35" t="str">
            <v>CTB</v>
          </cell>
          <cell r="G35" t="str">
            <v>GUTIÉRREZ, Carlos Manuel</v>
          </cell>
          <cell r="H35" t="str">
            <v>CANTABRIA</v>
          </cell>
          <cell r="I35">
            <v>25</v>
          </cell>
        </row>
        <row r="36">
          <cell r="A36">
            <v>134</v>
          </cell>
          <cell r="B36" t="str">
            <v>PABLO</v>
          </cell>
          <cell r="C36" t="str">
            <v>ACHUTEGUI</v>
          </cell>
          <cell r="D36" t="str">
            <v>Amaia</v>
          </cell>
          <cell r="E36" t="str">
            <v>F</v>
          </cell>
          <cell r="F36" t="str">
            <v>CTB</v>
          </cell>
          <cell r="G36" t="str">
            <v>PABLO, Amaia</v>
          </cell>
          <cell r="H36" t="str">
            <v>CANTABRIA</v>
          </cell>
        </row>
        <row r="37">
          <cell r="A37">
            <v>135</v>
          </cell>
          <cell r="B37" t="str">
            <v>SÁNCHEZ</v>
          </cell>
          <cell r="C37" t="str">
            <v>SALAS</v>
          </cell>
          <cell r="D37" t="str">
            <v>Ruth</v>
          </cell>
          <cell r="E37" t="str">
            <v>F</v>
          </cell>
          <cell r="F37" t="str">
            <v>CTB</v>
          </cell>
          <cell r="G37" t="str">
            <v>SÁNCHEZ, Ruth</v>
          </cell>
          <cell r="H37" t="str">
            <v>CANTABRIA</v>
          </cell>
        </row>
        <row r="38">
          <cell r="A38">
            <v>136</v>
          </cell>
          <cell r="B38" t="str">
            <v>MONZÓ</v>
          </cell>
          <cell r="C38" t="str">
            <v>MONTERO</v>
          </cell>
          <cell r="D38" t="str">
            <v>Oriol</v>
          </cell>
          <cell r="E38" t="str">
            <v>M</v>
          </cell>
          <cell r="F38" t="str">
            <v>CAT</v>
          </cell>
          <cell r="G38" t="str">
            <v>MONZÓ, Oriol</v>
          </cell>
          <cell r="H38" t="str">
            <v>CATALUÑA</v>
          </cell>
        </row>
        <row r="39">
          <cell r="A39">
            <v>137</v>
          </cell>
          <cell r="B39" t="str">
            <v>NAVARRO</v>
          </cell>
          <cell r="C39" t="str">
            <v>GÁLVEZ</v>
          </cell>
          <cell r="D39" t="str">
            <v>Pere</v>
          </cell>
          <cell r="E39" t="str">
            <v>M</v>
          </cell>
          <cell r="F39" t="str">
            <v>CAT</v>
          </cell>
          <cell r="G39" t="str">
            <v>NAVARRO, Pere</v>
          </cell>
          <cell r="H39" t="str">
            <v>CATALUÑA</v>
          </cell>
          <cell r="I39">
            <v>1458</v>
          </cell>
        </row>
        <row r="40">
          <cell r="A40">
            <v>138</v>
          </cell>
          <cell r="B40" t="str">
            <v>RAMÍREZ</v>
          </cell>
          <cell r="C40" t="str">
            <v>BERMÚDEZ</v>
          </cell>
          <cell r="D40" t="str">
            <v>Jose</v>
          </cell>
          <cell r="E40" t="str">
            <v>M</v>
          </cell>
          <cell r="F40" t="str">
            <v>CAT</v>
          </cell>
          <cell r="G40" t="str">
            <v>RAMÍREZ, Jose</v>
          </cell>
          <cell r="H40" t="str">
            <v>CATALUÑA</v>
          </cell>
          <cell r="I40">
            <v>952</v>
          </cell>
        </row>
        <row r="41">
          <cell r="A41">
            <v>139</v>
          </cell>
          <cell r="B41" t="str">
            <v>RODRÍGUEZ</v>
          </cell>
          <cell r="C41" t="str">
            <v>GALLARDO</v>
          </cell>
          <cell r="D41" t="str">
            <v>Patricia</v>
          </cell>
          <cell r="E41" t="str">
            <v>F</v>
          </cell>
          <cell r="F41" t="str">
            <v>CAT</v>
          </cell>
          <cell r="G41" t="str">
            <v>RODRÍGUEZ, Patricia</v>
          </cell>
          <cell r="H41" t="str">
            <v>CATALUÑA</v>
          </cell>
          <cell r="I41">
            <v>550</v>
          </cell>
        </row>
        <row r="42">
          <cell r="A42">
            <v>140</v>
          </cell>
          <cell r="B42" t="str">
            <v>BADOSA</v>
          </cell>
          <cell r="C42" t="str">
            <v>REPISO</v>
          </cell>
          <cell r="D42" t="str">
            <v>Anna</v>
          </cell>
          <cell r="E42" t="str">
            <v>F</v>
          </cell>
          <cell r="F42" t="str">
            <v>CAT</v>
          </cell>
          <cell r="G42" t="str">
            <v>BADOSA, Anna</v>
          </cell>
          <cell r="H42" t="str">
            <v>CATALUÑA</v>
          </cell>
          <cell r="I42">
            <v>524</v>
          </cell>
        </row>
        <row r="43">
          <cell r="A43">
            <v>141</v>
          </cell>
          <cell r="B43" t="str">
            <v>BADOSA</v>
          </cell>
          <cell r="C43" t="str">
            <v>REPISO</v>
          </cell>
          <cell r="D43" t="str">
            <v>Sonia</v>
          </cell>
          <cell r="E43" t="str">
            <v>F</v>
          </cell>
          <cell r="F43" t="str">
            <v>CAT</v>
          </cell>
          <cell r="G43" t="str">
            <v>BADOSA, Sonia</v>
          </cell>
          <cell r="H43" t="str">
            <v>CATALUÑA</v>
          </cell>
        </row>
        <row r="44">
          <cell r="A44">
            <v>142</v>
          </cell>
          <cell r="B44" t="str">
            <v>HERRERA</v>
          </cell>
          <cell r="C44" t="str">
            <v>RAMÍREZ</v>
          </cell>
          <cell r="D44" t="str">
            <v>Carlos</v>
          </cell>
          <cell r="E44" t="str">
            <v>M</v>
          </cell>
          <cell r="F44" t="str">
            <v>CLM</v>
          </cell>
          <cell r="G44" t="str">
            <v>HERRERA, Carlos</v>
          </cell>
          <cell r="H44" t="str">
            <v>CASTILLA LA MANCHA</v>
          </cell>
        </row>
        <row r="45">
          <cell r="A45">
            <v>143</v>
          </cell>
          <cell r="B45" t="str">
            <v>RUIZ</v>
          </cell>
          <cell r="C45" t="str">
            <v>CALVO</v>
          </cell>
          <cell r="D45" t="str">
            <v>Benjamín</v>
          </cell>
          <cell r="E45" t="str">
            <v>M</v>
          </cell>
          <cell r="F45" t="str">
            <v>CLM</v>
          </cell>
          <cell r="G45" t="str">
            <v>RUIZ, Benjamín</v>
          </cell>
          <cell r="H45" t="str">
            <v>CASTILLA LA MANCHA</v>
          </cell>
        </row>
        <row r="46">
          <cell r="A46">
            <v>144</v>
          </cell>
          <cell r="B46" t="str">
            <v>RAMIRO</v>
          </cell>
          <cell r="C46" t="str">
            <v>MARTÍN</v>
          </cell>
          <cell r="D46" t="str">
            <v>Guillermo</v>
          </cell>
          <cell r="E46" t="str">
            <v>M</v>
          </cell>
          <cell r="F46" t="str">
            <v>CLM</v>
          </cell>
          <cell r="G46" t="str">
            <v>RAMIRO, Guillermo</v>
          </cell>
          <cell r="H46" t="str">
            <v>CASTILLA LA MANCHA</v>
          </cell>
        </row>
        <row r="47">
          <cell r="A47">
            <v>145</v>
          </cell>
          <cell r="B47" t="str">
            <v>AGUILAR</v>
          </cell>
          <cell r="C47" t="str">
            <v>LOZANO</v>
          </cell>
          <cell r="D47" t="str">
            <v>Sara</v>
          </cell>
          <cell r="E47" t="str">
            <v>F</v>
          </cell>
          <cell r="F47" t="str">
            <v>CLM</v>
          </cell>
          <cell r="G47" t="str">
            <v>AGUILAR, Sara</v>
          </cell>
          <cell r="H47" t="str">
            <v>CASTILLA LA MANCHA</v>
          </cell>
        </row>
        <row r="48">
          <cell r="A48">
            <v>146</v>
          </cell>
          <cell r="B48" t="str">
            <v>BENITO</v>
          </cell>
          <cell r="C48" t="str">
            <v>RODRÍGUEZ</v>
          </cell>
          <cell r="D48" t="str">
            <v>Raquel</v>
          </cell>
          <cell r="E48" t="str">
            <v>F</v>
          </cell>
          <cell r="F48" t="str">
            <v>CLM</v>
          </cell>
          <cell r="G48" t="str">
            <v>BENITO, Raquel</v>
          </cell>
          <cell r="H48" t="str">
            <v>CASTILLA LA MANCHA</v>
          </cell>
        </row>
        <row r="49">
          <cell r="A49">
            <v>147</v>
          </cell>
          <cell r="B49" t="str">
            <v>SÁNCHEZ</v>
          </cell>
          <cell r="C49" t="str">
            <v>HERNÁNDEZ</v>
          </cell>
          <cell r="D49" t="str">
            <v>Raquel</v>
          </cell>
          <cell r="E49" t="str">
            <v>F</v>
          </cell>
          <cell r="F49" t="str">
            <v>CLM</v>
          </cell>
          <cell r="G49" t="str">
            <v>SÁNCHEZ, Raquel</v>
          </cell>
          <cell r="H49" t="str">
            <v>CASTILLA LA MANCHA</v>
          </cell>
        </row>
        <row r="50">
          <cell r="A50">
            <v>148</v>
          </cell>
          <cell r="B50" t="str">
            <v xml:space="preserve">GÓMEZ </v>
          </cell>
          <cell r="C50" t="str">
            <v>FERNÁNDEZ</v>
          </cell>
          <cell r="D50" t="str">
            <v>Abraham</v>
          </cell>
          <cell r="E50" t="str">
            <v>M</v>
          </cell>
          <cell r="F50" t="str">
            <v>CYL</v>
          </cell>
          <cell r="G50" t="str">
            <v>GÓMEZ , Abraham</v>
          </cell>
          <cell r="H50" t="str">
            <v>CASTILLA Y LEÓN</v>
          </cell>
        </row>
        <row r="51">
          <cell r="A51">
            <v>149</v>
          </cell>
          <cell r="B51" t="str">
            <v>ZÁRATE</v>
          </cell>
          <cell r="C51" t="str">
            <v>CATÓN</v>
          </cell>
          <cell r="D51" t="str">
            <v>Pablo</v>
          </cell>
          <cell r="E51" t="str">
            <v>M</v>
          </cell>
          <cell r="F51" t="str">
            <v>CYL</v>
          </cell>
          <cell r="G51" t="str">
            <v>ZÁRATE, Pablo</v>
          </cell>
          <cell r="H51" t="str">
            <v>CASTILLA Y LEÓN</v>
          </cell>
          <cell r="I51">
            <v>75</v>
          </cell>
        </row>
        <row r="52">
          <cell r="A52">
            <v>150</v>
          </cell>
          <cell r="B52" t="str">
            <v>ILLERA</v>
          </cell>
          <cell r="C52" t="str">
            <v>LÓPEZ</v>
          </cell>
          <cell r="D52" t="str">
            <v>Rubén</v>
          </cell>
          <cell r="E52" t="str">
            <v>M</v>
          </cell>
          <cell r="F52" t="str">
            <v>CYL</v>
          </cell>
          <cell r="G52" t="str">
            <v>ILLERA, Rubén</v>
          </cell>
          <cell r="H52" t="str">
            <v>CASTILLA Y LEÓN</v>
          </cell>
        </row>
        <row r="53">
          <cell r="A53">
            <v>151</v>
          </cell>
          <cell r="B53" t="str">
            <v>PARDO</v>
          </cell>
          <cell r="C53" t="str">
            <v>ARIAS CAHERO</v>
          </cell>
          <cell r="D53" t="str">
            <v>Lis María</v>
          </cell>
          <cell r="E53" t="str">
            <v>F</v>
          </cell>
          <cell r="F53" t="str">
            <v>CYL</v>
          </cell>
          <cell r="G53" t="str">
            <v>PARDO, Lis María</v>
          </cell>
          <cell r="H53" t="str">
            <v>CASTILLA Y LEÓN</v>
          </cell>
          <cell r="I53">
            <v>113</v>
          </cell>
        </row>
        <row r="54">
          <cell r="A54">
            <v>152</v>
          </cell>
          <cell r="B54" t="str">
            <v>MARTÍN</v>
          </cell>
          <cell r="C54" t="str">
            <v>PRIETO</v>
          </cell>
          <cell r="D54" t="str">
            <v>María</v>
          </cell>
          <cell r="E54" t="str">
            <v>F</v>
          </cell>
          <cell r="F54" t="str">
            <v>CYL</v>
          </cell>
          <cell r="G54" t="str">
            <v>MARTÍN, María</v>
          </cell>
          <cell r="H54" t="str">
            <v>CASTILLA Y LEÓN</v>
          </cell>
          <cell r="I54">
            <v>77</v>
          </cell>
        </row>
        <row r="55">
          <cell r="A55">
            <v>153</v>
          </cell>
          <cell r="B55" t="str">
            <v>GALLO</v>
          </cell>
          <cell r="C55" t="str">
            <v>FONTANILLAS</v>
          </cell>
          <cell r="D55" t="str">
            <v>María del Carmen</v>
          </cell>
          <cell r="E55" t="str">
            <v>F</v>
          </cell>
          <cell r="F55" t="str">
            <v>CYL</v>
          </cell>
          <cell r="G55" t="str">
            <v>GALLO, María del Carmen</v>
          </cell>
          <cell r="H55" t="str">
            <v>CASTILLA Y LEÓN</v>
          </cell>
          <cell r="I55">
            <v>169</v>
          </cell>
        </row>
        <row r="56">
          <cell r="A56">
            <v>154</v>
          </cell>
          <cell r="B56" t="str">
            <v>ROCHER</v>
          </cell>
          <cell r="C56" t="str">
            <v>DORADO</v>
          </cell>
          <cell r="D56" t="str">
            <v>Juan Miguel</v>
          </cell>
          <cell r="E56" t="str">
            <v>M</v>
          </cell>
          <cell r="F56" t="str">
            <v>CEU</v>
          </cell>
          <cell r="G56" t="str">
            <v>ROCHER, Juan Miguel</v>
          </cell>
          <cell r="H56" t="str">
            <v>CEUTA</v>
          </cell>
        </row>
        <row r="57">
          <cell r="A57">
            <v>155</v>
          </cell>
          <cell r="B57" t="str">
            <v>SOBRINO</v>
          </cell>
          <cell r="C57" t="str">
            <v>SERRÁN</v>
          </cell>
          <cell r="D57" t="str">
            <v>Manuel</v>
          </cell>
          <cell r="E57" t="str">
            <v>M</v>
          </cell>
          <cell r="F57" t="str">
            <v>CEU</v>
          </cell>
          <cell r="G57" t="str">
            <v>SOBRINO, Manuel</v>
          </cell>
          <cell r="H57" t="str">
            <v>CEUTA</v>
          </cell>
        </row>
        <row r="58">
          <cell r="A58">
            <v>156</v>
          </cell>
          <cell r="B58" t="str">
            <v>MARISCAL</v>
          </cell>
          <cell r="C58" t="str">
            <v>SÁNCHEZ</v>
          </cell>
          <cell r="D58" t="str">
            <v>José Rubén</v>
          </cell>
          <cell r="E58" t="str">
            <v>M</v>
          </cell>
          <cell r="F58" t="str">
            <v>CEU</v>
          </cell>
          <cell r="G58" t="str">
            <v>MARISCAL, José Rubén</v>
          </cell>
          <cell r="H58" t="str">
            <v>CEUTA</v>
          </cell>
        </row>
        <row r="59">
          <cell r="A59">
            <v>159</v>
          </cell>
          <cell r="B59" t="str">
            <v>BRANCANO</v>
          </cell>
          <cell r="C59" t="str">
            <v>SÁNCHEZ</v>
          </cell>
          <cell r="D59" t="str">
            <v>Alberto</v>
          </cell>
          <cell r="E59" t="str">
            <v>M</v>
          </cell>
          <cell r="F59" t="str">
            <v>EXT</v>
          </cell>
          <cell r="G59" t="str">
            <v>BRANCANO, Alberto</v>
          </cell>
          <cell r="H59" t="str">
            <v>EXTREMADURA</v>
          </cell>
        </row>
        <row r="60">
          <cell r="A60">
            <v>160</v>
          </cell>
          <cell r="B60" t="str">
            <v>MERINO</v>
          </cell>
          <cell r="C60" t="str">
            <v>DELGADO</v>
          </cell>
          <cell r="D60" t="str">
            <v>Pablo</v>
          </cell>
          <cell r="E60" t="str">
            <v>M</v>
          </cell>
          <cell r="F60" t="str">
            <v>EXT</v>
          </cell>
          <cell r="G60" t="str">
            <v>MERINO, Pablo</v>
          </cell>
          <cell r="H60" t="str">
            <v>EXTREMADURA</v>
          </cell>
        </row>
        <row r="61">
          <cell r="A61">
            <v>161</v>
          </cell>
          <cell r="B61" t="str">
            <v>SANTIAGO</v>
          </cell>
          <cell r="C61" t="str">
            <v>CÓRDOVA</v>
          </cell>
          <cell r="D61" t="str">
            <v>Luis</v>
          </cell>
          <cell r="E61" t="str">
            <v>M</v>
          </cell>
          <cell r="F61" t="str">
            <v>EXT</v>
          </cell>
          <cell r="G61" t="str">
            <v>SANTIAGO, Luis</v>
          </cell>
          <cell r="H61" t="str">
            <v>EXTREMADURA</v>
          </cell>
        </row>
        <row r="62">
          <cell r="A62">
            <v>162</v>
          </cell>
          <cell r="B62" t="str">
            <v>CANDELARIO</v>
          </cell>
          <cell r="C62" t="str">
            <v>SANTIAGO</v>
          </cell>
          <cell r="D62" t="str">
            <v>Carmen María</v>
          </cell>
          <cell r="E62" t="str">
            <v>F</v>
          </cell>
          <cell r="F62" t="str">
            <v>EXT</v>
          </cell>
          <cell r="G62" t="str">
            <v>CANDELARIO, Carmen María</v>
          </cell>
          <cell r="H62" t="str">
            <v>EXTREMADURA</v>
          </cell>
        </row>
        <row r="63">
          <cell r="A63">
            <v>163</v>
          </cell>
          <cell r="B63" t="str">
            <v>HIDALGO</v>
          </cell>
          <cell r="C63" t="str">
            <v>BENITEZ</v>
          </cell>
          <cell r="D63" t="str">
            <v>Nieves</v>
          </cell>
          <cell r="E63" t="str">
            <v>F</v>
          </cell>
          <cell r="F63" t="str">
            <v>EXT</v>
          </cell>
          <cell r="G63" t="str">
            <v>HIDALGO, Nieves</v>
          </cell>
          <cell r="H63" t="str">
            <v>EXTREMADURA</v>
          </cell>
        </row>
        <row r="64">
          <cell r="A64">
            <v>164</v>
          </cell>
          <cell r="B64" t="str">
            <v>ESPEJO</v>
          </cell>
          <cell r="C64" t="str">
            <v>MORÁN</v>
          </cell>
          <cell r="D64" t="str">
            <v>María Azahara</v>
          </cell>
          <cell r="E64" t="str">
            <v>F</v>
          </cell>
          <cell r="F64" t="str">
            <v>EXT</v>
          </cell>
          <cell r="G64" t="str">
            <v>ESPEJO, María Azahara</v>
          </cell>
          <cell r="H64" t="str">
            <v>EXTREMADURA</v>
          </cell>
        </row>
        <row r="65">
          <cell r="A65">
            <v>165</v>
          </cell>
          <cell r="B65" t="str">
            <v>CABALEIRO</v>
          </cell>
          <cell r="C65" t="str">
            <v>FERNÁNDEZ</v>
          </cell>
          <cell r="D65" t="str">
            <v>Miguel</v>
          </cell>
          <cell r="E65" t="str">
            <v>M</v>
          </cell>
          <cell r="F65" t="str">
            <v>GAL</v>
          </cell>
          <cell r="G65" t="str">
            <v>CABALEIRO, Miguel</v>
          </cell>
          <cell r="H65" t="str">
            <v>GALICIA</v>
          </cell>
          <cell r="I65">
            <v>87</v>
          </cell>
        </row>
        <row r="66">
          <cell r="A66">
            <v>166</v>
          </cell>
          <cell r="B66" t="str">
            <v>BASANTA</v>
          </cell>
          <cell r="C66" t="str">
            <v>LÓPEZ</v>
          </cell>
          <cell r="D66" t="str">
            <v>Samuel</v>
          </cell>
          <cell r="E66" t="str">
            <v>M</v>
          </cell>
          <cell r="F66" t="str">
            <v>GAL</v>
          </cell>
          <cell r="G66" t="str">
            <v>BASANTA, Samuel</v>
          </cell>
          <cell r="H66" t="str">
            <v>GALICIA</v>
          </cell>
          <cell r="I66">
            <v>168</v>
          </cell>
        </row>
        <row r="67">
          <cell r="A67">
            <v>167</v>
          </cell>
          <cell r="B67" t="str">
            <v>RODRÍGUEZ</v>
          </cell>
          <cell r="C67" t="str">
            <v>PÉREZ</v>
          </cell>
          <cell r="D67" t="str">
            <v>Moisés</v>
          </cell>
          <cell r="E67" t="str">
            <v>M</v>
          </cell>
          <cell r="F67" t="str">
            <v>GAL</v>
          </cell>
          <cell r="G67" t="str">
            <v>RODRÍGUEZ, Moisés</v>
          </cell>
          <cell r="H67" t="str">
            <v>GALICIA</v>
          </cell>
          <cell r="I67">
            <v>50</v>
          </cell>
        </row>
        <row r="68">
          <cell r="A68">
            <v>168</v>
          </cell>
          <cell r="B68" t="str">
            <v>MOREIRA</v>
          </cell>
          <cell r="C68" t="str">
            <v>GARCÍA</v>
          </cell>
          <cell r="D68" t="str">
            <v>Elisa</v>
          </cell>
          <cell r="E68" t="str">
            <v>F</v>
          </cell>
          <cell r="F68" t="str">
            <v>GAL</v>
          </cell>
          <cell r="G68" t="str">
            <v>MOREIRA, Elisa</v>
          </cell>
          <cell r="H68" t="str">
            <v>GALICIA</v>
          </cell>
        </row>
        <row r="69">
          <cell r="A69">
            <v>169</v>
          </cell>
          <cell r="B69" t="str">
            <v>PÉREZ</v>
          </cell>
          <cell r="C69" t="str">
            <v>MORADO</v>
          </cell>
          <cell r="D69" t="str">
            <v>Silvia</v>
          </cell>
          <cell r="E69" t="str">
            <v>F</v>
          </cell>
          <cell r="F69" t="str">
            <v>GAL</v>
          </cell>
          <cell r="G69" t="str">
            <v>PÉREZ, Silvia</v>
          </cell>
          <cell r="H69" t="str">
            <v>GALICIA</v>
          </cell>
          <cell r="I69">
            <v>25</v>
          </cell>
        </row>
        <row r="70">
          <cell r="A70">
            <v>170</v>
          </cell>
          <cell r="B70" t="str">
            <v>RODRÍGUEZ</v>
          </cell>
          <cell r="C70" t="str">
            <v>FERNÁNDEZ</v>
          </cell>
          <cell r="D70" t="str">
            <v>Anai</v>
          </cell>
          <cell r="E70" t="str">
            <v>F</v>
          </cell>
          <cell r="F70" t="str">
            <v>GAL</v>
          </cell>
          <cell r="G70" t="str">
            <v>RODRÍGUEZ, Anai</v>
          </cell>
          <cell r="H70" t="str">
            <v>GALICIA</v>
          </cell>
        </row>
        <row r="71">
          <cell r="A71">
            <v>171</v>
          </cell>
          <cell r="B71" t="str">
            <v>SÁNCHEZ</v>
          </cell>
          <cell r="C71" t="str">
            <v>DELGADO</v>
          </cell>
          <cell r="D71" t="str">
            <v>Javier</v>
          </cell>
          <cell r="E71" t="str">
            <v>M</v>
          </cell>
          <cell r="F71" t="str">
            <v>MAD</v>
          </cell>
          <cell r="G71" t="str">
            <v>SÁNCHEZ, Javier</v>
          </cell>
          <cell r="H71" t="str">
            <v>MADRID</v>
          </cell>
          <cell r="I71">
            <v>126</v>
          </cell>
        </row>
        <row r="72">
          <cell r="A72">
            <v>172</v>
          </cell>
          <cell r="B72" t="str">
            <v>GÓMEZ</v>
          </cell>
          <cell r="C72" t="str">
            <v>FIDALGO</v>
          </cell>
          <cell r="D72" t="str">
            <v>Héctor</v>
          </cell>
          <cell r="E72" t="str">
            <v>M</v>
          </cell>
          <cell r="F72" t="str">
            <v>MAD</v>
          </cell>
          <cell r="G72" t="str">
            <v>GÓMEZ, Héctor</v>
          </cell>
          <cell r="H72" t="str">
            <v>MADRID</v>
          </cell>
          <cell r="I72">
            <v>188</v>
          </cell>
        </row>
        <row r="73">
          <cell r="A73">
            <v>173</v>
          </cell>
          <cell r="B73" t="str">
            <v>MUÑOZ</v>
          </cell>
          <cell r="C73" t="str">
            <v>AGUADO</v>
          </cell>
          <cell r="D73" t="str">
            <v>Marco Antonio</v>
          </cell>
          <cell r="E73" t="str">
            <v>M</v>
          </cell>
          <cell r="F73" t="str">
            <v>MAD</v>
          </cell>
          <cell r="G73" t="str">
            <v>MUÑOZ, Marco Antonio</v>
          </cell>
          <cell r="H73" t="str">
            <v>MADRID</v>
          </cell>
          <cell r="I73">
            <v>238</v>
          </cell>
        </row>
        <row r="74">
          <cell r="A74">
            <v>174</v>
          </cell>
          <cell r="B74" t="str">
            <v>DOMÍNGUEZ</v>
          </cell>
          <cell r="C74" t="str">
            <v>SIRVENT</v>
          </cell>
          <cell r="D74" t="str">
            <v>Natalia</v>
          </cell>
          <cell r="E74" t="str">
            <v>F</v>
          </cell>
          <cell r="F74" t="str">
            <v>MAD</v>
          </cell>
          <cell r="G74" t="str">
            <v>DOMÍNGUEZ, Natalia</v>
          </cell>
          <cell r="H74" t="str">
            <v>MADRID</v>
          </cell>
        </row>
        <row r="75">
          <cell r="A75">
            <v>175</v>
          </cell>
          <cell r="B75" t="str">
            <v>DOMÍNGUEZ</v>
          </cell>
          <cell r="C75" t="str">
            <v>SIRVENT</v>
          </cell>
          <cell r="D75" t="str">
            <v>Laura</v>
          </cell>
          <cell r="E75" t="str">
            <v>F</v>
          </cell>
          <cell r="F75" t="str">
            <v>MAD</v>
          </cell>
          <cell r="G75" t="str">
            <v>DOMÍNGUEZ, Laura</v>
          </cell>
          <cell r="H75" t="str">
            <v>MADRID</v>
          </cell>
        </row>
        <row r="76">
          <cell r="A76">
            <v>176</v>
          </cell>
          <cell r="B76" t="str">
            <v>BALLESTER</v>
          </cell>
          <cell r="C76" t="str">
            <v>FERNÁNDEZ</v>
          </cell>
          <cell r="D76" t="str">
            <v>Antonio</v>
          </cell>
          <cell r="E76" t="str">
            <v>M</v>
          </cell>
          <cell r="F76" t="str">
            <v>MUR</v>
          </cell>
          <cell r="G76" t="str">
            <v>BALLESTER, Antonio</v>
          </cell>
          <cell r="H76" t="str">
            <v>MURCIA</v>
          </cell>
          <cell r="I76">
            <v>106</v>
          </cell>
        </row>
        <row r="77">
          <cell r="A77">
            <v>177</v>
          </cell>
          <cell r="B77" t="str">
            <v>JEREZ</v>
          </cell>
          <cell r="C77" t="str">
            <v>ZAMORA</v>
          </cell>
          <cell r="D77" t="str">
            <v>Manuel</v>
          </cell>
          <cell r="E77" t="str">
            <v>M</v>
          </cell>
          <cell r="F77" t="str">
            <v>MUR</v>
          </cell>
          <cell r="G77" t="str">
            <v>JEREZ, Manuel</v>
          </cell>
          <cell r="H77" t="str">
            <v>MURCIA</v>
          </cell>
          <cell r="I77">
            <v>241</v>
          </cell>
        </row>
        <row r="78">
          <cell r="A78">
            <v>178</v>
          </cell>
          <cell r="B78" t="str">
            <v>ROS</v>
          </cell>
          <cell r="C78" t="str">
            <v>ORTEGA</v>
          </cell>
          <cell r="D78" t="str">
            <v>Francisco Javier</v>
          </cell>
          <cell r="E78" t="str">
            <v>M</v>
          </cell>
          <cell r="F78" t="str">
            <v>MUR</v>
          </cell>
          <cell r="G78" t="str">
            <v>ROS, Francisco Javier</v>
          </cell>
          <cell r="H78" t="str">
            <v>MURCIA</v>
          </cell>
          <cell r="I78">
            <v>65</v>
          </cell>
        </row>
        <row r="79">
          <cell r="A79">
            <v>179</v>
          </cell>
          <cell r="B79" t="str">
            <v>VILLADA</v>
          </cell>
          <cell r="C79" t="str">
            <v>MARTÍNEZ</v>
          </cell>
          <cell r="D79" t="str">
            <v>Jénnifer</v>
          </cell>
          <cell r="E79" t="str">
            <v>F</v>
          </cell>
          <cell r="F79" t="str">
            <v>MUR</v>
          </cell>
          <cell r="G79" t="str">
            <v>VILLADA, Jénnifer</v>
          </cell>
          <cell r="H79" t="str">
            <v>MURCIA</v>
          </cell>
          <cell r="I79">
            <v>1659</v>
          </cell>
        </row>
        <row r="80">
          <cell r="A80">
            <v>180</v>
          </cell>
          <cell r="B80" t="str">
            <v>MONTALBÁN</v>
          </cell>
          <cell r="C80" t="str">
            <v>CONESA</v>
          </cell>
          <cell r="D80" t="str">
            <v>Patricia</v>
          </cell>
          <cell r="E80" t="str">
            <v>F</v>
          </cell>
          <cell r="F80" t="str">
            <v>MUR</v>
          </cell>
          <cell r="G80" t="str">
            <v>MONTALBÁN, Patricia</v>
          </cell>
          <cell r="H80" t="str">
            <v>MURCIA</v>
          </cell>
          <cell r="I80">
            <v>550</v>
          </cell>
        </row>
        <row r="81">
          <cell r="A81">
            <v>181</v>
          </cell>
          <cell r="B81" t="str">
            <v>ROS</v>
          </cell>
          <cell r="C81" t="str">
            <v>ORTEGA</v>
          </cell>
          <cell r="D81" t="str">
            <v>Nuria</v>
          </cell>
          <cell r="E81" t="str">
            <v>F</v>
          </cell>
          <cell r="F81" t="str">
            <v>MUR</v>
          </cell>
          <cell r="G81" t="str">
            <v>ROS, Nuria</v>
          </cell>
          <cell r="H81" t="str">
            <v>MURCIA</v>
          </cell>
          <cell r="I81">
            <v>790</v>
          </cell>
        </row>
        <row r="82">
          <cell r="A82">
            <v>182</v>
          </cell>
          <cell r="B82" t="str">
            <v>EZQUER</v>
          </cell>
          <cell r="C82" t="str">
            <v>TIBERIO</v>
          </cell>
          <cell r="D82" t="str">
            <v>Daniel</v>
          </cell>
          <cell r="E82" t="str">
            <v>M</v>
          </cell>
          <cell r="F82" t="str">
            <v>NAV</v>
          </cell>
          <cell r="G82" t="str">
            <v>EZQUER, Daniel</v>
          </cell>
          <cell r="H82" t="str">
            <v>NAVARRA</v>
          </cell>
        </row>
        <row r="83">
          <cell r="A83">
            <v>183</v>
          </cell>
          <cell r="B83" t="str">
            <v>MARTÍNEZ</v>
          </cell>
          <cell r="C83" t="str">
            <v>IZCO</v>
          </cell>
          <cell r="D83" t="str">
            <v>Carlos</v>
          </cell>
          <cell r="E83" t="str">
            <v>M</v>
          </cell>
          <cell r="F83" t="str">
            <v>NAV</v>
          </cell>
          <cell r="G83" t="str">
            <v>MARTÍNEZ, Carlos</v>
          </cell>
          <cell r="H83" t="str">
            <v>NAVARRA</v>
          </cell>
        </row>
        <row r="84">
          <cell r="A84">
            <v>184</v>
          </cell>
          <cell r="B84" t="str">
            <v>PENG</v>
          </cell>
          <cell r="D84" t="str">
            <v>Yan Song</v>
          </cell>
          <cell r="E84" t="str">
            <v>M</v>
          </cell>
          <cell r="F84" t="str">
            <v>NAV</v>
          </cell>
          <cell r="G84" t="str">
            <v>PENG, Yan Song</v>
          </cell>
          <cell r="H84" t="str">
            <v>NAVARRA</v>
          </cell>
        </row>
        <row r="85">
          <cell r="A85">
            <v>185</v>
          </cell>
          <cell r="B85" t="str">
            <v>ALMENARA</v>
          </cell>
          <cell r="C85" t="str">
            <v>ESCUDERO</v>
          </cell>
          <cell r="D85" t="str">
            <v>Maite</v>
          </cell>
          <cell r="E85" t="str">
            <v>F</v>
          </cell>
          <cell r="F85" t="str">
            <v>NAV</v>
          </cell>
          <cell r="G85" t="str">
            <v>ALMENARA, Maite</v>
          </cell>
          <cell r="H85" t="str">
            <v>NAVARRA</v>
          </cell>
        </row>
        <row r="86">
          <cell r="A86">
            <v>186</v>
          </cell>
          <cell r="B86" t="str">
            <v>SERNA</v>
          </cell>
          <cell r="C86" t="str">
            <v>FERNÁNDEZ</v>
          </cell>
          <cell r="D86" t="str">
            <v>Araceli</v>
          </cell>
          <cell r="E86" t="str">
            <v>F</v>
          </cell>
          <cell r="F86" t="str">
            <v>NAV</v>
          </cell>
          <cell r="G86" t="str">
            <v>SERNA, Araceli</v>
          </cell>
          <cell r="H86" t="str">
            <v>NAVARRA</v>
          </cell>
        </row>
        <row r="87">
          <cell r="A87">
            <v>187</v>
          </cell>
          <cell r="B87" t="str">
            <v>ZUFÍA</v>
          </cell>
          <cell r="C87" t="str">
            <v>ELIZADE</v>
          </cell>
          <cell r="D87" t="str">
            <v>Edurne</v>
          </cell>
          <cell r="E87" t="str">
            <v>F</v>
          </cell>
          <cell r="F87" t="str">
            <v>NAV</v>
          </cell>
          <cell r="G87" t="str">
            <v>ZUFÍA, Edurne</v>
          </cell>
          <cell r="H87" t="str">
            <v>NAVARRA</v>
          </cell>
        </row>
        <row r="88">
          <cell r="A88">
            <v>188</v>
          </cell>
          <cell r="B88" t="str">
            <v>ROJO</v>
          </cell>
          <cell r="C88" t="str">
            <v>DE OLANO</v>
          </cell>
          <cell r="D88" t="str">
            <v>Unai</v>
          </cell>
          <cell r="E88" t="str">
            <v>M</v>
          </cell>
          <cell r="F88" t="str">
            <v>PVS</v>
          </cell>
          <cell r="G88" t="str">
            <v>ROJO, Unai</v>
          </cell>
          <cell r="H88" t="str">
            <v>PAÍS VASCO</v>
          </cell>
          <cell r="I88">
            <v>128</v>
          </cell>
        </row>
        <row r="89">
          <cell r="A89">
            <v>189</v>
          </cell>
          <cell r="B89" t="str">
            <v>MENZADONA</v>
          </cell>
          <cell r="C89" t="str">
            <v>GAROÑA</v>
          </cell>
          <cell r="D89" t="str">
            <v>Yon</v>
          </cell>
          <cell r="E89" t="str">
            <v>M</v>
          </cell>
          <cell r="F89" t="str">
            <v>PVS</v>
          </cell>
          <cell r="G89" t="str">
            <v>MENZADONA, Yon</v>
          </cell>
          <cell r="H89" t="str">
            <v>PAÍS VASCO</v>
          </cell>
        </row>
        <row r="90">
          <cell r="A90">
            <v>190</v>
          </cell>
          <cell r="B90" t="str">
            <v>VALVERDE</v>
          </cell>
          <cell r="C90" t="str">
            <v>JAÚREGUI</v>
          </cell>
          <cell r="D90" t="str">
            <v>Aitor</v>
          </cell>
          <cell r="E90" t="str">
            <v>M</v>
          </cell>
          <cell r="F90" t="str">
            <v>PVS</v>
          </cell>
          <cell r="G90" t="str">
            <v>VALVERDE, Aitor</v>
          </cell>
          <cell r="H90" t="str">
            <v>PAÍS VASCO</v>
          </cell>
          <cell r="I90">
            <v>400</v>
          </cell>
        </row>
        <row r="91">
          <cell r="A91">
            <v>191</v>
          </cell>
          <cell r="B91" t="str">
            <v>URIZANA</v>
          </cell>
          <cell r="C91" t="str">
            <v>VIADAS</v>
          </cell>
          <cell r="D91" t="str">
            <v>Jesús</v>
          </cell>
          <cell r="E91" t="str">
            <v>M</v>
          </cell>
          <cell r="F91" t="str">
            <v>RIO</v>
          </cell>
          <cell r="G91" t="str">
            <v>URIZANA, Jesús</v>
          </cell>
          <cell r="H91" t="str">
            <v>LA RIOJA</v>
          </cell>
        </row>
        <row r="92">
          <cell r="A92">
            <v>192</v>
          </cell>
          <cell r="B92" t="str">
            <v>RUIZ</v>
          </cell>
          <cell r="C92" t="str">
            <v>LORENTE</v>
          </cell>
          <cell r="D92" t="str">
            <v>Mario</v>
          </cell>
          <cell r="E92" t="str">
            <v>M</v>
          </cell>
          <cell r="F92" t="str">
            <v>RIO</v>
          </cell>
          <cell r="G92" t="str">
            <v>RUIZ, Mario</v>
          </cell>
          <cell r="H92" t="str">
            <v>LA RIOJA</v>
          </cell>
        </row>
        <row r="93">
          <cell r="A93">
            <v>193</v>
          </cell>
          <cell r="B93" t="str">
            <v>LEÓN</v>
          </cell>
          <cell r="C93" t="str">
            <v>SANTOS</v>
          </cell>
          <cell r="D93" t="str">
            <v>José Manuel</v>
          </cell>
          <cell r="E93" t="str">
            <v>M</v>
          </cell>
          <cell r="F93" t="str">
            <v>RIO</v>
          </cell>
          <cell r="G93" t="str">
            <v>LEÓN, José Manuel</v>
          </cell>
          <cell r="H93" t="str">
            <v>LA RIOJA</v>
          </cell>
        </row>
        <row r="94">
          <cell r="A94">
            <v>194</v>
          </cell>
          <cell r="B94" t="str">
            <v>SALVA</v>
          </cell>
          <cell r="C94" t="str">
            <v>MARTÍNEZ</v>
          </cell>
          <cell r="D94" t="str">
            <v>Pau</v>
          </cell>
          <cell r="E94" t="str">
            <v>M</v>
          </cell>
          <cell r="F94" t="str">
            <v>VAL</v>
          </cell>
          <cell r="G94" t="str">
            <v>SALVA, Pau</v>
          </cell>
          <cell r="H94" t="str">
            <v>COM. VALENCIANA</v>
          </cell>
          <cell r="I94">
            <v>43</v>
          </cell>
        </row>
        <row r="95">
          <cell r="A95">
            <v>195</v>
          </cell>
          <cell r="B95" t="str">
            <v>PINO</v>
          </cell>
          <cell r="C95" t="str">
            <v>RAMÍREZ</v>
          </cell>
          <cell r="D95" t="str">
            <v>Alejandro</v>
          </cell>
          <cell r="E95" t="str">
            <v>M</v>
          </cell>
          <cell r="F95" t="str">
            <v>VAL</v>
          </cell>
          <cell r="G95" t="str">
            <v>PINO, Alejandro</v>
          </cell>
          <cell r="H95" t="str">
            <v>COM. VALENCIANA</v>
          </cell>
        </row>
        <row r="96">
          <cell r="A96">
            <v>196</v>
          </cell>
          <cell r="B96" t="str">
            <v>VALERO</v>
          </cell>
          <cell r="C96" t="str">
            <v>TUINENBURG</v>
          </cell>
          <cell r="D96" t="str">
            <v>Antonio</v>
          </cell>
          <cell r="E96" t="str">
            <v>M</v>
          </cell>
          <cell r="F96" t="str">
            <v>VAL</v>
          </cell>
          <cell r="G96" t="str">
            <v>VALERO, Antonio</v>
          </cell>
          <cell r="H96" t="str">
            <v>COM. VALENCIANA</v>
          </cell>
        </row>
        <row r="97">
          <cell r="A97">
            <v>197</v>
          </cell>
          <cell r="B97" t="str">
            <v>BASTANTE</v>
          </cell>
          <cell r="C97" t="str">
            <v>GONZÁLEZ</v>
          </cell>
          <cell r="D97" t="str">
            <v>Gemma</v>
          </cell>
          <cell r="E97" t="str">
            <v>F</v>
          </cell>
          <cell r="F97" t="str">
            <v>VAL</v>
          </cell>
          <cell r="G97" t="str">
            <v>BASTANTE, Gemma</v>
          </cell>
          <cell r="H97" t="str">
            <v>COM. VALENCIANA</v>
          </cell>
          <cell r="I97">
            <v>144</v>
          </cell>
        </row>
        <row r="98">
          <cell r="A98">
            <v>198</v>
          </cell>
          <cell r="B98" t="str">
            <v>MARTÍNEZ</v>
          </cell>
          <cell r="C98" t="str">
            <v>GIJÓN</v>
          </cell>
          <cell r="D98" t="str">
            <v>Lucía</v>
          </cell>
          <cell r="E98" t="str">
            <v>F</v>
          </cell>
          <cell r="F98" t="str">
            <v>VAL</v>
          </cell>
          <cell r="G98" t="str">
            <v>MARTÍNEZ, Lucía</v>
          </cell>
          <cell r="H98" t="str">
            <v>COM. VALENCIANA</v>
          </cell>
          <cell r="I98">
            <v>113</v>
          </cell>
        </row>
        <row r="100">
          <cell r="D100" t="str">
            <v>Total Jugadores:</v>
          </cell>
          <cell r="E100">
            <v>54</v>
          </cell>
        </row>
        <row r="101">
          <cell r="D101" t="str">
            <v>Total Jugadoras:</v>
          </cell>
          <cell r="E101">
            <v>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g"/>
      <sheetName val="Actas"/>
      <sheetName val="Resul"/>
      <sheetName val="Resum"/>
      <sheetName val="KATILIM"/>
      <sheetName val="ANA TABLO"/>
      <sheetName val="Maç Cetveli"/>
    </sheetNames>
    <sheetDataSet>
      <sheetData sheetId="0" refreshError="1">
        <row r="2">
          <cell r="A2">
            <v>1</v>
          </cell>
          <cell r="B2" t="str">
            <v>RUIZ</v>
          </cell>
          <cell r="C2" t="str">
            <v>José Manuel</v>
          </cell>
          <cell r="D2" t="str">
            <v>La Raqueta F.A.M.A.</v>
          </cell>
        </row>
        <row r="3">
          <cell r="A3">
            <v>2</v>
          </cell>
          <cell r="B3" t="str">
            <v>ROPERO</v>
          </cell>
          <cell r="C3" t="str">
            <v>Joaquín</v>
          </cell>
          <cell r="D3" t="str">
            <v>La Raqueta F.A.M.A.</v>
          </cell>
        </row>
        <row r="4">
          <cell r="A4">
            <v>3</v>
          </cell>
          <cell r="B4" t="str">
            <v>ROBLES</v>
          </cell>
          <cell r="C4" t="str">
            <v>Manuel</v>
          </cell>
          <cell r="D4" t="str">
            <v>La Raqueta F.A.M.A.</v>
          </cell>
        </row>
        <row r="5">
          <cell r="A5">
            <v>4</v>
          </cell>
          <cell r="B5" t="str">
            <v>VALERA</v>
          </cell>
          <cell r="C5" t="str">
            <v>Álvaro</v>
          </cell>
          <cell r="D5" t="str">
            <v>C.D. Carolina</v>
          </cell>
        </row>
        <row r="6">
          <cell r="A6">
            <v>5</v>
          </cell>
          <cell r="B6" t="str">
            <v>REY</v>
          </cell>
          <cell r="C6" t="str">
            <v>Fco. Javier</v>
          </cell>
          <cell r="D6" t="str">
            <v>C.D. Carolina</v>
          </cell>
        </row>
        <row r="7">
          <cell r="A7">
            <v>6</v>
          </cell>
          <cell r="B7" t="str">
            <v>SANTOS</v>
          </cell>
          <cell r="C7" t="str">
            <v>Emilio</v>
          </cell>
          <cell r="D7" t="str">
            <v>C.D. Carolina</v>
          </cell>
        </row>
        <row r="8">
          <cell r="A8">
            <v>7</v>
          </cell>
          <cell r="B8" t="str">
            <v>MORALES</v>
          </cell>
          <cell r="C8" t="str">
            <v>Jordi</v>
          </cell>
          <cell r="D8" t="str">
            <v>San Rafael</v>
          </cell>
        </row>
        <row r="9">
          <cell r="A9">
            <v>8</v>
          </cell>
          <cell r="B9" t="str">
            <v>SÁNCHEZ</v>
          </cell>
          <cell r="C9" t="str">
            <v>Enrique</v>
          </cell>
          <cell r="D9" t="str">
            <v>San Rafael</v>
          </cell>
        </row>
        <row r="10">
          <cell r="A10">
            <v>9</v>
          </cell>
          <cell r="B10" t="str">
            <v>AGUILAR</v>
          </cell>
          <cell r="C10" t="str">
            <v>Joaquín</v>
          </cell>
          <cell r="D10" t="str">
            <v>San Rafael</v>
          </cell>
        </row>
        <row r="11">
          <cell r="A11">
            <v>10</v>
          </cell>
          <cell r="B11" t="str">
            <v>RODRÍGUEZ</v>
          </cell>
          <cell r="C11" t="str">
            <v>Miguel</v>
          </cell>
          <cell r="D11" t="str">
            <v>Arrayán F.A.M.A.</v>
          </cell>
        </row>
        <row r="12">
          <cell r="A12">
            <v>11</v>
          </cell>
          <cell r="B12" t="str">
            <v>BORJA</v>
          </cell>
          <cell r="C12" t="str">
            <v>Alfonso</v>
          </cell>
          <cell r="D12" t="str">
            <v>Arrayán F.A.M.A.</v>
          </cell>
        </row>
        <row r="13">
          <cell r="A13">
            <v>12</v>
          </cell>
          <cell r="B13" t="str">
            <v>CELAYA</v>
          </cell>
          <cell r="C13" t="str">
            <v>Enrique</v>
          </cell>
          <cell r="D13" t="str">
            <v>Arrayán F.A.M.A.</v>
          </cell>
        </row>
      </sheetData>
      <sheetData sheetId="1" refreshError="1"/>
      <sheetData sheetId="2" refreshError="1"/>
      <sheetData sheetId="3" refreshError="1"/>
      <sheetData sheetId="4"/>
      <sheetData sheetId="5">
        <row r="2">
          <cell r="D2" t="str">
            <v>Yenilen A'ya 1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9"/>
  <sheetViews>
    <sheetView workbookViewId="0">
      <selection sqref="A1:XFD1048576"/>
    </sheetView>
  </sheetViews>
  <sheetFormatPr defaultRowHeight="12.75"/>
  <cols>
    <col min="1" max="1" width="1.5703125" style="197" customWidth="1"/>
    <col min="2" max="2" width="9.140625" style="199"/>
    <col min="3" max="3" width="19.28515625" style="196" customWidth="1"/>
    <col min="4" max="4" width="14" style="197" customWidth="1"/>
    <col min="5" max="5" width="7.28515625" style="199" customWidth="1"/>
    <col min="6" max="6" width="6.140625" style="199" customWidth="1"/>
    <col min="7" max="7" width="9.28515625" style="197" customWidth="1"/>
    <col min="8" max="16384" width="9.140625" style="197"/>
  </cols>
  <sheetData>
    <row r="1" spans="2:7">
      <c r="B1" s="346" t="s">
        <v>28</v>
      </c>
      <c r="C1" s="346"/>
      <c r="D1" s="346"/>
      <c r="E1" s="346"/>
      <c r="F1" s="346"/>
      <c r="G1" s="346"/>
    </row>
    <row r="2" spans="2:7">
      <c r="B2" s="346" t="s">
        <v>562</v>
      </c>
      <c r="C2" s="346"/>
      <c r="D2" s="346"/>
      <c r="E2" s="346"/>
      <c r="F2" s="346"/>
      <c r="G2" s="346"/>
    </row>
    <row r="3" spans="2:7">
      <c r="B3" s="346" t="s">
        <v>561</v>
      </c>
      <c r="C3" s="346"/>
      <c r="D3" s="346"/>
      <c r="E3" s="346"/>
      <c r="F3" s="346"/>
      <c r="G3" s="346"/>
    </row>
    <row r="4" spans="2:7" ht="13.5" thickBot="1">
      <c r="B4" s="347" t="s">
        <v>715</v>
      </c>
      <c r="C4" s="347"/>
      <c r="D4" s="347"/>
      <c r="E4" s="347"/>
      <c r="F4" s="347"/>
      <c r="G4" s="347"/>
    </row>
    <row r="5" spans="2:7" ht="13.5" thickTop="1">
      <c r="B5" s="198">
        <v>0.41666666666666669</v>
      </c>
      <c r="C5" s="196" t="s">
        <v>716</v>
      </c>
      <c r="D5" s="197" t="s">
        <v>546</v>
      </c>
      <c r="E5" s="199" t="s">
        <v>547</v>
      </c>
      <c r="F5" s="199">
        <v>16</v>
      </c>
      <c r="G5" s="197" t="s">
        <v>548</v>
      </c>
    </row>
    <row r="6" spans="2:7">
      <c r="B6" s="198">
        <v>0.4375</v>
      </c>
      <c r="C6" s="196" t="s">
        <v>716</v>
      </c>
      <c r="D6" s="197" t="s">
        <v>546</v>
      </c>
      <c r="E6" s="199" t="s">
        <v>547</v>
      </c>
      <c r="F6" s="199">
        <v>16</v>
      </c>
      <c r="G6" s="197" t="s">
        <v>548</v>
      </c>
    </row>
    <row r="7" spans="2:7">
      <c r="B7" s="198">
        <v>0.45833333333333331</v>
      </c>
      <c r="C7" s="196" t="s">
        <v>716</v>
      </c>
      <c r="D7" s="197" t="s">
        <v>546</v>
      </c>
      <c r="E7" s="199" t="s">
        <v>547</v>
      </c>
      <c r="F7" s="199">
        <v>4</v>
      </c>
      <c r="G7" s="197" t="s">
        <v>548</v>
      </c>
    </row>
    <row r="8" spans="2:7">
      <c r="B8" s="200">
        <v>0.45833333333333331</v>
      </c>
      <c r="C8" s="201" t="s">
        <v>549</v>
      </c>
      <c r="D8" s="202" t="s">
        <v>546</v>
      </c>
      <c r="E8" s="203" t="s">
        <v>547</v>
      </c>
      <c r="F8" s="203">
        <v>12</v>
      </c>
      <c r="G8" s="202" t="s">
        <v>548</v>
      </c>
    </row>
    <row r="9" spans="2:7">
      <c r="B9" s="200">
        <v>0.47916666666666669</v>
      </c>
      <c r="C9" s="201" t="s">
        <v>549</v>
      </c>
      <c r="D9" s="202" t="s">
        <v>546</v>
      </c>
      <c r="E9" s="203" t="s">
        <v>547</v>
      </c>
      <c r="F9" s="203">
        <v>16</v>
      </c>
      <c r="G9" s="202" t="s">
        <v>548</v>
      </c>
    </row>
    <row r="10" spans="2:7">
      <c r="B10" s="200">
        <v>0.5</v>
      </c>
      <c r="C10" s="201" t="s">
        <v>549</v>
      </c>
      <c r="D10" s="202" t="s">
        <v>546</v>
      </c>
      <c r="E10" s="203" t="s">
        <v>547</v>
      </c>
      <c r="F10" s="203">
        <v>9</v>
      </c>
      <c r="G10" s="202" t="s">
        <v>548</v>
      </c>
    </row>
    <row r="11" spans="2:7" ht="7.5" customHeight="1">
      <c r="B11" s="198"/>
    </row>
    <row r="12" spans="2:7" ht="7.5" customHeight="1">
      <c r="B12" s="198"/>
    </row>
    <row r="13" spans="2:7">
      <c r="B13" s="198">
        <v>0.5625</v>
      </c>
      <c r="C13" s="196" t="s">
        <v>716</v>
      </c>
      <c r="D13" s="197" t="s">
        <v>546</v>
      </c>
      <c r="E13" s="199" t="s">
        <v>550</v>
      </c>
      <c r="F13" s="199">
        <v>16</v>
      </c>
      <c r="G13" s="197" t="s">
        <v>548</v>
      </c>
    </row>
    <row r="14" spans="2:7">
      <c r="B14" s="198">
        <v>0.58333333333333337</v>
      </c>
      <c r="C14" s="196" t="s">
        <v>716</v>
      </c>
      <c r="D14" s="197" t="s">
        <v>546</v>
      </c>
      <c r="E14" s="199" t="s">
        <v>550</v>
      </c>
      <c r="F14" s="199">
        <v>8</v>
      </c>
      <c r="G14" s="197" t="s">
        <v>548</v>
      </c>
    </row>
    <row r="15" spans="2:7">
      <c r="B15" s="200">
        <v>0.58333333333333337</v>
      </c>
      <c r="C15" s="201" t="s">
        <v>549</v>
      </c>
      <c r="D15" s="202" t="s">
        <v>546</v>
      </c>
      <c r="E15" s="203" t="s">
        <v>550</v>
      </c>
      <c r="F15" s="203">
        <v>8</v>
      </c>
      <c r="G15" s="202" t="s">
        <v>548</v>
      </c>
    </row>
    <row r="16" spans="2:7">
      <c r="B16" s="200">
        <v>0.60416666666666663</v>
      </c>
      <c r="C16" s="201" t="s">
        <v>549</v>
      </c>
      <c r="D16" s="202" t="s">
        <v>546</v>
      </c>
      <c r="E16" s="203" t="s">
        <v>550</v>
      </c>
      <c r="F16" s="203">
        <v>16</v>
      </c>
      <c r="G16" s="202" t="s">
        <v>548</v>
      </c>
    </row>
    <row r="17" spans="2:7">
      <c r="B17" s="198">
        <v>0.625</v>
      </c>
      <c r="C17" s="196" t="s">
        <v>716</v>
      </c>
      <c r="D17" s="197" t="s">
        <v>551</v>
      </c>
      <c r="E17" s="199" t="s">
        <v>547</v>
      </c>
      <c r="F17" s="199">
        <v>16</v>
      </c>
      <c r="G17" s="197" t="s">
        <v>548</v>
      </c>
    </row>
    <row r="18" spans="2:7">
      <c r="B18" s="200">
        <v>0.64583333333333337</v>
      </c>
      <c r="C18" s="201" t="s">
        <v>549</v>
      </c>
      <c r="D18" s="202" t="s">
        <v>551</v>
      </c>
      <c r="E18" s="203" t="s">
        <v>547</v>
      </c>
      <c r="F18" s="203">
        <v>16</v>
      </c>
      <c r="G18" s="202" t="s">
        <v>548</v>
      </c>
    </row>
    <row r="19" spans="2:7">
      <c r="B19" s="198">
        <v>0.66666666666666663</v>
      </c>
      <c r="C19" s="196" t="s">
        <v>716</v>
      </c>
      <c r="D19" s="197" t="s">
        <v>551</v>
      </c>
      <c r="E19" s="199" t="s">
        <v>550</v>
      </c>
      <c r="F19" s="199">
        <v>16</v>
      </c>
      <c r="G19" s="197" t="s">
        <v>548</v>
      </c>
    </row>
    <row r="20" spans="2:7">
      <c r="B20" s="200">
        <v>0.6875</v>
      </c>
      <c r="C20" s="201" t="s">
        <v>549</v>
      </c>
      <c r="D20" s="202" t="s">
        <v>551</v>
      </c>
      <c r="E20" s="203" t="s">
        <v>550</v>
      </c>
      <c r="F20" s="203">
        <v>16</v>
      </c>
      <c r="G20" s="202" t="s">
        <v>548</v>
      </c>
    </row>
    <row r="21" spans="2:7">
      <c r="B21" s="198">
        <v>0.70833333333333337</v>
      </c>
      <c r="C21" s="196" t="s">
        <v>716</v>
      </c>
      <c r="D21" s="197" t="s">
        <v>551</v>
      </c>
      <c r="E21" s="199" t="s">
        <v>552</v>
      </c>
      <c r="F21" s="199">
        <v>12</v>
      </c>
      <c r="G21" s="197" t="s">
        <v>548</v>
      </c>
    </row>
    <row r="22" spans="2:7" ht="9.75" customHeight="1">
      <c r="B22" s="198"/>
      <c r="C22" s="201"/>
      <c r="D22" s="202"/>
      <c r="E22" s="203"/>
      <c r="F22" s="203"/>
      <c r="G22" s="202"/>
    </row>
    <row r="23" spans="2:7" ht="13.5" thickBot="1">
      <c r="B23" s="347" t="s">
        <v>717</v>
      </c>
      <c r="C23" s="347"/>
      <c r="D23" s="347"/>
      <c r="E23" s="347"/>
      <c r="F23" s="347"/>
      <c r="G23" s="347"/>
    </row>
    <row r="24" spans="2:7" ht="7.5" customHeight="1" thickTop="1">
      <c r="B24" s="198"/>
    </row>
    <row r="25" spans="2:7">
      <c r="B25" s="198">
        <v>0.375</v>
      </c>
      <c r="C25" s="196" t="s">
        <v>716</v>
      </c>
      <c r="D25" s="197" t="s">
        <v>551</v>
      </c>
      <c r="E25" s="199" t="s">
        <v>552</v>
      </c>
      <c r="F25" s="199">
        <v>12</v>
      </c>
      <c r="G25" s="197" t="s">
        <v>548</v>
      </c>
    </row>
    <row r="26" spans="2:7">
      <c r="B26" s="200">
        <v>0.39583333333333331</v>
      </c>
      <c r="C26" s="196" t="s">
        <v>549</v>
      </c>
      <c r="D26" s="197" t="s">
        <v>551</v>
      </c>
      <c r="E26" s="199" t="s">
        <v>552</v>
      </c>
      <c r="F26" s="199">
        <v>12</v>
      </c>
      <c r="G26" s="197" t="s">
        <v>548</v>
      </c>
    </row>
    <row r="27" spans="2:7" ht="7.5" customHeight="1">
      <c r="B27" s="198"/>
    </row>
    <row r="28" spans="2:7">
      <c r="B28" s="198">
        <v>0.41666666666666669</v>
      </c>
      <c r="C28" s="196" t="s">
        <v>716</v>
      </c>
      <c r="D28" s="197" t="s">
        <v>551</v>
      </c>
      <c r="E28" s="199" t="s">
        <v>553</v>
      </c>
      <c r="F28" s="199">
        <v>4</v>
      </c>
      <c r="G28" s="197" t="s">
        <v>548</v>
      </c>
    </row>
    <row r="29" spans="2:7">
      <c r="B29" s="200">
        <v>0.41666666666666669</v>
      </c>
      <c r="C29" s="201" t="s">
        <v>549</v>
      </c>
      <c r="D29" s="202" t="s">
        <v>551</v>
      </c>
      <c r="E29" s="203" t="s">
        <v>553</v>
      </c>
      <c r="F29" s="203">
        <v>4</v>
      </c>
      <c r="G29" s="202" t="s">
        <v>548</v>
      </c>
    </row>
    <row r="30" spans="2:7" ht="7.5" customHeight="1">
      <c r="B30" s="198"/>
    </row>
    <row r="31" spans="2:7">
      <c r="B31" s="198">
        <v>0.4375</v>
      </c>
      <c r="C31" s="196" t="s">
        <v>716</v>
      </c>
      <c r="D31" s="197" t="s">
        <v>551</v>
      </c>
      <c r="E31" s="199" t="s">
        <v>554</v>
      </c>
      <c r="F31" s="199">
        <v>6</v>
      </c>
      <c r="G31" s="197" t="s">
        <v>548</v>
      </c>
    </row>
    <row r="32" spans="2:7">
      <c r="B32" s="200">
        <v>0.4375</v>
      </c>
      <c r="C32" s="201" t="s">
        <v>549</v>
      </c>
      <c r="D32" s="202" t="s">
        <v>551</v>
      </c>
      <c r="E32" s="203" t="s">
        <v>554</v>
      </c>
      <c r="F32" s="203">
        <v>6</v>
      </c>
      <c r="G32" s="202" t="s">
        <v>548</v>
      </c>
    </row>
    <row r="33" spans="2:7" ht="7.5" customHeight="1">
      <c r="B33" s="198"/>
    </row>
    <row r="34" spans="2:7">
      <c r="B34" s="198">
        <v>0.45833333333333331</v>
      </c>
      <c r="C34" s="196" t="s">
        <v>716</v>
      </c>
      <c r="D34" s="197" t="s">
        <v>551</v>
      </c>
      <c r="E34" s="199" t="s">
        <v>555</v>
      </c>
      <c r="F34" s="199">
        <v>8</v>
      </c>
      <c r="G34" s="197" t="s">
        <v>548</v>
      </c>
    </row>
    <row r="35" spans="2:7">
      <c r="B35" s="200">
        <v>0.45833333333333331</v>
      </c>
      <c r="C35" s="201" t="s">
        <v>549</v>
      </c>
      <c r="D35" s="202" t="s">
        <v>551</v>
      </c>
      <c r="E35" s="203" t="s">
        <v>555</v>
      </c>
      <c r="F35" s="203">
        <v>8</v>
      </c>
      <c r="G35" s="202" t="s">
        <v>548</v>
      </c>
    </row>
    <row r="36" spans="2:7" ht="7.5" customHeight="1">
      <c r="B36" s="198"/>
    </row>
    <row r="37" spans="2:7">
      <c r="B37" s="198">
        <v>0.47916666666666669</v>
      </c>
      <c r="C37" s="196" t="s">
        <v>716</v>
      </c>
      <c r="D37" s="197" t="s">
        <v>551</v>
      </c>
      <c r="E37" s="199" t="s">
        <v>556</v>
      </c>
      <c r="F37" s="199">
        <v>5</v>
      </c>
      <c r="G37" s="197" t="s">
        <v>548</v>
      </c>
    </row>
    <row r="38" spans="2:7">
      <c r="B38" s="200">
        <v>0.47916666666666669</v>
      </c>
      <c r="C38" s="201" t="s">
        <v>549</v>
      </c>
      <c r="D38" s="202" t="s">
        <v>551</v>
      </c>
      <c r="E38" s="203" t="s">
        <v>556</v>
      </c>
      <c r="F38" s="203">
        <v>5</v>
      </c>
      <c r="G38" s="202" t="s">
        <v>548</v>
      </c>
    </row>
    <row r="39" spans="2:7" ht="7.5" customHeight="1">
      <c r="B39" s="198"/>
    </row>
    <row r="40" spans="2:7">
      <c r="B40" s="198">
        <v>0.5625</v>
      </c>
      <c r="C40" s="196" t="s">
        <v>716</v>
      </c>
      <c r="D40" s="197" t="s">
        <v>551</v>
      </c>
      <c r="E40" s="199" t="s">
        <v>557</v>
      </c>
      <c r="F40" s="199">
        <v>3</v>
      </c>
      <c r="G40" s="197" t="s">
        <v>548</v>
      </c>
    </row>
    <row r="41" spans="2:7">
      <c r="B41" s="200">
        <v>0.5625</v>
      </c>
      <c r="C41" s="201" t="s">
        <v>549</v>
      </c>
      <c r="D41" s="202" t="s">
        <v>551</v>
      </c>
      <c r="E41" s="203" t="s">
        <v>557</v>
      </c>
      <c r="F41" s="203">
        <v>3</v>
      </c>
      <c r="G41" s="202" t="s">
        <v>548</v>
      </c>
    </row>
    <row r="42" spans="2:7">
      <c r="B42" s="198"/>
    </row>
    <row r="43" spans="2:7">
      <c r="B43" s="198">
        <v>0.58333333333333337</v>
      </c>
      <c r="C43" s="196" t="s">
        <v>716</v>
      </c>
      <c r="D43" s="197" t="s">
        <v>551</v>
      </c>
      <c r="E43" s="199" t="s">
        <v>558</v>
      </c>
      <c r="F43" s="199">
        <v>1</v>
      </c>
      <c r="G43" s="197" t="s">
        <v>548</v>
      </c>
    </row>
    <row r="44" spans="2:7">
      <c r="B44" s="198">
        <v>0.58333333333333337</v>
      </c>
      <c r="C44" s="201" t="s">
        <v>549</v>
      </c>
      <c r="D44" s="202" t="s">
        <v>551</v>
      </c>
      <c r="E44" s="203" t="s">
        <v>558</v>
      </c>
      <c r="F44" s="203">
        <v>1</v>
      </c>
      <c r="G44" s="202" t="s">
        <v>548</v>
      </c>
    </row>
    <row r="46" spans="2:7">
      <c r="B46" s="198">
        <v>0.60416666666666663</v>
      </c>
      <c r="C46" s="196" t="s">
        <v>716</v>
      </c>
      <c r="D46" s="197" t="s">
        <v>551</v>
      </c>
      <c r="E46" s="199" t="s">
        <v>559</v>
      </c>
      <c r="F46" s="199">
        <v>1</v>
      </c>
      <c r="G46" s="197" t="s">
        <v>548</v>
      </c>
    </row>
    <row r="47" spans="2:7">
      <c r="B47" s="198">
        <v>0.60416666666666663</v>
      </c>
      <c r="C47" s="201" t="s">
        <v>549</v>
      </c>
      <c r="D47" s="202" t="s">
        <v>551</v>
      </c>
      <c r="E47" s="203" t="s">
        <v>559</v>
      </c>
      <c r="F47" s="203">
        <v>1</v>
      </c>
      <c r="G47" s="202" t="s">
        <v>548</v>
      </c>
    </row>
    <row r="49" spans="2:3">
      <c r="B49" s="198">
        <v>0.625</v>
      </c>
      <c r="C49" s="196" t="s">
        <v>560</v>
      </c>
    </row>
  </sheetData>
  <mergeCells count="5">
    <mergeCell ref="B1:G1"/>
    <mergeCell ref="B2:G2"/>
    <mergeCell ref="B4:G4"/>
    <mergeCell ref="B3:G3"/>
    <mergeCell ref="B23:G23"/>
  </mergeCells>
  <printOptions horizontalCentered="1"/>
  <pageMargins left="0" right="0" top="0.55118110236220474" bottom="0" header="0" footer="0"/>
  <pageSetup paperSize="9" scale="1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M92"/>
  <sheetViews>
    <sheetView zoomScale="96" zoomScaleNormal="96" workbookViewId="0">
      <selection activeCell="E9" sqref="E9"/>
    </sheetView>
  </sheetViews>
  <sheetFormatPr defaultColWidth="8.85546875" defaultRowHeight="12"/>
  <cols>
    <col min="1" max="1" width="4" style="272" bestFit="1" customWidth="1"/>
    <col min="2" max="2" width="29" style="243" bestFit="1" customWidth="1"/>
    <col min="3" max="3" width="4.140625" style="273" bestFit="1" customWidth="1"/>
    <col min="4" max="4" width="27.140625" style="245" bestFit="1" customWidth="1"/>
    <col min="5" max="5" width="6.140625" style="269" bestFit="1" customWidth="1"/>
    <col min="6" max="6" width="31.140625" style="269" bestFit="1" customWidth="1"/>
    <col min="7" max="7" width="11.7109375" style="269" bestFit="1" customWidth="1"/>
    <col min="8" max="8" width="9.28515625" style="244" bestFit="1" customWidth="1"/>
    <col min="9" max="9" width="8.85546875" style="243"/>
    <col min="10" max="10" width="59.5703125" style="243" bestFit="1" customWidth="1"/>
    <col min="11" max="16384" width="8.85546875" style="243"/>
  </cols>
  <sheetData>
    <row r="1" spans="1:13">
      <c r="A1" s="276">
        <v>999</v>
      </c>
      <c r="B1" s="277" t="s">
        <v>45</v>
      </c>
      <c r="C1" s="278">
        <v>999</v>
      </c>
      <c r="D1" s="279" t="s">
        <v>45</v>
      </c>
      <c r="E1" s="277"/>
      <c r="F1" s="249"/>
      <c r="G1" s="249"/>
      <c r="H1" s="280" t="s">
        <v>510</v>
      </c>
      <c r="I1" s="247"/>
      <c r="J1" s="248" t="s">
        <v>28</v>
      </c>
      <c r="M1" s="243">
        <v>1</v>
      </c>
    </row>
    <row r="2" spans="1:13">
      <c r="A2" s="207">
        <v>1</v>
      </c>
      <c r="B2" s="243" t="s">
        <v>720</v>
      </c>
      <c r="C2" s="65">
        <v>1</v>
      </c>
      <c r="D2" s="274" t="s">
        <v>606</v>
      </c>
      <c r="E2" s="274" t="s">
        <v>565</v>
      </c>
      <c r="F2" s="274" t="s">
        <v>607</v>
      </c>
      <c r="G2" s="274" t="s">
        <v>566</v>
      </c>
      <c r="H2" s="275" t="s">
        <v>714</v>
      </c>
      <c r="I2" s="250"/>
      <c r="J2" s="243" t="s">
        <v>562</v>
      </c>
      <c r="M2" s="243">
        <v>2</v>
      </c>
    </row>
    <row r="3" spans="1:13" ht="12.75">
      <c r="A3" s="207">
        <v>2</v>
      </c>
      <c r="B3" s="243" t="s">
        <v>832</v>
      </c>
      <c r="C3" s="65">
        <v>2</v>
      </c>
      <c r="D3" s="251" t="s">
        <v>608</v>
      </c>
      <c r="E3" s="252" t="s">
        <v>565</v>
      </c>
      <c r="F3" s="252" t="s">
        <v>607</v>
      </c>
      <c r="G3" s="252" t="s">
        <v>566</v>
      </c>
      <c r="H3" s="253">
        <v>544</v>
      </c>
      <c r="I3" s="254"/>
      <c r="J3" s="255"/>
      <c r="M3" s="243">
        <v>3</v>
      </c>
    </row>
    <row r="4" spans="1:13" ht="12.75">
      <c r="A4" s="207">
        <v>3</v>
      </c>
      <c r="B4" s="243" t="s">
        <v>779</v>
      </c>
      <c r="C4" s="65">
        <v>3</v>
      </c>
      <c r="D4" s="256" t="s">
        <v>609</v>
      </c>
      <c r="E4" s="252" t="s">
        <v>524</v>
      </c>
      <c r="F4" s="252" t="s">
        <v>610</v>
      </c>
      <c r="G4" s="252" t="s">
        <v>525</v>
      </c>
      <c r="H4" s="253">
        <v>529</v>
      </c>
      <c r="I4" s="254"/>
      <c r="J4" s="257" t="s">
        <v>563</v>
      </c>
      <c r="K4" s="258"/>
      <c r="M4" s="243">
        <v>4</v>
      </c>
    </row>
    <row r="5" spans="1:13" ht="12.75">
      <c r="A5" s="207">
        <v>4</v>
      </c>
      <c r="B5" s="243" t="s">
        <v>778</v>
      </c>
      <c r="C5" s="65">
        <v>4</v>
      </c>
      <c r="D5" s="256" t="s">
        <v>611</v>
      </c>
      <c r="E5" s="252" t="s">
        <v>565</v>
      </c>
      <c r="F5" s="252" t="s">
        <v>607</v>
      </c>
      <c r="G5" s="252" t="s">
        <v>566</v>
      </c>
      <c r="H5" s="253">
        <v>495</v>
      </c>
      <c r="I5" s="254"/>
      <c r="J5" s="243" t="s">
        <v>564</v>
      </c>
      <c r="M5" s="243">
        <v>5</v>
      </c>
    </row>
    <row r="6" spans="1:13" ht="12.75">
      <c r="A6" s="207">
        <v>5</v>
      </c>
      <c r="B6" s="243" t="s">
        <v>751</v>
      </c>
      <c r="C6" s="65">
        <v>5</v>
      </c>
      <c r="D6" s="251" t="s">
        <v>650</v>
      </c>
      <c r="E6" s="252" t="s">
        <v>541</v>
      </c>
      <c r="F6" s="252" t="s">
        <v>542</v>
      </c>
      <c r="G6" s="252" t="s">
        <v>543</v>
      </c>
      <c r="H6" s="253">
        <v>494</v>
      </c>
      <c r="I6" s="254"/>
      <c r="J6" s="243" t="s">
        <v>596</v>
      </c>
      <c r="M6" s="243">
        <v>6</v>
      </c>
    </row>
    <row r="7" spans="1:13" ht="12.75">
      <c r="A7" s="207">
        <v>6</v>
      </c>
      <c r="B7" s="243" t="s">
        <v>805</v>
      </c>
      <c r="C7" s="65">
        <v>6</v>
      </c>
      <c r="D7" s="251" t="s">
        <v>612</v>
      </c>
      <c r="E7" s="252" t="s">
        <v>511</v>
      </c>
      <c r="F7" s="252" t="s">
        <v>522</v>
      </c>
      <c r="G7" s="252" t="s">
        <v>512</v>
      </c>
      <c r="H7" s="253">
        <v>488</v>
      </c>
      <c r="I7" s="254"/>
      <c r="J7" s="243" t="s">
        <v>597</v>
      </c>
      <c r="M7" s="243">
        <v>7</v>
      </c>
    </row>
    <row r="8" spans="1:13" ht="12.75">
      <c r="A8" s="207">
        <v>7</v>
      </c>
      <c r="B8" s="243" t="s">
        <v>807</v>
      </c>
      <c r="C8" s="65">
        <v>7</v>
      </c>
      <c r="D8" s="259" t="s">
        <v>613</v>
      </c>
      <c r="E8" s="260" t="s">
        <v>565</v>
      </c>
      <c r="F8" s="260" t="s">
        <v>607</v>
      </c>
      <c r="G8" s="260" t="s">
        <v>566</v>
      </c>
      <c r="H8" s="261">
        <v>486</v>
      </c>
      <c r="I8" s="254"/>
      <c r="M8" s="243">
        <v>8</v>
      </c>
    </row>
    <row r="9" spans="1:13" ht="12.75">
      <c r="A9" s="207">
        <v>8</v>
      </c>
      <c r="B9" s="243" t="s">
        <v>750</v>
      </c>
      <c r="C9" s="65">
        <v>8</v>
      </c>
      <c r="D9" s="259" t="s">
        <v>614</v>
      </c>
      <c r="E9" s="260" t="s">
        <v>535</v>
      </c>
      <c r="F9" s="260" t="s">
        <v>568</v>
      </c>
      <c r="G9" s="260" t="s">
        <v>536</v>
      </c>
      <c r="H9" s="261">
        <v>483</v>
      </c>
      <c r="I9" s="254"/>
      <c r="M9" s="243">
        <v>9</v>
      </c>
    </row>
    <row r="10" spans="1:13" ht="12.75">
      <c r="A10" s="207">
        <v>9</v>
      </c>
      <c r="B10" s="243" t="s">
        <v>736</v>
      </c>
      <c r="C10" s="65">
        <v>9</v>
      </c>
      <c r="D10" s="256" t="s">
        <v>615</v>
      </c>
      <c r="E10" s="252" t="s">
        <v>513</v>
      </c>
      <c r="F10" s="252" t="s">
        <v>616</v>
      </c>
      <c r="G10" s="252" t="s">
        <v>514</v>
      </c>
      <c r="H10" s="262">
        <v>471</v>
      </c>
      <c r="I10" s="254"/>
      <c r="M10" s="243">
        <v>10</v>
      </c>
    </row>
    <row r="11" spans="1:13" ht="12.75">
      <c r="A11" s="207">
        <v>10</v>
      </c>
      <c r="B11" s="243" t="s">
        <v>818</v>
      </c>
      <c r="C11" s="65">
        <v>10</v>
      </c>
      <c r="D11" s="256" t="s">
        <v>617</v>
      </c>
      <c r="E11" s="252" t="s">
        <v>535</v>
      </c>
      <c r="F11" s="252" t="s">
        <v>568</v>
      </c>
      <c r="G11" s="252" t="s">
        <v>536</v>
      </c>
      <c r="H11" s="262">
        <v>442</v>
      </c>
      <c r="I11" s="254"/>
      <c r="M11" s="243">
        <v>11</v>
      </c>
    </row>
    <row r="12" spans="1:13" ht="12.75">
      <c r="A12" s="207">
        <v>11</v>
      </c>
      <c r="B12" s="243" t="s">
        <v>793</v>
      </c>
      <c r="C12" s="65">
        <v>11</v>
      </c>
      <c r="D12" s="256" t="s">
        <v>618</v>
      </c>
      <c r="E12" s="252" t="s">
        <v>537</v>
      </c>
      <c r="F12" s="252" t="s">
        <v>595</v>
      </c>
      <c r="G12" s="252" t="s">
        <v>538</v>
      </c>
      <c r="H12" s="262">
        <v>440</v>
      </c>
      <c r="I12" s="254"/>
      <c r="M12" s="243">
        <v>12</v>
      </c>
    </row>
    <row r="13" spans="1:13" ht="12.75">
      <c r="A13" s="207">
        <v>12</v>
      </c>
      <c r="B13" s="243" t="s">
        <v>764</v>
      </c>
      <c r="C13" s="65">
        <v>12</v>
      </c>
      <c r="D13" s="256" t="s">
        <v>619</v>
      </c>
      <c r="E13" s="252" t="s">
        <v>578</v>
      </c>
      <c r="F13" s="252" t="s">
        <v>579</v>
      </c>
      <c r="G13" s="252" t="s">
        <v>580</v>
      </c>
      <c r="H13" s="262">
        <v>438</v>
      </c>
      <c r="I13" s="254"/>
      <c r="M13" s="243">
        <v>13</v>
      </c>
    </row>
    <row r="14" spans="1:13" ht="12.75">
      <c r="A14" s="207">
        <v>13</v>
      </c>
      <c r="B14" s="243" t="s">
        <v>766</v>
      </c>
      <c r="C14" s="65">
        <v>13</v>
      </c>
      <c r="D14" s="256" t="s">
        <v>620</v>
      </c>
      <c r="E14" s="252" t="s">
        <v>515</v>
      </c>
      <c r="F14" s="252" t="s">
        <v>581</v>
      </c>
      <c r="G14" s="252" t="s">
        <v>516</v>
      </c>
      <c r="H14" s="262">
        <v>436</v>
      </c>
      <c r="I14" s="254"/>
      <c r="M14" s="243">
        <v>14</v>
      </c>
    </row>
    <row r="15" spans="1:13" ht="12.75">
      <c r="A15" s="207">
        <v>14</v>
      </c>
      <c r="B15" s="243" t="s">
        <v>792</v>
      </c>
      <c r="C15" s="65">
        <v>14</v>
      </c>
      <c r="D15" s="256" t="s">
        <v>621</v>
      </c>
      <c r="E15" s="252" t="s">
        <v>539</v>
      </c>
      <c r="F15" s="252" t="s">
        <v>583</v>
      </c>
      <c r="G15" s="252" t="s">
        <v>540</v>
      </c>
      <c r="H15" s="253">
        <v>434</v>
      </c>
      <c r="I15" s="254"/>
      <c r="M15" s="243">
        <v>15</v>
      </c>
    </row>
    <row r="16" spans="1:13" ht="12.75">
      <c r="A16" s="207">
        <v>15</v>
      </c>
      <c r="B16" s="243" t="s">
        <v>819</v>
      </c>
      <c r="C16" s="65">
        <v>15</v>
      </c>
      <c r="D16" s="256" t="s">
        <v>622</v>
      </c>
      <c r="E16" s="252" t="s">
        <v>511</v>
      </c>
      <c r="F16" s="252" t="s">
        <v>517</v>
      </c>
      <c r="G16" s="252" t="s">
        <v>512</v>
      </c>
      <c r="H16" s="253">
        <v>432</v>
      </c>
      <c r="I16" s="254"/>
      <c r="M16" s="243">
        <v>16</v>
      </c>
    </row>
    <row r="17" spans="1:13" ht="12.75">
      <c r="A17" s="207">
        <v>16</v>
      </c>
      <c r="B17" s="243" t="s">
        <v>734</v>
      </c>
      <c r="C17" s="65">
        <v>16</v>
      </c>
      <c r="D17" s="252" t="s">
        <v>623</v>
      </c>
      <c r="E17" s="252" t="s">
        <v>535</v>
      </c>
      <c r="F17" s="252" t="s">
        <v>568</v>
      </c>
      <c r="G17" s="252" t="s">
        <v>536</v>
      </c>
      <c r="H17" s="263">
        <v>428</v>
      </c>
      <c r="I17" s="254"/>
      <c r="M17" s="243">
        <v>17</v>
      </c>
    </row>
    <row r="18" spans="1:13" ht="12.75">
      <c r="A18" s="207">
        <v>17</v>
      </c>
      <c r="B18" s="243" t="s">
        <v>728</v>
      </c>
      <c r="C18" s="65">
        <v>17</v>
      </c>
      <c r="D18" s="256" t="s">
        <v>624</v>
      </c>
      <c r="E18" s="252" t="s">
        <v>539</v>
      </c>
      <c r="F18" s="252" t="s">
        <v>583</v>
      </c>
      <c r="G18" s="252" t="s">
        <v>540</v>
      </c>
      <c r="H18" s="253">
        <v>424</v>
      </c>
      <c r="I18" s="254"/>
      <c r="M18" s="243">
        <v>18</v>
      </c>
    </row>
    <row r="19" spans="1:13" ht="12.75">
      <c r="A19" s="207">
        <v>18</v>
      </c>
      <c r="B19" s="243" t="s">
        <v>825</v>
      </c>
      <c r="C19" s="65">
        <v>18</v>
      </c>
      <c r="D19" s="256" t="s">
        <v>625</v>
      </c>
      <c r="E19" s="252" t="s">
        <v>513</v>
      </c>
      <c r="F19" s="252" t="s">
        <v>569</v>
      </c>
      <c r="G19" s="252" t="s">
        <v>570</v>
      </c>
      <c r="H19" s="261">
        <v>424</v>
      </c>
      <c r="I19" s="254"/>
      <c r="M19" s="243">
        <v>19</v>
      </c>
    </row>
    <row r="20" spans="1:13" ht="12.75">
      <c r="A20" s="207">
        <v>19</v>
      </c>
      <c r="B20" s="243" t="s">
        <v>786</v>
      </c>
      <c r="C20" s="65">
        <v>19</v>
      </c>
      <c r="D20" s="260" t="s">
        <v>626</v>
      </c>
      <c r="E20" s="260" t="s">
        <v>513</v>
      </c>
      <c r="F20" s="260" t="s">
        <v>569</v>
      </c>
      <c r="G20" s="260" t="s">
        <v>570</v>
      </c>
      <c r="H20" s="261">
        <v>418</v>
      </c>
      <c r="I20" s="254"/>
      <c r="M20" s="243">
        <v>20</v>
      </c>
    </row>
    <row r="21" spans="1:13" ht="12.75">
      <c r="A21" s="207">
        <v>20</v>
      </c>
      <c r="B21" s="243" t="s">
        <v>772</v>
      </c>
      <c r="C21" s="65">
        <v>20</v>
      </c>
      <c r="D21" s="264" t="s">
        <v>627</v>
      </c>
      <c r="E21" s="260" t="s">
        <v>513</v>
      </c>
      <c r="F21" s="260" t="s">
        <v>569</v>
      </c>
      <c r="G21" s="260" t="s">
        <v>570</v>
      </c>
      <c r="H21" s="261">
        <v>416</v>
      </c>
      <c r="I21" s="254"/>
      <c r="M21" s="243">
        <v>21</v>
      </c>
    </row>
    <row r="22" spans="1:13">
      <c r="A22" s="207">
        <v>21</v>
      </c>
      <c r="B22" s="243" t="s">
        <v>757</v>
      </c>
      <c r="C22" s="65">
        <v>21</v>
      </c>
      <c r="D22" s="246" t="s">
        <v>628</v>
      </c>
      <c r="E22" s="246" t="s">
        <v>578</v>
      </c>
      <c r="F22" s="246" t="s">
        <v>579</v>
      </c>
      <c r="G22" s="246" t="s">
        <v>580</v>
      </c>
      <c r="H22" s="265">
        <v>416</v>
      </c>
      <c r="I22" s="254"/>
      <c r="M22" s="243">
        <v>22</v>
      </c>
    </row>
    <row r="23" spans="1:13">
      <c r="A23" s="207">
        <v>22</v>
      </c>
      <c r="B23" s="243" t="s">
        <v>799</v>
      </c>
      <c r="C23" s="65">
        <v>22</v>
      </c>
      <c r="D23" s="246" t="s">
        <v>629</v>
      </c>
      <c r="E23" s="246" t="s">
        <v>511</v>
      </c>
      <c r="F23" s="246" t="s">
        <v>630</v>
      </c>
      <c r="G23" s="246" t="s">
        <v>512</v>
      </c>
      <c r="H23" s="265">
        <v>416</v>
      </c>
      <c r="I23" s="254"/>
      <c r="M23" s="243">
        <v>23</v>
      </c>
    </row>
    <row r="24" spans="1:13">
      <c r="A24" s="207">
        <v>23</v>
      </c>
      <c r="B24" s="243" t="s">
        <v>812</v>
      </c>
      <c r="C24" s="65">
        <v>23</v>
      </c>
      <c r="D24" s="246" t="s">
        <v>631</v>
      </c>
      <c r="E24" s="246" t="s">
        <v>528</v>
      </c>
      <c r="F24" s="246" t="s">
        <v>529</v>
      </c>
      <c r="G24" s="246" t="s">
        <v>530</v>
      </c>
      <c r="H24" s="265">
        <v>416</v>
      </c>
      <c r="I24" s="254"/>
      <c r="M24" s="243">
        <v>24</v>
      </c>
    </row>
    <row r="25" spans="1:13">
      <c r="A25" s="207">
        <v>24</v>
      </c>
      <c r="B25" s="243" t="s">
        <v>743</v>
      </c>
      <c r="C25" s="65">
        <v>24</v>
      </c>
      <c r="D25" s="246" t="s">
        <v>633</v>
      </c>
      <c r="E25" s="246" t="s">
        <v>511</v>
      </c>
      <c r="F25" s="246" t="s">
        <v>575</v>
      </c>
      <c r="G25" s="246" t="s">
        <v>512</v>
      </c>
      <c r="H25" s="265">
        <v>409</v>
      </c>
      <c r="I25" s="254"/>
      <c r="M25" s="243">
        <v>25</v>
      </c>
    </row>
    <row r="26" spans="1:13">
      <c r="A26" s="207">
        <v>25</v>
      </c>
      <c r="B26" s="243" t="s">
        <v>745</v>
      </c>
      <c r="C26" s="65">
        <v>25</v>
      </c>
      <c r="D26" s="246" t="s">
        <v>718</v>
      </c>
      <c r="E26" s="246" t="s">
        <v>511</v>
      </c>
      <c r="F26" s="246" t="s">
        <v>719</v>
      </c>
      <c r="G26" s="246" t="s">
        <v>512</v>
      </c>
      <c r="H26" s="265">
        <v>408</v>
      </c>
      <c r="I26" s="254"/>
      <c r="M26" s="243">
        <v>26</v>
      </c>
    </row>
    <row r="27" spans="1:13">
      <c r="A27" s="207">
        <v>26</v>
      </c>
      <c r="B27" s="243" t="s">
        <v>811</v>
      </c>
      <c r="C27" s="65">
        <v>26</v>
      </c>
      <c r="D27" s="246" t="s">
        <v>632</v>
      </c>
      <c r="E27" s="246" t="s">
        <v>535</v>
      </c>
      <c r="F27" s="246" t="s">
        <v>568</v>
      </c>
      <c r="G27" s="246" t="s">
        <v>536</v>
      </c>
      <c r="H27" s="265">
        <v>408</v>
      </c>
      <c r="I27" s="254"/>
      <c r="M27" s="243">
        <v>27</v>
      </c>
    </row>
    <row r="28" spans="1:13">
      <c r="A28" s="207">
        <v>27</v>
      </c>
      <c r="B28" s="243" t="s">
        <v>801</v>
      </c>
      <c r="C28" s="65">
        <v>27</v>
      </c>
      <c r="D28" s="246" t="s">
        <v>634</v>
      </c>
      <c r="E28" s="246" t="s">
        <v>511</v>
      </c>
      <c r="F28" s="246" t="s">
        <v>522</v>
      </c>
      <c r="G28" s="246" t="s">
        <v>512</v>
      </c>
      <c r="H28" s="265">
        <v>408</v>
      </c>
      <c r="I28" s="254"/>
      <c r="M28" s="243">
        <v>28</v>
      </c>
    </row>
    <row r="29" spans="1:13">
      <c r="A29" s="207">
        <v>28</v>
      </c>
      <c r="B29" s="243" t="s">
        <v>756</v>
      </c>
      <c r="C29" s="65">
        <v>28</v>
      </c>
      <c r="D29" s="246" t="s">
        <v>635</v>
      </c>
      <c r="E29" s="246" t="s">
        <v>515</v>
      </c>
      <c r="F29" s="246" t="s">
        <v>581</v>
      </c>
      <c r="G29" s="246" t="s">
        <v>516</v>
      </c>
      <c r="H29" s="265">
        <v>408</v>
      </c>
      <c r="I29" s="254"/>
      <c r="M29" s="243">
        <v>29</v>
      </c>
    </row>
    <row r="30" spans="1:13">
      <c r="A30" s="207">
        <v>29</v>
      </c>
      <c r="B30" s="243" t="s">
        <v>773</v>
      </c>
      <c r="C30" s="65">
        <v>29</v>
      </c>
      <c r="D30" s="246" t="s">
        <v>636</v>
      </c>
      <c r="E30" s="246" t="s">
        <v>637</v>
      </c>
      <c r="F30" s="246" t="s">
        <v>638</v>
      </c>
      <c r="G30" s="246" t="s">
        <v>639</v>
      </c>
      <c r="H30" s="265">
        <v>408</v>
      </c>
      <c r="I30" s="254"/>
      <c r="M30" s="243">
        <v>30</v>
      </c>
    </row>
    <row r="31" spans="1:13">
      <c r="A31" s="207">
        <v>30</v>
      </c>
      <c r="B31" s="243" t="s">
        <v>784</v>
      </c>
      <c r="C31" s="65">
        <v>30</v>
      </c>
      <c r="D31" s="246" t="s">
        <v>640</v>
      </c>
      <c r="E31" s="246" t="s">
        <v>511</v>
      </c>
      <c r="F31" s="246" t="s">
        <v>630</v>
      </c>
      <c r="G31" s="246" t="s">
        <v>512</v>
      </c>
      <c r="H31" s="265">
        <v>404</v>
      </c>
      <c r="I31" s="254"/>
      <c r="M31" s="243">
        <v>31</v>
      </c>
    </row>
    <row r="32" spans="1:13">
      <c r="A32" s="207">
        <v>31</v>
      </c>
      <c r="B32" s="243" t="s">
        <v>827</v>
      </c>
      <c r="C32" s="65">
        <v>31</v>
      </c>
      <c r="D32" s="246" t="s">
        <v>641</v>
      </c>
      <c r="E32" s="246" t="s">
        <v>520</v>
      </c>
      <c r="F32" s="246" t="s">
        <v>577</v>
      </c>
      <c r="G32" s="246" t="s">
        <v>521</v>
      </c>
      <c r="H32" s="265">
        <v>380</v>
      </c>
      <c r="I32" s="254"/>
      <c r="M32" s="243">
        <v>32</v>
      </c>
    </row>
    <row r="33" spans="1:13">
      <c r="A33" s="207">
        <v>32</v>
      </c>
      <c r="B33" s="243" t="s">
        <v>727</v>
      </c>
      <c r="C33" s="65">
        <v>32</v>
      </c>
      <c r="D33" s="246" t="s">
        <v>642</v>
      </c>
      <c r="E33" s="246" t="s">
        <v>511</v>
      </c>
      <c r="F33" s="246" t="s">
        <v>576</v>
      </c>
      <c r="G33" s="246" t="s">
        <v>512</v>
      </c>
      <c r="H33" s="265">
        <v>367</v>
      </c>
      <c r="I33" s="254"/>
      <c r="M33" s="243">
        <v>33</v>
      </c>
    </row>
    <row r="34" spans="1:13">
      <c r="A34" s="207">
        <v>33</v>
      </c>
      <c r="B34" s="243" t="s">
        <v>730</v>
      </c>
      <c r="C34" s="65">
        <v>33</v>
      </c>
      <c r="D34" s="246" t="s">
        <v>643</v>
      </c>
      <c r="E34" s="246" t="s">
        <v>537</v>
      </c>
      <c r="F34" s="246" t="s">
        <v>595</v>
      </c>
      <c r="G34" s="246" t="s">
        <v>538</v>
      </c>
      <c r="H34" s="265">
        <v>361</v>
      </c>
      <c r="I34" s="254"/>
      <c r="M34" s="243">
        <v>34</v>
      </c>
    </row>
    <row r="35" spans="1:13">
      <c r="A35" s="207">
        <v>34</v>
      </c>
      <c r="B35" s="243" t="s">
        <v>823</v>
      </c>
      <c r="C35" s="65">
        <v>34</v>
      </c>
      <c r="D35" s="246" t="s">
        <v>644</v>
      </c>
      <c r="E35" s="246" t="s">
        <v>511</v>
      </c>
      <c r="F35" s="246" t="s">
        <v>576</v>
      </c>
      <c r="G35" s="246" t="s">
        <v>512</v>
      </c>
      <c r="H35" s="265">
        <v>353</v>
      </c>
      <c r="I35" s="254"/>
      <c r="M35" s="243">
        <v>35</v>
      </c>
    </row>
    <row r="36" spans="1:13">
      <c r="A36" s="207">
        <v>35</v>
      </c>
      <c r="B36" s="243" t="s">
        <v>788</v>
      </c>
      <c r="C36" s="65">
        <v>35</v>
      </c>
      <c r="D36" s="246" t="s">
        <v>645</v>
      </c>
      <c r="E36" s="246" t="s">
        <v>511</v>
      </c>
      <c r="F36" s="246" t="s">
        <v>630</v>
      </c>
      <c r="G36" s="246" t="s">
        <v>512</v>
      </c>
      <c r="H36" s="265">
        <v>351</v>
      </c>
      <c r="I36" s="254"/>
      <c r="M36" s="243">
        <v>36</v>
      </c>
    </row>
    <row r="37" spans="1:13">
      <c r="A37" s="207">
        <v>36</v>
      </c>
      <c r="B37" s="243" t="s">
        <v>769</v>
      </c>
      <c r="C37" s="65">
        <v>36</v>
      </c>
      <c r="D37" s="246" t="s">
        <v>648</v>
      </c>
      <c r="E37" s="246" t="s">
        <v>513</v>
      </c>
      <c r="F37" s="246" t="s">
        <v>649</v>
      </c>
      <c r="G37" s="246" t="s">
        <v>514</v>
      </c>
      <c r="H37" s="265">
        <v>343</v>
      </c>
      <c r="I37" s="254"/>
      <c r="M37" s="243">
        <v>37</v>
      </c>
    </row>
    <row r="38" spans="1:13">
      <c r="A38" s="207">
        <v>37</v>
      </c>
      <c r="B38" s="243" t="s">
        <v>761</v>
      </c>
      <c r="C38" s="65">
        <v>37</v>
      </c>
      <c r="D38" s="246" t="s">
        <v>646</v>
      </c>
      <c r="E38" s="246" t="s">
        <v>526</v>
      </c>
      <c r="F38" s="246" t="s">
        <v>647</v>
      </c>
      <c r="G38" s="246" t="s">
        <v>527</v>
      </c>
      <c r="H38" s="265">
        <v>341</v>
      </c>
      <c r="I38" s="254"/>
      <c r="M38" s="243">
        <v>38</v>
      </c>
    </row>
    <row r="39" spans="1:13">
      <c r="A39" s="207">
        <v>38</v>
      </c>
      <c r="B39" s="243" t="s">
        <v>796</v>
      </c>
      <c r="C39" s="65">
        <v>38</v>
      </c>
      <c r="D39" s="246" t="s">
        <v>652</v>
      </c>
      <c r="E39" s="246" t="s">
        <v>515</v>
      </c>
      <c r="F39" s="246" t="s">
        <v>581</v>
      </c>
      <c r="G39" s="246" t="s">
        <v>516</v>
      </c>
      <c r="H39" s="265">
        <v>334</v>
      </c>
      <c r="I39" s="254"/>
      <c r="M39" s="243">
        <v>39</v>
      </c>
    </row>
    <row r="40" spans="1:13">
      <c r="A40" s="207">
        <v>39</v>
      </c>
      <c r="B40" s="243" t="s">
        <v>815</v>
      </c>
      <c r="C40" s="65">
        <v>39</v>
      </c>
      <c r="D40" s="246" t="s">
        <v>651</v>
      </c>
      <c r="E40" s="246" t="s">
        <v>511</v>
      </c>
      <c r="F40" s="246" t="s">
        <v>576</v>
      </c>
      <c r="G40" s="246" t="s">
        <v>512</v>
      </c>
      <c r="H40" s="265">
        <v>327</v>
      </c>
      <c r="I40" s="254"/>
      <c r="M40" s="243">
        <v>40</v>
      </c>
    </row>
    <row r="41" spans="1:13">
      <c r="A41" s="207">
        <v>40</v>
      </c>
      <c r="B41" s="243" t="s">
        <v>740</v>
      </c>
      <c r="C41" s="65">
        <v>40</v>
      </c>
      <c r="D41" s="246" t="s">
        <v>653</v>
      </c>
      <c r="E41" s="246" t="s">
        <v>511</v>
      </c>
      <c r="F41" s="246" t="s">
        <v>575</v>
      </c>
      <c r="G41" s="246" t="s">
        <v>512</v>
      </c>
      <c r="H41" s="265">
        <v>327</v>
      </c>
      <c r="I41" s="254"/>
      <c r="M41" s="243">
        <v>41</v>
      </c>
    </row>
    <row r="42" spans="1:13">
      <c r="A42" s="207">
        <v>41</v>
      </c>
      <c r="B42" s="243" t="s">
        <v>723</v>
      </c>
      <c r="C42" s="65">
        <v>41</v>
      </c>
      <c r="D42" s="246" t="s">
        <v>654</v>
      </c>
      <c r="E42" s="246" t="s">
        <v>655</v>
      </c>
      <c r="F42" s="246" t="s">
        <v>656</v>
      </c>
      <c r="G42" s="246" t="s">
        <v>657</v>
      </c>
      <c r="H42" s="265">
        <v>324</v>
      </c>
      <c r="I42" s="254"/>
      <c r="M42" s="243">
        <v>42</v>
      </c>
    </row>
    <row r="43" spans="1:13">
      <c r="A43" s="207">
        <v>42</v>
      </c>
      <c r="B43" s="243" t="s">
        <v>724</v>
      </c>
      <c r="C43" s="65">
        <v>42</v>
      </c>
      <c r="D43" s="246" t="s">
        <v>658</v>
      </c>
      <c r="E43" s="246" t="s">
        <v>526</v>
      </c>
      <c r="F43" s="246" t="s">
        <v>647</v>
      </c>
      <c r="G43" s="246" t="s">
        <v>527</v>
      </c>
      <c r="H43" s="265">
        <v>319</v>
      </c>
      <c r="I43" s="254"/>
      <c r="M43" s="243">
        <v>43</v>
      </c>
    </row>
    <row r="44" spans="1:13">
      <c r="A44" s="207">
        <v>43</v>
      </c>
      <c r="B44" s="243" t="s">
        <v>726</v>
      </c>
      <c r="C44" s="65">
        <v>43</v>
      </c>
      <c r="D44" s="246" t="s">
        <v>659</v>
      </c>
      <c r="E44" s="246" t="s">
        <v>528</v>
      </c>
      <c r="F44" s="246" t="s">
        <v>529</v>
      </c>
      <c r="G44" s="246" t="s">
        <v>530</v>
      </c>
      <c r="H44" s="265">
        <v>319</v>
      </c>
      <c r="I44" s="254"/>
      <c r="M44" s="243">
        <v>44</v>
      </c>
    </row>
    <row r="45" spans="1:13">
      <c r="A45" s="207">
        <v>44</v>
      </c>
      <c r="B45" s="243" t="s">
        <v>729</v>
      </c>
      <c r="C45" s="65">
        <v>44</v>
      </c>
      <c r="D45" s="246" t="s">
        <v>660</v>
      </c>
      <c r="E45" s="246" t="s">
        <v>655</v>
      </c>
      <c r="F45" s="246" t="s">
        <v>661</v>
      </c>
      <c r="G45" s="246" t="s">
        <v>657</v>
      </c>
      <c r="H45" s="265">
        <v>316</v>
      </c>
      <c r="I45" s="254"/>
      <c r="M45" s="243">
        <v>45</v>
      </c>
    </row>
    <row r="46" spans="1:13">
      <c r="A46" s="207">
        <v>45</v>
      </c>
      <c r="B46" s="243" t="s">
        <v>732</v>
      </c>
      <c r="C46" s="65">
        <v>45</v>
      </c>
      <c r="D46" s="246" t="s">
        <v>662</v>
      </c>
      <c r="E46" s="246" t="s">
        <v>511</v>
      </c>
      <c r="F46" s="246" t="s">
        <v>576</v>
      </c>
      <c r="G46" s="246" t="s">
        <v>512</v>
      </c>
      <c r="H46" s="265">
        <v>308</v>
      </c>
      <c r="I46" s="254"/>
      <c r="M46" s="243">
        <v>46</v>
      </c>
    </row>
    <row r="47" spans="1:13">
      <c r="A47" s="207">
        <v>46</v>
      </c>
      <c r="B47" s="243" t="s">
        <v>733</v>
      </c>
      <c r="C47" s="65">
        <v>46</v>
      </c>
      <c r="D47" s="246" t="s">
        <v>663</v>
      </c>
      <c r="E47" s="246" t="s">
        <v>513</v>
      </c>
      <c r="F47" s="246" t="s">
        <v>649</v>
      </c>
      <c r="G47" s="246" t="s">
        <v>514</v>
      </c>
      <c r="H47" s="265">
        <v>308</v>
      </c>
      <c r="I47" s="254"/>
      <c r="M47" s="243">
        <v>47</v>
      </c>
    </row>
    <row r="48" spans="1:13">
      <c r="A48" s="207">
        <v>47</v>
      </c>
      <c r="B48" s="243" t="s">
        <v>738</v>
      </c>
      <c r="C48" s="65">
        <v>47</v>
      </c>
      <c r="D48" s="246" t="s">
        <v>664</v>
      </c>
      <c r="E48" s="246" t="s">
        <v>655</v>
      </c>
      <c r="F48" s="246" t="s">
        <v>656</v>
      </c>
      <c r="G48" s="246" t="s">
        <v>657</v>
      </c>
      <c r="H48" s="265">
        <v>238</v>
      </c>
      <c r="I48" s="254"/>
      <c r="M48" s="243">
        <v>48</v>
      </c>
    </row>
    <row r="49" spans="1:13">
      <c r="A49" s="207">
        <v>48</v>
      </c>
      <c r="B49" s="243" t="s">
        <v>739</v>
      </c>
      <c r="C49" s="65">
        <v>48</v>
      </c>
      <c r="D49" s="266" t="s">
        <v>665</v>
      </c>
      <c r="E49" s="246" t="s">
        <v>535</v>
      </c>
      <c r="F49" s="246" t="s">
        <v>568</v>
      </c>
      <c r="G49" s="246" t="s">
        <v>536</v>
      </c>
      <c r="H49" s="265">
        <v>223</v>
      </c>
      <c r="I49" s="254"/>
      <c r="M49" s="243">
        <v>49</v>
      </c>
    </row>
    <row r="50" spans="1:13">
      <c r="A50" s="207">
        <v>49</v>
      </c>
      <c r="B50" s="243" t="s">
        <v>741</v>
      </c>
      <c r="C50" s="65">
        <v>49</v>
      </c>
      <c r="D50" s="246" t="s">
        <v>666</v>
      </c>
      <c r="E50" s="267" t="s">
        <v>535</v>
      </c>
      <c r="F50" s="246" t="s">
        <v>568</v>
      </c>
      <c r="G50" s="246" t="s">
        <v>536</v>
      </c>
      <c r="H50" s="265">
        <v>158</v>
      </c>
      <c r="I50" s="254"/>
      <c r="M50" s="243">
        <v>50</v>
      </c>
    </row>
    <row r="51" spans="1:13">
      <c r="A51" s="207">
        <v>50</v>
      </c>
      <c r="B51" s="243" t="s">
        <v>742</v>
      </c>
      <c r="C51" s="65">
        <v>50</v>
      </c>
      <c r="D51" s="246" t="s">
        <v>696</v>
      </c>
      <c r="E51" s="267" t="s">
        <v>544</v>
      </c>
      <c r="F51" s="246" t="s">
        <v>584</v>
      </c>
      <c r="G51" s="246" t="s">
        <v>545</v>
      </c>
      <c r="H51" s="265">
        <v>141</v>
      </c>
      <c r="I51" s="254"/>
      <c r="M51" s="243">
        <v>51</v>
      </c>
    </row>
    <row r="52" spans="1:13">
      <c r="A52" s="207">
        <v>51</v>
      </c>
      <c r="B52" s="243" t="s">
        <v>746</v>
      </c>
      <c r="C52" s="65">
        <v>51</v>
      </c>
      <c r="D52" s="246" t="s">
        <v>704</v>
      </c>
      <c r="E52" s="267" t="s">
        <v>531</v>
      </c>
      <c r="F52" s="246" t="s">
        <v>705</v>
      </c>
      <c r="G52" s="246" t="s">
        <v>531</v>
      </c>
      <c r="H52" s="265" t="s">
        <v>567</v>
      </c>
      <c r="I52" s="254"/>
      <c r="M52" s="243">
        <v>52</v>
      </c>
    </row>
    <row r="53" spans="1:13">
      <c r="A53" s="207">
        <v>52</v>
      </c>
      <c r="B53" s="243" t="s">
        <v>747</v>
      </c>
      <c r="C53" s="65">
        <v>52</v>
      </c>
      <c r="D53" s="246" t="s">
        <v>698</v>
      </c>
      <c r="E53" s="267" t="s">
        <v>585</v>
      </c>
      <c r="F53" s="246" t="s">
        <v>588</v>
      </c>
      <c r="G53" s="246" t="s">
        <v>587</v>
      </c>
      <c r="H53" s="265" t="s">
        <v>567</v>
      </c>
      <c r="I53" s="254"/>
      <c r="M53" s="243">
        <v>53</v>
      </c>
    </row>
    <row r="54" spans="1:13">
      <c r="A54" s="207">
        <v>53</v>
      </c>
      <c r="B54" s="243" t="s">
        <v>748</v>
      </c>
      <c r="C54" s="65">
        <v>53</v>
      </c>
      <c r="D54" s="246" t="s">
        <v>683</v>
      </c>
      <c r="E54" s="267" t="s">
        <v>578</v>
      </c>
      <c r="F54" s="246" t="s">
        <v>579</v>
      </c>
      <c r="G54" s="246" t="s">
        <v>580</v>
      </c>
      <c r="H54" s="265" t="s">
        <v>567</v>
      </c>
      <c r="I54" s="254"/>
      <c r="M54" s="243">
        <v>54</v>
      </c>
    </row>
    <row r="55" spans="1:13">
      <c r="A55" s="207">
        <v>54</v>
      </c>
      <c r="B55" s="243" t="s">
        <v>753</v>
      </c>
      <c r="C55" s="65">
        <v>54</v>
      </c>
      <c r="D55" s="267" t="s">
        <v>673</v>
      </c>
      <c r="E55" s="246" t="s">
        <v>572</v>
      </c>
      <c r="F55" s="246" t="s">
        <v>573</v>
      </c>
      <c r="G55" s="246" t="s">
        <v>574</v>
      </c>
      <c r="H55" s="265" t="s">
        <v>567</v>
      </c>
      <c r="I55" s="254"/>
      <c r="M55" s="243">
        <v>55</v>
      </c>
    </row>
    <row r="56" spans="1:13">
      <c r="A56" s="207">
        <v>55</v>
      </c>
      <c r="B56" s="243" t="s">
        <v>754</v>
      </c>
      <c r="C56" s="65">
        <v>55</v>
      </c>
      <c r="D56" s="246" t="s">
        <v>686</v>
      </c>
      <c r="E56" s="267" t="s">
        <v>537</v>
      </c>
      <c r="F56" s="246" t="s">
        <v>582</v>
      </c>
      <c r="G56" s="246" t="s">
        <v>538</v>
      </c>
      <c r="H56" s="265" t="s">
        <v>567</v>
      </c>
      <c r="I56" s="254"/>
      <c r="M56" s="243">
        <v>56</v>
      </c>
    </row>
    <row r="57" spans="1:13">
      <c r="A57" s="207">
        <v>56</v>
      </c>
      <c r="B57" s="243" t="s">
        <v>755</v>
      </c>
      <c r="C57" s="65">
        <v>56</v>
      </c>
      <c r="D57" s="246" t="s">
        <v>706</v>
      </c>
      <c r="E57" s="267" t="s">
        <v>531</v>
      </c>
      <c r="F57" s="246" t="s">
        <v>705</v>
      </c>
      <c r="G57" s="246" t="s">
        <v>531</v>
      </c>
      <c r="H57" s="265" t="s">
        <v>567</v>
      </c>
      <c r="I57" s="254"/>
      <c r="M57" s="243">
        <v>57</v>
      </c>
    </row>
    <row r="58" spans="1:13">
      <c r="A58" s="207">
        <v>57</v>
      </c>
      <c r="B58" s="243" t="s">
        <v>758</v>
      </c>
      <c r="C58" s="65">
        <v>57</v>
      </c>
      <c r="D58" s="246" t="s">
        <v>699</v>
      </c>
      <c r="E58" s="267" t="s">
        <v>532</v>
      </c>
      <c r="F58" s="246" t="s">
        <v>533</v>
      </c>
      <c r="G58" s="246" t="s">
        <v>534</v>
      </c>
      <c r="H58" s="265" t="s">
        <v>567</v>
      </c>
      <c r="I58" s="254"/>
      <c r="M58" s="243">
        <v>58</v>
      </c>
    </row>
    <row r="59" spans="1:13">
      <c r="A59" s="207">
        <v>59</v>
      </c>
      <c r="B59" s="243" t="s">
        <v>762</v>
      </c>
      <c r="C59" s="65">
        <v>58</v>
      </c>
      <c r="D59" s="246" t="s">
        <v>695</v>
      </c>
      <c r="E59" s="267" t="s">
        <v>544</v>
      </c>
      <c r="F59" s="246" t="s">
        <v>584</v>
      </c>
      <c r="G59" s="246" t="s">
        <v>545</v>
      </c>
      <c r="H59" s="265" t="s">
        <v>567</v>
      </c>
      <c r="I59" s="254"/>
      <c r="M59" s="243">
        <v>59</v>
      </c>
    </row>
    <row r="60" spans="1:13">
      <c r="A60" s="207">
        <v>58</v>
      </c>
      <c r="B60" s="243" t="s">
        <v>760</v>
      </c>
      <c r="C60" s="65">
        <v>59</v>
      </c>
      <c r="D60" s="246" t="s">
        <v>708</v>
      </c>
      <c r="E60" s="267" t="s">
        <v>531</v>
      </c>
      <c r="F60" s="246" t="s">
        <v>705</v>
      </c>
      <c r="G60" s="246" t="s">
        <v>531</v>
      </c>
      <c r="H60" s="265" t="s">
        <v>567</v>
      </c>
      <c r="I60" s="254"/>
      <c r="M60" s="243">
        <v>60</v>
      </c>
    </row>
    <row r="61" spans="1:13">
      <c r="A61" s="207">
        <v>60</v>
      </c>
      <c r="B61" s="243" t="s">
        <v>763</v>
      </c>
      <c r="C61" s="65">
        <v>60</v>
      </c>
      <c r="D61" s="246" t="s">
        <v>709</v>
      </c>
      <c r="E61" s="246" t="s">
        <v>531</v>
      </c>
      <c r="F61" s="246" t="s">
        <v>705</v>
      </c>
      <c r="G61" s="246" t="s">
        <v>531</v>
      </c>
      <c r="H61" s="265" t="s">
        <v>567</v>
      </c>
      <c r="I61" s="254"/>
      <c r="M61" s="243">
        <v>61</v>
      </c>
    </row>
    <row r="62" spans="1:13">
      <c r="A62" s="207">
        <v>61</v>
      </c>
      <c r="B62" s="243" t="s">
        <v>767</v>
      </c>
      <c r="C62" s="65">
        <v>61</v>
      </c>
      <c r="D62" s="246" t="s">
        <v>690</v>
      </c>
      <c r="E62" s="267" t="s">
        <v>539</v>
      </c>
      <c r="F62" s="246" t="s">
        <v>583</v>
      </c>
      <c r="G62" s="246" t="s">
        <v>540</v>
      </c>
      <c r="H62" s="265" t="s">
        <v>567</v>
      </c>
      <c r="I62" s="254"/>
      <c r="M62" s="243">
        <v>62</v>
      </c>
    </row>
    <row r="63" spans="1:13">
      <c r="A63" s="207">
        <v>62</v>
      </c>
      <c r="B63" s="243" t="s">
        <v>768</v>
      </c>
      <c r="C63" s="65">
        <v>62</v>
      </c>
      <c r="D63" s="246" t="s">
        <v>701</v>
      </c>
      <c r="E63" s="267" t="s">
        <v>532</v>
      </c>
      <c r="F63" s="246" t="s">
        <v>533</v>
      </c>
      <c r="G63" s="246" t="s">
        <v>534</v>
      </c>
      <c r="H63" s="265" t="s">
        <v>567</v>
      </c>
      <c r="I63" s="254"/>
      <c r="M63" s="243">
        <v>63</v>
      </c>
    </row>
    <row r="64" spans="1:13">
      <c r="A64" s="207">
        <v>63</v>
      </c>
      <c r="B64" s="243" t="s">
        <v>770</v>
      </c>
      <c r="C64" s="65">
        <v>63</v>
      </c>
      <c r="D64" s="246" t="s">
        <v>684</v>
      </c>
      <c r="E64" s="267" t="s">
        <v>537</v>
      </c>
      <c r="F64" s="246" t="s">
        <v>582</v>
      </c>
      <c r="G64" s="246" t="s">
        <v>538</v>
      </c>
      <c r="H64" s="265" t="s">
        <v>567</v>
      </c>
      <c r="I64" s="254"/>
      <c r="M64" s="243">
        <v>64</v>
      </c>
    </row>
    <row r="65" spans="1:13">
      <c r="A65" s="207">
        <v>64</v>
      </c>
      <c r="B65" s="243" t="s">
        <v>774</v>
      </c>
      <c r="C65" s="65">
        <v>64</v>
      </c>
      <c r="D65" s="246" t="s">
        <v>707</v>
      </c>
      <c r="E65" s="267" t="s">
        <v>531</v>
      </c>
      <c r="F65" s="246" t="s">
        <v>705</v>
      </c>
      <c r="G65" s="246" t="s">
        <v>531</v>
      </c>
      <c r="H65" s="265" t="s">
        <v>567</v>
      </c>
      <c r="I65" s="254"/>
      <c r="M65" s="243">
        <v>65</v>
      </c>
    </row>
    <row r="66" spans="1:13">
      <c r="A66" s="207">
        <v>65</v>
      </c>
      <c r="B66" s="243" t="s">
        <v>775</v>
      </c>
      <c r="C66" s="65">
        <v>65</v>
      </c>
      <c r="D66" s="246" t="s">
        <v>670</v>
      </c>
      <c r="E66" s="267" t="s">
        <v>655</v>
      </c>
      <c r="F66" s="246" t="s">
        <v>669</v>
      </c>
      <c r="G66" s="246" t="s">
        <v>657</v>
      </c>
      <c r="H66" s="265" t="s">
        <v>567</v>
      </c>
      <c r="I66" s="254"/>
      <c r="M66" s="243">
        <v>66</v>
      </c>
    </row>
    <row r="67" spans="1:13">
      <c r="A67" s="207">
        <v>66</v>
      </c>
      <c r="B67" s="243" t="s">
        <v>776</v>
      </c>
      <c r="C67" s="65">
        <v>66</v>
      </c>
      <c r="D67" s="246" t="s">
        <v>710</v>
      </c>
      <c r="E67" s="267" t="s">
        <v>592</v>
      </c>
      <c r="F67" s="246" t="s">
        <v>593</v>
      </c>
      <c r="G67" s="246" t="s">
        <v>594</v>
      </c>
      <c r="H67" s="265" t="s">
        <v>567</v>
      </c>
      <c r="I67" s="254"/>
      <c r="M67" s="243">
        <v>67</v>
      </c>
    </row>
    <row r="68" spans="1:13">
      <c r="A68" s="207">
        <v>67</v>
      </c>
      <c r="B68" s="243" t="s">
        <v>781</v>
      </c>
      <c r="C68" s="65">
        <v>67</v>
      </c>
      <c r="D68" s="246" t="s">
        <v>703</v>
      </c>
      <c r="E68" s="267" t="s">
        <v>589</v>
      </c>
      <c r="F68" s="246" t="s">
        <v>590</v>
      </c>
      <c r="G68" s="246" t="s">
        <v>591</v>
      </c>
      <c r="H68" s="265" t="s">
        <v>567</v>
      </c>
      <c r="I68" s="254"/>
      <c r="M68" s="243">
        <v>68</v>
      </c>
    </row>
    <row r="69" spans="1:13">
      <c r="A69" s="207">
        <v>68</v>
      </c>
      <c r="B69" s="243" t="s">
        <v>782</v>
      </c>
      <c r="C69" s="65">
        <v>68</v>
      </c>
      <c r="D69" s="246" t="s">
        <v>687</v>
      </c>
      <c r="E69" s="267" t="s">
        <v>537</v>
      </c>
      <c r="F69" s="246" t="s">
        <v>582</v>
      </c>
      <c r="G69" s="246" t="s">
        <v>538</v>
      </c>
      <c r="H69" s="265" t="s">
        <v>567</v>
      </c>
      <c r="I69" s="254"/>
      <c r="M69" s="243">
        <v>69</v>
      </c>
    </row>
    <row r="70" spans="1:13">
      <c r="A70" s="207">
        <v>69</v>
      </c>
      <c r="B70" s="243" t="s">
        <v>783</v>
      </c>
      <c r="C70" s="65">
        <v>69</v>
      </c>
      <c r="D70" s="246" t="s">
        <v>691</v>
      </c>
      <c r="E70" s="267" t="s">
        <v>539</v>
      </c>
      <c r="F70" s="246" t="s">
        <v>583</v>
      </c>
      <c r="G70" s="246" t="s">
        <v>540</v>
      </c>
      <c r="H70" s="265" t="s">
        <v>567</v>
      </c>
      <c r="I70" s="254"/>
      <c r="M70" s="243">
        <v>70</v>
      </c>
    </row>
    <row r="71" spans="1:13">
      <c r="A71" s="207">
        <v>70</v>
      </c>
      <c r="B71" s="243" t="s">
        <v>787</v>
      </c>
      <c r="C71" s="65">
        <v>70</v>
      </c>
      <c r="D71" s="246" t="s">
        <v>697</v>
      </c>
      <c r="E71" s="246" t="s">
        <v>585</v>
      </c>
      <c r="F71" s="246" t="s">
        <v>586</v>
      </c>
      <c r="G71" s="246" t="s">
        <v>587</v>
      </c>
      <c r="H71" s="265" t="s">
        <v>567</v>
      </c>
      <c r="I71" s="254"/>
      <c r="M71" s="243">
        <v>71</v>
      </c>
    </row>
    <row r="72" spans="1:13">
      <c r="A72" s="207">
        <v>71</v>
      </c>
      <c r="B72" s="243" t="s">
        <v>789</v>
      </c>
      <c r="C72" s="65">
        <v>71</v>
      </c>
      <c r="D72" s="246" t="s">
        <v>676</v>
      </c>
      <c r="E72" s="267" t="s">
        <v>511</v>
      </c>
      <c r="F72" s="246" t="s">
        <v>517</v>
      </c>
      <c r="G72" s="246" t="s">
        <v>512</v>
      </c>
      <c r="H72" s="265" t="s">
        <v>567</v>
      </c>
      <c r="I72" s="254"/>
      <c r="M72" s="243">
        <v>72</v>
      </c>
    </row>
    <row r="73" spans="1:13">
      <c r="A73" s="207">
        <v>72</v>
      </c>
      <c r="B73" s="243" t="s">
        <v>790</v>
      </c>
      <c r="C73" s="65">
        <v>72</v>
      </c>
      <c r="D73" s="268" t="s">
        <v>667</v>
      </c>
      <c r="E73" s="65" t="s">
        <v>655</v>
      </c>
      <c r="F73" s="65" t="s">
        <v>523</v>
      </c>
      <c r="G73" s="66" t="s">
        <v>657</v>
      </c>
      <c r="H73" s="244" t="s">
        <v>567</v>
      </c>
      <c r="M73" s="243">
        <v>73</v>
      </c>
    </row>
    <row r="74" spans="1:13">
      <c r="A74" s="207">
        <v>73</v>
      </c>
      <c r="B74" s="243" t="s">
        <v>794</v>
      </c>
      <c r="C74" s="65">
        <v>73</v>
      </c>
      <c r="D74" s="268" t="s">
        <v>693</v>
      </c>
      <c r="E74" s="65" t="s">
        <v>541</v>
      </c>
      <c r="F74" s="65" t="s">
        <v>542</v>
      </c>
      <c r="G74" s="66" t="s">
        <v>543</v>
      </c>
      <c r="H74" s="244" t="s">
        <v>567</v>
      </c>
      <c r="M74" s="243">
        <v>74</v>
      </c>
    </row>
    <row r="75" spans="1:13">
      <c r="A75" s="207">
        <v>74</v>
      </c>
      <c r="B75" s="243" t="s">
        <v>795</v>
      </c>
      <c r="C75" s="65">
        <v>74</v>
      </c>
      <c r="D75" s="245" t="s">
        <v>688</v>
      </c>
      <c r="E75" s="269" t="s">
        <v>537</v>
      </c>
      <c r="F75" s="269" t="s">
        <v>582</v>
      </c>
      <c r="G75" s="269" t="s">
        <v>538</v>
      </c>
      <c r="H75" s="244" t="s">
        <v>567</v>
      </c>
      <c r="M75" s="243">
        <v>75</v>
      </c>
    </row>
    <row r="76" spans="1:13">
      <c r="A76" s="207">
        <v>75</v>
      </c>
      <c r="B76" s="243" t="s">
        <v>797</v>
      </c>
      <c r="C76" s="65">
        <v>75</v>
      </c>
      <c r="D76" s="245" t="s">
        <v>694</v>
      </c>
      <c r="E76" s="269" t="s">
        <v>544</v>
      </c>
      <c r="F76" s="269" t="s">
        <v>584</v>
      </c>
      <c r="G76" s="269" t="s">
        <v>545</v>
      </c>
      <c r="H76" s="244" t="s">
        <v>567</v>
      </c>
      <c r="M76" s="243">
        <v>76</v>
      </c>
    </row>
    <row r="77" spans="1:13">
      <c r="A77" s="207">
        <v>76</v>
      </c>
      <c r="B77" s="243" t="s">
        <v>798</v>
      </c>
      <c r="C77" s="65">
        <v>76</v>
      </c>
      <c r="D77" s="244" t="s">
        <v>668</v>
      </c>
      <c r="E77" s="245" t="s">
        <v>655</v>
      </c>
      <c r="F77" s="269" t="s">
        <v>669</v>
      </c>
      <c r="G77" s="269" t="s">
        <v>657</v>
      </c>
      <c r="H77" s="244" t="s">
        <v>567</v>
      </c>
      <c r="M77" s="243">
        <v>77</v>
      </c>
    </row>
    <row r="78" spans="1:13">
      <c r="A78" s="207">
        <v>77</v>
      </c>
      <c r="B78" s="243" t="s">
        <v>802</v>
      </c>
      <c r="C78" s="65">
        <v>77</v>
      </c>
      <c r="D78" s="245" t="s">
        <v>700</v>
      </c>
      <c r="E78" s="269" t="s">
        <v>532</v>
      </c>
      <c r="F78" s="269" t="s">
        <v>533</v>
      </c>
      <c r="G78" s="269" t="s">
        <v>534</v>
      </c>
      <c r="H78" s="244" t="s">
        <v>567</v>
      </c>
      <c r="M78" s="243">
        <v>78</v>
      </c>
    </row>
    <row r="79" spans="1:13">
      <c r="A79" s="207">
        <v>78</v>
      </c>
      <c r="B79" s="243" t="s">
        <v>803</v>
      </c>
      <c r="C79" s="65">
        <v>78</v>
      </c>
      <c r="D79" s="245" t="s">
        <v>671</v>
      </c>
      <c r="E79" s="269" t="s">
        <v>655</v>
      </c>
      <c r="F79" s="269" t="s">
        <v>656</v>
      </c>
      <c r="G79" s="269" t="s">
        <v>657</v>
      </c>
      <c r="H79" s="244" t="s">
        <v>567</v>
      </c>
      <c r="M79" s="243">
        <v>79</v>
      </c>
    </row>
    <row r="80" spans="1:13">
      <c r="A80" s="207">
        <v>79</v>
      </c>
      <c r="B80" s="243" t="s">
        <v>804</v>
      </c>
      <c r="C80" s="65">
        <v>79</v>
      </c>
      <c r="D80" s="267" t="s">
        <v>713</v>
      </c>
      <c r="E80" s="270" t="s">
        <v>585</v>
      </c>
      <c r="F80" s="270" t="s">
        <v>712</v>
      </c>
      <c r="G80" s="270" t="s">
        <v>587</v>
      </c>
      <c r="H80" s="244" t="s">
        <v>567</v>
      </c>
      <c r="M80" s="243">
        <v>80</v>
      </c>
    </row>
    <row r="81" spans="1:13">
      <c r="A81" s="207">
        <v>80</v>
      </c>
      <c r="B81" s="243" t="s">
        <v>808</v>
      </c>
      <c r="C81" s="65">
        <v>80</v>
      </c>
      <c r="D81" s="245" t="s">
        <v>672</v>
      </c>
      <c r="E81" s="271" t="s">
        <v>518</v>
      </c>
      <c r="F81" s="269" t="s">
        <v>571</v>
      </c>
      <c r="G81" s="269" t="s">
        <v>519</v>
      </c>
      <c r="H81" s="244" t="s">
        <v>567</v>
      </c>
      <c r="M81" s="243">
        <v>81</v>
      </c>
    </row>
    <row r="82" spans="1:13">
      <c r="A82" s="207">
        <v>81</v>
      </c>
      <c r="B82" s="243" t="s">
        <v>809</v>
      </c>
      <c r="C82" s="65">
        <v>81</v>
      </c>
      <c r="D82" s="245" t="s">
        <v>678</v>
      </c>
      <c r="E82" s="271" t="s">
        <v>511</v>
      </c>
      <c r="F82" s="269" t="s">
        <v>679</v>
      </c>
      <c r="G82" s="269" t="s">
        <v>512</v>
      </c>
      <c r="H82" s="244" t="s">
        <v>567</v>
      </c>
      <c r="M82" s="243">
        <v>82</v>
      </c>
    </row>
    <row r="83" spans="1:13">
      <c r="A83" s="207">
        <v>82</v>
      </c>
      <c r="B83" s="243" t="s">
        <v>810</v>
      </c>
      <c r="C83" s="65">
        <v>82</v>
      </c>
      <c r="D83" s="245" t="s">
        <v>692</v>
      </c>
      <c r="E83" s="271" t="s">
        <v>541</v>
      </c>
      <c r="F83" s="269" t="s">
        <v>542</v>
      </c>
      <c r="G83" s="269" t="s">
        <v>543</v>
      </c>
      <c r="H83" s="244" t="s">
        <v>567</v>
      </c>
      <c r="M83" s="243">
        <v>83</v>
      </c>
    </row>
    <row r="84" spans="1:13">
      <c r="A84" s="207">
        <v>83</v>
      </c>
      <c r="B84" s="243" t="s">
        <v>813</v>
      </c>
      <c r="C84" s="65">
        <v>83</v>
      </c>
      <c r="D84" s="245" t="s">
        <v>681</v>
      </c>
      <c r="E84" s="271" t="s">
        <v>520</v>
      </c>
      <c r="F84" s="269" t="s">
        <v>682</v>
      </c>
      <c r="G84" s="269" t="s">
        <v>521</v>
      </c>
      <c r="H84" s="244" t="s">
        <v>567</v>
      </c>
      <c r="M84" s="243">
        <v>84</v>
      </c>
    </row>
    <row r="85" spans="1:13">
      <c r="A85" s="207">
        <v>84</v>
      </c>
      <c r="B85" s="243" t="s">
        <v>814</v>
      </c>
      <c r="C85" s="65">
        <v>84</v>
      </c>
      <c r="D85" s="245" t="s">
        <v>685</v>
      </c>
      <c r="E85" s="271" t="s">
        <v>537</v>
      </c>
      <c r="F85" s="269" t="s">
        <v>582</v>
      </c>
      <c r="G85" s="269" t="s">
        <v>538</v>
      </c>
      <c r="H85" s="244" t="s">
        <v>567</v>
      </c>
      <c r="M85" s="243">
        <v>85</v>
      </c>
    </row>
    <row r="86" spans="1:13">
      <c r="A86" s="207">
        <v>85</v>
      </c>
      <c r="B86" s="243" t="s">
        <v>816</v>
      </c>
      <c r="C86" s="65">
        <v>85</v>
      </c>
      <c r="D86" s="245" t="s">
        <v>702</v>
      </c>
      <c r="E86" s="271" t="s">
        <v>589</v>
      </c>
      <c r="F86" s="269" t="s">
        <v>590</v>
      </c>
      <c r="G86" s="269" t="s">
        <v>591</v>
      </c>
      <c r="H86" s="244" t="s">
        <v>567</v>
      </c>
      <c r="M86" s="243">
        <v>86</v>
      </c>
    </row>
    <row r="87" spans="1:13">
      <c r="A87" s="207">
        <v>86</v>
      </c>
      <c r="B87" s="243" t="s">
        <v>817</v>
      </c>
      <c r="C87" s="65">
        <v>86</v>
      </c>
      <c r="D87" s="245" t="s">
        <v>689</v>
      </c>
      <c r="E87" s="271" t="s">
        <v>539</v>
      </c>
      <c r="F87" s="269" t="s">
        <v>583</v>
      </c>
      <c r="G87" s="269" t="s">
        <v>540</v>
      </c>
      <c r="H87" s="244" t="s">
        <v>567</v>
      </c>
      <c r="M87" s="243">
        <v>87</v>
      </c>
    </row>
    <row r="88" spans="1:13">
      <c r="A88" s="207">
        <v>87</v>
      </c>
      <c r="B88" s="243" t="s">
        <v>821</v>
      </c>
      <c r="C88" s="65">
        <v>87</v>
      </c>
      <c r="D88" s="245" t="s">
        <v>680</v>
      </c>
      <c r="E88" s="269" t="s">
        <v>511</v>
      </c>
      <c r="F88" s="269" t="s">
        <v>630</v>
      </c>
      <c r="G88" s="269" t="s">
        <v>512</v>
      </c>
      <c r="H88" s="244" t="s">
        <v>567</v>
      </c>
      <c r="M88" s="243">
        <v>88</v>
      </c>
    </row>
    <row r="89" spans="1:13">
      <c r="A89" s="207">
        <v>88</v>
      </c>
      <c r="B89" s="243" t="s">
        <v>822</v>
      </c>
      <c r="C89" s="65">
        <v>88</v>
      </c>
      <c r="D89" s="245" t="s">
        <v>677</v>
      </c>
      <c r="E89" s="269" t="s">
        <v>511</v>
      </c>
      <c r="F89" s="269" t="s">
        <v>517</v>
      </c>
      <c r="G89" s="269" t="s">
        <v>512</v>
      </c>
      <c r="H89" s="244" t="s">
        <v>567</v>
      </c>
      <c r="M89" s="243">
        <v>89</v>
      </c>
    </row>
    <row r="90" spans="1:13">
      <c r="A90" s="207">
        <v>89</v>
      </c>
      <c r="B90" s="243" t="s">
        <v>824</v>
      </c>
      <c r="C90" s="65">
        <v>89</v>
      </c>
      <c r="D90" s="245" t="s">
        <v>674</v>
      </c>
      <c r="E90" s="269" t="s">
        <v>572</v>
      </c>
      <c r="F90" s="269" t="s">
        <v>573</v>
      </c>
      <c r="G90" s="269" t="s">
        <v>574</v>
      </c>
      <c r="H90" s="244" t="s">
        <v>567</v>
      </c>
      <c r="M90" s="243">
        <v>90</v>
      </c>
    </row>
    <row r="91" spans="1:13">
      <c r="A91" s="207">
        <v>90</v>
      </c>
      <c r="B91" s="243" t="s">
        <v>828</v>
      </c>
      <c r="C91" s="65">
        <v>90</v>
      </c>
      <c r="D91" s="245" t="s">
        <v>675</v>
      </c>
      <c r="E91" s="269" t="s">
        <v>511</v>
      </c>
      <c r="F91" s="269" t="s">
        <v>517</v>
      </c>
      <c r="G91" s="269" t="s">
        <v>512</v>
      </c>
      <c r="H91" s="244" t="s">
        <v>567</v>
      </c>
      <c r="M91" s="243">
        <v>91</v>
      </c>
    </row>
    <row r="92" spans="1:13">
      <c r="A92" s="207">
        <v>91</v>
      </c>
      <c r="B92" s="243" t="s">
        <v>829</v>
      </c>
      <c r="C92" s="65">
        <v>91</v>
      </c>
      <c r="D92" s="245" t="s">
        <v>711</v>
      </c>
      <c r="E92" s="269" t="s">
        <v>585</v>
      </c>
      <c r="F92" s="269" t="s">
        <v>712</v>
      </c>
      <c r="G92" s="269" t="s">
        <v>587</v>
      </c>
      <c r="M92" s="243">
        <v>92</v>
      </c>
    </row>
  </sheetData>
  <sheetProtection formatCells="0" insertRows="0" deleteRows="0" sort="0" autoFilter="0"/>
  <sortState ref="M1:M154">
    <sortCondition ref="M1:M154"/>
  </sortState>
  <phoneticPr fontId="0" type="noConversion"/>
  <conditionalFormatting sqref="M1:M92">
    <cfRule type="duplicateValues" dxfId="0" priority="83"/>
  </conditionalFormatting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CM313"/>
  <sheetViews>
    <sheetView showGridLines="0" workbookViewId="0">
      <selection activeCell="N3" sqref="N1:N1048576"/>
    </sheetView>
  </sheetViews>
  <sheetFormatPr defaultColWidth="9.140625" defaultRowHeight="15.75" outlineLevelCol="1"/>
  <cols>
    <col min="1" max="2" width="4" style="63" customWidth="1" outlineLevel="1"/>
    <col min="3" max="3" width="3" style="67" customWidth="1" outlineLevel="1"/>
    <col min="4" max="4" width="4" style="68" customWidth="1" outlineLevel="1"/>
    <col min="5" max="5" width="28.7109375" style="8" customWidth="1"/>
    <col min="6" max="6" width="27" style="11" customWidth="1"/>
    <col min="7" max="7" width="3.140625" style="169" customWidth="1"/>
    <col min="8" max="8" width="3" style="12" customWidth="1"/>
    <col min="9" max="9" width="21.42578125" style="70" customWidth="1"/>
    <col min="10" max="10" width="39.7109375" style="64" customWidth="1"/>
    <col min="11" max="11" width="4.42578125" style="185" bestFit="1" customWidth="1" outlineLevel="1"/>
    <col min="12" max="12" width="2.85546875" style="70" bestFit="1" customWidth="1"/>
    <col min="13" max="13" width="4.140625" style="11" bestFit="1" customWidth="1"/>
    <col min="14" max="14" width="10.140625" style="71" customWidth="1"/>
    <col min="15" max="15" width="6.85546875" style="11" customWidth="1"/>
    <col min="16" max="16" width="5.85546875" style="11" customWidth="1"/>
    <col min="17" max="17" width="25.7109375" style="11" customWidth="1"/>
    <col min="18" max="18" width="30.85546875" style="8" bestFit="1" customWidth="1"/>
    <col min="19" max="19" width="28.28515625" style="8" bestFit="1" customWidth="1"/>
    <col min="20" max="20" width="2.85546875" style="11" bestFit="1" customWidth="1"/>
    <col min="21" max="21" width="3" style="11" bestFit="1" customWidth="1"/>
    <col min="22" max="31" width="3.7109375" style="11" customWidth="1"/>
    <col min="32" max="32" width="7.42578125" style="11" hidden="1" customWidth="1"/>
    <col min="33" max="33" width="3.42578125" style="11" hidden="1" customWidth="1"/>
    <col min="34" max="34" width="7.42578125" style="11" hidden="1" customWidth="1"/>
    <col min="35" max="35" width="3.140625" style="11" hidden="1" customWidth="1"/>
    <col min="36" max="36" width="3.42578125" style="7" customWidth="1"/>
    <col min="37" max="50" width="2.140625" style="7" bestFit="1" customWidth="1"/>
    <col min="51" max="51" width="9.140625" style="7"/>
    <col min="52" max="52" width="31" style="7" bestFit="1" customWidth="1"/>
    <col min="53" max="53" width="9.42578125" style="7" bestFit="1" customWidth="1"/>
    <col min="54" max="54" width="4.85546875" style="7" customWidth="1"/>
    <col min="55" max="59" width="4.42578125" style="7" bestFit="1" customWidth="1"/>
    <col min="60" max="61" width="5.42578125" style="7" bestFit="1" customWidth="1"/>
    <col min="62" max="62" width="35.7109375" style="7" bestFit="1" customWidth="1"/>
    <col min="63" max="63" width="2.85546875" style="7" customWidth="1"/>
    <col min="64" max="64" width="3" style="7" customWidth="1"/>
    <col min="65" max="65" width="31.140625" style="7" customWidth="1"/>
    <col min="66" max="66" width="9.140625" style="7" customWidth="1"/>
    <col min="67" max="67" width="9.140625" style="7"/>
    <col min="68" max="68" width="3.85546875" style="7" customWidth="1"/>
    <col min="69" max="69" width="4.140625" style="7" customWidth="1"/>
    <col min="70" max="71" width="9.140625" style="7" customWidth="1"/>
    <col min="72" max="72" width="2.140625" style="7" customWidth="1"/>
    <col min="73" max="73" width="7.42578125" style="7" customWidth="1"/>
    <col min="74" max="74" width="1.85546875" style="7" customWidth="1"/>
    <col min="75" max="76" width="5.28515625" style="7" customWidth="1"/>
    <col min="77" max="77" width="3.28515625" style="7" customWidth="1"/>
    <col min="78" max="78" width="14.7109375" style="7" customWidth="1"/>
    <col min="79" max="79" width="14.28515625" style="7" customWidth="1"/>
    <col min="80" max="90" width="9.140625" style="7"/>
    <col min="91" max="91" width="3" style="67" bestFit="1" customWidth="1" outlineLevel="1"/>
    <col min="92" max="92" width="3" style="7" bestFit="1" customWidth="1"/>
    <col min="93" max="16384" width="9.140625" style="7"/>
  </cols>
  <sheetData>
    <row r="1" spans="1:79" ht="15" customHeight="1" thickBot="1">
      <c r="F1" s="50" t="s">
        <v>498</v>
      </c>
      <c r="H1" s="50"/>
      <c r="I1" s="50"/>
      <c r="K1" s="185">
        <v>1</v>
      </c>
    </row>
    <row r="2" spans="1:79" ht="15" customHeight="1" thickBot="1">
      <c r="A2" s="11"/>
      <c r="B2" s="11"/>
      <c r="C2" s="191" t="s">
        <v>342</v>
      </c>
      <c r="D2" s="180">
        <v>107</v>
      </c>
      <c r="E2" s="72" t="e">
        <f>IF(ISBLANK(D2),"",VLOOKUP(D2,KATILIM!$A$1:$B$92,2,FALSE))</f>
        <v>#N/A</v>
      </c>
      <c r="H2" s="50"/>
      <c r="I2" s="50"/>
      <c r="K2" s="185">
        <v>2</v>
      </c>
      <c r="M2" s="73" t="s">
        <v>4</v>
      </c>
      <c r="N2" s="74" t="s">
        <v>46</v>
      </c>
      <c r="O2" s="73" t="s">
        <v>47</v>
      </c>
      <c r="P2" s="175" t="s">
        <v>48</v>
      </c>
      <c r="Q2" s="75"/>
      <c r="R2" s="76" t="s">
        <v>2</v>
      </c>
      <c r="S2" s="77" t="s">
        <v>3</v>
      </c>
      <c r="T2" s="78" t="s">
        <v>0</v>
      </c>
      <c r="U2" s="79" t="s">
        <v>1</v>
      </c>
      <c r="V2" s="80" t="s">
        <v>40</v>
      </c>
      <c r="W2" s="81"/>
      <c r="X2" s="81" t="s">
        <v>41</v>
      </c>
      <c r="Y2" s="81"/>
      <c r="Z2" s="81" t="s">
        <v>42</v>
      </c>
      <c r="AA2" s="81"/>
      <c r="AB2" s="81" t="s">
        <v>43</v>
      </c>
      <c r="AC2" s="81"/>
      <c r="AD2" s="82" t="s">
        <v>44</v>
      </c>
      <c r="AE2" s="83"/>
      <c r="AF2" s="84" t="s">
        <v>49</v>
      </c>
      <c r="AG2" s="84"/>
      <c r="AH2" s="85" t="s">
        <v>50</v>
      </c>
      <c r="AI2" s="84"/>
      <c r="AZ2" s="86" t="s">
        <v>5</v>
      </c>
      <c r="BA2" s="87" t="s">
        <v>6</v>
      </c>
      <c r="BB2" s="87"/>
      <c r="BC2" s="87"/>
      <c r="BD2" s="87"/>
      <c r="BE2" s="87"/>
      <c r="BF2" s="87"/>
      <c r="BG2" s="87"/>
      <c r="BH2" s="87"/>
      <c r="BI2" s="87"/>
      <c r="BJ2" s="87"/>
      <c r="BK2" s="87" t="s">
        <v>0</v>
      </c>
      <c r="BL2" s="87" t="s">
        <v>1</v>
      </c>
    </row>
    <row r="3" spans="1:79" ht="15" customHeight="1">
      <c r="C3" s="191"/>
      <c r="D3" s="180"/>
      <c r="E3" s="88"/>
      <c r="F3" s="89" t="e">
        <f>CONCATENATE(AZ3," ",BA3)</f>
        <v>#N/A</v>
      </c>
      <c r="G3" s="170" t="s">
        <v>342</v>
      </c>
      <c r="H3" s="11"/>
      <c r="I3" s="11"/>
      <c r="K3" s="186">
        <v>3</v>
      </c>
      <c r="M3" s="90">
        <v>1</v>
      </c>
      <c r="N3" s="91" t="s">
        <v>502</v>
      </c>
      <c r="O3" s="104"/>
      <c r="P3" s="104"/>
      <c r="Q3" s="90" t="s">
        <v>506</v>
      </c>
      <c r="R3" s="93" t="e">
        <f>REPT(E2,1)</f>
        <v>#N/A</v>
      </c>
      <c r="S3" s="172" t="e">
        <f>REPT(E4,1)</f>
        <v>#N/A</v>
      </c>
      <c r="T3" s="94">
        <f>SUM(AK3,AM3,AO3,AQ3,AS3,AU3,AW3)</f>
        <v>0</v>
      </c>
      <c r="U3" s="95">
        <f>SUM(AL3,AN3,AP3,AR3,AT3,AV3,AX3)</f>
        <v>0</v>
      </c>
      <c r="V3" s="96"/>
      <c r="W3" s="97"/>
      <c r="X3" s="97"/>
      <c r="Y3" s="97"/>
      <c r="Z3" s="97"/>
      <c r="AA3" s="97"/>
      <c r="AB3" s="97"/>
      <c r="AC3" s="97"/>
      <c r="AD3" s="97"/>
      <c r="AE3" s="98"/>
      <c r="AF3" s="99"/>
      <c r="AG3" s="100"/>
      <c r="AH3" s="100"/>
      <c r="AI3" s="101"/>
      <c r="AK3" s="7">
        <f>IF(V3&gt;W3,1,0)</f>
        <v>0</v>
      </c>
      <c r="AL3" s="7">
        <f>IF(W3&lt;=V3,0,1)</f>
        <v>0</v>
      </c>
      <c r="AM3" s="7">
        <f>IF(X3&gt;Y3,1,0)</f>
        <v>0</v>
      </c>
      <c r="AN3" s="7">
        <f>IF(Y3&lt;=X3,0,1)</f>
        <v>0</v>
      </c>
      <c r="AO3" s="7">
        <f>IF(Z3&gt;AA3,1,0)</f>
        <v>0</v>
      </c>
      <c r="AP3" s="7">
        <f>IF(AA3&lt;=Z3,0,1)</f>
        <v>0</v>
      </c>
      <c r="AQ3" s="7">
        <f>IF(AB3&gt;AC3,1,0)</f>
        <v>0</v>
      </c>
      <c r="AR3" s="7">
        <f>IF(AC3&lt;=AB3,0,1)</f>
        <v>0</v>
      </c>
      <c r="AS3" s="7">
        <f>IF(AD3&gt;AE3,1,0)</f>
        <v>0</v>
      </c>
      <c r="AT3" s="7">
        <f>IF(AE3&lt;=AD3,0,1)</f>
        <v>0</v>
      </c>
      <c r="AU3" s="7">
        <f t="shared" ref="AU3:AU66" si="0">IF(AF3&gt;AG3,1,0)</f>
        <v>0</v>
      </c>
      <c r="AV3" s="7">
        <f t="shared" ref="AV3:AV66" si="1">IF(AG3&lt;=AF3,0,1)</f>
        <v>0</v>
      </c>
      <c r="AW3" s="7">
        <f t="shared" ref="AW3:AW66" si="2">IF(AH3&gt;AI3,1,0)</f>
        <v>0</v>
      </c>
      <c r="AX3" s="7">
        <f>IF(AI3&lt;=AH3,0,1)</f>
        <v>0</v>
      </c>
      <c r="AZ3" s="7" t="e">
        <f>IF(AND(BK3="",BL3=""),IF(R3="BYE",S3,IF(S3="BYE",R3,IF(T3&gt;U3,R3,IF(T3&lt;U3,S3,"")))),IF(BK3="W/O",R3,IF(BL3="W/O",S3,"")))</f>
        <v>#N/A</v>
      </c>
      <c r="BA3" s="7" t="e">
        <f>IF(AND(BK3="",BL3=""),IF(OR(R3="BYE",S3="BYE"),"",IF(T3&gt;U3,CONCATENATE(T3,"-",U3),IF(U3&gt;T3,CONCATENATE(U3,"-",T3),""))),"( - )")</f>
        <v>#N/A</v>
      </c>
      <c r="BC3" s="7" t="str">
        <f>IF(T3&gt;U3,CONCATENATE(V3,":",W3),CONCATENATE(W3,":",V3))</f>
        <v>:</v>
      </c>
      <c r="BD3" s="7" t="str">
        <f>IF(T3&gt;U3,CONCATENATE(X3,":",Y3),CONCATENATE(Y3,":",X3))</f>
        <v>:</v>
      </c>
      <c r="BE3" s="7" t="str">
        <f>IF(T3&gt;U3,CONCATENATE(Z3,":",AA3),CONCATENATE(AA3,":",Z3))</f>
        <v>:</v>
      </c>
      <c r="BF3" s="7" t="str">
        <f>IF(T3&gt;U3,CONCATENATE(AB3,":",AC3),CONCATENATE(AC3,":",AB3))</f>
        <v>:</v>
      </c>
      <c r="BG3" s="7" t="str">
        <f>IF(AND(T3&gt;U3,AD3&lt;&gt;""),CONCATENATE(AD3,":",AE3),IF(AND(U3&gt;T3,AD3&lt;&gt;""),CONCATENATE(AE3,":",AD3),""))</f>
        <v/>
      </c>
      <c r="BH3" s="7" t="str">
        <f>IF(AND(T3&gt;U3,AF3&lt;&gt;""),CONCATENATE(AF3,":",AG3),IF(AND(U3&gt;T3,AF3&lt;&gt;""),CONCATENATE(AG3,":",AF3),""))</f>
        <v/>
      </c>
      <c r="BI3" s="7" t="str">
        <f>IF(AND(T3&gt;U3,AH3&lt;&gt;""),CONCATENATE(AH3,":",AI3),IF(AND(U3&gt;T3,AH3&lt;&gt;""),CONCATENATE(AI3,":",AH3),""))</f>
        <v/>
      </c>
      <c r="BJ3" s="7" t="str">
        <f>IF(AND(AD3&lt;&gt;"",AF3&lt;&gt;"",AH3&lt;&gt;""),CONCATENATE(BC3,"; ",BD3,"; ",BE3,"; ",BF3,"; ",BG3,"; ",BH3,"; ",BI3),IF(AND(AD3&lt;&gt;"",AF3&lt;&gt;"",AH3=""),CONCATENATE(BC3,"; ",BD3,"; ",BE3,"; ",BF3,"; ",BG3,"; ",BH3),IF(AND(AD3&lt;&gt;"",AF3="",AH3=""),CONCATENATE(BC3,"; ",BD3,"; ",BE3,"; ",BF3,"; ",BG3),CONCATENATE(BC3,"; ",BD3,"; ",BE3,"; ",BF3))))</f>
        <v>:; :; :; :</v>
      </c>
      <c r="BM3" s="102" t="s">
        <v>366</v>
      </c>
      <c r="BP3" s="7">
        <v>1</v>
      </c>
      <c r="BQ3" s="7">
        <v>3</v>
      </c>
      <c r="BT3" s="7" t="s">
        <v>51</v>
      </c>
      <c r="BU3" s="7" t="s">
        <v>52</v>
      </c>
      <c r="BV3" s="7" t="s">
        <v>53</v>
      </c>
      <c r="BW3" s="7" t="s">
        <v>54</v>
      </c>
      <c r="BX3" s="7" t="s">
        <v>55</v>
      </c>
      <c r="BY3" s="7" t="s">
        <v>56</v>
      </c>
      <c r="BZ3" s="7" t="str">
        <f>CONCATENATE(BU3,BV3,BW3,BY3)</f>
        <v>YİNELE(C1;1)</v>
      </c>
      <c r="CA3" s="7" t="str">
        <f>CONCATENATE(BU3,BV3,BX3,BY3)</f>
        <v>YİNELE(C3;1)</v>
      </c>
    </row>
    <row r="4" spans="1:79" ht="15" customHeight="1">
      <c r="A4" s="11"/>
      <c r="B4" s="11"/>
      <c r="C4" s="191"/>
      <c r="D4" s="180">
        <v>130</v>
      </c>
      <c r="E4" s="72" t="e">
        <f>IF(ISBLANK(D4),"",VLOOKUP(D4,KATILIM!$A$1:$B$92,2,FALSE))</f>
        <v>#N/A</v>
      </c>
      <c r="F4" s="103" t="e">
        <f>IF(F3=" ",CONCATENATE(N3,"  ",O3," ","M",P3),BJ3)</f>
        <v>#N/A</v>
      </c>
      <c r="K4" s="186">
        <v>4</v>
      </c>
      <c r="M4" s="90">
        <v>2</v>
      </c>
      <c r="N4" s="91" t="s">
        <v>502</v>
      </c>
      <c r="O4" s="104"/>
      <c r="P4" s="91"/>
      <c r="Q4" s="90" t="s">
        <v>506</v>
      </c>
      <c r="R4" s="51" t="str">
        <f>REPT(E5,1)</f>
        <v>AHSEN KİZİLİRMAK (KCL)</v>
      </c>
      <c r="S4" s="52" t="e">
        <f>REPT(E7,1)</f>
        <v>#N/A</v>
      </c>
      <c r="T4" s="105">
        <f>SUM(AK4,AM4,AO4,AQ4,AS4,AU4,AW4)</f>
        <v>0</v>
      </c>
      <c r="U4" s="106">
        <f>SUM(AL4,AN4,AP4,AR4,AT4,AV4,AX4)</f>
        <v>0</v>
      </c>
      <c r="V4" s="107"/>
      <c r="W4" s="108"/>
      <c r="X4" s="108"/>
      <c r="Y4" s="108"/>
      <c r="Z4" s="108"/>
      <c r="AA4" s="108"/>
      <c r="AB4" s="108"/>
      <c r="AC4" s="108"/>
      <c r="AD4" s="108"/>
      <c r="AE4" s="109"/>
      <c r="AF4" s="110"/>
      <c r="AG4" s="111"/>
      <c r="AH4" s="111"/>
      <c r="AI4" s="106"/>
      <c r="AK4" s="7">
        <f t="shared" ref="AK4:AK67" si="3">IF(V4&gt;W4,1,0)</f>
        <v>0</v>
      </c>
      <c r="AL4" s="7">
        <f t="shared" ref="AL4:AL67" si="4">IF(W4&lt;=V4,0,1)</f>
        <v>0</v>
      </c>
      <c r="AM4" s="7">
        <f t="shared" ref="AM4:AM67" si="5">IF(X4&gt;Y4,1,0)</f>
        <v>0</v>
      </c>
      <c r="AN4" s="7">
        <f t="shared" ref="AN4:AN67" si="6">IF(Y4&lt;=X4,0,1)</f>
        <v>0</v>
      </c>
      <c r="AO4" s="7">
        <f t="shared" ref="AO4:AO67" si="7">IF(Z4&gt;AA4,1,0)</f>
        <v>0</v>
      </c>
      <c r="AP4" s="7">
        <f t="shared" ref="AP4:AP67" si="8">IF(AA4&lt;=Z4,0,1)</f>
        <v>0</v>
      </c>
      <c r="AQ4" s="7">
        <f t="shared" ref="AQ4:AQ67" si="9">IF(AB4&gt;AC4,1,0)</f>
        <v>0</v>
      </c>
      <c r="AR4" s="7">
        <f t="shared" ref="AR4:AR67" si="10">IF(AC4&lt;=AB4,0,1)</f>
        <v>0</v>
      </c>
      <c r="AS4" s="7">
        <f t="shared" ref="AS4:AS67" si="11">IF(AD4&gt;AE4,1,0)</f>
        <v>0</v>
      </c>
      <c r="AT4" s="7">
        <f t="shared" ref="AT4:AT67" si="12">IF(AE4&lt;=AD4,0,1)</f>
        <v>0</v>
      </c>
      <c r="AU4" s="7">
        <f t="shared" si="0"/>
        <v>0</v>
      </c>
      <c r="AV4" s="7">
        <f t="shared" si="1"/>
        <v>0</v>
      </c>
      <c r="AW4" s="7">
        <f t="shared" si="2"/>
        <v>0</v>
      </c>
      <c r="AX4" s="7">
        <f t="shared" ref="AX4:AX67" si="13">IF(AI4&lt;=AH4,0,1)</f>
        <v>0</v>
      </c>
      <c r="AZ4" s="7" t="e">
        <f t="shared" ref="AZ4:AZ67" si="14">IF(AND(BK4="",BL4=""),IF(R4="BYE",S4,IF(S4="BYE",R4,IF(T4&gt;U4,R4,IF(T4&lt;U4,S4,"")))),IF(BK4="W/O",R4,IF(BL4="W/O",S4,"")))</f>
        <v>#N/A</v>
      </c>
      <c r="BA4" s="7" t="e">
        <f t="shared" ref="BA4:BA67" si="15">IF(AND(BK4="",BL4=""),IF(OR(R4="BYE",S4="BYE"),"",IF(T4&gt;U4,CONCATENATE(T4,"-",U4),IF(U4&gt;T4,CONCATENATE(U4,"-",T4),""))),"( - )")</f>
        <v>#N/A</v>
      </c>
      <c r="BC4" s="7" t="str">
        <f t="shared" ref="BC4:BC67" si="16">IF(T4&gt;U4,CONCATENATE(V4,":",W4),CONCATENATE(W4,":",V4))</f>
        <v>:</v>
      </c>
      <c r="BD4" s="7" t="str">
        <f t="shared" ref="BD4:BD67" si="17">IF(T4&gt;U4,CONCATENATE(X4,":",Y4),CONCATENATE(Y4,":",X4))</f>
        <v>:</v>
      </c>
      <c r="BE4" s="7" t="str">
        <f t="shared" ref="BE4:BE67" si="18">IF(T4&gt;U4,CONCATENATE(Z4,":",AA4),CONCATENATE(AA4,":",Z4))</f>
        <v>:</v>
      </c>
      <c r="BF4" s="7" t="str">
        <f t="shared" ref="BF4:BF67" si="19">IF(T4&gt;U4,CONCATENATE(AB4,":",AC4),CONCATENATE(AC4,":",AB4))</f>
        <v>:</v>
      </c>
      <c r="BG4" s="7" t="str">
        <f t="shared" ref="BG4:BG67" si="20">IF(AND(T4&gt;U4,AD4&lt;&gt;""),CONCATENATE(AD4,":",AE4),IF(AND(U4&gt;T4,AD4&lt;&gt;""),CONCATENATE(AE4,":",AD4),""))</f>
        <v/>
      </c>
      <c r="BH4" s="7" t="str">
        <f t="shared" ref="BH4:BH67" si="21">IF(AND(T4&gt;U4,AF4&lt;&gt;""),CONCATENATE(AF4,":",AG4),IF(AND(U4&gt;T4,AF4&lt;&gt;""),CONCATENATE(AG4,":",AF4),""))</f>
        <v/>
      </c>
      <c r="BI4" s="7" t="str">
        <f t="shared" ref="BI4:BI67" si="22">IF(AND(T4&gt;U4,AH4&lt;&gt;""),CONCATENATE(AH4,":",AI4),IF(AND(U4&gt;T4,AH4&lt;&gt;""),CONCATENATE(AI4,":",AH4),""))</f>
        <v/>
      </c>
      <c r="BJ4" s="7" t="str">
        <f t="shared" ref="BJ4:BJ67" si="23">IF(AND(AD4&lt;&gt;"",AF4&lt;&gt;"",AH4&lt;&gt;""),CONCATENATE(BC4,"; ",BD4,"; ",BE4,"; ",BF4,"; ",BG4,"; ",BH4,"; ",BI4),IF(AND(AD4&lt;&gt;"",AF4&lt;&gt;"",AH4=""),CONCATENATE(BC4,"; ",BD4,"; ",BE4,"; ",BF4,"; ",BG4,"; ",BH4),IF(AND(AD4&lt;&gt;"",AF4="",AH4=""),CONCATENATE(BC4,"; ",BD4,"; ",BE4,"; ",BF4,"; ",BG4),CONCATENATE(BC4,"; ",BD4,"; ",BE4,"; ",BF4))))</f>
        <v>:; :; :; :</v>
      </c>
      <c r="BM4" s="102" t="s">
        <v>367</v>
      </c>
      <c r="BP4" s="7">
        <v>4</v>
      </c>
      <c r="BQ4" s="7">
        <v>6</v>
      </c>
      <c r="BT4" s="7" t="s">
        <v>51</v>
      </c>
      <c r="BU4" s="7" t="s">
        <v>52</v>
      </c>
      <c r="BV4" s="7" t="s">
        <v>53</v>
      </c>
      <c r="BW4" s="7" t="s">
        <v>57</v>
      </c>
      <c r="BX4" s="7" t="s">
        <v>58</v>
      </c>
      <c r="BY4" s="7" t="s">
        <v>56</v>
      </c>
      <c r="BZ4" s="7" t="str">
        <f t="shared" ref="BZ4:BZ67" si="24">CONCATENATE(BU4,BV4,BW4,BY4)</f>
        <v>YİNELE(C4;1)</v>
      </c>
      <c r="CA4" s="7" t="str">
        <f t="shared" ref="CA4:CA67" si="25">CONCATENATE(BU4,BV4,BX4,BY4)</f>
        <v>YİNELE(C6;1)</v>
      </c>
    </row>
    <row r="5" spans="1:79" ht="15" customHeight="1">
      <c r="A5" s="11"/>
      <c r="B5" s="169"/>
      <c r="C5" s="191" t="s">
        <v>329</v>
      </c>
      <c r="D5" s="180">
        <v>86</v>
      </c>
      <c r="E5" s="72" t="str">
        <f>IF(ISBLANK(D5),"",VLOOKUP(D5,KATILIM!$A$1:$B$92,2,FALSE))</f>
        <v>AHSEN KİZİLİRMAK (KCL)</v>
      </c>
      <c r="H5" s="50"/>
      <c r="I5" s="112"/>
      <c r="J5" s="113"/>
      <c r="K5" s="185">
        <v>5</v>
      </c>
      <c r="M5" s="90">
        <v>3</v>
      </c>
      <c r="N5" s="91" t="s">
        <v>502</v>
      </c>
      <c r="O5" s="104"/>
      <c r="P5" s="91"/>
      <c r="Q5" s="90" t="s">
        <v>506</v>
      </c>
      <c r="R5" s="51" t="e">
        <f>REPT(E8,1)</f>
        <v>#N/A</v>
      </c>
      <c r="S5" s="52" t="e">
        <f>REPT(E10,1)</f>
        <v>#N/A</v>
      </c>
      <c r="T5" s="105">
        <f t="shared" ref="T5:U19" si="26">SUM(AK5,AM5,AO5,AQ5,AS5,AU5,AW5)</f>
        <v>0</v>
      </c>
      <c r="U5" s="106">
        <f t="shared" si="26"/>
        <v>0</v>
      </c>
      <c r="V5" s="107"/>
      <c r="W5" s="108"/>
      <c r="X5" s="108"/>
      <c r="Y5" s="108"/>
      <c r="Z5" s="108"/>
      <c r="AA5" s="108"/>
      <c r="AB5" s="108"/>
      <c r="AC5" s="108"/>
      <c r="AD5" s="108"/>
      <c r="AE5" s="109"/>
      <c r="AF5" s="110"/>
      <c r="AG5" s="111"/>
      <c r="AH5" s="111"/>
      <c r="AI5" s="106"/>
      <c r="AK5" s="7">
        <f t="shared" si="3"/>
        <v>0</v>
      </c>
      <c r="AL5" s="7">
        <f t="shared" si="4"/>
        <v>0</v>
      </c>
      <c r="AM5" s="7">
        <f t="shared" si="5"/>
        <v>0</v>
      </c>
      <c r="AN5" s="7">
        <f t="shared" si="6"/>
        <v>0</v>
      </c>
      <c r="AO5" s="7">
        <f t="shared" si="7"/>
        <v>0</v>
      </c>
      <c r="AP5" s="7">
        <f t="shared" si="8"/>
        <v>0</v>
      </c>
      <c r="AQ5" s="7">
        <f t="shared" si="9"/>
        <v>0</v>
      </c>
      <c r="AR5" s="7">
        <f t="shared" si="10"/>
        <v>0</v>
      </c>
      <c r="AS5" s="7">
        <f t="shared" si="11"/>
        <v>0</v>
      </c>
      <c r="AT5" s="7">
        <f t="shared" si="12"/>
        <v>0</v>
      </c>
      <c r="AU5" s="7">
        <f t="shared" si="0"/>
        <v>0</v>
      </c>
      <c r="AV5" s="7">
        <f t="shared" si="1"/>
        <v>0</v>
      </c>
      <c r="AW5" s="7">
        <f t="shared" si="2"/>
        <v>0</v>
      </c>
      <c r="AX5" s="7">
        <f t="shared" si="13"/>
        <v>0</v>
      </c>
      <c r="AZ5" s="7" t="e">
        <f t="shared" si="14"/>
        <v>#N/A</v>
      </c>
      <c r="BA5" s="7" t="e">
        <f t="shared" si="15"/>
        <v>#N/A</v>
      </c>
      <c r="BC5" s="7" t="str">
        <f t="shared" si="16"/>
        <v>:</v>
      </c>
      <c r="BD5" s="7" t="str">
        <f t="shared" si="17"/>
        <v>:</v>
      </c>
      <c r="BE5" s="7" t="str">
        <f t="shared" si="18"/>
        <v>:</v>
      </c>
      <c r="BF5" s="7" t="str">
        <f t="shared" si="19"/>
        <v>:</v>
      </c>
      <c r="BG5" s="7" t="str">
        <f t="shared" si="20"/>
        <v/>
      </c>
      <c r="BH5" s="7" t="str">
        <f t="shared" si="21"/>
        <v/>
      </c>
      <c r="BI5" s="7" t="str">
        <f t="shared" si="22"/>
        <v/>
      </c>
      <c r="BJ5" s="7" t="str">
        <f t="shared" si="23"/>
        <v>:; :; :; :</v>
      </c>
      <c r="BM5" s="102" t="s">
        <v>367</v>
      </c>
      <c r="BP5" s="7">
        <v>7</v>
      </c>
      <c r="BQ5" s="7">
        <v>9</v>
      </c>
      <c r="BT5" s="7" t="s">
        <v>51</v>
      </c>
      <c r="BU5" s="7" t="s">
        <v>52</v>
      </c>
      <c r="BV5" s="7" t="s">
        <v>53</v>
      </c>
      <c r="BW5" s="7" t="s">
        <v>59</v>
      </c>
      <c r="BX5" s="7" t="s">
        <v>60</v>
      </c>
      <c r="BY5" s="7" t="s">
        <v>56</v>
      </c>
      <c r="BZ5" s="7" t="str">
        <f t="shared" si="24"/>
        <v>YİNELE(C7;1)</v>
      </c>
      <c r="CA5" s="7" t="str">
        <f t="shared" si="25"/>
        <v>YİNELE(C9;1)</v>
      </c>
    </row>
    <row r="6" spans="1:79" ht="15" customHeight="1">
      <c r="A6" s="11"/>
      <c r="B6" s="11"/>
      <c r="C6" s="191"/>
      <c r="D6" s="180"/>
      <c r="E6" s="88"/>
      <c r="F6" s="89" t="e">
        <f>CONCATENATE(AZ4," ",BA4)</f>
        <v>#N/A</v>
      </c>
      <c r="G6" s="169" t="s">
        <v>329</v>
      </c>
      <c r="H6" s="50"/>
      <c r="I6" s="112"/>
      <c r="J6" s="70"/>
      <c r="K6" s="186">
        <v>6</v>
      </c>
      <c r="M6" s="90">
        <v>4</v>
      </c>
      <c r="N6" s="91" t="s">
        <v>502</v>
      </c>
      <c r="O6" s="104"/>
      <c r="P6" s="91"/>
      <c r="Q6" s="90" t="s">
        <v>506</v>
      </c>
      <c r="R6" s="51" t="str">
        <f>REPT(E11,1)</f>
        <v>EFDAL KESKİN (ORD)</v>
      </c>
      <c r="S6" s="52" t="e">
        <f>REPT(E13,1)</f>
        <v>#N/A</v>
      </c>
      <c r="T6" s="105">
        <f t="shared" si="26"/>
        <v>0</v>
      </c>
      <c r="U6" s="106">
        <f t="shared" si="26"/>
        <v>0</v>
      </c>
      <c r="V6" s="107"/>
      <c r="W6" s="108"/>
      <c r="X6" s="108"/>
      <c r="Y6" s="108"/>
      <c r="Z6" s="108"/>
      <c r="AA6" s="108"/>
      <c r="AB6" s="108"/>
      <c r="AC6" s="108"/>
      <c r="AD6" s="108"/>
      <c r="AE6" s="109"/>
      <c r="AF6" s="114"/>
      <c r="AG6" s="115"/>
      <c r="AH6" s="115"/>
      <c r="AI6" s="116"/>
      <c r="AK6" s="7">
        <f t="shared" si="3"/>
        <v>0</v>
      </c>
      <c r="AL6" s="7">
        <f t="shared" si="4"/>
        <v>0</v>
      </c>
      <c r="AM6" s="7">
        <f t="shared" si="5"/>
        <v>0</v>
      </c>
      <c r="AN6" s="7">
        <f t="shared" si="6"/>
        <v>0</v>
      </c>
      <c r="AO6" s="7">
        <f t="shared" si="7"/>
        <v>0</v>
      </c>
      <c r="AP6" s="7">
        <f t="shared" si="8"/>
        <v>0</v>
      </c>
      <c r="AQ6" s="7">
        <f t="shared" si="9"/>
        <v>0</v>
      </c>
      <c r="AR6" s="7">
        <f t="shared" si="10"/>
        <v>0</v>
      </c>
      <c r="AS6" s="7">
        <f t="shared" si="11"/>
        <v>0</v>
      </c>
      <c r="AT6" s="7">
        <f t="shared" si="12"/>
        <v>0</v>
      </c>
      <c r="AU6" s="7">
        <f t="shared" si="0"/>
        <v>0</v>
      </c>
      <c r="AV6" s="7">
        <f t="shared" si="1"/>
        <v>0</v>
      </c>
      <c r="AW6" s="7">
        <f t="shared" si="2"/>
        <v>0</v>
      </c>
      <c r="AX6" s="7">
        <f t="shared" si="13"/>
        <v>0</v>
      </c>
      <c r="AZ6" s="7" t="e">
        <f t="shared" si="14"/>
        <v>#N/A</v>
      </c>
      <c r="BA6" s="7" t="e">
        <f t="shared" si="15"/>
        <v>#N/A</v>
      </c>
      <c r="BC6" s="7" t="str">
        <f t="shared" si="16"/>
        <v>:</v>
      </c>
      <c r="BD6" s="7" t="str">
        <f t="shared" si="17"/>
        <v>:</v>
      </c>
      <c r="BE6" s="7" t="str">
        <f t="shared" si="18"/>
        <v>:</v>
      </c>
      <c r="BF6" s="7" t="str">
        <f t="shared" si="19"/>
        <v>:</v>
      </c>
      <c r="BG6" s="7" t="str">
        <f t="shared" si="20"/>
        <v/>
      </c>
      <c r="BH6" s="7" t="str">
        <f t="shared" si="21"/>
        <v/>
      </c>
      <c r="BI6" s="7" t="str">
        <f t="shared" si="22"/>
        <v/>
      </c>
      <c r="BJ6" s="7" t="str">
        <f t="shared" si="23"/>
        <v>:; :; :; :</v>
      </c>
      <c r="BM6" s="102" t="s">
        <v>367</v>
      </c>
      <c r="BP6" s="7">
        <v>10</v>
      </c>
      <c r="BQ6" s="7">
        <v>12</v>
      </c>
      <c r="BT6" s="7" t="s">
        <v>51</v>
      </c>
      <c r="BU6" s="7" t="s">
        <v>52</v>
      </c>
      <c r="BV6" s="7" t="s">
        <v>53</v>
      </c>
      <c r="BW6" s="7" t="s">
        <v>61</v>
      </c>
      <c r="BX6" s="7" t="s">
        <v>62</v>
      </c>
      <c r="BY6" s="7" t="s">
        <v>56</v>
      </c>
      <c r="BZ6" s="7" t="str">
        <f t="shared" si="24"/>
        <v>YİNELE(C10;1)</v>
      </c>
      <c r="CA6" s="7" t="str">
        <f t="shared" si="25"/>
        <v>YİNELE(C12;1)</v>
      </c>
    </row>
    <row r="7" spans="1:79" ht="15" customHeight="1">
      <c r="A7" s="11"/>
      <c r="B7" s="11"/>
      <c r="C7" s="191"/>
      <c r="D7" s="180">
        <v>129</v>
      </c>
      <c r="E7" s="72" t="e">
        <f>IF(ISBLANK(D7),"",VLOOKUP(D7,KATILIM!$A$1:$B$92,2,FALSE))</f>
        <v>#N/A</v>
      </c>
      <c r="F7" s="103" t="e">
        <f>IF(F6=" ",CONCATENATE(N4,"  ",O4," ","M",P4),BJ4)</f>
        <v>#N/A</v>
      </c>
      <c r="H7" s="50"/>
      <c r="I7" s="112"/>
      <c r="J7" s="70"/>
      <c r="K7" s="186">
        <v>7</v>
      </c>
      <c r="M7" s="90">
        <v>5</v>
      </c>
      <c r="N7" s="91" t="s">
        <v>502</v>
      </c>
      <c r="O7" s="104"/>
      <c r="P7" s="91"/>
      <c r="Q7" s="90" t="s">
        <v>506</v>
      </c>
      <c r="R7" s="51" t="e">
        <f>REPT(E14,1)</f>
        <v>#N/A</v>
      </c>
      <c r="S7" s="52" t="e">
        <f>REPT(E16,1)</f>
        <v>#N/A</v>
      </c>
      <c r="T7" s="105">
        <f t="shared" si="26"/>
        <v>0</v>
      </c>
      <c r="U7" s="106">
        <f t="shared" si="26"/>
        <v>0</v>
      </c>
      <c r="V7" s="107"/>
      <c r="W7" s="108"/>
      <c r="X7" s="108"/>
      <c r="Y7" s="108"/>
      <c r="Z7" s="108"/>
      <c r="AA7" s="108"/>
      <c r="AB7" s="108"/>
      <c r="AC7" s="108"/>
      <c r="AD7" s="108"/>
      <c r="AE7" s="109"/>
      <c r="AF7" s="114"/>
      <c r="AG7" s="115"/>
      <c r="AH7" s="115"/>
      <c r="AI7" s="116"/>
      <c r="AK7" s="7">
        <f t="shared" si="3"/>
        <v>0</v>
      </c>
      <c r="AL7" s="7">
        <f t="shared" si="4"/>
        <v>0</v>
      </c>
      <c r="AM7" s="7">
        <f t="shared" si="5"/>
        <v>0</v>
      </c>
      <c r="AN7" s="7">
        <f t="shared" si="6"/>
        <v>0</v>
      </c>
      <c r="AO7" s="7">
        <f t="shared" si="7"/>
        <v>0</v>
      </c>
      <c r="AP7" s="7">
        <f t="shared" si="8"/>
        <v>0</v>
      </c>
      <c r="AQ7" s="7">
        <f t="shared" si="9"/>
        <v>0</v>
      </c>
      <c r="AR7" s="7">
        <f t="shared" si="10"/>
        <v>0</v>
      </c>
      <c r="AS7" s="7">
        <f t="shared" si="11"/>
        <v>0</v>
      </c>
      <c r="AT7" s="7">
        <f t="shared" si="12"/>
        <v>0</v>
      </c>
      <c r="AU7" s="7">
        <f t="shared" si="0"/>
        <v>0</v>
      </c>
      <c r="AV7" s="7">
        <f t="shared" si="1"/>
        <v>0</v>
      </c>
      <c r="AW7" s="7">
        <f t="shared" si="2"/>
        <v>0</v>
      </c>
      <c r="AX7" s="7">
        <f t="shared" si="13"/>
        <v>0</v>
      </c>
      <c r="AZ7" s="7" t="e">
        <f t="shared" si="14"/>
        <v>#N/A</v>
      </c>
      <c r="BA7" s="7" t="e">
        <f t="shared" si="15"/>
        <v>#N/A</v>
      </c>
      <c r="BC7" s="7" t="str">
        <f t="shared" si="16"/>
        <v>:</v>
      </c>
      <c r="BD7" s="7" t="str">
        <f t="shared" si="17"/>
        <v>:</v>
      </c>
      <c r="BE7" s="7" t="str">
        <f t="shared" si="18"/>
        <v>:</v>
      </c>
      <c r="BF7" s="7" t="str">
        <f t="shared" si="19"/>
        <v>:</v>
      </c>
      <c r="BG7" s="7" t="str">
        <f t="shared" si="20"/>
        <v/>
      </c>
      <c r="BH7" s="7" t="str">
        <f t="shared" si="21"/>
        <v/>
      </c>
      <c r="BI7" s="7" t="str">
        <f t="shared" si="22"/>
        <v/>
      </c>
      <c r="BJ7" s="7" t="str">
        <f t="shared" si="23"/>
        <v>:; :; :; :</v>
      </c>
      <c r="BM7" s="102" t="s">
        <v>367</v>
      </c>
      <c r="BP7" s="7">
        <v>13</v>
      </c>
      <c r="BQ7" s="7">
        <v>15</v>
      </c>
      <c r="BT7" s="7" t="s">
        <v>51</v>
      </c>
      <c r="BU7" s="7" t="s">
        <v>52</v>
      </c>
      <c r="BV7" s="7" t="s">
        <v>53</v>
      </c>
      <c r="BW7" s="7" t="s">
        <v>63</v>
      </c>
      <c r="BX7" s="7" t="s">
        <v>64</v>
      </c>
      <c r="BY7" s="7" t="s">
        <v>56</v>
      </c>
      <c r="BZ7" s="7" t="str">
        <f t="shared" si="24"/>
        <v>YİNELE(C13;1)</v>
      </c>
      <c r="CA7" s="7" t="str">
        <f t="shared" si="25"/>
        <v>YİNELE(C15;1)</v>
      </c>
    </row>
    <row r="8" spans="1:79" ht="15" customHeight="1">
      <c r="A8" s="11"/>
      <c r="B8" s="11"/>
      <c r="C8" s="192" t="s">
        <v>352</v>
      </c>
      <c r="D8" s="180">
        <v>118</v>
      </c>
      <c r="E8" s="72" t="e">
        <f>IF(ISBLANK(D8),"",VLOOKUP(D8,KATILIM!$A$1:$B$92,2,FALSE))</f>
        <v>#N/A</v>
      </c>
      <c r="H8" s="50"/>
      <c r="I8" s="112"/>
      <c r="J8" s="70"/>
      <c r="K8" s="185">
        <v>8</v>
      </c>
      <c r="M8" s="90">
        <v>6</v>
      </c>
      <c r="N8" s="91" t="s">
        <v>502</v>
      </c>
      <c r="O8" s="104"/>
      <c r="P8" s="91"/>
      <c r="Q8" s="90" t="s">
        <v>506</v>
      </c>
      <c r="R8" s="51" t="str">
        <f>REPT(E17,1)</f>
        <v>ELANUR KARASU (SMS)</v>
      </c>
      <c r="S8" s="52" t="e">
        <f>REPT(E19,1)</f>
        <v>#N/A</v>
      </c>
      <c r="T8" s="105">
        <f t="shared" si="26"/>
        <v>0</v>
      </c>
      <c r="U8" s="106">
        <f t="shared" si="26"/>
        <v>0</v>
      </c>
      <c r="V8" s="107"/>
      <c r="W8" s="108"/>
      <c r="X8" s="108"/>
      <c r="Y8" s="108"/>
      <c r="Z8" s="108"/>
      <c r="AA8" s="108"/>
      <c r="AB8" s="108"/>
      <c r="AC8" s="108"/>
      <c r="AD8" s="108"/>
      <c r="AE8" s="109"/>
      <c r="AF8" s="114"/>
      <c r="AG8" s="115"/>
      <c r="AH8" s="115"/>
      <c r="AI8" s="116"/>
      <c r="AK8" s="7">
        <f t="shared" si="3"/>
        <v>0</v>
      </c>
      <c r="AL8" s="7">
        <f t="shared" si="4"/>
        <v>0</v>
      </c>
      <c r="AM8" s="7">
        <f t="shared" si="5"/>
        <v>0</v>
      </c>
      <c r="AN8" s="7">
        <f t="shared" si="6"/>
        <v>0</v>
      </c>
      <c r="AO8" s="7">
        <f t="shared" si="7"/>
        <v>0</v>
      </c>
      <c r="AP8" s="7">
        <f t="shared" si="8"/>
        <v>0</v>
      </c>
      <c r="AQ8" s="7">
        <f t="shared" si="9"/>
        <v>0</v>
      </c>
      <c r="AR8" s="7">
        <f t="shared" si="10"/>
        <v>0</v>
      </c>
      <c r="AS8" s="7">
        <f t="shared" si="11"/>
        <v>0</v>
      </c>
      <c r="AT8" s="7">
        <f t="shared" si="12"/>
        <v>0</v>
      </c>
      <c r="AU8" s="7">
        <f t="shared" si="0"/>
        <v>0</v>
      </c>
      <c r="AV8" s="7">
        <f t="shared" si="1"/>
        <v>0</v>
      </c>
      <c r="AW8" s="7">
        <f t="shared" si="2"/>
        <v>0</v>
      </c>
      <c r="AX8" s="7">
        <f t="shared" si="13"/>
        <v>0</v>
      </c>
      <c r="AZ8" s="7" t="e">
        <f t="shared" si="14"/>
        <v>#N/A</v>
      </c>
      <c r="BA8" s="7" t="e">
        <f t="shared" si="15"/>
        <v>#N/A</v>
      </c>
      <c r="BC8" s="7" t="str">
        <f t="shared" si="16"/>
        <v>:</v>
      </c>
      <c r="BD8" s="7" t="str">
        <f t="shared" si="17"/>
        <v>:</v>
      </c>
      <c r="BE8" s="7" t="str">
        <f t="shared" si="18"/>
        <v>:</v>
      </c>
      <c r="BF8" s="7" t="str">
        <f t="shared" si="19"/>
        <v>:</v>
      </c>
      <c r="BG8" s="7" t="str">
        <f t="shared" si="20"/>
        <v/>
      </c>
      <c r="BH8" s="7" t="str">
        <f t="shared" si="21"/>
        <v/>
      </c>
      <c r="BI8" s="7" t="str">
        <f t="shared" si="22"/>
        <v/>
      </c>
      <c r="BJ8" s="7" t="str">
        <f t="shared" si="23"/>
        <v>:; :; :; :</v>
      </c>
      <c r="BM8" s="102" t="s">
        <v>367</v>
      </c>
      <c r="BP8" s="7">
        <v>58</v>
      </c>
      <c r="BQ8" s="7">
        <v>18</v>
      </c>
      <c r="BT8" s="7" t="s">
        <v>51</v>
      </c>
      <c r="BU8" s="7" t="s">
        <v>52</v>
      </c>
      <c r="BV8" s="7" t="s">
        <v>53</v>
      </c>
      <c r="BW8" s="7" t="s">
        <v>65</v>
      </c>
      <c r="BX8" s="7" t="s">
        <v>66</v>
      </c>
      <c r="BY8" s="7" t="s">
        <v>56</v>
      </c>
      <c r="BZ8" s="7" t="str">
        <f t="shared" si="24"/>
        <v>YİNELE(C16;1)</v>
      </c>
      <c r="CA8" s="7" t="str">
        <f t="shared" si="25"/>
        <v>YİNELE(C18;1)</v>
      </c>
    </row>
    <row r="9" spans="1:79" ht="15" customHeight="1">
      <c r="A9" s="11"/>
      <c r="B9" s="11"/>
      <c r="C9" s="192"/>
      <c r="D9" s="183"/>
      <c r="E9" s="88"/>
      <c r="F9" s="89" t="e">
        <f>CONCATENATE(AZ5," ",BA5)</f>
        <v>#N/A</v>
      </c>
      <c r="G9" s="169" t="s">
        <v>352</v>
      </c>
      <c r="H9" s="50"/>
      <c r="I9" s="112"/>
      <c r="J9" s="70"/>
      <c r="K9" s="185">
        <v>9</v>
      </c>
      <c r="M9" s="90">
        <v>7</v>
      </c>
      <c r="N9" s="91" t="s">
        <v>502</v>
      </c>
      <c r="O9" s="104"/>
      <c r="P9" s="91"/>
      <c r="Q9" s="90" t="s">
        <v>506</v>
      </c>
      <c r="R9" s="51" t="e">
        <f>REPT(E20,1)</f>
        <v>#N/A</v>
      </c>
      <c r="S9" s="52" t="e">
        <f>REPT(E22,1)</f>
        <v>#N/A</v>
      </c>
      <c r="T9" s="105">
        <f t="shared" si="26"/>
        <v>0</v>
      </c>
      <c r="U9" s="106">
        <f t="shared" si="26"/>
        <v>0</v>
      </c>
      <c r="V9" s="107"/>
      <c r="W9" s="108"/>
      <c r="X9" s="108"/>
      <c r="Y9" s="108"/>
      <c r="Z9" s="108"/>
      <c r="AA9" s="108"/>
      <c r="AB9" s="108"/>
      <c r="AC9" s="108"/>
      <c r="AD9" s="108"/>
      <c r="AE9" s="109"/>
      <c r="AF9" s="114"/>
      <c r="AG9" s="115"/>
      <c r="AH9" s="115"/>
      <c r="AI9" s="116"/>
      <c r="AK9" s="7">
        <f t="shared" si="3"/>
        <v>0</v>
      </c>
      <c r="AL9" s="7">
        <f t="shared" si="4"/>
        <v>0</v>
      </c>
      <c r="AM9" s="7">
        <f t="shared" si="5"/>
        <v>0</v>
      </c>
      <c r="AN9" s="7">
        <f t="shared" si="6"/>
        <v>0</v>
      </c>
      <c r="AO9" s="7">
        <f t="shared" si="7"/>
        <v>0</v>
      </c>
      <c r="AP9" s="7">
        <f t="shared" si="8"/>
        <v>0</v>
      </c>
      <c r="AQ9" s="7">
        <f t="shared" si="9"/>
        <v>0</v>
      </c>
      <c r="AR9" s="7">
        <f t="shared" si="10"/>
        <v>0</v>
      </c>
      <c r="AS9" s="7">
        <f t="shared" si="11"/>
        <v>0</v>
      </c>
      <c r="AT9" s="7">
        <f t="shared" si="12"/>
        <v>0</v>
      </c>
      <c r="AU9" s="7">
        <f t="shared" si="0"/>
        <v>0</v>
      </c>
      <c r="AV9" s="7">
        <f t="shared" si="1"/>
        <v>0</v>
      </c>
      <c r="AW9" s="7">
        <f t="shared" si="2"/>
        <v>0</v>
      </c>
      <c r="AX9" s="7">
        <f t="shared" si="13"/>
        <v>0</v>
      </c>
      <c r="AZ9" s="7" t="e">
        <f t="shared" si="14"/>
        <v>#N/A</v>
      </c>
      <c r="BA9" s="7" t="e">
        <f t="shared" si="15"/>
        <v>#N/A</v>
      </c>
      <c r="BC9" s="7" t="str">
        <f t="shared" si="16"/>
        <v>:</v>
      </c>
      <c r="BD9" s="7" t="str">
        <f t="shared" si="17"/>
        <v>:</v>
      </c>
      <c r="BE9" s="7" t="str">
        <f t="shared" si="18"/>
        <v>:</v>
      </c>
      <c r="BF9" s="7" t="str">
        <f t="shared" si="19"/>
        <v>:</v>
      </c>
      <c r="BG9" s="7" t="str">
        <f t="shared" si="20"/>
        <v/>
      </c>
      <c r="BH9" s="7" t="str">
        <f t="shared" si="21"/>
        <v/>
      </c>
      <c r="BI9" s="7" t="str">
        <f t="shared" si="22"/>
        <v/>
      </c>
      <c r="BJ9" s="7" t="str">
        <f t="shared" si="23"/>
        <v>:; :; :; :</v>
      </c>
      <c r="BM9" s="102" t="s">
        <v>367</v>
      </c>
      <c r="BP9" s="7">
        <v>19</v>
      </c>
      <c r="BQ9" s="7">
        <v>21</v>
      </c>
      <c r="BT9" s="7" t="s">
        <v>51</v>
      </c>
      <c r="BU9" s="7" t="s">
        <v>52</v>
      </c>
      <c r="BV9" s="7" t="s">
        <v>53</v>
      </c>
      <c r="BW9" s="7" t="s">
        <v>67</v>
      </c>
      <c r="BX9" s="7" t="s">
        <v>68</v>
      </c>
      <c r="BY9" s="7" t="s">
        <v>56</v>
      </c>
      <c r="BZ9" s="7" t="str">
        <f t="shared" si="24"/>
        <v>YİNELE(C19;1)</v>
      </c>
      <c r="CA9" s="7" t="str">
        <f t="shared" si="25"/>
        <v>YİNELE(C21;1)</v>
      </c>
    </row>
    <row r="10" spans="1:79" ht="15" customHeight="1" thickBot="1">
      <c r="A10" s="11"/>
      <c r="B10" s="169"/>
      <c r="C10" s="192"/>
      <c r="D10" s="183">
        <v>131</v>
      </c>
      <c r="E10" s="72" t="e">
        <f>IF(ISBLANK(D10),"",VLOOKUP(D10,KATILIM!$A$1:$B$92,2,FALSE))</f>
        <v>#N/A</v>
      </c>
      <c r="F10" s="103" t="e">
        <f>IF(F9=" ",CONCATENATE(N5,"  ",O5," ","M",P5),BJ5)</f>
        <v>#N/A</v>
      </c>
      <c r="H10" s="50"/>
      <c r="I10" s="112"/>
      <c r="J10" s="70"/>
      <c r="K10" s="185">
        <v>10</v>
      </c>
      <c r="M10" s="90">
        <v>8</v>
      </c>
      <c r="N10" s="91" t="s">
        <v>502</v>
      </c>
      <c r="O10" s="104"/>
      <c r="P10" s="91"/>
      <c r="Q10" s="90" t="s">
        <v>506</v>
      </c>
      <c r="R10" s="51" t="str">
        <f>REPT(E23,1)</f>
        <v>NEHİR KARAGÖZ (SMS)</v>
      </c>
      <c r="S10" s="52" t="e">
        <f>REPT(E25,1)</f>
        <v>#N/A</v>
      </c>
      <c r="T10" s="105">
        <f t="shared" si="26"/>
        <v>0</v>
      </c>
      <c r="U10" s="106">
        <f t="shared" si="26"/>
        <v>0</v>
      </c>
      <c r="V10" s="107"/>
      <c r="W10" s="108"/>
      <c r="X10" s="108"/>
      <c r="Y10" s="108"/>
      <c r="Z10" s="108"/>
      <c r="AA10" s="108"/>
      <c r="AB10" s="108"/>
      <c r="AC10" s="108"/>
      <c r="AD10" s="108"/>
      <c r="AE10" s="109"/>
      <c r="AF10" s="114"/>
      <c r="AG10" s="115"/>
      <c r="AH10" s="115"/>
      <c r="AI10" s="116"/>
      <c r="AK10" s="7">
        <f t="shared" si="3"/>
        <v>0</v>
      </c>
      <c r="AL10" s="7">
        <f t="shared" si="4"/>
        <v>0</v>
      </c>
      <c r="AM10" s="7">
        <f t="shared" si="5"/>
        <v>0</v>
      </c>
      <c r="AN10" s="7">
        <f t="shared" si="6"/>
        <v>0</v>
      </c>
      <c r="AO10" s="7">
        <f t="shared" si="7"/>
        <v>0</v>
      </c>
      <c r="AP10" s="7">
        <f t="shared" si="8"/>
        <v>0</v>
      </c>
      <c r="AQ10" s="7">
        <f t="shared" si="9"/>
        <v>0</v>
      </c>
      <c r="AR10" s="7">
        <f t="shared" si="10"/>
        <v>0</v>
      </c>
      <c r="AS10" s="7">
        <f t="shared" si="11"/>
        <v>0</v>
      </c>
      <c r="AT10" s="7">
        <f t="shared" si="12"/>
        <v>0</v>
      </c>
      <c r="AU10" s="7">
        <f t="shared" si="0"/>
        <v>0</v>
      </c>
      <c r="AV10" s="7">
        <f t="shared" si="1"/>
        <v>0</v>
      </c>
      <c r="AW10" s="7">
        <f t="shared" si="2"/>
        <v>0</v>
      </c>
      <c r="AX10" s="7">
        <f t="shared" si="13"/>
        <v>0</v>
      </c>
      <c r="AZ10" s="7" t="e">
        <f t="shared" si="14"/>
        <v>#N/A</v>
      </c>
      <c r="BA10" s="7" t="e">
        <f t="shared" si="15"/>
        <v>#N/A</v>
      </c>
      <c r="BC10" s="7" t="str">
        <f t="shared" si="16"/>
        <v>:</v>
      </c>
      <c r="BD10" s="7" t="str">
        <f t="shared" si="17"/>
        <v>:</v>
      </c>
      <c r="BE10" s="7" t="str">
        <f t="shared" si="18"/>
        <v>:</v>
      </c>
      <c r="BF10" s="7" t="str">
        <f t="shared" si="19"/>
        <v>:</v>
      </c>
      <c r="BG10" s="7" t="str">
        <f t="shared" si="20"/>
        <v/>
      </c>
      <c r="BH10" s="7" t="str">
        <f t="shared" si="21"/>
        <v/>
      </c>
      <c r="BI10" s="7" t="str">
        <f t="shared" si="22"/>
        <v/>
      </c>
      <c r="BJ10" s="7" t="str">
        <f t="shared" si="23"/>
        <v>:; :; :; :</v>
      </c>
      <c r="BM10" s="117" t="s">
        <v>367</v>
      </c>
      <c r="BP10" s="7">
        <v>22</v>
      </c>
      <c r="BQ10" s="7">
        <v>24</v>
      </c>
      <c r="BT10" s="7" t="s">
        <v>51</v>
      </c>
      <c r="BU10" s="7" t="s">
        <v>52</v>
      </c>
      <c r="BV10" s="7" t="s">
        <v>53</v>
      </c>
      <c r="BW10" s="7" t="s">
        <v>69</v>
      </c>
      <c r="BX10" s="7" t="s">
        <v>70</v>
      </c>
      <c r="BY10" s="7" t="s">
        <v>56</v>
      </c>
      <c r="BZ10" s="7" t="str">
        <f t="shared" si="24"/>
        <v>YİNELE(C22;1)</v>
      </c>
      <c r="CA10" s="7" t="str">
        <f t="shared" si="25"/>
        <v>YİNELE(C24;1)</v>
      </c>
    </row>
    <row r="11" spans="1:79" ht="15" customHeight="1">
      <c r="A11" s="11"/>
      <c r="B11" s="11"/>
      <c r="C11" s="192" t="s">
        <v>320</v>
      </c>
      <c r="D11" s="183">
        <v>75</v>
      </c>
      <c r="E11" s="72" t="str">
        <f>IF(ISBLANK(D11),"",VLOOKUP(D11,KATILIM!$A$1:$B$92,2,FALSE))</f>
        <v>EFDAL KESKİN (ORD)</v>
      </c>
      <c r="H11" s="50"/>
      <c r="I11" s="112"/>
      <c r="J11" s="70"/>
      <c r="K11" s="186">
        <v>11</v>
      </c>
      <c r="M11" s="90">
        <v>9</v>
      </c>
      <c r="N11" s="91" t="s">
        <v>502</v>
      </c>
      <c r="O11" s="104"/>
      <c r="P11" s="91"/>
      <c r="Q11" s="90" t="s">
        <v>506</v>
      </c>
      <c r="R11" s="51" t="e">
        <f>REPT(E26,1)</f>
        <v>#N/A</v>
      </c>
      <c r="S11" s="52" t="e">
        <f>REPT(E28,1)</f>
        <v>#N/A</v>
      </c>
      <c r="T11" s="105">
        <f t="shared" si="26"/>
        <v>0</v>
      </c>
      <c r="U11" s="106">
        <f t="shared" si="26"/>
        <v>0</v>
      </c>
      <c r="V11" s="107"/>
      <c r="W11" s="108"/>
      <c r="X11" s="108"/>
      <c r="Y11" s="108"/>
      <c r="Z11" s="108"/>
      <c r="AA11" s="108"/>
      <c r="AB11" s="108"/>
      <c r="AC11" s="108"/>
      <c r="AD11" s="108"/>
      <c r="AE11" s="109"/>
      <c r="AF11" s="114"/>
      <c r="AG11" s="115"/>
      <c r="AH11" s="115"/>
      <c r="AI11" s="116"/>
      <c r="AK11" s="7">
        <f t="shared" si="3"/>
        <v>0</v>
      </c>
      <c r="AL11" s="7">
        <f t="shared" si="4"/>
        <v>0</v>
      </c>
      <c r="AM11" s="7">
        <f t="shared" si="5"/>
        <v>0</v>
      </c>
      <c r="AN11" s="7">
        <f t="shared" si="6"/>
        <v>0</v>
      </c>
      <c r="AO11" s="7">
        <f t="shared" si="7"/>
        <v>0</v>
      </c>
      <c r="AP11" s="7">
        <f t="shared" si="8"/>
        <v>0</v>
      </c>
      <c r="AQ11" s="7">
        <f t="shared" si="9"/>
        <v>0</v>
      </c>
      <c r="AR11" s="7">
        <f t="shared" si="10"/>
        <v>0</v>
      </c>
      <c r="AS11" s="7">
        <f t="shared" si="11"/>
        <v>0</v>
      </c>
      <c r="AT11" s="7">
        <f t="shared" si="12"/>
        <v>0</v>
      </c>
      <c r="AU11" s="7">
        <f t="shared" si="0"/>
        <v>0</v>
      </c>
      <c r="AV11" s="7">
        <f t="shared" si="1"/>
        <v>0</v>
      </c>
      <c r="AW11" s="7">
        <f t="shared" si="2"/>
        <v>0</v>
      </c>
      <c r="AX11" s="7">
        <f t="shared" si="13"/>
        <v>0</v>
      </c>
      <c r="AZ11" s="7" t="e">
        <f t="shared" si="14"/>
        <v>#N/A</v>
      </c>
      <c r="BA11" s="7" t="e">
        <f t="shared" si="15"/>
        <v>#N/A</v>
      </c>
      <c r="BC11" s="7" t="str">
        <f t="shared" si="16"/>
        <v>:</v>
      </c>
      <c r="BD11" s="7" t="str">
        <f t="shared" si="17"/>
        <v>:</v>
      </c>
      <c r="BE11" s="7" t="str">
        <f t="shared" si="18"/>
        <v>:</v>
      </c>
      <c r="BF11" s="7" t="str">
        <f t="shared" si="19"/>
        <v>:</v>
      </c>
      <c r="BG11" s="7" t="str">
        <f t="shared" si="20"/>
        <v/>
      </c>
      <c r="BH11" s="7" t="str">
        <f t="shared" si="21"/>
        <v/>
      </c>
      <c r="BI11" s="7" t="str">
        <f t="shared" si="22"/>
        <v/>
      </c>
      <c r="BJ11" s="7" t="str">
        <f t="shared" si="23"/>
        <v>:; :; :; :</v>
      </c>
      <c r="BM11" s="102" t="s">
        <v>373</v>
      </c>
      <c r="BP11" s="7">
        <v>25</v>
      </c>
      <c r="BQ11" s="7">
        <v>27</v>
      </c>
      <c r="BT11" s="7" t="s">
        <v>51</v>
      </c>
      <c r="BU11" s="7" t="s">
        <v>52</v>
      </c>
      <c r="BV11" s="7" t="s">
        <v>53</v>
      </c>
      <c r="BW11" s="7" t="s">
        <v>71</v>
      </c>
      <c r="BX11" s="7" t="s">
        <v>72</v>
      </c>
      <c r="BY11" s="7" t="s">
        <v>56</v>
      </c>
      <c r="BZ11" s="7" t="str">
        <f t="shared" si="24"/>
        <v>YİNELE(C25;1)</v>
      </c>
      <c r="CA11" s="7" t="str">
        <f t="shared" si="25"/>
        <v>YİNELE(C27;1)</v>
      </c>
    </row>
    <row r="12" spans="1:79" ht="15" customHeight="1">
      <c r="A12" s="11"/>
      <c r="B12" s="11"/>
      <c r="C12" s="192"/>
      <c r="D12" s="183"/>
      <c r="E12" s="88"/>
      <c r="F12" s="89" t="e">
        <f>CONCATENATE(AZ6," ",BA6)</f>
        <v>#N/A</v>
      </c>
      <c r="G12" s="169" t="s">
        <v>320</v>
      </c>
      <c r="H12" s="50"/>
      <c r="I12" s="112"/>
      <c r="J12" s="70"/>
      <c r="K12" s="185">
        <v>12</v>
      </c>
      <c r="M12" s="90">
        <v>10</v>
      </c>
      <c r="N12" s="91" t="s">
        <v>502</v>
      </c>
      <c r="O12" s="104"/>
      <c r="P12" s="91"/>
      <c r="Q12" s="90" t="s">
        <v>506</v>
      </c>
      <c r="R12" s="51" t="e">
        <f>REPT(E29,1)</f>
        <v>#N/A</v>
      </c>
      <c r="S12" s="52" t="str">
        <f>REPT(E31,1)</f>
        <v/>
      </c>
      <c r="T12" s="105">
        <f t="shared" si="26"/>
        <v>0</v>
      </c>
      <c r="U12" s="106">
        <f t="shared" si="26"/>
        <v>0</v>
      </c>
      <c r="V12" s="107"/>
      <c r="W12" s="108"/>
      <c r="X12" s="108"/>
      <c r="Y12" s="108"/>
      <c r="Z12" s="108"/>
      <c r="AA12" s="108"/>
      <c r="AB12" s="108"/>
      <c r="AC12" s="108"/>
      <c r="AD12" s="108"/>
      <c r="AE12" s="109"/>
      <c r="AF12" s="114"/>
      <c r="AG12" s="115"/>
      <c r="AH12" s="115"/>
      <c r="AI12" s="116"/>
      <c r="AK12" s="7">
        <f t="shared" si="3"/>
        <v>0</v>
      </c>
      <c r="AL12" s="7">
        <f t="shared" si="4"/>
        <v>0</v>
      </c>
      <c r="AM12" s="7">
        <f t="shared" si="5"/>
        <v>0</v>
      </c>
      <c r="AN12" s="7">
        <f t="shared" si="6"/>
        <v>0</v>
      </c>
      <c r="AO12" s="7">
        <f t="shared" si="7"/>
        <v>0</v>
      </c>
      <c r="AP12" s="7">
        <f t="shared" si="8"/>
        <v>0</v>
      </c>
      <c r="AQ12" s="7">
        <f t="shared" si="9"/>
        <v>0</v>
      </c>
      <c r="AR12" s="7">
        <f t="shared" si="10"/>
        <v>0</v>
      </c>
      <c r="AS12" s="7">
        <f t="shared" si="11"/>
        <v>0</v>
      </c>
      <c r="AT12" s="7">
        <f t="shared" si="12"/>
        <v>0</v>
      </c>
      <c r="AU12" s="7">
        <f t="shared" si="0"/>
        <v>0</v>
      </c>
      <c r="AV12" s="7">
        <f t="shared" si="1"/>
        <v>0</v>
      </c>
      <c r="AW12" s="7">
        <f t="shared" si="2"/>
        <v>0</v>
      </c>
      <c r="AX12" s="7">
        <f t="shared" si="13"/>
        <v>0</v>
      </c>
      <c r="AZ12" s="7" t="e">
        <f t="shared" si="14"/>
        <v>#N/A</v>
      </c>
      <c r="BA12" s="7" t="e">
        <f t="shared" si="15"/>
        <v>#N/A</v>
      </c>
      <c r="BC12" s="7" t="str">
        <f t="shared" si="16"/>
        <v>:</v>
      </c>
      <c r="BD12" s="7" t="str">
        <f t="shared" si="17"/>
        <v>:</v>
      </c>
      <c r="BE12" s="7" t="str">
        <f t="shared" si="18"/>
        <v>:</v>
      </c>
      <c r="BF12" s="7" t="str">
        <f t="shared" si="19"/>
        <v>:</v>
      </c>
      <c r="BG12" s="7" t="str">
        <f t="shared" si="20"/>
        <v/>
      </c>
      <c r="BH12" s="7" t="str">
        <f t="shared" si="21"/>
        <v/>
      </c>
      <c r="BI12" s="7" t="str">
        <f t="shared" si="22"/>
        <v/>
      </c>
      <c r="BJ12" s="7" t="str">
        <f t="shared" si="23"/>
        <v>:; :; :; :</v>
      </c>
      <c r="BM12" s="102" t="s">
        <v>373</v>
      </c>
      <c r="BP12" s="7">
        <v>28</v>
      </c>
      <c r="BQ12" s="7">
        <v>30</v>
      </c>
      <c r="BT12" s="7" t="s">
        <v>51</v>
      </c>
      <c r="BU12" s="7" t="s">
        <v>52</v>
      </c>
      <c r="BV12" s="7" t="s">
        <v>53</v>
      </c>
      <c r="BW12" s="7" t="s">
        <v>73</v>
      </c>
      <c r="BX12" s="7" t="s">
        <v>74</v>
      </c>
      <c r="BY12" s="7" t="s">
        <v>56</v>
      </c>
      <c r="BZ12" s="7" t="str">
        <f t="shared" si="24"/>
        <v>YİNELE(C28;1)</v>
      </c>
      <c r="CA12" s="7" t="str">
        <f t="shared" si="25"/>
        <v>YİNELE(C30;1)</v>
      </c>
    </row>
    <row r="13" spans="1:79" ht="15" customHeight="1">
      <c r="A13" s="11"/>
      <c r="B13" s="11"/>
      <c r="C13" s="192"/>
      <c r="D13" s="183">
        <v>132</v>
      </c>
      <c r="E13" s="72" t="e">
        <f>IF(ISBLANK(D13),"",VLOOKUP(D13,KATILIM!$A$1:$B$92,2,FALSE))</f>
        <v>#N/A</v>
      </c>
      <c r="F13" s="103" t="e">
        <f>IF(F12=" ",CONCATENATE(N6,"  ",O6," ","M",P6),BJ6)</f>
        <v>#N/A</v>
      </c>
      <c r="H13" s="50"/>
      <c r="I13" s="112"/>
      <c r="J13" s="70"/>
      <c r="K13" s="185">
        <v>13</v>
      </c>
      <c r="M13" s="90">
        <v>11</v>
      </c>
      <c r="N13" s="91" t="s">
        <v>502</v>
      </c>
      <c r="O13" s="104"/>
      <c r="P13" s="91"/>
      <c r="Q13" s="90" t="s">
        <v>506</v>
      </c>
      <c r="R13" s="51" t="str">
        <f>REPT(E32,1)</f>
        <v>ARZUSU CEYHAN (İZM)</v>
      </c>
      <c r="S13" s="52" t="str">
        <f>REPT(E34,1)</f>
        <v/>
      </c>
      <c r="T13" s="105">
        <f t="shared" si="26"/>
        <v>0</v>
      </c>
      <c r="U13" s="106">
        <f t="shared" si="26"/>
        <v>0</v>
      </c>
      <c r="V13" s="107"/>
      <c r="W13" s="108"/>
      <c r="X13" s="108"/>
      <c r="Y13" s="108"/>
      <c r="Z13" s="108"/>
      <c r="AA13" s="108"/>
      <c r="AB13" s="108"/>
      <c r="AC13" s="108"/>
      <c r="AD13" s="108"/>
      <c r="AE13" s="109"/>
      <c r="AF13" s="114"/>
      <c r="AG13" s="115"/>
      <c r="AH13" s="115"/>
      <c r="AI13" s="116"/>
      <c r="AK13" s="7">
        <f t="shared" si="3"/>
        <v>0</v>
      </c>
      <c r="AL13" s="7">
        <f t="shared" si="4"/>
        <v>0</v>
      </c>
      <c r="AM13" s="7">
        <f t="shared" si="5"/>
        <v>0</v>
      </c>
      <c r="AN13" s="7">
        <f t="shared" si="6"/>
        <v>0</v>
      </c>
      <c r="AO13" s="7">
        <f t="shared" si="7"/>
        <v>0</v>
      </c>
      <c r="AP13" s="7">
        <f t="shared" si="8"/>
        <v>0</v>
      </c>
      <c r="AQ13" s="7">
        <f t="shared" si="9"/>
        <v>0</v>
      </c>
      <c r="AR13" s="7">
        <f t="shared" si="10"/>
        <v>0</v>
      </c>
      <c r="AS13" s="7">
        <f t="shared" si="11"/>
        <v>0</v>
      </c>
      <c r="AT13" s="7">
        <f t="shared" si="12"/>
        <v>0</v>
      </c>
      <c r="AU13" s="7">
        <f t="shared" si="0"/>
        <v>0</v>
      </c>
      <c r="AV13" s="7">
        <f t="shared" si="1"/>
        <v>0</v>
      </c>
      <c r="AW13" s="7">
        <f t="shared" si="2"/>
        <v>0</v>
      </c>
      <c r="AX13" s="7">
        <f t="shared" si="13"/>
        <v>0</v>
      </c>
      <c r="AZ13" s="7" t="str">
        <f t="shared" si="14"/>
        <v/>
      </c>
      <c r="BA13" s="7" t="str">
        <f t="shared" si="15"/>
        <v/>
      </c>
      <c r="BC13" s="7" t="str">
        <f t="shared" si="16"/>
        <v>:</v>
      </c>
      <c r="BD13" s="7" t="str">
        <f t="shared" si="17"/>
        <v>:</v>
      </c>
      <c r="BE13" s="7" t="str">
        <f t="shared" si="18"/>
        <v>:</v>
      </c>
      <c r="BF13" s="7" t="str">
        <f t="shared" si="19"/>
        <v>:</v>
      </c>
      <c r="BG13" s="7" t="str">
        <f t="shared" si="20"/>
        <v/>
      </c>
      <c r="BH13" s="7" t="str">
        <f t="shared" si="21"/>
        <v/>
      </c>
      <c r="BI13" s="7" t="str">
        <f t="shared" si="22"/>
        <v/>
      </c>
      <c r="BJ13" s="7" t="str">
        <f t="shared" si="23"/>
        <v>:; :; :; :</v>
      </c>
      <c r="BM13" s="102" t="s">
        <v>373</v>
      </c>
      <c r="BP13" s="7">
        <v>31</v>
      </c>
      <c r="BQ13" s="7">
        <v>33</v>
      </c>
      <c r="BT13" s="7" t="s">
        <v>51</v>
      </c>
      <c r="BU13" s="7" t="s">
        <v>52</v>
      </c>
      <c r="BV13" s="7" t="s">
        <v>53</v>
      </c>
      <c r="BW13" s="7" t="s">
        <v>75</v>
      </c>
      <c r="BX13" s="7" t="s">
        <v>76</v>
      </c>
      <c r="BY13" s="7" t="s">
        <v>56</v>
      </c>
      <c r="BZ13" s="7" t="str">
        <f t="shared" si="24"/>
        <v>YİNELE(C31;1)</v>
      </c>
      <c r="CA13" s="7" t="str">
        <f t="shared" si="25"/>
        <v>YİNELE(C33;1)</v>
      </c>
    </row>
    <row r="14" spans="1:79" ht="15" customHeight="1" thickBot="1">
      <c r="C14" s="192" t="s">
        <v>339</v>
      </c>
      <c r="D14" s="183">
        <v>102</v>
      </c>
      <c r="E14" s="72" t="e">
        <f>IF(ISBLANK(D14),"",VLOOKUP(D14,KATILIM!$A$1:$B$92,2,FALSE))</f>
        <v>#N/A</v>
      </c>
      <c r="I14" s="8"/>
      <c r="J14" s="7"/>
      <c r="K14" s="186">
        <v>14</v>
      </c>
      <c r="M14" s="90">
        <v>12</v>
      </c>
      <c r="N14" s="91" t="s">
        <v>502</v>
      </c>
      <c r="O14" s="91"/>
      <c r="P14" s="91"/>
      <c r="Q14" s="90" t="s">
        <v>506</v>
      </c>
      <c r="R14" s="51" t="str">
        <f>REPT(E35,1)</f>
        <v>GÜLNUR ÜNAL (ANK)</v>
      </c>
      <c r="S14" s="52" t="str">
        <f>REPT(E37,1)</f>
        <v/>
      </c>
      <c r="T14" s="105">
        <f t="shared" si="26"/>
        <v>0</v>
      </c>
      <c r="U14" s="106">
        <f t="shared" si="26"/>
        <v>0</v>
      </c>
      <c r="V14" s="107"/>
      <c r="W14" s="108"/>
      <c r="X14" s="108"/>
      <c r="Y14" s="108"/>
      <c r="Z14" s="108"/>
      <c r="AA14" s="108"/>
      <c r="AB14" s="119"/>
      <c r="AC14" s="119"/>
      <c r="AD14" s="119"/>
      <c r="AE14" s="120"/>
      <c r="AF14" s="121"/>
      <c r="AG14" s="122"/>
      <c r="AH14" s="115"/>
      <c r="AI14" s="116"/>
      <c r="AK14" s="7">
        <f t="shared" si="3"/>
        <v>0</v>
      </c>
      <c r="AL14" s="7">
        <f t="shared" si="4"/>
        <v>0</v>
      </c>
      <c r="AM14" s="7">
        <f t="shared" si="5"/>
        <v>0</v>
      </c>
      <c r="AN14" s="7">
        <f t="shared" si="6"/>
        <v>0</v>
      </c>
      <c r="AO14" s="7">
        <f t="shared" si="7"/>
        <v>0</v>
      </c>
      <c r="AP14" s="7">
        <f t="shared" si="8"/>
        <v>0</v>
      </c>
      <c r="AQ14" s="7">
        <f t="shared" si="9"/>
        <v>0</v>
      </c>
      <c r="AR14" s="7">
        <f t="shared" si="10"/>
        <v>0</v>
      </c>
      <c r="AS14" s="7">
        <f t="shared" si="11"/>
        <v>0</v>
      </c>
      <c r="AT14" s="7">
        <f t="shared" si="12"/>
        <v>0</v>
      </c>
      <c r="AU14" s="7">
        <f t="shared" si="0"/>
        <v>0</v>
      </c>
      <c r="AV14" s="7">
        <f t="shared" si="1"/>
        <v>0</v>
      </c>
      <c r="AW14" s="7">
        <f t="shared" si="2"/>
        <v>0</v>
      </c>
      <c r="AX14" s="7">
        <f t="shared" si="13"/>
        <v>0</v>
      </c>
      <c r="AZ14" s="7" t="str">
        <f t="shared" si="14"/>
        <v/>
      </c>
      <c r="BA14" s="7" t="str">
        <f t="shared" si="15"/>
        <v/>
      </c>
      <c r="BC14" s="7" t="str">
        <f t="shared" si="16"/>
        <v>:</v>
      </c>
      <c r="BD14" s="7" t="str">
        <f t="shared" si="17"/>
        <v>:</v>
      </c>
      <c r="BE14" s="7" t="str">
        <f t="shared" si="18"/>
        <v>:</v>
      </c>
      <c r="BF14" s="7" t="str">
        <f t="shared" si="19"/>
        <v>:</v>
      </c>
      <c r="BG14" s="7" t="str">
        <f t="shared" si="20"/>
        <v/>
      </c>
      <c r="BH14" s="7" t="str">
        <f t="shared" si="21"/>
        <v/>
      </c>
      <c r="BI14" s="7" t="str">
        <f t="shared" si="22"/>
        <v/>
      </c>
      <c r="BJ14" s="7" t="str">
        <f t="shared" si="23"/>
        <v>:; :; :; :</v>
      </c>
      <c r="BM14" s="117" t="s">
        <v>373</v>
      </c>
      <c r="BP14" s="7">
        <v>34</v>
      </c>
      <c r="BQ14" s="7">
        <v>36</v>
      </c>
      <c r="BT14" s="7" t="s">
        <v>51</v>
      </c>
      <c r="BU14" s="7" t="s">
        <v>52</v>
      </c>
      <c r="BV14" s="7" t="s">
        <v>53</v>
      </c>
      <c r="BW14" s="7" t="s">
        <v>77</v>
      </c>
      <c r="BX14" s="7" t="s">
        <v>78</v>
      </c>
      <c r="BY14" s="7" t="s">
        <v>56</v>
      </c>
      <c r="BZ14" s="7" t="str">
        <f t="shared" si="24"/>
        <v>YİNELE(C34;1)</v>
      </c>
      <c r="CA14" s="7" t="str">
        <f t="shared" si="25"/>
        <v>YİNELE(C36;1)</v>
      </c>
    </row>
    <row r="15" spans="1:79" ht="15" customHeight="1">
      <c r="C15" s="192"/>
      <c r="D15" s="183"/>
      <c r="E15" s="88"/>
      <c r="F15" s="89" t="e">
        <f>CONCATENATE(AZ7," ",BA7)</f>
        <v>#N/A</v>
      </c>
      <c r="G15" s="169" t="s">
        <v>339</v>
      </c>
      <c r="I15" s="8"/>
      <c r="J15" s="7"/>
      <c r="K15" s="185">
        <v>15</v>
      </c>
      <c r="M15" s="90">
        <v>13</v>
      </c>
      <c r="N15" s="91" t="s">
        <v>502</v>
      </c>
      <c r="O15" s="91"/>
      <c r="P15" s="91"/>
      <c r="Q15" s="90" t="s">
        <v>506</v>
      </c>
      <c r="R15" s="51" t="e">
        <f>REPT(E38,1)</f>
        <v>#N/A</v>
      </c>
      <c r="S15" s="52" t="str">
        <f>REPT(E40,1)</f>
        <v/>
      </c>
      <c r="T15" s="105">
        <f t="shared" si="26"/>
        <v>0</v>
      </c>
      <c r="U15" s="106">
        <f t="shared" si="26"/>
        <v>0</v>
      </c>
      <c r="V15" s="118"/>
      <c r="W15" s="119"/>
      <c r="X15" s="119"/>
      <c r="Y15" s="119"/>
      <c r="Z15" s="119"/>
      <c r="AA15" s="119"/>
      <c r="AB15" s="119"/>
      <c r="AC15" s="119"/>
      <c r="AD15" s="119"/>
      <c r="AE15" s="120"/>
      <c r="AF15" s="121"/>
      <c r="AG15" s="122"/>
      <c r="AH15" s="115"/>
      <c r="AI15" s="116"/>
      <c r="AK15" s="7">
        <f t="shared" si="3"/>
        <v>0</v>
      </c>
      <c r="AL15" s="7">
        <f t="shared" si="4"/>
        <v>0</v>
      </c>
      <c r="AM15" s="7">
        <f t="shared" si="5"/>
        <v>0</v>
      </c>
      <c r="AN15" s="7">
        <f t="shared" si="6"/>
        <v>0</v>
      </c>
      <c r="AO15" s="7">
        <f t="shared" si="7"/>
        <v>0</v>
      </c>
      <c r="AP15" s="7">
        <f t="shared" si="8"/>
        <v>0</v>
      </c>
      <c r="AQ15" s="7">
        <f t="shared" si="9"/>
        <v>0</v>
      </c>
      <c r="AR15" s="7">
        <f t="shared" si="10"/>
        <v>0</v>
      </c>
      <c r="AS15" s="7">
        <f t="shared" si="11"/>
        <v>0</v>
      </c>
      <c r="AT15" s="7">
        <f t="shared" si="12"/>
        <v>0</v>
      </c>
      <c r="AU15" s="7">
        <f t="shared" si="0"/>
        <v>0</v>
      </c>
      <c r="AV15" s="7">
        <f t="shared" si="1"/>
        <v>0</v>
      </c>
      <c r="AW15" s="7">
        <f t="shared" si="2"/>
        <v>0</v>
      </c>
      <c r="AX15" s="7">
        <f t="shared" si="13"/>
        <v>0</v>
      </c>
      <c r="AZ15" s="7" t="e">
        <f t="shared" si="14"/>
        <v>#N/A</v>
      </c>
      <c r="BA15" s="7" t="e">
        <f t="shared" si="15"/>
        <v>#N/A</v>
      </c>
      <c r="BC15" s="7" t="str">
        <f t="shared" si="16"/>
        <v>:</v>
      </c>
      <c r="BD15" s="7" t="str">
        <f t="shared" si="17"/>
        <v>:</v>
      </c>
      <c r="BE15" s="7" t="str">
        <f t="shared" si="18"/>
        <v>:</v>
      </c>
      <c r="BF15" s="7" t="str">
        <f t="shared" si="19"/>
        <v>:</v>
      </c>
      <c r="BG15" s="7" t="str">
        <f t="shared" si="20"/>
        <v/>
      </c>
      <c r="BH15" s="7" t="str">
        <f t="shared" si="21"/>
        <v/>
      </c>
      <c r="BI15" s="7" t="str">
        <f t="shared" si="22"/>
        <v/>
      </c>
      <c r="BJ15" s="7" t="str">
        <f t="shared" si="23"/>
        <v>:; :; :; :</v>
      </c>
      <c r="BM15" s="102" t="s">
        <v>376</v>
      </c>
      <c r="BP15" s="7">
        <v>37</v>
      </c>
      <c r="BQ15" s="7">
        <v>39</v>
      </c>
      <c r="BT15" s="7" t="s">
        <v>51</v>
      </c>
      <c r="BU15" s="7" t="s">
        <v>52</v>
      </c>
      <c r="BV15" s="7" t="s">
        <v>53</v>
      </c>
      <c r="BW15" s="7" t="s">
        <v>79</v>
      </c>
      <c r="BX15" s="7" t="s">
        <v>80</v>
      </c>
      <c r="BY15" s="7" t="s">
        <v>56</v>
      </c>
      <c r="BZ15" s="7" t="str">
        <f t="shared" si="24"/>
        <v>YİNELE(C37;1)</v>
      </c>
      <c r="CA15" s="7" t="str">
        <f t="shared" si="25"/>
        <v>YİNELE(C39;1)</v>
      </c>
    </row>
    <row r="16" spans="1:79" ht="15" customHeight="1" thickBot="1">
      <c r="B16" s="169"/>
      <c r="C16" s="192"/>
      <c r="D16" s="183">
        <v>133</v>
      </c>
      <c r="E16" s="72" t="e">
        <f>IF(ISBLANK(D16),"",VLOOKUP(D16,KATILIM!$A$1:$B$92,2,FALSE))</f>
        <v>#N/A</v>
      </c>
      <c r="F16" s="103" t="e">
        <f>IF(F15=" ",CONCATENATE(N7,"  ",O7," ","M",P7),BJ7)</f>
        <v>#N/A</v>
      </c>
      <c r="I16" s="8"/>
      <c r="J16" s="7"/>
      <c r="K16" s="185">
        <v>16</v>
      </c>
      <c r="M16" s="90">
        <v>14</v>
      </c>
      <c r="N16" s="91" t="s">
        <v>502</v>
      </c>
      <c r="O16" s="91"/>
      <c r="P16" s="91"/>
      <c r="Q16" s="90" t="s">
        <v>506</v>
      </c>
      <c r="R16" s="51" t="e">
        <f>REPT(E41,1)</f>
        <v>#N/A</v>
      </c>
      <c r="S16" s="52" t="str">
        <f>REPT(E43,1)</f>
        <v/>
      </c>
      <c r="T16" s="105">
        <f t="shared" si="26"/>
        <v>0</v>
      </c>
      <c r="U16" s="106">
        <f t="shared" si="26"/>
        <v>0</v>
      </c>
      <c r="V16" s="118"/>
      <c r="W16" s="119"/>
      <c r="X16" s="119"/>
      <c r="Y16" s="119"/>
      <c r="Z16" s="119"/>
      <c r="AA16" s="119"/>
      <c r="AB16" s="119"/>
      <c r="AC16" s="119"/>
      <c r="AD16" s="119"/>
      <c r="AE16" s="120"/>
      <c r="AF16" s="121"/>
      <c r="AG16" s="122"/>
      <c r="AH16" s="115"/>
      <c r="AI16" s="116"/>
      <c r="AK16" s="7">
        <f t="shared" si="3"/>
        <v>0</v>
      </c>
      <c r="AL16" s="7">
        <f t="shared" si="4"/>
        <v>0</v>
      </c>
      <c r="AM16" s="7">
        <f t="shared" si="5"/>
        <v>0</v>
      </c>
      <c r="AN16" s="7">
        <f t="shared" si="6"/>
        <v>0</v>
      </c>
      <c r="AO16" s="7">
        <f t="shared" si="7"/>
        <v>0</v>
      </c>
      <c r="AP16" s="7">
        <f t="shared" si="8"/>
        <v>0</v>
      </c>
      <c r="AQ16" s="7">
        <f t="shared" si="9"/>
        <v>0</v>
      </c>
      <c r="AR16" s="7">
        <f t="shared" si="10"/>
        <v>0</v>
      </c>
      <c r="AS16" s="7">
        <f t="shared" si="11"/>
        <v>0</v>
      </c>
      <c r="AT16" s="7">
        <f t="shared" si="12"/>
        <v>0</v>
      </c>
      <c r="AU16" s="7">
        <f t="shared" si="0"/>
        <v>0</v>
      </c>
      <c r="AV16" s="7">
        <f t="shared" si="1"/>
        <v>0</v>
      </c>
      <c r="AW16" s="7">
        <f t="shared" si="2"/>
        <v>0</v>
      </c>
      <c r="AX16" s="7">
        <f t="shared" si="13"/>
        <v>0</v>
      </c>
      <c r="AZ16" s="7" t="e">
        <f t="shared" si="14"/>
        <v>#N/A</v>
      </c>
      <c r="BA16" s="7" t="e">
        <f t="shared" si="15"/>
        <v>#N/A</v>
      </c>
      <c r="BC16" s="7" t="str">
        <f t="shared" si="16"/>
        <v>:</v>
      </c>
      <c r="BD16" s="7" t="str">
        <f t="shared" si="17"/>
        <v>:</v>
      </c>
      <c r="BE16" s="7" t="str">
        <f t="shared" si="18"/>
        <v>:</v>
      </c>
      <c r="BF16" s="7" t="str">
        <f t="shared" si="19"/>
        <v>:</v>
      </c>
      <c r="BG16" s="7" t="str">
        <f t="shared" si="20"/>
        <v/>
      </c>
      <c r="BH16" s="7" t="str">
        <f t="shared" si="21"/>
        <v/>
      </c>
      <c r="BI16" s="7" t="str">
        <f t="shared" si="22"/>
        <v/>
      </c>
      <c r="BJ16" s="7" t="str">
        <f t="shared" si="23"/>
        <v>:; :; :; :</v>
      </c>
      <c r="BM16" s="117" t="s">
        <v>376</v>
      </c>
      <c r="BP16" s="7">
        <v>40</v>
      </c>
      <c r="BQ16" s="7">
        <v>42</v>
      </c>
      <c r="BT16" s="7" t="s">
        <v>51</v>
      </c>
      <c r="BU16" s="7" t="s">
        <v>52</v>
      </c>
      <c r="BV16" s="7" t="s">
        <v>53</v>
      </c>
      <c r="BW16" s="7" t="s">
        <v>81</v>
      </c>
      <c r="BX16" s="7" t="s">
        <v>82</v>
      </c>
      <c r="BY16" s="7" t="s">
        <v>56</v>
      </c>
      <c r="BZ16" s="7" t="str">
        <f t="shared" si="24"/>
        <v>YİNELE(C40;1)</v>
      </c>
      <c r="CA16" s="7" t="str">
        <f t="shared" si="25"/>
        <v>YİNELE(C42;1)</v>
      </c>
    </row>
    <row r="17" spans="2:79" ht="15" customHeight="1">
      <c r="B17" s="169"/>
      <c r="C17" s="192" t="s">
        <v>332</v>
      </c>
      <c r="D17" s="183">
        <v>91</v>
      </c>
      <c r="E17" s="72" t="str">
        <f>IF(ISBLANK(D17),"",VLOOKUP(D17,KATILIM!$A$1:$B$92,2,FALSE))</f>
        <v>ELANUR KARASU (SMS)</v>
      </c>
      <c r="I17" s="112"/>
      <c r="J17" s="7"/>
      <c r="K17" s="185">
        <v>17</v>
      </c>
      <c r="M17" s="90">
        <v>15</v>
      </c>
      <c r="N17" s="91" t="s">
        <v>502</v>
      </c>
      <c r="O17" s="91"/>
      <c r="P17" s="91"/>
      <c r="Q17" s="90" t="s">
        <v>506</v>
      </c>
      <c r="R17" s="51" t="e">
        <f>REPT(E44,1)</f>
        <v>#N/A</v>
      </c>
      <c r="S17" s="52" t="str">
        <f>REPT(E46,1)</f>
        <v/>
      </c>
      <c r="T17" s="105">
        <f t="shared" si="26"/>
        <v>0</v>
      </c>
      <c r="U17" s="106">
        <f t="shared" si="26"/>
        <v>0</v>
      </c>
      <c r="V17" s="118"/>
      <c r="W17" s="119"/>
      <c r="X17" s="119"/>
      <c r="Y17" s="119"/>
      <c r="Z17" s="119"/>
      <c r="AA17" s="119"/>
      <c r="AB17" s="119"/>
      <c r="AC17" s="119"/>
      <c r="AD17" s="119"/>
      <c r="AE17" s="120"/>
      <c r="AF17" s="121"/>
      <c r="AG17" s="122"/>
      <c r="AH17" s="115"/>
      <c r="AI17" s="116"/>
      <c r="AK17" s="7">
        <f t="shared" si="3"/>
        <v>0</v>
      </c>
      <c r="AL17" s="7">
        <f t="shared" si="4"/>
        <v>0</v>
      </c>
      <c r="AM17" s="7">
        <f t="shared" si="5"/>
        <v>0</v>
      </c>
      <c r="AN17" s="7">
        <f t="shared" si="6"/>
        <v>0</v>
      </c>
      <c r="AO17" s="7">
        <f t="shared" si="7"/>
        <v>0</v>
      </c>
      <c r="AP17" s="7">
        <f t="shared" si="8"/>
        <v>0</v>
      </c>
      <c r="AQ17" s="7">
        <f t="shared" si="9"/>
        <v>0</v>
      </c>
      <c r="AR17" s="7">
        <f t="shared" si="10"/>
        <v>0</v>
      </c>
      <c r="AS17" s="7">
        <f t="shared" si="11"/>
        <v>0</v>
      </c>
      <c r="AT17" s="7">
        <f t="shared" si="12"/>
        <v>0</v>
      </c>
      <c r="AU17" s="7">
        <f t="shared" si="0"/>
        <v>0</v>
      </c>
      <c r="AV17" s="7">
        <f t="shared" si="1"/>
        <v>0</v>
      </c>
      <c r="AW17" s="7">
        <f t="shared" si="2"/>
        <v>0</v>
      </c>
      <c r="AX17" s="7">
        <f t="shared" si="13"/>
        <v>0</v>
      </c>
      <c r="AZ17" s="7" t="e">
        <f t="shared" si="14"/>
        <v>#N/A</v>
      </c>
      <c r="BA17" s="7" t="e">
        <f t="shared" si="15"/>
        <v>#N/A</v>
      </c>
      <c r="BC17" s="7" t="str">
        <f t="shared" si="16"/>
        <v>:</v>
      </c>
      <c r="BD17" s="7" t="str">
        <f t="shared" si="17"/>
        <v>:</v>
      </c>
      <c r="BE17" s="7" t="str">
        <f t="shared" si="18"/>
        <v>:</v>
      </c>
      <c r="BF17" s="7" t="str">
        <f t="shared" si="19"/>
        <v>:</v>
      </c>
      <c r="BG17" s="7" t="str">
        <f t="shared" si="20"/>
        <v/>
      </c>
      <c r="BH17" s="7" t="str">
        <f t="shared" si="21"/>
        <v/>
      </c>
      <c r="BI17" s="7" t="str">
        <f t="shared" si="22"/>
        <v/>
      </c>
      <c r="BJ17" s="7" t="str">
        <f t="shared" si="23"/>
        <v>:; :; :; :</v>
      </c>
      <c r="BM17" s="102" t="s">
        <v>378</v>
      </c>
      <c r="BP17" s="7">
        <v>43</v>
      </c>
      <c r="BQ17" s="7">
        <v>45</v>
      </c>
      <c r="BT17" s="7" t="s">
        <v>51</v>
      </c>
      <c r="BU17" s="7" t="s">
        <v>52</v>
      </c>
      <c r="BV17" s="7" t="s">
        <v>53</v>
      </c>
      <c r="BW17" s="7" t="s">
        <v>83</v>
      </c>
      <c r="BX17" s="7" t="s">
        <v>84</v>
      </c>
      <c r="BY17" s="7" t="s">
        <v>56</v>
      </c>
      <c r="BZ17" s="7" t="str">
        <f t="shared" si="24"/>
        <v>YİNELE(C43;1)</v>
      </c>
      <c r="CA17" s="7" t="str">
        <f t="shared" si="25"/>
        <v>YİNELE(C45;1)</v>
      </c>
    </row>
    <row r="18" spans="2:79" ht="15" customHeight="1">
      <c r="C18" s="192"/>
      <c r="D18" s="183"/>
      <c r="E18" s="88"/>
      <c r="F18" s="89" t="e">
        <f>CONCATENATE(AZ8," ",BA8)</f>
        <v>#N/A</v>
      </c>
      <c r="G18" s="169" t="s">
        <v>332</v>
      </c>
      <c r="I18" s="12"/>
      <c r="J18" s="7"/>
      <c r="K18" s="185">
        <v>18</v>
      </c>
      <c r="M18" s="90">
        <v>16</v>
      </c>
      <c r="N18" s="91" t="s">
        <v>502</v>
      </c>
      <c r="O18" s="91"/>
      <c r="P18" s="91"/>
      <c r="Q18" s="90" t="s">
        <v>506</v>
      </c>
      <c r="R18" s="51" t="str">
        <f>REPT(E47,1)</f>
        <v>NURSİMA KOSKOS (TRB)</v>
      </c>
      <c r="S18" s="52" t="str">
        <f>REPT(E49,1)</f>
        <v/>
      </c>
      <c r="T18" s="105">
        <f t="shared" si="26"/>
        <v>0</v>
      </c>
      <c r="U18" s="106">
        <f t="shared" si="26"/>
        <v>0</v>
      </c>
      <c r="V18" s="118"/>
      <c r="W18" s="119"/>
      <c r="X18" s="119"/>
      <c r="Y18" s="119"/>
      <c r="Z18" s="119"/>
      <c r="AA18" s="119"/>
      <c r="AB18" s="119"/>
      <c r="AC18" s="119"/>
      <c r="AD18" s="119"/>
      <c r="AE18" s="120"/>
      <c r="AF18" s="121"/>
      <c r="AG18" s="122"/>
      <c r="AH18" s="115"/>
      <c r="AI18" s="116"/>
      <c r="AK18" s="7">
        <f t="shared" si="3"/>
        <v>0</v>
      </c>
      <c r="AL18" s="7">
        <f t="shared" si="4"/>
        <v>0</v>
      </c>
      <c r="AM18" s="7">
        <f t="shared" si="5"/>
        <v>0</v>
      </c>
      <c r="AN18" s="7">
        <f t="shared" si="6"/>
        <v>0</v>
      </c>
      <c r="AO18" s="7">
        <f t="shared" si="7"/>
        <v>0</v>
      </c>
      <c r="AP18" s="7">
        <f t="shared" si="8"/>
        <v>0</v>
      </c>
      <c r="AQ18" s="7">
        <f t="shared" si="9"/>
        <v>0</v>
      </c>
      <c r="AR18" s="7">
        <f t="shared" si="10"/>
        <v>0</v>
      </c>
      <c r="AS18" s="7">
        <f t="shared" si="11"/>
        <v>0</v>
      </c>
      <c r="AT18" s="7">
        <f t="shared" si="12"/>
        <v>0</v>
      </c>
      <c r="AU18" s="7">
        <f t="shared" si="0"/>
        <v>0</v>
      </c>
      <c r="AV18" s="7">
        <f t="shared" si="1"/>
        <v>0</v>
      </c>
      <c r="AW18" s="7">
        <f t="shared" si="2"/>
        <v>0</v>
      </c>
      <c r="AX18" s="7">
        <f t="shared" si="13"/>
        <v>0</v>
      </c>
      <c r="AZ18" s="7" t="str">
        <f t="shared" si="14"/>
        <v/>
      </c>
      <c r="BA18" s="7" t="str">
        <f t="shared" si="15"/>
        <v/>
      </c>
      <c r="BC18" s="7" t="str">
        <f t="shared" si="16"/>
        <v>:</v>
      </c>
      <c r="BD18" s="7" t="str">
        <f t="shared" si="17"/>
        <v>:</v>
      </c>
      <c r="BE18" s="7" t="str">
        <f t="shared" si="18"/>
        <v>:</v>
      </c>
      <c r="BF18" s="7" t="str">
        <f t="shared" si="19"/>
        <v>:</v>
      </c>
      <c r="BG18" s="7" t="str">
        <f t="shared" si="20"/>
        <v/>
      </c>
      <c r="BH18" s="7" t="str">
        <f t="shared" si="21"/>
        <v/>
      </c>
      <c r="BI18" s="7" t="str">
        <f t="shared" si="22"/>
        <v/>
      </c>
      <c r="BJ18" s="7" t="str">
        <f t="shared" si="23"/>
        <v>:; :; :; :</v>
      </c>
      <c r="BP18" s="7">
        <v>46</v>
      </c>
      <c r="BQ18" s="7">
        <v>48</v>
      </c>
      <c r="BT18" s="7" t="s">
        <v>51</v>
      </c>
      <c r="BU18" s="7" t="s">
        <v>52</v>
      </c>
      <c r="BV18" s="7" t="s">
        <v>53</v>
      </c>
      <c r="BW18" s="7" t="s">
        <v>85</v>
      </c>
      <c r="BX18" s="7" t="s">
        <v>86</v>
      </c>
      <c r="BY18" s="7" t="s">
        <v>56</v>
      </c>
      <c r="BZ18" s="7" t="str">
        <f t="shared" si="24"/>
        <v>YİNELE(C46;1)</v>
      </c>
      <c r="CA18" s="7" t="str">
        <f t="shared" si="25"/>
        <v>YİNELE(C48;1)</v>
      </c>
    </row>
    <row r="19" spans="2:79" ht="15" customHeight="1">
      <c r="C19" s="192"/>
      <c r="D19" s="183">
        <v>134</v>
      </c>
      <c r="E19" s="72" t="e">
        <f>IF(ISBLANK(D19),"",VLOOKUP(D19,KATILIM!$A$1:$B$92,2,FALSE))</f>
        <v>#N/A</v>
      </c>
      <c r="F19" s="184" t="e">
        <f>IF(F18=" ",CONCATENATE(N8,"  ",O8," ","M",P8),BJ8)</f>
        <v>#N/A</v>
      </c>
      <c r="I19" s="8"/>
      <c r="J19" s="10"/>
      <c r="K19" s="186">
        <v>19</v>
      </c>
      <c r="M19" s="90">
        <v>17</v>
      </c>
      <c r="N19" s="91" t="s">
        <v>502</v>
      </c>
      <c r="O19" s="91"/>
      <c r="P19" s="91"/>
      <c r="Q19" s="90" t="s">
        <v>506</v>
      </c>
      <c r="R19" s="51" t="e">
        <f>REPT(E50,1)</f>
        <v>#N/A</v>
      </c>
      <c r="S19" s="52" t="str">
        <f>REPT(E52,1)</f>
        <v/>
      </c>
      <c r="T19" s="105">
        <f t="shared" si="26"/>
        <v>0</v>
      </c>
      <c r="U19" s="106">
        <f t="shared" si="26"/>
        <v>0</v>
      </c>
      <c r="V19" s="118"/>
      <c r="W19" s="119"/>
      <c r="X19" s="119"/>
      <c r="Y19" s="119"/>
      <c r="Z19" s="119"/>
      <c r="AA19" s="119"/>
      <c r="AB19" s="119"/>
      <c r="AC19" s="119"/>
      <c r="AD19" s="119"/>
      <c r="AE19" s="120"/>
      <c r="AF19" s="121"/>
      <c r="AG19" s="122"/>
      <c r="AH19" s="115"/>
      <c r="AI19" s="116"/>
      <c r="AK19" s="7">
        <f t="shared" si="3"/>
        <v>0</v>
      </c>
      <c r="AL19" s="7">
        <f t="shared" si="4"/>
        <v>0</v>
      </c>
      <c r="AM19" s="7">
        <f t="shared" si="5"/>
        <v>0</v>
      </c>
      <c r="AN19" s="7">
        <f t="shared" si="6"/>
        <v>0</v>
      </c>
      <c r="AO19" s="7">
        <f t="shared" si="7"/>
        <v>0</v>
      </c>
      <c r="AP19" s="7">
        <f t="shared" si="8"/>
        <v>0</v>
      </c>
      <c r="AQ19" s="7">
        <f t="shared" si="9"/>
        <v>0</v>
      </c>
      <c r="AR19" s="7">
        <f t="shared" si="10"/>
        <v>0</v>
      </c>
      <c r="AS19" s="7">
        <f t="shared" si="11"/>
        <v>0</v>
      </c>
      <c r="AT19" s="7">
        <f t="shared" si="12"/>
        <v>0</v>
      </c>
      <c r="AU19" s="7">
        <f t="shared" si="0"/>
        <v>0</v>
      </c>
      <c r="AV19" s="7">
        <f t="shared" si="1"/>
        <v>0</v>
      </c>
      <c r="AW19" s="7">
        <f t="shared" si="2"/>
        <v>0</v>
      </c>
      <c r="AX19" s="7">
        <f t="shared" si="13"/>
        <v>0</v>
      </c>
      <c r="AZ19" s="7" t="e">
        <f t="shared" si="14"/>
        <v>#N/A</v>
      </c>
      <c r="BA19" s="7" t="e">
        <f t="shared" si="15"/>
        <v>#N/A</v>
      </c>
      <c r="BC19" s="7" t="str">
        <f t="shared" si="16"/>
        <v>:</v>
      </c>
      <c r="BD19" s="7" t="str">
        <f t="shared" si="17"/>
        <v>:</v>
      </c>
      <c r="BE19" s="7" t="str">
        <f t="shared" si="18"/>
        <v>:</v>
      </c>
      <c r="BF19" s="7" t="str">
        <f t="shared" si="19"/>
        <v>:</v>
      </c>
      <c r="BG19" s="7" t="str">
        <f t="shared" si="20"/>
        <v/>
      </c>
      <c r="BH19" s="7" t="str">
        <f t="shared" si="21"/>
        <v/>
      </c>
      <c r="BI19" s="7" t="str">
        <f t="shared" si="22"/>
        <v/>
      </c>
      <c r="BJ19" s="7" t="str">
        <f t="shared" si="23"/>
        <v>:; :; :; :</v>
      </c>
      <c r="BP19" s="7">
        <v>49</v>
      </c>
      <c r="BQ19" s="7">
        <v>51</v>
      </c>
      <c r="BT19" s="7" t="s">
        <v>51</v>
      </c>
      <c r="BU19" s="7" t="s">
        <v>52</v>
      </c>
      <c r="BV19" s="7" t="s">
        <v>53</v>
      </c>
      <c r="BW19" s="7" t="s">
        <v>87</v>
      </c>
      <c r="BX19" s="7" t="s">
        <v>88</v>
      </c>
      <c r="BY19" s="7" t="s">
        <v>56</v>
      </c>
      <c r="BZ19" s="7" t="str">
        <f t="shared" si="24"/>
        <v>YİNELE(C49;1)</v>
      </c>
      <c r="CA19" s="7" t="str">
        <f>CONCATENATE(BU19,BV19,BX19,BY19)</f>
        <v>YİNELE(C51;1)</v>
      </c>
    </row>
    <row r="20" spans="2:79" ht="15" customHeight="1">
      <c r="C20" s="192" t="s">
        <v>351</v>
      </c>
      <c r="D20" s="183">
        <v>123</v>
      </c>
      <c r="E20" s="72" t="e">
        <f>IF(ISBLANK(D20),"",VLOOKUP(D20,KATILIM!$A$1:$B$92,2,FALSE))</f>
        <v>#N/A</v>
      </c>
      <c r="I20" s="8"/>
      <c r="J20" s="7"/>
      <c r="K20" s="186">
        <v>20</v>
      </c>
      <c r="M20" s="90">
        <v>18</v>
      </c>
      <c r="N20" s="91" t="s">
        <v>502</v>
      </c>
      <c r="O20" s="91"/>
      <c r="P20" s="91"/>
      <c r="Q20" s="90" t="s">
        <v>506</v>
      </c>
      <c r="R20" s="51" t="str">
        <f>REPT(E53,1)</f>
        <v>ELİF DEMİR (İST)</v>
      </c>
      <c r="S20" s="52" t="str">
        <f>REPT(E55,1)</f>
        <v/>
      </c>
      <c r="T20" s="105">
        <f t="shared" ref="T20:U69" si="27">SUM(AK20,AM20,AO20,AQ20,AS20,AU20,AW20)</f>
        <v>0</v>
      </c>
      <c r="U20" s="106">
        <f t="shared" si="27"/>
        <v>0</v>
      </c>
      <c r="V20" s="118"/>
      <c r="W20" s="119"/>
      <c r="X20" s="119"/>
      <c r="Y20" s="119"/>
      <c r="Z20" s="119"/>
      <c r="AA20" s="119"/>
      <c r="AB20" s="119"/>
      <c r="AC20" s="119"/>
      <c r="AD20" s="119"/>
      <c r="AE20" s="120"/>
      <c r="AF20" s="121"/>
      <c r="AG20" s="122"/>
      <c r="AH20" s="115"/>
      <c r="AI20" s="116"/>
      <c r="AK20" s="7">
        <f t="shared" si="3"/>
        <v>0</v>
      </c>
      <c r="AL20" s="7">
        <f t="shared" si="4"/>
        <v>0</v>
      </c>
      <c r="AM20" s="7">
        <f t="shared" si="5"/>
        <v>0</v>
      </c>
      <c r="AN20" s="7">
        <f t="shared" si="6"/>
        <v>0</v>
      </c>
      <c r="AO20" s="7">
        <f t="shared" si="7"/>
        <v>0</v>
      </c>
      <c r="AP20" s="7">
        <f t="shared" si="8"/>
        <v>0</v>
      </c>
      <c r="AQ20" s="7">
        <f t="shared" si="9"/>
        <v>0</v>
      </c>
      <c r="AR20" s="7">
        <f t="shared" si="10"/>
        <v>0</v>
      </c>
      <c r="AS20" s="7">
        <f t="shared" si="11"/>
        <v>0</v>
      </c>
      <c r="AT20" s="7">
        <f t="shared" si="12"/>
        <v>0</v>
      </c>
      <c r="AU20" s="7">
        <f t="shared" si="0"/>
        <v>0</v>
      </c>
      <c r="AV20" s="7">
        <f t="shared" si="1"/>
        <v>0</v>
      </c>
      <c r="AW20" s="7">
        <f t="shared" si="2"/>
        <v>0</v>
      </c>
      <c r="AX20" s="7">
        <f t="shared" si="13"/>
        <v>0</v>
      </c>
      <c r="AZ20" s="7" t="str">
        <f t="shared" si="14"/>
        <v/>
      </c>
      <c r="BA20" s="7" t="str">
        <f t="shared" si="15"/>
        <v/>
      </c>
      <c r="BC20" s="7" t="str">
        <f t="shared" si="16"/>
        <v>:</v>
      </c>
      <c r="BD20" s="7" t="str">
        <f t="shared" si="17"/>
        <v>:</v>
      </c>
      <c r="BE20" s="7" t="str">
        <f t="shared" si="18"/>
        <v>:</v>
      </c>
      <c r="BF20" s="7" t="str">
        <f t="shared" si="19"/>
        <v>:</v>
      </c>
      <c r="BG20" s="7" t="str">
        <f t="shared" si="20"/>
        <v/>
      </c>
      <c r="BH20" s="7" t="str">
        <f t="shared" si="21"/>
        <v/>
      </c>
      <c r="BI20" s="7" t="str">
        <f t="shared" si="22"/>
        <v/>
      </c>
      <c r="BJ20" s="7" t="str">
        <f t="shared" si="23"/>
        <v>:; :; :; :</v>
      </c>
      <c r="BP20" s="7">
        <v>52</v>
      </c>
      <c r="BQ20" s="7">
        <v>54</v>
      </c>
      <c r="BT20" s="7" t="s">
        <v>51</v>
      </c>
      <c r="BU20" s="7" t="s">
        <v>52</v>
      </c>
      <c r="BV20" s="7" t="s">
        <v>53</v>
      </c>
      <c r="BW20" s="7" t="s">
        <v>89</v>
      </c>
      <c r="BX20" s="7" t="s">
        <v>90</v>
      </c>
      <c r="BY20" s="7" t="s">
        <v>56</v>
      </c>
      <c r="BZ20" s="7" t="str">
        <f t="shared" si="24"/>
        <v>YİNELE(C52;1)</v>
      </c>
      <c r="CA20" s="7" t="str">
        <f t="shared" si="25"/>
        <v>YİNELE(C54;1)</v>
      </c>
    </row>
    <row r="21" spans="2:79" ht="15" customHeight="1">
      <c r="C21" s="192"/>
      <c r="D21" s="183"/>
      <c r="E21" s="88"/>
      <c r="F21" s="89" t="e">
        <f>CONCATENATE(AZ9," ",BA9)</f>
        <v>#N/A</v>
      </c>
      <c r="G21" s="169" t="s">
        <v>351</v>
      </c>
      <c r="I21" s="8"/>
      <c r="J21" s="7"/>
      <c r="K21" s="185">
        <v>21</v>
      </c>
      <c r="M21" s="90">
        <v>19</v>
      </c>
      <c r="N21" s="91" t="s">
        <v>502</v>
      </c>
      <c r="O21" s="91"/>
      <c r="P21" s="91"/>
      <c r="Q21" s="90" t="s">
        <v>506</v>
      </c>
      <c r="R21" s="51" t="e">
        <f>REPT(E56,1)</f>
        <v>#N/A</v>
      </c>
      <c r="S21" s="52" t="str">
        <f>REPT(E58,1)</f>
        <v/>
      </c>
      <c r="T21" s="105">
        <f t="shared" si="27"/>
        <v>0</v>
      </c>
      <c r="U21" s="106">
        <f t="shared" si="27"/>
        <v>0</v>
      </c>
      <c r="V21" s="118"/>
      <c r="W21" s="119"/>
      <c r="X21" s="119"/>
      <c r="Y21" s="119"/>
      <c r="Z21" s="119"/>
      <c r="AA21" s="119"/>
      <c r="AB21" s="119"/>
      <c r="AC21" s="119"/>
      <c r="AD21" s="119"/>
      <c r="AE21" s="120"/>
      <c r="AF21" s="121"/>
      <c r="AG21" s="122"/>
      <c r="AH21" s="115"/>
      <c r="AI21" s="116"/>
      <c r="AK21" s="7">
        <f t="shared" si="3"/>
        <v>0</v>
      </c>
      <c r="AL21" s="7">
        <f t="shared" si="4"/>
        <v>0</v>
      </c>
      <c r="AM21" s="7">
        <f t="shared" si="5"/>
        <v>0</v>
      </c>
      <c r="AN21" s="7">
        <f t="shared" si="6"/>
        <v>0</v>
      </c>
      <c r="AO21" s="7">
        <f t="shared" si="7"/>
        <v>0</v>
      </c>
      <c r="AP21" s="7">
        <f t="shared" si="8"/>
        <v>0</v>
      </c>
      <c r="AQ21" s="7">
        <f t="shared" si="9"/>
        <v>0</v>
      </c>
      <c r="AR21" s="7">
        <f t="shared" si="10"/>
        <v>0</v>
      </c>
      <c r="AS21" s="7">
        <f t="shared" si="11"/>
        <v>0</v>
      </c>
      <c r="AT21" s="7">
        <f t="shared" si="12"/>
        <v>0</v>
      </c>
      <c r="AU21" s="7">
        <f t="shared" si="0"/>
        <v>0</v>
      </c>
      <c r="AV21" s="7">
        <f t="shared" si="1"/>
        <v>0</v>
      </c>
      <c r="AW21" s="7">
        <f t="shared" si="2"/>
        <v>0</v>
      </c>
      <c r="AX21" s="7">
        <f t="shared" si="13"/>
        <v>0</v>
      </c>
      <c r="AZ21" s="7" t="e">
        <f t="shared" si="14"/>
        <v>#N/A</v>
      </c>
      <c r="BA21" s="7" t="e">
        <f t="shared" si="15"/>
        <v>#N/A</v>
      </c>
      <c r="BC21" s="7" t="str">
        <f t="shared" si="16"/>
        <v>:</v>
      </c>
      <c r="BD21" s="7" t="str">
        <f t="shared" si="17"/>
        <v>:</v>
      </c>
      <c r="BE21" s="7" t="str">
        <f t="shared" si="18"/>
        <v>:</v>
      </c>
      <c r="BF21" s="7" t="str">
        <f t="shared" si="19"/>
        <v>:</v>
      </c>
      <c r="BG21" s="7" t="str">
        <f t="shared" si="20"/>
        <v/>
      </c>
      <c r="BH21" s="7" t="str">
        <f t="shared" si="21"/>
        <v/>
      </c>
      <c r="BI21" s="7" t="str">
        <f t="shared" si="22"/>
        <v/>
      </c>
      <c r="BJ21" s="7" t="str">
        <f t="shared" si="23"/>
        <v>:; :; :; :</v>
      </c>
      <c r="BP21" s="7">
        <v>55</v>
      </c>
      <c r="BQ21" s="7">
        <v>57</v>
      </c>
      <c r="BT21" s="7" t="s">
        <v>51</v>
      </c>
      <c r="BU21" s="7" t="s">
        <v>52</v>
      </c>
      <c r="BV21" s="7" t="s">
        <v>53</v>
      </c>
      <c r="BW21" s="7" t="s">
        <v>91</v>
      </c>
      <c r="BX21" s="7" t="s">
        <v>92</v>
      </c>
      <c r="BY21" s="7" t="s">
        <v>56</v>
      </c>
      <c r="BZ21" s="7" t="str">
        <f t="shared" si="24"/>
        <v>YİNELE(C55;1)</v>
      </c>
      <c r="CA21" s="7" t="str">
        <f t="shared" si="25"/>
        <v>YİNELE(C57;1)</v>
      </c>
    </row>
    <row r="22" spans="2:79" ht="15" customHeight="1">
      <c r="B22" s="169"/>
      <c r="C22" s="192"/>
      <c r="D22" s="183">
        <v>135</v>
      </c>
      <c r="E22" s="72" t="e">
        <f>IF(ISBLANK(D22),"",VLOOKUP(D22,KATILIM!$A$1:$B$92,2,FALSE))</f>
        <v>#N/A</v>
      </c>
      <c r="F22" s="103" t="e">
        <f>IF(F21=" ",CONCATENATE(N9,"  ",O9," ","M",P9),BJ9)</f>
        <v>#N/A</v>
      </c>
      <c r="I22" s="8"/>
      <c r="J22" s="7"/>
      <c r="K22" s="186">
        <v>22</v>
      </c>
      <c r="M22" s="90">
        <v>20</v>
      </c>
      <c r="N22" s="91" t="s">
        <v>502</v>
      </c>
      <c r="O22" s="91"/>
      <c r="P22" s="91"/>
      <c r="Q22" s="90" t="s">
        <v>506</v>
      </c>
      <c r="R22" s="51" t="str">
        <f>REPT(E59,1)</f>
        <v>ZEYNEP TUANA ÖZCAN (KRL)</v>
      </c>
      <c r="S22" s="52" t="str">
        <f>REPT(E61,1)</f>
        <v/>
      </c>
      <c r="T22" s="105">
        <f t="shared" si="27"/>
        <v>0</v>
      </c>
      <c r="U22" s="106">
        <f t="shared" si="27"/>
        <v>0</v>
      </c>
      <c r="V22" s="118"/>
      <c r="W22" s="119"/>
      <c r="X22" s="119"/>
      <c r="Y22" s="119"/>
      <c r="Z22" s="119"/>
      <c r="AA22" s="119"/>
      <c r="AB22" s="119"/>
      <c r="AC22" s="119"/>
      <c r="AD22" s="119"/>
      <c r="AE22" s="120"/>
      <c r="AF22" s="121"/>
      <c r="AG22" s="122"/>
      <c r="AH22" s="115"/>
      <c r="AI22" s="116"/>
      <c r="AK22" s="7">
        <f t="shared" si="3"/>
        <v>0</v>
      </c>
      <c r="AL22" s="7">
        <f t="shared" si="4"/>
        <v>0</v>
      </c>
      <c r="AM22" s="7">
        <f t="shared" si="5"/>
        <v>0</v>
      </c>
      <c r="AN22" s="7">
        <f t="shared" si="6"/>
        <v>0</v>
      </c>
      <c r="AO22" s="7">
        <f t="shared" si="7"/>
        <v>0</v>
      </c>
      <c r="AP22" s="7">
        <f t="shared" si="8"/>
        <v>0</v>
      </c>
      <c r="AQ22" s="7">
        <f t="shared" si="9"/>
        <v>0</v>
      </c>
      <c r="AR22" s="7">
        <f t="shared" si="10"/>
        <v>0</v>
      </c>
      <c r="AS22" s="7">
        <f t="shared" si="11"/>
        <v>0</v>
      </c>
      <c r="AT22" s="7">
        <f t="shared" si="12"/>
        <v>0</v>
      </c>
      <c r="AU22" s="7">
        <f t="shared" si="0"/>
        <v>0</v>
      </c>
      <c r="AV22" s="7">
        <f t="shared" si="1"/>
        <v>0</v>
      </c>
      <c r="AW22" s="7">
        <f t="shared" si="2"/>
        <v>0</v>
      </c>
      <c r="AX22" s="7">
        <f t="shared" si="13"/>
        <v>0</v>
      </c>
      <c r="AZ22" s="7" t="str">
        <f t="shared" si="14"/>
        <v/>
      </c>
      <c r="BA22" s="7" t="str">
        <f t="shared" si="15"/>
        <v/>
      </c>
      <c r="BC22" s="7" t="str">
        <f t="shared" si="16"/>
        <v>:</v>
      </c>
      <c r="BD22" s="7" t="str">
        <f t="shared" si="17"/>
        <v>:</v>
      </c>
      <c r="BE22" s="7" t="str">
        <f t="shared" si="18"/>
        <v>:</v>
      </c>
      <c r="BF22" s="7" t="str">
        <f t="shared" si="19"/>
        <v>:</v>
      </c>
      <c r="BG22" s="7" t="str">
        <f t="shared" si="20"/>
        <v/>
      </c>
      <c r="BH22" s="7" t="str">
        <f t="shared" si="21"/>
        <v/>
      </c>
      <c r="BI22" s="7" t="str">
        <f t="shared" si="22"/>
        <v/>
      </c>
      <c r="BJ22" s="7" t="str">
        <f t="shared" si="23"/>
        <v>:; :; :; :</v>
      </c>
      <c r="BP22" s="7">
        <v>58</v>
      </c>
      <c r="BQ22" s="7">
        <v>60</v>
      </c>
      <c r="BT22" s="7" t="s">
        <v>51</v>
      </c>
      <c r="BU22" s="7" t="s">
        <v>52</v>
      </c>
      <c r="BV22" s="7" t="s">
        <v>53</v>
      </c>
      <c r="BW22" s="7" t="s">
        <v>93</v>
      </c>
      <c r="BX22" s="7" t="s">
        <v>94</v>
      </c>
      <c r="BY22" s="7" t="s">
        <v>56</v>
      </c>
      <c r="BZ22" s="7" t="str">
        <f t="shared" si="24"/>
        <v>YİNELE(C58;1)</v>
      </c>
      <c r="CA22" s="7" t="str">
        <f t="shared" si="25"/>
        <v>YİNELE(C60;1)</v>
      </c>
    </row>
    <row r="23" spans="2:79" ht="15" customHeight="1">
      <c r="C23" s="192" t="s">
        <v>317</v>
      </c>
      <c r="D23" s="183">
        <v>70</v>
      </c>
      <c r="E23" s="72" t="str">
        <f>IF(ISBLANK(D23),"",VLOOKUP(D23,KATILIM!$A$1:$B$92,2,FALSE))</f>
        <v>NEHİR KARAGÖZ (SMS)</v>
      </c>
      <c r="I23" s="112"/>
      <c r="J23" s="7"/>
      <c r="K23" s="186">
        <v>23</v>
      </c>
      <c r="M23" s="90">
        <v>21</v>
      </c>
      <c r="N23" s="91" t="s">
        <v>502</v>
      </c>
      <c r="O23" s="91"/>
      <c r="P23" s="91"/>
      <c r="Q23" s="90" t="s">
        <v>506</v>
      </c>
      <c r="R23" s="51" t="e">
        <f>REPT(E62,1)</f>
        <v>#N/A</v>
      </c>
      <c r="S23" s="52" t="str">
        <f>REPT(E64,1)</f>
        <v/>
      </c>
      <c r="T23" s="105">
        <f t="shared" si="27"/>
        <v>0</v>
      </c>
      <c r="U23" s="106">
        <f t="shared" si="27"/>
        <v>0</v>
      </c>
      <c r="V23" s="118"/>
      <c r="W23" s="119"/>
      <c r="X23" s="119"/>
      <c r="Y23" s="119"/>
      <c r="Z23" s="119"/>
      <c r="AA23" s="119"/>
      <c r="AB23" s="119"/>
      <c r="AC23" s="119"/>
      <c r="AD23" s="119"/>
      <c r="AE23" s="120"/>
      <c r="AF23" s="121"/>
      <c r="AG23" s="122"/>
      <c r="AH23" s="122"/>
      <c r="AI23" s="124"/>
      <c r="AK23" s="7">
        <f t="shared" si="3"/>
        <v>0</v>
      </c>
      <c r="AL23" s="7">
        <f t="shared" si="4"/>
        <v>0</v>
      </c>
      <c r="AM23" s="7">
        <f t="shared" si="5"/>
        <v>0</v>
      </c>
      <c r="AN23" s="7">
        <f t="shared" si="6"/>
        <v>0</v>
      </c>
      <c r="AO23" s="7">
        <f t="shared" si="7"/>
        <v>0</v>
      </c>
      <c r="AP23" s="7">
        <f t="shared" si="8"/>
        <v>0</v>
      </c>
      <c r="AQ23" s="7">
        <f t="shared" si="9"/>
        <v>0</v>
      </c>
      <c r="AR23" s="7">
        <f t="shared" si="10"/>
        <v>0</v>
      </c>
      <c r="AS23" s="7">
        <f t="shared" si="11"/>
        <v>0</v>
      </c>
      <c r="AT23" s="7">
        <f t="shared" si="12"/>
        <v>0</v>
      </c>
      <c r="AU23" s="7">
        <f t="shared" si="0"/>
        <v>0</v>
      </c>
      <c r="AV23" s="7">
        <f t="shared" si="1"/>
        <v>0</v>
      </c>
      <c r="AW23" s="7">
        <f t="shared" si="2"/>
        <v>0</v>
      </c>
      <c r="AX23" s="7">
        <f t="shared" si="13"/>
        <v>0</v>
      </c>
      <c r="AZ23" s="7" t="e">
        <f t="shared" si="14"/>
        <v>#N/A</v>
      </c>
      <c r="BA23" s="7" t="e">
        <f t="shared" si="15"/>
        <v>#N/A</v>
      </c>
      <c r="BC23" s="7" t="str">
        <f t="shared" si="16"/>
        <v>:</v>
      </c>
      <c r="BD23" s="7" t="str">
        <f t="shared" si="17"/>
        <v>:</v>
      </c>
      <c r="BE23" s="7" t="str">
        <f t="shared" si="18"/>
        <v>:</v>
      </c>
      <c r="BF23" s="7" t="str">
        <f t="shared" si="19"/>
        <v>:</v>
      </c>
      <c r="BG23" s="7" t="str">
        <f t="shared" si="20"/>
        <v/>
      </c>
      <c r="BH23" s="7" t="str">
        <f t="shared" si="21"/>
        <v/>
      </c>
      <c r="BI23" s="7" t="str">
        <f t="shared" si="22"/>
        <v/>
      </c>
      <c r="BJ23" s="7" t="str">
        <f t="shared" si="23"/>
        <v>:; :; :; :</v>
      </c>
      <c r="BP23" s="7">
        <v>61</v>
      </c>
      <c r="BQ23" s="7">
        <v>63</v>
      </c>
      <c r="BT23" s="7" t="s">
        <v>51</v>
      </c>
      <c r="BU23" s="7" t="s">
        <v>52</v>
      </c>
      <c r="BV23" s="7" t="s">
        <v>53</v>
      </c>
      <c r="BW23" s="7" t="s">
        <v>95</v>
      </c>
      <c r="BX23" s="7" t="s">
        <v>96</v>
      </c>
      <c r="BY23" s="7" t="s">
        <v>56</v>
      </c>
      <c r="BZ23" s="7" t="str">
        <f t="shared" si="24"/>
        <v>YİNELE(C61;1)</v>
      </c>
      <c r="CA23" s="7" t="str">
        <f t="shared" si="25"/>
        <v>YİNELE(C63;1)</v>
      </c>
    </row>
    <row r="24" spans="2:79" ht="15" customHeight="1">
      <c r="C24" s="192"/>
      <c r="D24" s="183"/>
      <c r="E24" s="88"/>
      <c r="F24" s="89" t="e">
        <f>CONCATENATE(AZ10," ",BA10)</f>
        <v>#N/A</v>
      </c>
      <c r="G24" s="169" t="s">
        <v>317</v>
      </c>
      <c r="I24" s="8"/>
      <c r="J24" s="7"/>
      <c r="K24" s="185">
        <v>24</v>
      </c>
      <c r="M24" s="90">
        <v>22</v>
      </c>
      <c r="N24" s="91" t="s">
        <v>502</v>
      </c>
      <c r="O24" s="91"/>
      <c r="P24" s="91"/>
      <c r="Q24" s="90" t="s">
        <v>506</v>
      </c>
      <c r="R24" s="51" t="str">
        <f>REPT(E65,1)</f>
        <v>EBRAR DEMİR (İST)</v>
      </c>
      <c r="S24" s="52" t="str">
        <f>REPT(E67,1)</f>
        <v/>
      </c>
      <c r="T24" s="105">
        <f t="shared" si="27"/>
        <v>0</v>
      </c>
      <c r="U24" s="106">
        <f t="shared" si="27"/>
        <v>0</v>
      </c>
      <c r="V24" s="118"/>
      <c r="W24" s="119"/>
      <c r="X24" s="119"/>
      <c r="Y24" s="119"/>
      <c r="Z24" s="119"/>
      <c r="AA24" s="119"/>
      <c r="AB24" s="119"/>
      <c r="AC24" s="119"/>
      <c r="AD24" s="119"/>
      <c r="AE24" s="120"/>
      <c r="AF24" s="121"/>
      <c r="AG24" s="122"/>
      <c r="AH24" s="122"/>
      <c r="AI24" s="124"/>
      <c r="AK24" s="7">
        <f t="shared" si="3"/>
        <v>0</v>
      </c>
      <c r="AL24" s="7">
        <f t="shared" si="4"/>
        <v>0</v>
      </c>
      <c r="AM24" s="7">
        <f t="shared" si="5"/>
        <v>0</v>
      </c>
      <c r="AN24" s="7">
        <f t="shared" si="6"/>
        <v>0</v>
      </c>
      <c r="AO24" s="7">
        <f t="shared" si="7"/>
        <v>0</v>
      </c>
      <c r="AP24" s="7">
        <f t="shared" si="8"/>
        <v>0</v>
      </c>
      <c r="AQ24" s="7">
        <f t="shared" si="9"/>
        <v>0</v>
      </c>
      <c r="AR24" s="7">
        <f t="shared" si="10"/>
        <v>0</v>
      </c>
      <c r="AS24" s="7">
        <f t="shared" si="11"/>
        <v>0</v>
      </c>
      <c r="AT24" s="7">
        <f t="shared" si="12"/>
        <v>0</v>
      </c>
      <c r="AU24" s="7">
        <f t="shared" si="0"/>
        <v>0</v>
      </c>
      <c r="AV24" s="7">
        <f t="shared" si="1"/>
        <v>0</v>
      </c>
      <c r="AW24" s="7">
        <f t="shared" si="2"/>
        <v>0</v>
      </c>
      <c r="AX24" s="7">
        <f t="shared" si="13"/>
        <v>0</v>
      </c>
      <c r="AZ24" s="7" t="str">
        <f t="shared" si="14"/>
        <v/>
      </c>
      <c r="BA24" s="7" t="str">
        <f t="shared" si="15"/>
        <v/>
      </c>
      <c r="BC24" s="7" t="str">
        <f t="shared" si="16"/>
        <v>:</v>
      </c>
      <c r="BD24" s="7" t="str">
        <f t="shared" si="17"/>
        <v>:</v>
      </c>
      <c r="BE24" s="7" t="str">
        <f t="shared" si="18"/>
        <v>:</v>
      </c>
      <c r="BF24" s="7" t="str">
        <f t="shared" si="19"/>
        <v>:</v>
      </c>
      <c r="BG24" s="7" t="str">
        <f t="shared" si="20"/>
        <v/>
      </c>
      <c r="BH24" s="7" t="str">
        <f t="shared" si="21"/>
        <v/>
      </c>
      <c r="BI24" s="7" t="str">
        <f t="shared" si="22"/>
        <v/>
      </c>
      <c r="BJ24" s="7" t="str">
        <f t="shared" si="23"/>
        <v>:; :; :; :</v>
      </c>
      <c r="BP24" s="7">
        <v>64</v>
      </c>
      <c r="BQ24" s="7">
        <v>66</v>
      </c>
      <c r="BT24" s="7" t="s">
        <v>51</v>
      </c>
      <c r="BU24" s="7" t="s">
        <v>52</v>
      </c>
      <c r="BV24" s="7" t="s">
        <v>53</v>
      </c>
      <c r="BW24" s="7" t="s">
        <v>97</v>
      </c>
      <c r="BX24" s="7" t="s">
        <v>98</v>
      </c>
      <c r="BY24" s="7" t="s">
        <v>56</v>
      </c>
      <c r="BZ24" s="7" t="str">
        <f t="shared" si="24"/>
        <v>YİNELE(C64;1)</v>
      </c>
      <c r="CA24" s="7" t="str">
        <f t="shared" si="25"/>
        <v>YİNELE(C66;1)</v>
      </c>
    </row>
    <row r="25" spans="2:79" ht="15" customHeight="1">
      <c r="C25" s="192"/>
      <c r="D25" s="183">
        <v>136</v>
      </c>
      <c r="E25" s="72" t="e">
        <f>IF(ISBLANK(D25),"",VLOOKUP(D25,KATILIM!$A$1:$B$92,2,FALSE))</f>
        <v>#N/A</v>
      </c>
      <c r="F25" s="103" t="e">
        <f>IF(F24=" ",CONCATENATE(N10,"  ",O10," ","M",P10),BJ10)</f>
        <v>#N/A</v>
      </c>
      <c r="I25" s="8"/>
      <c r="J25" s="7"/>
      <c r="K25" s="185">
        <v>25</v>
      </c>
      <c r="M25" s="90">
        <v>23</v>
      </c>
      <c r="N25" s="91" t="s">
        <v>502</v>
      </c>
      <c r="O25" s="91"/>
      <c r="P25" s="91"/>
      <c r="Q25" s="90" t="s">
        <v>506</v>
      </c>
      <c r="R25" s="51" t="e">
        <f>REPT(E68,1)</f>
        <v>#N/A</v>
      </c>
      <c r="S25" s="52" t="str">
        <f>REPT(E70,1)</f>
        <v/>
      </c>
      <c r="T25" s="105">
        <f t="shared" si="27"/>
        <v>0</v>
      </c>
      <c r="U25" s="106">
        <f t="shared" si="27"/>
        <v>0</v>
      </c>
      <c r="V25" s="118"/>
      <c r="W25" s="119"/>
      <c r="X25" s="119"/>
      <c r="Y25" s="119"/>
      <c r="Z25" s="119"/>
      <c r="AA25" s="119"/>
      <c r="AB25" s="119"/>
      <c r="AC25" s="119"/>
      <c r="AD25" s="119"/>
      <c r="AE25" s="120"/>
      <c r="AF25" s="121"/>
      <c r="AG25" s="122"/>
      <c r="AH25" s="122"/>
      <c r="AI25" s="124"/>
      <c r="AK25" s="7">
        <f t="shared" si="3"/>
        <v>0</v>
      </c>
      <c r="AL25" s="7">
        <f t="shared" si="4"/>
        <v>0</v>
      </c>
      <c r="AM25" s="7">
        <f t="shared" si="5"/>
        <v>0</v>
      </c>
      <c r="AN25" s="7">
        <f t="shared" si="6"/>
        <v>0</v>
      </c>
      <c r="AO25" s="7">
        <f t="shared" si="7"/>
        <v>0</v>
      </c>
      <c r="AP25" s="7">
        <f t="shared" si="8"/>
        <v>0</v>
      </c>
      <c r="AQ25" s="7">
        <f t="shared" si="9"/>
        <v>0</v>
      </c>
      <c r="AR25" s="7">
        <f t="shared" si="10"/>
        <v>0</v>
      </c>
      <c r="AS25" s="7">
        <f t="shared" si="11"/>
        <v>0</v>
      </c>
      <c r="AT25" s="7">
        <f t="shared" si="12"/>
        <v>0</v>
      </c>
      <c r="AU25" s="7">
        <f t="shared" si="0"/>
        <v>0</v>
      </c>
      <c r="AV25" s="7">
        <f t="shared" si="1"/>
        <v>0</v>
      </c>
      <c r="AW25" s="7">
        <f t="shared" si="2"/>
        <v>0</v>
      </c>
      <c r="AX25" s="7">
        <f t="shared" si="13"/>
        <v>0</v>
      </c>
      <c r="AZ25" s="7" t="e">
        <f t="shared" si="14"/>
        <v>#N/A</v>
      </c>
      <c r="BA25" s="7" t="e">
        <f t="shared" si="15"/>
        <v>#N/A</v>
      </c>
      <c r="BC25" s="7" t="str">
        <f t="shared" si="16"/>
        <v>:</v>
      </c>
      <c r="BD25" s="7" t="str">
        <f t="shared" si="17"/>
        <v>:</v>
      </c>
      <c r="BE25" s="7" t="str">
        <f t="shared" si="18"/>
        <v>:</v>
      </c>
      <c r="BF25" s="7" t="str">
        <f t="shared" si="19"/>
        <v>:</v>
      </c>
      <c r="BG25" s="7" t="str">
        <f t="shared" si="20"/>
        <v/>
      </c>
      <c r="BH25" s="7" t="str">
        <f t="shared" si="21"/>
        <v/>
      </c>
      <c r="BI25" s="7" t="str">
        <f t="shared" si="22"/>
        <v/>
      </c>
      <c r="BJ25" s="7" t="str">
        <f t="shared" si="23"/>
        <v>:; :; :; :</v>
      </c>
      <c r="BP25" s="7">
        <v>67</v>
      </c>
      <c r="BQ25" s="7">
        <v>69</v>
      </c>
      <c r="BT25" s="7" t="s">
        <v>51</v>
      </c>
      <c r="BU25" s="7" t="s">
        <v>52</v>
      </c>
      <c r="BV25" s="7" t="s">
        <v>53</v>
      </c>
      <c r="BW25" s="7" t="s">
        <v>99</v>
      </c>
      <c r="BX25" s="7" t="s">
        <v>100</v>
      </c>
      <c r="BY25" s="7" t="s">
        <v>56</v>
      </c>
      <c r="BZ25" s="7" t="str">
        <f t="shared" si="24"/>
        <v>YİNELE(C67;1)</v>
      </c>
      <c r="CA25" s="7" t="str">
        <f t="shared" si="25"/>
        <v>YİNELE(C69;1)</v>
      </c>
    </row>
    <row r="26" spans="2:79" ht="15" customHeight="1">
      <c r="C26" s="192" t="s">
        <v>345</v>
      </c>
      <c r="D26" s="183">
        <v>110</v>
      </c>
      <c r="E26" s="72" t="e">
        <f>IF(ISBLANK(D26),"",VLOOKUP(D26,KATILIM!$A$1:$B$92,2,FALSE))</f>
        <v>#N/A</v>
      </c>
      <c r="I26" s="9"/>
      <c r="J26" s="7"/>
      <c r="K26" s="186">
        <v>26</v>
      </c>
      <c r="M26" s="90">
        <v>24</v>
      </c>
      <c r="N26" s="91" t="s">
        <v>502</v>
      </c>
      <c r="O26" s="91"/>
      <c r="P26" s="91"/>
      <c r="Q26" s="90" t="s">
        <v>506</v>
      </c>
      <c r="R26" s="51" t="str">
        <f>REPT(E71,1)</f>
        <v>RANA BOZKURT (İST)</v>
      </c>
      <c r="S26" s="52" t="str">
        <f>REPT(E73,1)</f>
        <v/>
      </c>
      <c r="T26" s="105">
        <f t="shared" si="27"/>
        <v>0</v>
      </c>
      <c r="U26" s="106">
        <f t="shared" si="27"/>
        <v>0</v>
      </c>
      <c r="V26" s="118"/>
      <c r="W26" s="119"/>
      <c r="X26" s="119"/>
      <c r="Y26" s="119"/>
      <c r="Z26" s="119"/>
      <c r="AA26" s="119"/>
      <c r="AB26" s="119"/>
      <c r="AC26" s="119"/>
      <c r="AD26" s="119"/>
      <c r="AE26" s="120"/>
      <c r="AF26" s="121"/>
      <c r="AG26" s="122"/>
      <c r="AH26" s="122"/>
      <c r="AI26" s="124"/>
      <c r="AK26" s="7">
        <f t="shared" si="3"/>
        <v>0</v>
      </c>
      <c r="AL26" s="7">
        <f t="shared" si="4"/>
        <v>0</v>
      </c>
      <c r="AM26" s="7">
        <f t="shared" si="5"/>
        <v>0</v>
      </c>
      <c r="AN26" s="7">
        <f t="shared" si="6"/>
        <v>0</v>
      </c>
      <c r="AO26" s="7">
        <f t="shared" si="7"/>
        <v>0</v>
      </c>
      <c r="AP26" s="7">
        <f t="shared" si="8"/>
        <v>0</v>
      </c>
      <c r="AQ26" s="7">
        <f t="shared" si="9"/>
        <v>0</v>
      </c>
      <c r="AR26" s="7">
        <f t="shared" si="10"/>
        <v>0</v>
      </c>
      <c r="AS26" s="7">
        <f t="shared" si="11"/>
        <v>0</v>
      </c>
      <c r="AT26" s="7">
        <f t="shared" si="12"/>
        <v>0</v>
      </c>
      <c r="AU26" s="7">
        <f t="shared" si="0"/>
        <v>0</v>
      </c>
      <c r="AV26" s="7">
        <f t="shared" si="1"/>
        <v>0</v>
      </c>
      <c r="AW26" s="7">
        <f t="shared" si="2"/>
        <v>0</v>
      </c>
      <c r="AX26" s="7">
        <f t="shared" si="13"/>
        <v>0</v>
      </c>
      <c r="AZ26" s="7" t="str">
        <f t="shared" si="14"/>
        <v/>
      </c>
      <c r="BA26" s="7" t="str">
        <f t="shared" si="15"/>
        <v/>
      </c>
      <c r="BC26" s="7" t="str">
        <f t="shared" si="16"/>
        <v>:</v>
      </c>
      <c r="BD26" s="7" t="str">
        <f t="shared" si="17"/>
        <v>:</v>
      </c>
      <c r="BE26" s="7" t="str">
        <f t="shared" si="18"/>
        <v>:</v>
      </c>
      <c r="BF26" s="7" t="str">
        <f t="shared" si="19"/>
        <v>:</v>
      </c>
      <c r="BG26" s="7" t="str">
        <f t="shared" si="20"/>
        <v/>
      </c>
      <c r="BH26" s="7" t="str">
        <f t="shared" si="21"/>
        <v/>
      </c>
      <c r="BI26" s="7" t="str">
        <f t="shared" si="22"/>
        <v/>
      </c>
      <c r="BJ26" s="7" t="str">
        <f t="shared" si="23"/>
        <v>:; :; :; :</v>
      </c>
      <c r="BP26" s="7">
        <v>70</v>
      </c>
      <c r="BQ26" s="7">
        <v>72</v>
      </c>
      <c r="BT26" s="7" t="s">
        <v>51</v>
      </c>
      <c r="BU26" s="7" t="s">
        <v>52</v>
      </c>
      <c r="BV26" s="7" t="s">
        <v>53</v>
      </c>
      <c r="BW26" s="7" t="s">
        <v>101</v>
      </c>
      <c r="BX26" s="7" t="s">
        <v>102</v>
      </c>
      <c r="BY26" s="7" t="s">
        <v>56</v>
      </c>
      <c r="BZ26" s="7" t="str">
        <f t="shared" si="24"/>
        <v>YİNELE(C70;1)</v>
      </c>
      <c r="CA26" s="7" t="str">
        <f t="shared" si="25"/>
        <v>YİNELE(C72;1)</v>
      </c>
    </row>
    <row r="27" spans="2:79" ht="15" customHeight="1">
      <c r="C27" s="192"/>
      <c r="D27" s="183"/>
      <c r="E27" s="88"/>
      <c r="F27" s="89" t="e">
        <f>CONCATENATE(AZ11," ",BA11)</f>
        <v>#N/A</v>
      </c>
      <c r="G27" s="169" t="s">
        <v>345</v>
      </c>
      <c r="I27" s="8"/>
      <c r="J27" s="7" t="e">
        <f>CONCATENATE(AZ123," ",BA123)</f>
        <v>#N/A</v>
      </c>
      <c r="K27" s="186">
        <v>27</v>
      </c>
      <c r="M27" s="90">
        <v>25</v>
      </c>
      <c r="N27" s="91" t="s">
        <v>502</v>
      </c>
      <c r="O27" s="91"/>
      <c r="P27" s="91"/>
      <c r="Q27" s="90" t="s">
        <v>506</v>
      </c>
      <c r="R27" s="51" t="e">
        <f>REPT(E74,1)</f>
        <v>#N/A</v>
      </c>
      <c r="S27" s="52" t="str">
        <f>REPT(E76,1)</f>
        <v/>
      </c>
      <c r="T27" s="105">
        <f t="shared" si="27"/>
        <v>0</v>
      </c>
      <c r="U27" s="106">
        <f t="shared" si="27"/>
        <v>0</v>
      </c>
      <c r="V27" s="118"/>
      <c r="W27" s="119"/>
      <c r="X27" s="119"/>
      <c r="Y27" s="119"/>
      <c r="Z27" s="119"/>
      <c r="AA27" s="119"/>
      <c r="AB27" s="119"/>
      <c r="AC27" s="119"/>
      <c r="AD27" s="119"/>
      <c r="AE27" s="120"/>
      <c r="AF27" s="121"/>
      <c r="AG27" s="122"/>
      <c r="AH27" s="122"/>
      <c r="AI27" s="124"/>
      <c r="AK27" s="7">
        <f t="shared" si="3"/>
        <v>0</v>
      </c>
      <c r="AL27" s="7">
        <f t="shared" si="4"/>
        <v>0</v>
      </c>
      <c r="AM27" s="7">
        <f t="shared" si="5"/>
        <v>0</v>
      </c>
      <c r="AN27" s="7">
        <f t="shared" si="6"/>
        <v>0</v>
      </c>
      <c r="AO27" s="7">
        <f t="shared" si="7"/>
        <v>0</v>
      </c>
      <c r="AP27" s="7">
        <f t="shared" si="8"/>
        <v>0</v>
      </c>
      <c r="AQ27" s="7">
        <f t="shared" si="9"/>
        <v>0</v>
      </c>
      <c r="AR27" s="7">
        <f t="shared" si="10"/>
        <v>0</v>
      </c>
      <c r="AS27" s="7">
        <f t="shared" si="11"/>
        <v>0</v>
      </c>
      <c r="AT27" s="7">
        <f t="shared" si="12"/>
        <v>0</v>
      </c>
      <c r="AU27" s="7">
        <f t="shared" si="0"/>
        <v>0</v>
      </c>
      <c r="AV27" s="7">
        <f t="shared" si="1"/>
        <v>0</v>
      </c>
      <c r="AW27" s="7">
        <f t="shared" si="2"/>
        <v>0</v>
      </c>
      <c r="AX27" s="7">
        <f t="shared" si="13"/>
        <v>0</v>
      </c>
      <c r="AZ27" s="7" t="e">
        <f t="shared" si="14"/>
        <v>#N/A</v>
      </c>
      <c r="BA27" s="7" t="e">
        <f t="shared" si="15"/>
        <v>#N/A</v>
      </c>
      <c r="BC27" s="7" t="str">
        <f t="shared" si="16"/>
        <v>:</v>
      </c>
      <c r="BD27" s="7" t="str">
        <f t="shared" si="17"/>
        <v>:</v>
      </c>
      <c r="BE27" s="7" t="str">
        <f t="shared" si="18"/>
        <v>:</v>
      </c>
      <c r="BF27" s="7" t="str">
        <f t="shared" si="19"/>
        <v>:</v>
      </c>
      <c r="BG27" s="7" t="str">
        <f t="shared" si="20"/>
        <v/>
      </c>
      <c r="BH27" s="7" t="str">
        <f t="shared" si="21"/>
        <v/>
      </c>
      <c r="BI27" s="7" t="str">
        <f t="shared" si="22"/>
        <v/>
      </c>
      <c r="BJ27" s="7" t="str">
        <f t="shared" si="23"/>
        <v>:; :; :; :</v>
      </c>
      <c r="BP27" s="7">
        <v>73</v>
      </c>
      <c r="BQ27" s="7">
        <v>75</v>
      </c>
      <c r="BT27" s="7" t="s">
        <v>51</v>
      </c>
      <c r="BU27" s="7" t="s">
        <v>52</v>
      </c>
      <c r="BV27" s="7" t="s">
        <v>53</v>
      </c>
      <c r="BW27" s="7" t="s">
        <v>103</v>
      </c>
      <c r="BX27" s="7" t="s">
        <v>104</v>
      </c>
      <c r="BY27" s="7" t="s">
        <v>56</v>
      </c>
      <c r="BZ27" s="7" t="str">
        <f t="shared" si="24"/>
        <v>YİNELE(C73;1)</v>
      </c>
      <c r="CA27" s="7" t="str">
        <f t="shared" si="25"/>
        <v>YİNELE(C75;1)</v>
      </c>
    </row>
    <row r="28" spans="2:79" ht="15" customHeight="1">
      <c r="C28" s="192"/>
      <c r="D28" s="183">
        <v>137</v>
      </c>
      <c r="E28" s="72" t="e">
        <f>IF(ISBLANK(D28),"",VLOOKUP(D28,KATILIM!$A$1:$B$92,2,FALSE))</f>
        <v>#N/A</v>
      </c>
      <c r="F28" s="103" t="e">
        <f>IF(F27=" ",CONCATENATE(N11,"  ",O11," ","M",P11),BJ11)</f>
        <v>#N/A</v>
      </c>
      <c r="I28" s="8"/>
      <c r="J28" s="7"/>
      <c r="K28" s="185">
        <v>28</v>
      </c>
      <c r="M28" s="90">
        <v>26</v>
      </c>
      <c r="N28" s="91" t="s">
        <v>502</v>
      </c>
      <c r="O28" s="91"/>
      <c r="P28" s="91"/>
      <c r="Q28" s="90" t="s">
        <v>506</v>
      </c>
      <c r="R28" s="51" t="str">
        <f>REPT(E77,1)</f>
        <v>MERYEM FİDAN (MRD)</v>
      </c>
      <c r="S28" s="52" t="str">
        <f>REPT(E79,1)</f>
        <v/>
      </c>
      <c r="T28" s="105">
        <f t="shared" si="27"/>
        <v>0</v>
      </c>
      <c r="U28" s="106">
        <f t="shared" si="27"/>
        <v>0</v>
      </c>
      <c r="V28" s="118"/>
      <c r="W28" s="119"/>
      <c r="X28" s="119"/>
      <c r="Y28" s="119"/>
      <c r="Z28" s="119"/>
      <c r="AA28" s="119"/>
      <c r="AB28" s="119"/>
      <c r="AC28" s="119"/>
      <c r="AD28" s="119"/>
      <c r="AE28" s="120"/>
      <c r="AF28" s="121"/>
      <c r="AG28" s="122"/>
      <c r="AH28" s="122"/>
      <c r="AI28" s="124"/>
      <c r="AK28" s="7">
        <f t="shared" si="3"/>
        <v>0</v>
      </c>
      <c r="AL28" s="7">
        <f t="shared" si="4"/>
        <v>0</v>
      </c>
      <c r="AM28" s="7">
        <f t="shared" si="5"/>
        <v>0</v>
      </c>
      <c r="AN28" s="7">
        <f t="shared" si="6"/>
        <v>0</v>
      </c>
      <c r="AO28" s="7">
        <f t="shared" si="7"/>
        <v>0</v>
      </c>
      <c r="AP28" s="7">
        <f t="shared" si="8"/>
        <v>0</v>
      </c>
      <c r="AQ28" s="7">
        <f t="shared" si="9"/>
        <v>0</v>
      </c>
      <c r="AR28" s="7">
        <f t="shared" si="10"/>
        <v>0</v>
      </c>
      <c r="AS28" s="7">
        <f t="shared" si="11"/>
        <v>0</v>
      </c>
      <c r="AT28" s="7">
        <f t="shared" si="12"/>
        <v>0</v>
      </c>
      <c r="AU28" s="7">
        <f t="shared" si="0"/>
        <v>0</v>
      </c>
      <c r="AV28" s="7">
        <f t="shared" si="1"/>
        <v>0</v>
      </c>
      <c r="AW28" s="7">
        <f t="shared" si="2"/>
        <v>0</v>
      </c>
      <c r="AX28" s="7">
        <f t="shared" si="13"/>
        <v>0</v>
      </c>
      <c r="AZ28" s="7" t="str">
        <f t="shared" si="14"/>
        <v/>
      </c>
      <c r="BA28" s="7" t="str">
        <f t="shared" si="15"/>
        <v/>
      </c>
      <c r="BC28" s="7" t="str">
        <f t="shared" si="16"/>
        <v>:</v>
      </c>
      <c r="BD28" s="7" t="str">
        <f t="shared" si="17"/>
        <v>:</v>
      </c>
      <c r="BE28" s="7" t="str">
        <f t="shared" si="18"/>
        <v>:</v>
      </c>
      <c r="BF28" s="7" t="str">
        <f t="shared" si="19"/>
        <v>:</v>
      </c>
      <c r="BG28" s="7" t="str">
        <f t="shared" si="20"/>
        <v/>
      </c>
      <c r="BH28" s="7" t="str">
        <f t="shared" si="21"/>
        <v/>
      </c>
      <c r="BI28" s="7" t="str">
        <f t="shared" si="22"/>
        <v/>
      </c>
      <c r="BJ28" s="7" t="str">
        <f t="shared" si="23"/>
        <v>:; :; :; :</v>
      </c>
      <c r="BP28" s="7">
        <v>76</v>
      </c>
      <c r="BQ28" s="7">
        <v>78</v>
      </c>
      <c r="BT28" s="7" t="s">
        <v>51</v>
      </c>
      <c r="BU28" s="7" t="s">
        <v>52</v>
      </c>
      <c r="BV28" s="7" t="s">
        <v>53</v>
      </c>
      <c r="BW28" s="7" t="s">
        <v>105</v>
      </c>
      <c r="BX28" s="7" t="s">
        <v>106</v>
      </c>
      <c r="BY28" s="7" t="s">
        <v>56</v>
      </c>
      <c r="BZ28" s="7" t="str">
        <f t="shared" si="24"/>
        <v>YİNELE(C76;1)</v>
      </c>
      <c r="CA28" s="7" t="str">
        <f t="shared" si="25"/>
        <v>YİNELE(C78;1)</v>
      </c>
    </row>
    <row r="29" spans="2:79" ht="15" customHeight="1">
      <c r="B29" s="169"/>
      <c r="C29" s="192" t="s">
        <v>326</v>
      </c>
      <c r="D29" s="183">
        <v>115</v>
      </c>
      <c r="E29" s="72" t="e">
        <f>IF(ISBLANK(D29),"",VLOOKUP(D29,KATILIM!$A$1:$B$92,2,FALSE))</f>
        <v>#N/A</v>
      </c>
      <c r="I29" s="112"/>
      <c r="J29" s="7"/>
      <c r="K29" s="186">
        <v>29</v>
      </c>
      <c r="M29" s="90">
        <v>27</v>
      </c>
      <c r="N29" s="91" t="s">
        <v>502</v>
      </c>
      <c r="O29" s="91"/>
      <c r="P29" s="91"/>
      <c r="Q29" s="90" t="s">
        <v>506</v>
      </c>
      <c r="R29" s="51" t="e">
        <f>REPT(E80,1)</f>
        <v>#N/A</v>
      </c>
      <c r="S29" s="52" t="str">
        <f>REPT(E82,1)</f>
        <v/>
      </c>
      <c r="T29" s="105">
        <f t="shared" si="27"/>
        <v>0</v>
      </c>
      <c r="U29" s="106">
        <f t="shared" si="27"/>
        <v>0</v>
      </c>
      <c r="V29" s="118"/>
      <c r="W29" s="119"/>
      <c r="X29" s="119"/>
      <c r="Y29" s="119"/>
      <c r="Z29" s="119"/>
      <c r="AA29" s="119"/>
      <c r="AB29" s="119"/>
      <c r="AC29" s="119"/>
      <c r="AD29" s="119"/>
      <c r="AE29" s="120"/>
      <c r="AF29" s="121"/>
      <c r="AG29" s="122"/>
      <c r="AH29" s="122"/>
      <c r="AI29" s="124"/>
      <c r="AK29" s="7">
        <f t="shared" si="3"/>
        <v>0</v>
      </c>
      <c r="AL29" s="7">
        <f t="shared" si="4"/>
        <v>0</v>
      </c>
      <c r="AM29" s="7">
        <f t="shared" si="5"/>
        <v>0</v>
      </c>
      <c r="AN29" s="7">
        <f t="shared" si="6"/>
        <v>0</v>
      </c>
      <c r="AO29" s="7">
        <f t="shared" si="7"/>
        <v>0</v>
      </c>
      <c r="AP29" s="7">
        <f t="shared" si="8"/>
        <v>0</v>
      </c>
      <c r="AQ29" s="7">
        <f t="shared" si="9"/>
        <v>0</v>
      </c>
      <c r="AR29" s="7">
        <f t="shared" si="10"/>
        <v>0</v>
      </c>
      <c r="AS29" s="7">
        <f t="shared" si="11"/>
        <v>0</v>
      </c>
      <c r="AT29" s="7">
        <f t="shared" si="12"/>
        <v>0</v>
      </c>
      <c r="AU29" s="7">
        <f t="shared" si="0"/>
        <v>0</v>
      </c>
      <c r="AV29" s="7">
        <f t="shared" si="1"/>
        <v>0</v>
      </c>
      <c r="AW29" s="7">
        <f t="shared" si="2"/>
        <v>0</v>
      </c>
      <c r="AX29" s="7">
        <f t="shared" si="13"/>
        <v>0</v>
      </c>
      <c r="AZ29" s="7" t="e">
        <f t="shared" si="14"/>
        <v>#N/A</v>
      </c>
      <c r="BA29" s="7" t="e">
        <f t="shared" si="15"/>
        <v>#N/A</v>
      </c>
      <c r="BC29" s="7" t="str">
        <f t="shared" si="16"/>
        <v>:</v>
      </c>
      <c r="BD29" s="7" t="str">
        <f t="shared" si="17"/>
        <v>:</v>
      </c>
      <c r="BE29" s="7" t="str">
        <f t="shared" si="18"/>
        <v>:</v>
      </c>
      <c r="BF29" s="7" t="str">
        <f t="shared" si="19"/>
        <v>:</v>
      </c>
      <c r="BG29" s="7" t="str">
        <f t="shared" si="20"/>
        <v/>
      </c>
      <c r="BH29" s="7" t="str">
        <f t="shared" si="21"/>
        <v/>
      </c>
      <c r="BI29" s="7" t="str">
        <f t="shared" si="22"/>
        <v/>
      </c>
      <c r="BJ29" s="7" t="str">
        <f t="shared" si="23"/>
        <v>:; :; :; :</v>
      </c>
      <c r="BP29" s="7">
        <v>79</v>
      </c>
      <c r="BQ29" s="7">
        <v>81</v>
      </c>
      <c r="BT29" s="7" t="s">
        <v>51</v>
      </c>
      <c r="BU29" s="7" t="s">
        <v>52</v>
      </c>
      <c r="BV29" s="7" t="s">
        <v>53</v>
      </c>
      <c r="BW29" s="7" t="s">
        <v>107</v>
      </c>
      <c r="BX29" s="7" t="s">
        <v>108</v>
      </c>
      <c r="BY29" s="7" t="s">
        <v>56</v>
      </c>
      <c r="BZ29" s="7" t="str">
        <f t="shared" si="24"/>
        <v>YİNELE(C79;1)</v>
      </c>
      <c r="CA29" s="7" t="str">
        <f t="shared" si="25"/>
        <v>YİNELE(C81;1)</v>
      </c>
    </row>
    <row r="30" spans="2:79" ht="15" customHeight="1">
      <c r="C30" s="192"/>
      <c r="D30" s="183"/>
      <c r="E30" s="88"/>
      <c r="F30" s="89" t="e">
        <f>CONCATENATE(AZ12," ",BA12)</f>
        <v>#N/A</v>
      </c>
      <c r="G30" s="169" t="s">
        <v>326</v>
      </c>
      <c r="I30" s="8"/>
      <c r="J30" s="7"/>
      <c r="K30" s="186">
        <v>30</v>
      </c>
      <c r="M30" s="90">
        <v>28</v>
      </c>
      <c r="N30" s="91" t="s">
        <v>502</v>
      </c>
      <c r="O30" s="91"/>
      <c r="P30" s="91"/>
      <c r="Q30" s="90" t="s">
        <v>506</v>
      </c>
      <c r="R30" s="51" t="str">
        <f>REPT(E83,1)</f>
        <v>SUDEM ALPER (SMS)</v>
      </c>
      <c r="S30" s="52" t="str">
        <f>REPT(E85,1)</f>
        <v/>
      </c>
      <c r="T30" s="105">
        <f t="shared" si="27"/>
        <v>0</v>
      </c>
      <c r="U30" s="106">
        <f t="shared" si="27"/>
        <v>0</v>
      </c>
      <c r="V30" s="118"/>
      <c r="W30" s="119"/>
      <c r="X30" s="119"/>
      <c r="Y30" s="119"/>
      <c r="Z30" s="119"/>
      <c r="AA30" s="119"/>
      <c r="AB30" s="119"/>
      <c r="AC30" s="119"/>
      <c r="AD30" s="119"/>
      <c r="AE30" s="120"/>
      <c r="AF30" s="121"/>
      <c r="AG30" s="122"/>
      <c r="AH30" s="122"/>
      <c r="AI30" s="124"/>
      <c r="AK30" s="7">
        <f t="shared" si="3"/>
        <v>0</v>
      </c>
      <c r="AL30" s="7">
        <f t="shared" si="4"/>
        <v>0</v>
      </c>
      <c r="AM30" s="7">
        <f t="shared" si="5"/>
        <v>0</v>
      </c>
      <c r="AN30" s="7">
        <f t="shared" si="6"/>
        <v>0</v>
      </c>
      <c r="AO30" s="7">
        <f t="shared" si="7"/>
        <v>0</v>
      </c>
      <c r="AP30" s="7">
        <f t="shared" si="8"/>
        <v>0</v>
      </c>
      <c r="AQ30" s="7">
        <f t="shared" si="9"/>
        <v>0</v>
      </c>
      <c r="AR30" s="7">
        <f t="shared" si="10"/>
        <v>0</v>
      </c>
      <c r="AS30" s="7">
        <f t="shared" si="11"/>
        <v>0</v>
      </c>
      <c r="AT30" s="7">
        <f t="shared" si="12"/>
        <v>0</v>
      </c>
      <c r="AU30" s="7">
        <f t="shared" si="0"/>
        <v>0</v>
      </c>
      <c r="AV30" s="7">
        <f t="shared" si="1"/>
        <v>0</v>
      </c>
      <c r="AW30" s="7">
        <f t="shared" si="2"/>
        <v>0</v>
      </c>
      <c r="AX30" s="7">
        <f t="shared" si="13"/>
        <v>0</v>
      </c>
      <c r="AZ30" s="7" t="str">
        <f t="shared" si="14"/>
        <v/>
      </c>
      <c r="BA30" s="7" t="str">
        <f t="shared" si="15"/>
        <v/>
      </c>
      <c r="BC30" s="7" t="str">
        <f t="shared" si="16"/>
        <v>:</v>
      </c>
      <c r="BD30" s="7" t="str">
        <f t="shared" si="17"/>
        <v>:</v>
      </c>
      <c r="BE30" s="7" t="str">
        <f t="shared" si="18"/>
        <v>:</v>
      </c>
      <c r="BF30" s="7" t="str">
        <f t="shared" si="19"/>
        <v>:</v>
      </c>
      <c r="BG30" s="7" t="str">
        <f t="shared" si="20"/>
        <v/>
      </c>
      <c r="BH30" s="7" t="str">
        <f t="shared" si="21"/>
        <v/>
      </c>
      <c r="BI30" s="7" t="str">
        <f t="shared" si="22"/>
        <v/>
      </c>
      <c r="BJ30" s="7" t="str">
        <f t="shared" si="23"/>
        <v>:; :; :; :</v>
      </c>
      <c r="BP30" s="7">
        <v>82</v>
      </c>
      <c r="BQ30" s="7">
        <v>84</v>
      </c>
      <c r="BT30" s="7" t="s">
        <v>51</v>
      </c>
      <c r="BU30" s="7" t="s">
        <v>52</v>
      </c>
      <c r="BV30" s="7" t="s">
        <v>53</v>
      </c>
      <c r="BW30" s="7" t="s">
        <v>109</v>
      </c>
      <c r="BX30" s="7" t="s">
        <v>110</v>
      </c>
      <c r="BY30" s="7" t="s">
        <v>56</v>
      </c>
      <c r="BZ30" s="7" t="str">
        <f t="shared" si="24"/>
        <v>YİNELE(C82;1)</v>
      </c>
      <c r="CA30" s="7" t="str">
        <f t="shared" si="25"/>
        <v>YİNELE(C84;1)</v>
      </c>
    </row>
    <row r="31" spans="2:79" ht="15" customHeight="1">
      <c r="C31" s="192"/>
      <c r="D31" s="183"/>
      <c r="E31" s="72" t="str">
        <f>IF(ISBLANK(D31),"",VLOOKUP(D31,KATILIM!$A$1:$B$92,2,FALSE))</f>
        <v/>
      </c>
      <c r="F31" s="103" t="e">
        <f>IF(F30=" ",CONCATENATE(N12,"  ",O12," ","M",P12),BJ12)</f>
        <v>#N/A</v>
      </c>
      <c r="I31" s="8"/>
      <c r="J31" s="7"/>
      <c r="K31" s="185">
        <v>31</v>
      </c>
      <c r="M31" s="90">
        <v>29</v>
      </c>
      <c r="N31" s="91" t="s">
        <v>502</v>
      </c>
      <c r="O31" s="91"/>
      <c r="P31" s="91"/>
      <c r="Q31" s="90" t="s">
        <v>506</v>
      </c>
      <c r="R31" s="51" t="e">
        <f>REPT(E86,1)</f>
        <v>#N/A</v>
      </c>
      <c r="S31" s="52" t="str">
        <f>REPT(E88,1)</f>
        <v/>
      </c>
      <c r="T31" s="105">
        <f t="shared" si="27"/>
        <v>0</v>
      </c>
      <c r="U31" s="106">
        <f t="shared" si="27"/>
        <v>0</v>
      </c>
      <c r="V31" s="118"/>
      <c r="W31" s="119"/>
      <c r="X31" s="119"/>
      <c r="Y31" s="119"/>
      <c r="Z31" s="119"/>
      <c r="AA31" s="119"/>
      <c r="AB31" s="119"/>
      <c r="AC31" s="119"/>
      <c r="AD31" s="119"/>
      <c r="AE31" s="120"/>
      <c r="AF31" s="121"/>
      <c r="AG31" s="122"/>
      <c r="AH31" s="122"/>
      <c r="AI31" s="124"/>
      <c r="AK31" s="7">
        <f t="shared" si="3"/>
        <v>0</v>
      </c>
      <c r="AL31" s="7">
        <f t="shared" si="4"/>
        <v>0</v>
      </c>
      <c r="AM31" s="7">
        <f t="shared" si="5"/>
        <v>0</v>
      </c>
      <c r="AN31" s="7">
        <f t="shared" si="6"/>
        <v>0</v>
      </c>
      <c r="AO31" s="7">
        <f t="shared" si="7"/>
        <v>0</v>
      </c>
      <c r="AP31" s="7">
        <f t="shared" si="8"/>
        <v>0</v>
      </c>
      <c r="AQ31" s="7">
        <f t="shared" si="9"/>
        <v>0</v>
      </c>
      <c r="AR31" s="7">
        <f t="shared" si="10"/>
        <v>0</v>
      </c>
      <c r="AS31" s="7">
        <f t="shared" si="11"/>
        <v>0</v>
      </c>
      <c r="AT31" s="7">
        <f t="shared" si="12"/>
        <v>0</v>
      </c>
      <c r="AU31" s="7">
        <f t="shared" si="0"/>
        <v>0</v>
      </c>
      <c r="AV31" s="7">
        <f t="shared" si="1"/>
        <v>0</v>
      </c>
      <c r="AW31" s="7">
        <f t="shared" si="2"/>
        <v>0</v>
      </c>
      <c r="AX31" s="7">
        <f t="shared" si="13"/>
        <v>0</v>
      </c>
      <c r="AZ31" s="7" t="e">
        <f t="shared" si="14"/>
        <v>#N/A</v>
      </c>
      <c r="BA31" s="7" t="e">
        <f t="shared" si="15"/>
        <v>#N/A</v>
      </c>
      <c r="BC31" s="7" t="str">
        <f t="shared" si="16"/>
        <v>:</v>
      </c>
      <c r="BD31" s="7" t="str">
        <f t="shared" si="17"/>
        <v>:</v>
      </c>
      <c r="BE31" s="7" t="str">
        <f t="shared" si="18"/>
        <v>:</v>
      </c>
      <c r="BF31" s="7" t="str">
        <f t="shared" si="19"/>
        <v>:</v>
      </c>
      <c r="BG31" s="7" t="str">
        <f t="shared" si="20"/>
        <v/>
      </c>
      <c r="BH31" s="7" t="str">
        <f t="shared" si="21"/>
        <v/>
      </c>
      <c r="BI31" s="7" t="str">
        <f t="shared" si="22"/>
        <v/>
      </c>
      <c r="BJ31" s="7" t="str">
        <f t="shared" si="23"/>
        <v>:; :; :; :</v>
      </c>
      <c r="BP31" s="7">
        <v>85</v>
      </c>
      <c r="BQ31" s="7">
        <v>87</v>
      </c>
      <c r="BT31" s="7" t="s">
        <v>51</v>
      </c>
      <c r="BU31" s="7" t="s">
        <v>52</v>
      </c>
      <c r="BV31" s="7" t="s">
        <v>53</v>
      </c>
      <c r="BW31" s="7" t="s">
        <v>111</v>
      </c>
      <c r="BX31" s="7" t="s">
        <v>112</v>
      </c>
      <c r="BY31" s="7" t="s">
        <v>56</v>
      </c>
      <c r="BZ31" s="7" t="str">
        <f t="shared" si="24"/>
        <v>YİNELE(C85;1)</v>
      </c>
      <c r="CA31" s="7" t="str">
        <f t="shared" si="25"/>
        <v>YİNELE(C87;1)</v>
      </c>
    </row>
    <row r="32" spans="2:79" ht="15" customHeight="1">
      <c r="C32" s="192" t="s">
        <v>348</v>
      </c>
      <c r="D32" s="183">
        <v>83</v>
      </c>
      <c r="E32" s="72" t="str">
        <f>IF(ISBLANK(D32),"",VLOOKUP(D32,KATILIM!$A$1:$B$92,2,FALSE))</f>
        <v>ARZUSU CEYHAN (İZM)</v>
      </c>
      <c r="I32" s="8"/>
      <c r="J32" s="7"/>
      <c r="K32" s="185">
        <v>32</v>
      </c>
      <c r="M32" s="90">
        <v>30</v>
      </c>
      <c r="N32" s="91" t="s">
        <v>502</v>
      </c>
      <c r="O32" s="91"/>
      <c r="P32" s="91"/>
      <c r="Q32" s="90" t="s">
        <v>506</v>
      </c>
      <c r="R32" s="51" t="e">
        <f>REPT(E89,1)</f>
        <v>#N/A</v>
      </c>
      <c r="S32" s="52" t="str">
        <f>REPT(E91,1)</f>
        <v/>
      </c>
      <c r="T32" s="105">
        <f t="shared" si="27"/>
        <v>0</v>
      </c>
      <c r="U32" s="106">
        <f t="shared" si="27"/>
        <v>0</v>
      </c>
      <c r="V32" s="118"/>
      <c r="W32" s="119"/>
      <c r="X32" s="119"/>
      <c r="Y32" s="119"/>
      <c r="Z32" s="119"/>
      <c r="AA32" s="119"/>
      <c r="AB32" s="119"/>
      <c r="AC32" s="119"/>
      <c r="AD32" s="119"/>
      <c r="AE32" s="120"/>
      <c r="AF32" s="121"/>
      <c r="AG32" s="122"/>
      <c r="AH32" s="122"/>
      <c r="AI32" s="124"/>
      <c r="AK32" s="7">
        <f t="shared" si="3"/>
        <v>0</v>
      </c>
      <c r="AL32" s="7">
        <f t="shared" si="4"/>
        <v>0</v>
      </c>
      <c r="AM32" s="7">
        <f t="shared" si="5"/>
        <v>0</v>
      </c>
      <c r="AN32" s="7">
        <f t="shared" si="6"/>
        <v>0</v>
      </c>
      <c r="AO32" s="7">
        <f t="shared" si="7"/>
        <v>0</v>
      </c>
      <c r="AP32" s="7">
        <f t="shared" si="8"/>
        <v>0</v>
      </c>
      <c r="AQ32" s="7">
        <f t="shared" si="9"/>
        <v>0</v>
      </c>
      <c r="AR32" s="7">
        <f t="shared" si="10"/>
        <v>0</v>
      </c>
      <c r="AS32" s="7">
        <f t="shared" si="11"/>
        <v>0</v>
      </c>
      <c r="AT32" s="7">
        <f t="shared" si="12"/>
        <v>0</v>
      </c>
      <c r="AU32" s="7">
        <f t="shared" si="0"/>
        <v>0</v>
      </c>
      <c r="AV32" s="7">
        <f t="shared" si="1"/>
        <v>0</v>
      </c>
      <c r="AW32" s="7">
        <f t="shared" si="2"/>
        <v>0</v>
      </c>
      <c r="AX32" s="7">
        <f t="shared" si="13"/>
        <v>0</v>
      </c>
      <c r="AZ32" s="7" t="e">
        <f t="shared" si="14"/>
        <v>#N/A</v>
      </c>
      <c r="BA32" s="7" t="e">
        <f t="shared" si="15"/>
        <v>#N/A</v>
      </c>
      <c r="BC32" s="7" t="str">
        <f t="shared" si="16"/>
        <v>:</v>
      </c>
      <c r="BD32" s="7" t="str">
        <f t="shared" si="17"/>
        <v>:</v>
      </c>
      <c r="BE32" s="7" t="str">
        <f t="shared" si="18"/>
        <v>:</v>
      </c>
      <c r="BF32" s="7" t="str">
        <f t="shared" si="19"/>
        <v>:</v>
      </c>
      <c r="BG32" s="7" t="str">
        <f t="shared" si="20"/>
        <v/>
      </c>
      <c r="BH32" s="7" t="str">
        <f t="shared" si="21"/>
        <v/>
      </c>
      <c r="BI32" s="7" t="str">
        <f t="shared" si="22"/>
        <v/>
      </c>
      <c r="BJ32" s="7" t="str">
        <f t="shared" si="23"/>
        <v>:; :; :; :</v>
      </c>
      <c r="BP32" s="7">
        <v>88</v>
      </c>
      <c r="BQ32" s="7">
        <v>90</v>
      </c>
      <c r="BT32" s="7" t="s">
        <v>51</v>
      </c>
      <c r="BU32" s="7" t="s">
        <v>52</v>
      </c>
      <c r="BV32" s="7" t="s">
        <v>53</v>
      </c>
      <c r="BW32" s="7" t="s">
        <v>113</v>
      </c>
      <c r="BX32" s="7" t="s">
        <v>114</v>
      </c>
      <c r="BY32" s="7" t="s">
        <v>56</v>
      </c>
      <c r="BZ32" s="7" t="str">
        <f t="shared" si="24"/>
        <v>YİNELE(C88;1)</v>
      </c>
      <c r="CA32" s="7" t="str">
        <f t="shared" si="25"/>
        <v>YİNELE(C90;1)</v>
      </c>
    </row>
    <row r="33" spans="2:79" ht="15" customHeight="1">
      <c r="C33" s="192"/>
      <c r="D33" s="183"/>
      <c r="E33" s="88"/>
      <c r="F33" s="89" t="str">
        <f>CONCATENATE(AZ13," ",BA13)</f>
        <v xml:space="preserve"> </v>
      </c>
      <c r="G33" s="169" t="s">
        <v>348</v>
      </c>
      <c r="I33" s="8"/>
      <c r="J33" s="7"/>
      <c r="K33" s="185">
        <v>33</v>
      </c>
      <c r="M33" s="90">
        <v>31</v>
      </c>
      <c r="N33" s="91" t="s">
        <v>502</v>
      </c>
      <c r="O33" s="91"/>
      <c r="P33" s="91"/>
      <c r="Q33" s="90" t="s">
        <v>506</v>
      </c>
      <c r="R33" s="51" t="e">
        <f>REPT(E92,1)</f>
        <v>#N/A</v>
      </c>
      <c r="S33" s="52" t="str">
        <f>REPT(E94,1)</f>
        <v/>
      </c>
      <c r="T33" s="105">
        <f t="shared" si="27"/>
        <v>0</v>
      </c>
      <c r="U33" s="106">
        <f t="shared" si="27"/>
        <v>0</v>
      </c>
      <c r="V33" s="118"/>
      <c r="W33" s="119"/>
      <c r="X33" s="119"/>
      <c r="Y33" s="119"/>
      <c r="Z33" s="119"/>
      <c r="AA33" s="119"/>
      <c r="AB33" s="119"/>
      <c r="AC33" s="119"/>
      <c r="AD33" s="119"/>
      <c r="AE33" s="120"/>
      <c r="AF33" s="121"/>
      <c r="AG33" s="122"/>
      <c r="AH33" s="115"/>
      <c r="AI33" s="116"/>
      <c r="AK33" s="7">
        <f t="shared" si="3"/>
        <v>0</v>
      </c>
      <c r="AL33" s="7">
        <f t="shared" si="4"/>
        <v>0</v>
      </c>
      <c r="AM33" s="7">
        <f t="shared" si="5"/>
        <v>0</v>
      </c>
      <c r="AN33" s="7">
        <f t="shared" si="6"/>
        <v>0</v>
      </c>
      <c r="AO33" s="7">
        <f t="shared" si="7"/>
        <v>0</v>
      </c>
      <c r="AP33" s="7">
        <f t="shared" si="8"/>
        <v>0</v>
      </c>
      <c r="AQ33" s="7">
        <f t="shared" si="9"/>
        <v>0</v>
      </c>
      <c r="AR33" s="7">
        <f t="shared" si="10"/>
        <v>0</v>
      </c>
      <c r="AS33" s="7">
        <f t="shared" si="11"/>
        <v>0</v>
      </c>
      <c r="AT33" s="7">
        <f t="shared" si="12"/>
        <v>0</v>
      </c>
      <c r="AU33" s="7">
        <f t="shared" si="0"/>
        <v>0</v>
      </c>
      <c r="AV33" s="7">
        <f t="shared" si="1"/>
        <v>0</v>
      </c>
      <c r="AW33" s="7">
        <f t="shared" si="2"/>
        <v>0</v>
      </c>
      <c r="AX33" s="7">
        <f t="shared" si="13"/>
        <v>0</v>
      </c>
      <c r="AZ33" s="7" t="e">
        <f t="shared" si="14"/>
        <v>#N/A</v>
      </c>
      <c r="BA33" s="7" t="e">
        <f t="shared" si="15"/>
        <v>#N/A</v>
      </c>
      <c r="BC33" s="7" t="str">
        <f t="shared" si="16"/>
        <v>:</v>
      </c>
      <c r="BD33" s="7" t="str">
        <f t="shared" si="17"/>
        <v>:</v>
      </c>
      <c r="BE33" s="7" t="str">
        <f t="shared" si="18"/>
        <v>:</v>
      </c>
      <c r="BF33" s="7" t="str">
        <f t="shared" si="19"/>
        <v>:</v>
      </c>
      <c r="BG33" s="7" t="str">
        <f t="shared" si="20"/>
        <v/>
      </c>
      <c r="BH33" s="7" t="str">
        <f t="shared" si="21"/>
        <v/>
      </c>
      <c r="BI33" s="7" t="str">
        <f t="shared" si="22"/>
        <v/>
      </c>
      <c r="BJ33" s="7" t="str">
        <f t="shared" si="23"/>
        <v>:; :; :; :</v>
      </c>
      <c r="BP33" s="7">
        <v>91</v>
      </c>
      <c r="BQ33" s="7">
        <v>93</v>
      </c>
      <c r="BT33" s="7" t="s">
        <v>51</v>
      </c>
      <c r="BU33" s="7" t="s">
        <v>52</v>
      </c>
      <c r="BV33" s="7" t="s">
        <v>53</v>
      </c>
      <c r="BW33" s="7" t="s">
        <v>115</v>
      </c>
      <c r="BX33" s="7" t="s">
        <v>116</v>
      </c>
      <c r="BY33" s="7" t="s">
        <v>56</v>
      </c>
      <c r="BZ33" s="7" t="str">
        <f t="shared" si="24"/>
        <v>YİNELE(C91;1)</v>
      </c>
      <c r="CA33" s="7" t="str">
        <f t="shared" si="25"/>
        <v>YİNELE(C93;1)</v>
      </c>
    </row>
    <row r="34" spans="2:79" ht="15" customHeight="1">
      <c r="B34" s="169"/>
      <c r="C34" s="193"/>
      <c r="D34" s="183"/>
      <c r="E34" s="72" t="str">
        <f>IF(ISBLANK(D34),"",VLOOKUP(D34,KATILIM!$A$1:$B$92,2,FALSE))</f>
        <v/>
      </c>
      <c r="F34" s="103" t="str">
        <f>IF(F33=" ",CONCATENATE(N13,"  ",O13," ","M",P13),BJ13)</f>
        <v>08.10.2022   M</v>
      </c>
      <c r="I34" s="8"/>
      <c r="J34" s="7"/>
      <c r="K34" s="185">
        <v>34</v>
      </c>
      <c r="M34" s="90">
        <v>32</v>
      </c>
      <c r="N34" s="91" t="s">
        <v>502</v>
      </c>
      <c r="O34" s="91"/>
      <c r="P34" s="91"/>
      <c r="Q34" s="90" t="s">
        <v>506</v>
      </c>
      <c r="R34" s="51" t="str">
        <f>REPT(E95,1)</f>
        <v>İREM ACAR (ZNG)</v>
      </c>
      <c r="S34" s="52" t="str">
        <f>REPT(E97,1)</f>
        <v/>
      </c>
      <c r="T34" s="105">
        <f t="shared" si="27"/>
        <v>0</v>
      </c>
      <c r="U34" s="106">
        <f t="shared" si="27"/>
        <v>0</v>
      </c>
      <c r="V34" s="118"/>
      <c r="W34" s="119"/>
      <c r="X34" s="119"/>
      <c r="Y34" s="119"/>
      <c r="Z34" s="119"/>
      <c r="AA34" s="119"/>
      <c r="AB34" s="119"/>
      <c r="AC34" s="119"/>
      <c r="AD34" s="119"/>
      <c r="AE34" s="120"/>
      <c r="AF34" s="121"/>
      <c r="AG34" s="122"/>
      <c r="AH34" s="115"/>
      <c r="AI34" s="116"/>
      <c r="AK34" s="7">
        <f t="shared" si="3"/>
        <v>0</v>
      </c>
      <c r="AL34" s="7">
        <f t="shared" si="4"/>
        <v>0</v>
      </c>
      <c r="AM34" s="7">
        <f t="shared" si="5"/>
        <v>0</v>
      </c>
      <c r="AN34" s="7">
        <f t="shared" si="6"/>
        <v>0</v>
      </c>
      <c r="AO34" s="7">
        <f t="shared" si="7"/>
        <v>0</v>
      </c>
      <c r="AP34" s="7">
        <f t="shared" si="8"/>
        <v>0</v>
      </c>
      <c r="AQ34" s="7">
        <f t="shared" si="9"/>
        <v>0</v>
      </c>
      <c r="AR34" s="7">
        <f t="shared" si="10"/>
        <v>0</v>
      </c>
      <c r="AS34" s="7">
        <f t="shared" si="11"/>
        <v>0</v>
      </c>
      <c r="AT34" s="7">
        <f t="shared" si="12"/>
        <v>0</v>
      </c>
      <c r="AU34" s="7">
        <f t="shared" si="0"/>
        <v>0</v>
      </c>
      <c r="AV34" s="7">
        <f t="shared" si="1"/>
        <v>0</v>
      </c>
      <c r="AW34" s="7">
        <f t="shared" si="2"/>
        <v>0</v>
      </c>
      <c r="AX34" s="7">
        <f t="shared" si="13"/>
        <v>0</v>
      </c>
      <c r="AZ34" s="7" t="str">
        <f t="shared" si="14"/>
        <v/>
      </c>
      <c r="BA34" s="7" t="str">
        <f t="shared" si="15"/>
        <v/>
      </c>
      <c r="BC34" s="7" t="str">
        <f t="shared" si="16"/>
        <v>:</v>
      </c>
      <c r="BD34" s="7" t="str">
        <f t="shared" si="17"/>
        <v>:</v>
      </c>
      <c r="BE34" s="7" t="str">
        <f t="shared" si="18"/>
        <v>:</v>
      </c>
      <c r="BF34" s="7" t="str">
        <f t="shared" si="19"/>
        <v>:</v>
      </c>
      <c r="BG34" s="7" t="str">
        <f t="shared" si="20"/>
        <v/>
      </c>
      <c r="BH34" s="7" t="str">
        <f t="shared" si="21"/>
        <v/>
      </c>
      <c r="BI34" s="7" t="str">
        <f t="shared" si="22"/>
        <v/>
      </c>
      <c r="BJ34" s="7" t="str">
        <f t="shared" si="23"/>
        <v>:; :; :; :</v>
      </c>
      <c r="BP34" s="7">
        <v>94</v>
      </c>
      <c r="BQ34" s="7">
        <v>96</v>
      </c>
      <c r="BT34" s="7" t="s">
        <v>51</v>
      </c>
      <c r="BU34" s="7" t="s">
        <v>52</v>
      </c>
      <c r="BV34" s="7" t="s">
        <v>53</v>
      </c>
      <c r="BW34" s="7" t="s">
        <v>117</v>
      </c>
      <c r="BX34" s="7" t="s">
        <v>118</v>
      </c>
      <c r="BY34" s="7" t="s">
        <v>56</v>
      </c>
      <c r="BZ34" s="7" t="str">
        <f t="shared" si="24"/>
        <v>YİNELE(C94;1)</v>
      </c>
      <c r="CA34" s="7" t="str">
        <f t="shared" si="25"/>
        <v>YİNELE(C96;1)</v>
      </c>
    </row>
    <row r="35" spans="2:79" ht="15" customHeight="1">
      <c r="B35" s="169"/>
      <c r="C35" s="193" t="s">
        <v>323</v>
      </c>
      <c r="D35" s="183">
        <v>78</v>
      </c>
      <c r="E35" s="72" t="str">
        <f>IF(ISBLANK(D35),"",VLOOKUP(D35,KATILIM!$A$1:$B$92,2,FALSE))</f>
        <v>GÜLNUR ÜNAL (ANK)</v>
      </c>
      <c r="I35" s="112"/>
      <c r="J35" s="7"/>
      <c r="K35" s="186">
        <v>35</v>
      </c>
      <c r="M35" s="90">
        <v>33</v>
      </c>
      <c r="N35" s="91" t="s">
        <v>502</v>
      </c>
      <c r="O35" s="91"/>
      <c r="P35" s="91"/>
      <c r="Q35" s="90" t="s">
        <v>506</v>
      </c>
      <c r="R35" s="51" t="str">
        <f>REPT(E98,1)</f>
        <v/>
      </c>
      <c r="S35" s="57" t="str">
        <f>REPT(E100,1)</f>
        <v/>
      </c>
      <c r="T35" s="105">
        <f t="shared" si="27"/>
        <v>0</v>
      </c>
      <c r="U35" s="106">
        <f t="shared" si="27"/>
        <v>0</v>
      </c>
      <c r="V35" s="118"/>
      <c r="W35" s="119"/>
      <c r="X35" s="119"/>
      <c r="Y35" s="119"/>
      <c r="Z35" s="119"/>
      <c r="AA35" s="119"/>
      <c r="AB35" s="119"/>
      <c r="AC35" s="119"/>
      <c r="AD35" s="119"/>
      <c r="AE35" s="120"/>
      <c r="AF35" s="121"/>
      <c r="AG35" s="122"/>
      <c r="AH35" s="115"/>
      <c r="AI35" s="116"/>
      <c r="AK35" s="7">
        <f t="shared" si="3"/>
        <v>0</v>
      </c>
      <c r="AL35" s="7">
        <f t="shared" si="4"/>
        <v>0</v>
      </c>
      <c r="AM35" s="7">
        <f t="shared" si="5"/>
        <v>0</v>
      </c>
      <c r="AN35" s="7">
        <f t="shared" si="6"/>
        <v>0</v>
      </c>
      <c r="AO35" s="7">
        <f t="shared" si="7"/>
        <v>0</v>
      </c>
      <c r="AP35" s="7">
        <f t="shared" si="8"/>
        <v>0</v>
      </c>
      <c r="AQ35" s="7">
        <f t="shared" si="9"/>
        <v>0</v>
      </c>
      <c r="AR35" s="7">
        <f t="shared" si="10"/>
        <v>0</v>
      </c>
      <c r="AS35" s="7">
        <f t="shared" si="11"/>
        <v>0</v>
      </c>
      <c r="AT35" s="7">
        <f t="shared" si="12"/>
        <v>0</v>
      </c>
      <c r="AU35" s="7">
        <f t="shared" si="0"/>
        <v>0</v>
      </c>
      <c r="AV35" s="7">
        <f t="shared" si="1"/>
        <v>0</v>
      </c>
      <c r="AW35" s="7">
        <f t="shared" si="2"/>
        <v>0</v>
      </c>
      <c r="AX35" s="7">
        <f t="shared" si="13"/>
        <v>0</v>
      </c>
      <c r="AZ35" s="7" t="str">
        <f t="shared" si="14"/>
        <v/>
      </c>
      <c r="BA35" s="7" t="str">
        <f t="shared" si="15"/>
        <v/>
      </c>
      <c r="BC35" s="7" t="str">
        <f t="shared" si="16"/>
        <v>:</v>
      </c>
      <c r="BD35" s="7" t="str">
        <f t="shared" si="17"/>
        <v>:</v>
      </c>
      <c r="BE35" s="7" t="str">
        <f t="shared" si="18"/>
        <v>:</v>
      </c>
      <c r="BF35" s="7" t="str">
        <f t="shared" si="19"/>
        <v>:</v>
      </c>
      <c r="BG35" s="7" t="str">
        <f t="shared" si="20"/>
        <v/>
      </c>
      <c r="BH35" s="7" t="str">
        <f t="shared" si="21"/>
        <v/>
      </c>
      <c r="BI35" s="7" t="str">
        <f t="shared" si="22"/>
        <v/>
      </c>
      <c r="BJ35" s="7" t="str">
        <f t="shared" si="23"/>
        <v>:; :; :; :</v>
      </c>
      <c r="BP35" s="7">
        <v>97</v>
      </c>
      <c r="BQ35" s="7">
        <v>99</v>
      </c>
      <c r="BT35" s="7" t="s">
        <v>51</v>
      </c>
      <c r="BU35" s="7" t="s">
        <v>52</v>
      </c>
      <c r="BV35" s="7" t="s">
        <v>53</v>
      </c>
      <c r="BW35" s="7" t="s">
        <v>119</v>
      </c>
      <c r="BX35" s="7" t="s">
        <v>120</v>
      </c>
      <c r="BY35" s="7" t="s">
        <v>56</v>
      </c>
      <c r="BZ35" s="7" t="str">
        <f t="shared" si="24"/>
        <v>YİNELE(C97;1)</v>
      </c>
      <c r="CA35" s="7" t="str">
        <f t="shared" si="25"/>
        <v>YİNELE(C99;1)</v>
      </c>
    </row>
    <row r="36" spans="2:79" ht="15" customHeight="1">
      <c r="C36" s="193"/>
      <c r="D36" s="183"/>
      <c r="E36" s="88"/>
      <c r="F36" s="89" t="str">
        <f>CONCATENATE(AZ14," ",BA14)</f>
        <v xml:space="preserve"> </v>
      </c>
      <c r="G36" s="169" t="s">
        <v>323</v>
      </c>
      <c r="I36" s="8"/>
      <c r="J36" s="7"/>
      <c r="K36" s="186">
        <v>36</v>
      </c>
      <c r="M36" s="90">
        <v>34</v>
      </c>
      <c r="N36" s="91" t="s">
        <v>502</v>
      </c>
      <c r="O36" s="91"/>
      <c r="P36" s="91"/>
      <c r="Q36" s="90" t="s">
        <v>506</v>
      </c>
      <c r="R36" s="51" t="str">
        <f>REPT(E101,1)</f>
        <v/>
      </c>
      <c r="S36" s="57" t="str">
        <f>REPT(E103,1)</f>
        <v/>
      </c>
      <c r="T36" s="105">
        <f t="shared" si="27"/>
        <v>0</v>
      </c>
      <c r="U36" s="106">
        <f t="shared" si="27"/>
        <v>0</v>
      </c>
      <c r="V36" s="118"/>
      <c r="W36" s="119"/>
      <c r="X36" s="119"/>
      <c r="Y36" s="119"/>
      <c r="Z36" s="119"/>
      <c r="AA36" s="119"/>
      <c r="AB36" s="119"/>
      <c r="AC36" s="119"/>
      <c r="AD36" s="119"/>
      <c r="AE36" s="120"/>
      <c r="AF36" s="121"/>
      <c r="AG36" s="122"/>
      <c r="AH36" s="115"/>
      <c r="AI36" s="116"/>
      <c r="AK36" s="7">
        <f t="shared" si="3"/>
        <v>0</v>
      </c>
      <c r="AL36" s="7">
        <f t="shared" si="4"/>
        <v>0</v>
      </c>
      <c r="AM36" s="7">
        <f t="shared" si="5"/>
        <v>0</v>
      </c>
      <c r="AN36" s="7">
        <f t="shared" si="6"/>
        <v>0</v>
      </c>
      <c r="AO36" s="7">
        <f t="shared" si="7"/>
        <v>0</v>
      </c>
      <c r="AP36" s="7">
        <f t="shared" si="8"/>
        <v>0</v>
      </c>
      <c r="AQ36" s="7">
        <f t="shared" si="9"/>
        <v>0</v>
      </c>
      <c r="AR36" s="7">
        <f t="shared" si="10"/>
        <v>0</v>
      </c>
      <c r="AS36" s="7">
        <f t="shared" si="11"/>
        <v>0</v>
      </c>
      <c r="AT36" s="7">
        <f t="shared" si="12"/>
        <v>0</v>
      </c>
      <c r="AU36" s="7">
        <f t="shared" si="0"/>
        <v>0</v>
      </c>
      <c r="AV36" s="7">
        <f t="shared" si="1"/>
        <v>0</v>
      </c>
      <c r="AW36" s="7">
        <f t="shared" si="2"/>
        <v>0</v>
      </c>
      <c r="AX36" s="7">
        <f t="shared" si="13"/>
        <v>0</v>
      </c>
      <c r="AZ36" s="7" t="str">
        <f t="shared" si="14"/>
        <v/>
      </c>
      <c r="BA36" s="7" t="str">
        <f t="shared" si="15"/>
        <v/>
      </c>
      <c r="BC36" s="7" t="str">
        <f t="shared" si="16"/>
        <v>:</v>
      </c>
      <c r="BD36" s="7" t="str">
        <f t="shared" si="17"/>
        <v>:</v>
      </c>
      <c r="BE36" s="7" t="str">
        <f t="shared" si="18"/>
        <v>:</v>
      </c>
      <c r="BF36" s="7" t="str">
        <f t="shared" si="19"/>
        <v>:</v>
      </c>
      <c r="BG36" s="7" t="str">
        <f t="shared" si="20"/>
        <v/>
      </c>
      <c r="BH36" s="7" t="str">
        <f t="shared" si="21"/>
        <v/>
      </c>
      <c r="BI36" s="7" t="str">
        <f t="shared" si="22"/>
        <v/>
      </c>
      <c r="BJ36" s="7" t="str">
        <f t="shared" si="23"/>
        <v>:; :; :; :</v>
      </c>
      <c r="BP36" s="7">
        <v>100</v>
      </c>
      <c r="BQ36" s="7">
        <v>102</v>
      </c>
      <c r="BT36" s="7" t="s">
        <v>51</v>
      </c>
      <c r="BU36" s="7" t="s">
        <v>52</v>
      </c>
      <c r="BV36" s="7" t="s">
        <v>53</v>
      </c>
      <c r="BW36" s="7" t="s">
        <v>121</v>
      </c>
      <c r="BX36" s="7" t="s">
        <v>122</v>
      </c>
      <c r="BY36" s="7" t="s">
        <v>56</v>
      </c>
      <c r="BZ36" s="7" t="str">
        <f t="shared" si="24"/>
        <v>YİNELE(C100;1)</v>
      </c>
      <c r="CA36" s="7" t="str">
        <f t="shared" si="25"/>
        <v>YİNELE(C102;1)</v>
      </c>
    </row>
    <row r="37" spans="2:79" ht="15" customHeight="1">
      <c r="C37" s="193"/>
      <c r="D37" s="183"/>
      <c r="E37" s="72" t="str">
        <f>IF(ISBLANK(D37),"",VLOOKUP(D37,KATILIM!$A$1:$B$92,2,FALSE))</f>
        <v/>
      </c>
      <c r="F37" s="103" t="str">
        <f>IF(F36=" ",CONCATENATE(N14,"  ",O14," ","M",P14),BJ14)</f>
        <v>08.10.2022   M</v>
      </c>
      <c r="I37" s="8"/>
      <c r="J37" s="7"/>
      <c r="K37" s="185">
        <v>37</v>
      </c>
      <c r="M37" s="90">
        <v>35</v>
      </c>
      <c r="N37" s="91" t="s">
        <v>502</v>
      </c>
      <c r="O37" s="91"/>
      <c r="P37" s="91"/>
      <c r="Q37" s="90" t="s">
        <v>506</v>
      </c>
      <c r="R37" s="51" t="str">
        <f>REPT(E104,1)</f>
        <v/>
      </c>
      <c r="S37" s="57" t="str">
        <f>REPT(E106,1)</f>
        <v/>
      </c>
      <c r="T37" s="105">
        <f t="shared" si="27"/>
        <v>0</v>
      </c>
      <c r="U37" s="106">
        <f t="shared" si="27"/>
        <v>0</v>
      </c>
      <c r="V37" s="118"/>
      <c r="W37" s="119"/>
      <c r="X37" s="119"/>
      <c r="Y37" s="119"/>
      <c r="Z37" s="119"/>
      <c r="AA37" s="119"/>
      <c r="AB37" s="119"/>
      <c r="AC37" s="119"/>
      <c r="AD37" s="119"/>
      <c r="AE37" s="120"/>
      <c r="AF37" s="121"/>
      <c r="AG37" s="122"/>
      <c r="AH37" s="115"/>
      <c r="AI37" s="116"/>
      <c r="AK37" s="7">
        <f t="shared" si="3"/>
        <v>0</v>
      </c>
      <c r="AL37" s="7">
        <f t="shared" si="4"/>
        <v>0</v>
      </c>
      <c r="AM37" s="7">
        <f t="shared" si="5"/>
        <v>0</v>
      </c>
      <c r="AN37" s="7">
        <f t="shared" si="6"/>
        <v>0</v>
      </c>
      <c r="AO37" s="7">
        <f t="shared" si="7"/>
        <v>0</v>
      </c>
      <c r="AP37" s="7">
        <f t="shared" si="8"/>
        <v>0</v>
      </c>
      <c r="AQ37" s="7">
        <f t="shared" si="9"/>
        <v>0</v>
      </c>
      <c r="AR37" s="7">
        <f t="shared" si="10"/>
        <v>0</v>
      </c>
      <c r="AS37" s="7">
        <f t="shared" si="11"/>
        <v>0</v>
      </c>
      <c r="AT37" s="7">
        <f t="shared" si="12"/>
        <v>0</v>
      </c>
      <c r="AU37" s="7">
        <f t="shared" si="0"/>
        <v>0</v>
      </c>
      <c r="AV37" s="7">
        <f t="shared" si="1"/>
        <v>0</v>
      </c>
      <c r="AW37" s="7">
        <f t="shared" si="2"/>
        <v>0</v>
      </c>
      <c r="AX37" s="7">
        <f t="shared" si="13"/>
        <v>0</v>
      </c>
      <c r="AZ37" s="7" t="str">
        <f t="shared" si="14"/>
        <v/>
      </c>
      <c r="BA37" s="7" t="str">
        <f t="shared" si="15"/>
        <v/>
      </c>
      <c r="BC37" s="7" t="str">
        <f t="shared" si="16"/>
        <v>:</v>
      </c>
      <c r="BD37" s="7" t="str">
        <f t="shared" si="17"/>
        <v>:</v>
      </c>
      <c r="BE37" s="7" t="str">
        <f t="shared" si="18"/>
        <v>:</v>
      </c>
      <c r="BF37" s="7" t="str">
        <f t="shared" si="19"/>
        <v>:</v>
      </c>
      <c r="BG37" s="7" t="str">
        <f t="shared" si="20"/>
        <v/>
      </c>
      <c r="BH37" s="7" t="str">
        <f t="shared" si="21"/>
        <v/>
      </c>
      <c r="BI37" s="7" t="str">
        <f t="shared" si="22"/>
        <v/>
      </c>
      <c r="BJ37" s="7" t="str">
        <f t="shared" si="23"/>
        <v>:; :; :; :</v>
      </c>
      <c r="BP37" s="7">
        <v>103</v>
      </c>
      <c r="BQ37" s="7">
        <v>105</v>
      </c>
      <c r="BT37" s="7" t="s">
        <v>51</v>
      </c>
      <c r="BU37" s="7" t="s">
        <v>52</v>
      </c>
      <c r="BV37" s="7" t="s">
        <v>53</v>
      </c>
      <c r="BW37" s="7" t="s">
        <v>123</v>
      </c>
      <c r="BX37" s="7" t="s">
        <v>124</v>
      </c>
      <c r="BY37" s="7" t="s">
        <v>56</v>
      </c>
      <c r="BZ37" s="7" t="str">
        <f t="shared" si="24"/>
        <v>YİNELE(C103;1)</v>
      </c>
      <c r="CA37" s="7" t="str">
        <f t="shared" si="25"/>
        <v>YİNELE(C105;1)</v>
      </c>
    </row>
    <row r="38" spans="2:79" ht="15" customHeight="1">
      <c r="C38" s="193" t="s">
        <v>337</v>
      </c>
      <c r="D38" s="183">
        <v>99</v>
      </c>
      <c r="E38" s="72" t="e">
        <f>IF(ISBLANK(D38),"",VLOOKUP(D38,KATILIM!$A$1:$B$92,2,FALSE))</f>
        <v>#N/A</v>
      </c>
      <c r="I38" s="8"/>
      <c r="J38" s="7"/>
      <c r="K38" s="186">
        <v>38</v>
      </c>
      <c r="M38" s="90">
        <v>36</v>
      </c>
      <c r="N38" s="91" t="s">
        <v>502</v>
      </c>
      <c r="O38" s="91"/>
      <c r="P38" s="91"/>
      <c r="Q38" s="90" t="s">
        <v>506</v>
      </c>
      <c r="R38" s="51" t="str">
        <f>REPT(E107,1)</f>
        <v/>
      </c>
      <c r="S38" s="57" t="str">
        <f>REPT(E109,1)</f>
        <v/>
      </c>
      <c r="T38" s="105">
        <f t="shared" si="27"/>
        <v>0</v>
      </c>
      <c r="U38" s="106">
        <f t="shared" si="27"/>
        <v>0</v>
      </c>
      <c r="V38" s="118"/>
      <c r="W38" s="119"/>
      <c r="X38" s="119"/>
      <c r="Y38" s="119"/>
      <c r="Z38" s="119"/>
      <c r="AA38" s="119"/>
      <c r="AB38" s="119"/>
      <c r="AC38" s="119"/>
      <c r="AD38" s="119"/>
      <c r="AE38" s="120"/>
      <c r="AF38" s="121"/>
      <c r="AG38" s="122"/>
      <c r="AH38" s="115"/>
      <c r="AI38" s="116"/>
      <c r="AK38" s="7">
        <f t="shared" si="3"/>
        <v>0</v>
      </c>
      <c r="AL38" s="7">
        <f t="shared" si="4"/>
        <v>0</v>
      </c>
      <c r="AM38" s="7">
        <f t="shared" si="5"/>
        <v>0</v>
      </c>
      <c r="AN38" s="7">
        <f t="shared" si="6"/>
        <v>0</v>
      </c>
      <c r="AO38" s="7">
        <f t="shared" si="7"/>
        <v>0</v>
      </c>
      <c r="AP38" s="7">
        <f t="shared" si="8"/>
        <v>0</v>
      </c>
      <c r="AQ38" s="7">
        <f t="shared" si="9"/>
        <v>0</v>
      </c>
      <c r="AR38" s="7">
        <f t="shared" si="10"/>
        <v>0</v>
      </c>
      <c r="AS38" s="7">
        <f t="shared" si="11"/>
        <v>0</v>
      </c>
      <c r="AT38" s="7">
        <f t="shared" si="12"/>
        <v>0</v>
      </c>
      <c r="AU38" s="7">
        <f t="shared" si="0"/>
        <v>0</v>
      </c>
      <c r="AV38" s="7">
        <f t="shared" si="1"/>
        <v>0</v>
      </c>
      <c r="AW38" s="7">
        <f t="shared" si="2"/>
        <v>0</v>
      </c>
      <c r="AX38" s="7">
        <f t="shared" si="13"/>
        <v>0</v>
      </c>
      <c r="AZ38" s="7" t="str">
        <f t="shared" si="14"/>
        <v/>
      </c>
      <c r="BA38" s="7" t="str">
        <f t="shared" si="15"/>
        <v/>
      </c>
      <c r="BC38" s="7" t="str">
        <f t="shared" si="16"/>
        <v>:</v>
      </c>
      <c r="BD38" s="7" t="str">
        <f t="shared" si="17"/>
        <v>:</v>
      </c>
      <c r="BE38" s="7" t="str">
        <f t="shared" si="18"/>
        <v>:</v>
      </c>
      <c r="BF38" s="7" t="str">
        <f t="shared" si="19"/>
        <v>:</v>
      </c>
      <c r="BG38" s="7" t="str">
        <f t="shared" si="20"/>
        <v/>
      </c>
      <c r="BH38" s="7" t="str">
        <f t="shared" si="21"/>
        <v/>
      </c>
      <c r="BI38" s="7" t="str">
        <f t="shared" si="22"/>
        <v/>
      </c>
      <c r="BJ38" s="7" t="str">
        <f t="shared" si="23"/>
        <v>:; :; :; :</v>
      </c>
      <c r="BP38" s="7">
        <v>106</v>
      </c>
      <c r="BQ38" s="7">
        <v>108</v>
      </c>
      <c r="BT38" s="7" t="s">
        <v>51</v>
      </c>
      <c r="BU38" s="7" t="s">
        <v>52</v>
      </c>
      <c r="BV38" s="7" t="s">
        <v>53</v>
      </c>
      <c r="BW38" s="7" t="s">
        <v>125</v>
      </c>
      <c r="BX38" s="7" t="s">
        <v>126</v>
      </c>
      <c r="BY38" s="7" t="s">
        <v>56</v>
      </c>
      <c r="BZ38" s="7" t="str">
        <f t="shared" si="24"/>
        <v>YİNELE(C106;1)</v>
      </c>
      <c r="CA38" s="7" t="str">
        <f t="shared" si="25"/>
        <v>YİNELE(C108;1)</v>
      </c>
    </row>
    <row r="39" spans="2:79" ht="15" customHeight="1">
      <c r="C39" s="193"/>
      <c r="D39" s="183"/>
      <c r="E39" s="88"/>
      <c r="F39" s="89" t="e">
        <f>CONCATENATE(AZ15," ",BA15)</f>
        <v>#N/A</v>
      </c>
      <c r="G39" s="169" t="s">
        <v>337</v>
      </c>
      <c r="I39" s="8"/>
      <c r="J39" s="7"/>
      <c r="K39" s="185">
        <v>39</v>
      </c>
      <c r="M39" s="90">
        <v>37</v>
      </c>
      <c r="N39" s="91" t="s">
        <v>502</v>
      </c>
      <c r="O39" s="91"/>
      <c r="P39" s="91"/>
      <c r="Q39" s="90" t="s">
        <v>506</v>
      </c>
      <c r="R39" s="51" t="str">
        <f>REPT(E110,1)</f>
        <v/>
      </c>
      <c r="S39" s="57" t="str">
        <f>REPT(E112,1)</f>
        <v/>
      </c>
      <c r="T39" s="105">
        <f t="shared" si="27"/>
        <v>0</v>
      </c>
      <c r="U39" s="106">
        <f t="shared" si="27"/>
        <v>0</v>
      </c>
      <c r="V39" s="118"/>
      <c r="W39" s="119"/>
      <c r="X39" s="119"/>
      <c r="Y39" s="119"/>
      <c r="Z39" s="119"/>
      <c r="AA39" s="119"/>
      <c r="AB39" s="119"/>
      <c r="AC39" s="119"/>
      <c r="AD39" s="119"/>
      <c r="AE39" s="120"/>
      <c r="AF39" s="121"/>
      <c r="AG39" s="122"/>
      <c r="AH39" s="115"/>
      <c r="AI39" s="116"/>
      <c r="AK39" s="7">
        <f t="shared" si="3"/>
        <v>0</v>
      </c>
      <c r="AL39" s="7">
        <f t="shared" si="4"/>
        <v>0</v>
      </c>
      <c r="AM39" s="7">
        <f t="shared" si="5"/>
        <v>0</v>
      </c>
      <c r="AN39" s="7">
        <f t="shared" si="6"/>
        <v>0</v>
      </c>
      <c r="AO39" s="7">
        <f t="shared" si="7"/>
        <v>0</v>
      </c>
      <c r="AP39" s="7">
        <f t="shared" si="8"/>
        <v>0</v>
      </c>
      <c r="AQ39" s="7">
        <f t="shared" si="9"/>
        <v>0</v>
      </c>
      <c r="AR39" s="7">
        <f t="shared" si="10"/>
        <v>0</v>
      </c>
      <c r="AS39" s="7">
        <f t="shared" si="11"/>
        <v>0</v>
      </c>
      <c r="AT39" s="7">
        <f t="shared" si="12"/>
        <v>0</v>
      </c>
      <c r="AU39" s="7">
        <f t="shared" si="0"/>
        <v>0</v>
      </c>
      <c r="AV39" s="7">
        <f t="shared" si="1"/>
        <v>0</v>
      </c>
      <c r="AW39" s="7">
        <f t="shared" si="2"/>
        <v>0</v>
      </c>
      <c r="AX39" s="7">
        <f t="shared" si="13"/>
        <v>0</v>
      </c>
      <c r="AZ39" s="7" t="str">
        <f t="shared" si="14"/>
        <v/>
      </c>
      <c r="BA39" s="7" t="str">
        <f t="shared" si="15"/>
        <v/>
      </c>
      <c r="BC39" s="7" t="str">
        <f t="shared" si="16"/>
        <v>:</v>
      </c>
      <c r="BD39" s="7" t="str">
        <f t="shared" si="17"/>
        <v>:</v>
      </c>
      <c r="BE39" s="7" t="str">
        <f t="shared" si="18"/>
        <v>:</v>
      </c>
      <c r="BF39" s="7" t="str">
        <f t="shared" si="19"/>
        <v>:</v>
      </c>
      <c r="BG39" s="7" t="str">
        <f t="shared" si="20"/>
        <v/>
      </c>
      <c r="BH39" s="7" t="str">
        <f t="shared" si="21"/>
        <v/>
      </c>
      <c r="BI39" s="7" t="str">
        <f t="shared" si="22"/>
        <v/>
      </c>
      <c r="BJ39" s="7" t="str">
        <f t="shared" si="23"/>
        <v>:; :; :; :</v>
      </c>
      <c r="BP39" s="7">
        <v>109</v>
      </c>
      <c r="BQ39" s="7">
        <v>111</v>
      </c>
      <c r="BT39" s="7" t="s">
        <v>51</v>
      </c>
      <c r="BU39" s="7" t="s">
        <v>52</v>
      </c>
      <c r="BV39" s="7" t="s">
        <v>53</v>
      </c>
      <c r="BW39" s="7" t="s">
        <v>127</v>
      </c>
      <c r="BX39" s="7" t="s">
        <v>128</v>
      </c>
      <c r="BY39" s="7" t="s">
        <v>56</v>
      </c>
      <c r="BZ39" s="7" t="str">
        <f t="shared" si="24"/>
        <v>YİNELE(C109;1)</v>
      </c>
      <c r="CA39" s="7" t="str">
        <f t="shared" si="25"/>
        <v>YİNELE(C111;1)</v>
      </c>
    </row>
    <row r="40" spans="2:79" ht="15" customHeight="1">
      <c r="B40" s="169"/>
      <c r="C40" s="193"/>
      <c r="D40" s="183"/>
      <c r="E40" s="72" t="str">
        <f>IF(ISBLANK(D40),"",VLOOKUP(D40,KATILIM!$A$1:$B$92,2,FALSE))</f>
        <v/>
      </c>
      <c r="F40" s="103" t="e">
        <f>IF(F39=" ",CONCATENATE(N15,"  ",O15," ","M",P15),BJ15)</f>
        <v>#N/A</v>
      </c>
      <c r="I40" s="8"/>
      <c r="J40" s="7"/>
      <c r="K40" s="185">
        <v>40</v>
      </c>
      <c r="M40" s="90">
        <v>38</v>
      </c>
      <c r="N40" s="91" t="s">
        <v>502</v>
      </c>
      <c r="O40" s="91"/>
      <c r="P40" s="91"/>
      <c r="Q40" s="90" t="s">
        <v>506</v>
      </c>
      <c r="R40" s="51" t="str">
        <f>REPT(E113,1)</f>
        <v/>
      </c>
      <c r="S40" s="57" t="str">
        <f>REPT(E115,1)</f>
        <v/>
      </c>
      <c r="T40" s="105">
        <f t="shared" si="27"/>
        <v>0</v>
      </c>
      <c r="U40" s="106">
        <f t="shared" si="27"/>
        <v>0</v>
      </c>
      <c r="V40" s="118"/>
      <c r="W40" s="119"/>
      <c r="X40" s="119"/>
      <c r="Y40" s="119"/>
      <c r="Z40" s="119"/>
      <c r="AA40" s="119"/>
      <c r="AB40" s="119"/>
      <c r="AC40" s="119"/>
      <c r="AD40" s="119"/>
      <c r="AE40" s="120"/>
      <c r="AF40" s="121"/>
      <c r="AG40" s="122"/>
      <c r="AH40" s="115"/>
      <c r="AI40" s="116"/>
      <c r="AK40" s="7">
        <f t="shared" si="3"/>
        <v>0</v>
      </c>
      <c r="AL40" s="7">
        <f t="shared" si="4"/>
        <v>0</v>
      </c>
      <c r="AM40" s="7">
        <f t="shared" si="5"/>
        <v>0</v>
      </c>
      <c r="AN40" s="7">
        <f t="shared" si="6"/>
        <v>0</v>
      </c>
      <c r="AO40" s="7">
        <f t="shared" si="7"/>
        <v>0</v>
      </c>
      <c r="AP40" s="7">
        <f t="shared" si="8"/>
        <v>0</v>
      </c>
      <c r="AQ40" s="7">
        <f t="shared" si="9"/>
        <v>0</v>
      </c>
      <c r="AR40" s="7">
        <f t="shared" si="10"/>
        <v>0</v>
      </c>
      <c r="AS40" s="7">
        <f t="shared" si="11"/>
        <v>0</v>
      </c>
      <c r="AT40" s="7">
        <f t="shared" si="12"/>
        <v>0</v>
      </c>
      <c r="AU40" s="7">
        <f t="shared" si="0"/>
        <v>0</v>
      </c>
      <c r="AV40" s="7">
        <f t="shared" si="1"/>
        <v>0</v>
      </c>
      <c r="AW40" s="7">
        <f t="shared" si="2"/>
        <v>0</v>
      </c>
      <c r="AX40" s="7">
        <f t="shared" si="13"/>
        <v>0</v>
      </c>
      <c r="AZ40" s="7" t="str">
        <f t="shared" si="14"/>
        <v/>
      </c>
      <c r="BA40" s="7" t="str">
        <f t="shared" si="15"/>
        <v/>
      </c>
      <c r="BC40" s="7" t="str">
        <f t="shared" si="16"/>
        <v>:</v>
      </c>
      <c r="BD40" s="7" t="str">
        <f t="shared" si="17"/>
        <v>:</v>
      </c>
      <c r="BE40" s="7" t="str">
        <f t="shared" si="18"/>
        <v>:</v>
      </c>
      <c r="BF40" s="7" t="str">
        <f t="shared" si="19"/>
        <v>:</v>
      </c>
      <c r="BG40" s="7" t="str">
        <f t="shared" si="20"/>
        <v/>
      </c>
      <c r="BH40" s="7" t="str">
        <f t="shared" si="21"/>
        <v/>
      </c>
      <c r="BI40" s="7" t="str">
        <f t="shared" si="22"/>
        <v/>
      </c>
      <c r="BJ40" s="7" t="str">
        <f t="shared" si="23"/>
        <v>:; :; :; :</v>
      </c>
      <c r="BP40" s="7">
        <v>112</v>
      </c>
      <c r="BQ40" s="7">
        <v>114</v>
      </c>
      <c r="BT40" s="7" t="s">
        <v>51</v>
      </c>
      <c r="BU40" s="7" t="s">
        <v>52</v>
      </c>
      <c r="BV40" s="7" t="s">
        <v>53</v>
      </c>
      <c r="BW40" s="7" t="s">
        <v>129</v>
      </c>
      <c r="BX40" s="7" t="s">
        <v>130</v>
      </c>
      <c r="BY40" s="7" t="s">
        <v>56</v>
      </c>
      <c r="BZ40" s="7" t="str">
        <f t="shared" si="24"/>
        <v>YİNELE(C112;1)</v>
      </c>
      <c r="CA40" s="7" t="str">
        <f t="shared" si="25"/>
        <v>YİNELE(C114;1)</v>
      </c>
    </row>
    <row r="41" spans="2:79" ht="15" customHeight="1">
      <c r="B41" s="169"/>
      <c r="C41" s="193" t="s">
        <v>334</v>
      </c>
      <c r="D41" s="183">
        <v>94</v>
      </c>
      <c r="E41" s="72" t="e">
        <f>IF(ISBLANK(D41),"",VLOOKUP(D41,KATILIM!$A$1:$B$92,2,FALSE))</f>
        <v>#N/A</v>
      </c>
      <c r="I41" s="112"/>
      <c r="J41" s="7"/>
      <c r="K41" s="185">
        <v>41</v>
      </c>
      <c r="M41" s="90">
        <v>39</v>
      </c>
      <c r="N41" s="91" t="s">
        <v>502</v>
      </c>
      <c r="O41" s="91"/>
      <c r="P41" s="91"/>
      <c r="Q41" s="90" t="s">
        <v>506</v>
      </c>
      <c r="R41" s="51" t="str">
        <f>REPT(E116,1)</f>
        <v/>
      </c>
      <c r="S41" s="57" t="str">
        <f>REPT(E118,1)</f>
        <v/>
      </c>
      <c r="T41" s="105">
        <f t="shared" si="27"/>
        <v>0</v>
      </c>
      <c r="U41" s="106">
        <f t="shared" si="27"/>
        <v>0</v>
      </c>
      <c r="V41" s="118"/>
      <c r="W41" s="119"/>
      <c r="X41" s="119"/>
      <c r="Y41" s="119"/>
      <c r="Z41" s="119"/>
      <c r="AA41" s="119"/>
      <c r="AB41" s="119"/>
      <c r="AC41" s="119"/>
      <c r="AD41" s="119"/>
      <c r="AE41" s="120"/>
      <c r="AF41" s="121"/>
      <c r="AG41" s="122"/>
      <c r="AH41" s="115"/>
      <c r="AI41" s="116"/>
      <c r="AK41" s="7">
        <f t="shared" si="3"/>
        <v>0</v>
      </c>
      <c r="AL41" s="7">
        <f t="shared" si="4"/>
        <v>0</v>
      </c>
      <c r="AM41" s="7">
        <f t="shared" si="5"/>
        <v>0</v>
      </c>
      <c r="AN41" s="7">
        <f t="shared" si="6"/>
        <v>0</v>
      </c>
      <c r="AO41" s="7">
        <f t="shared" si="7"/>
        <v>0</v>
      </c>
      <c r="AP41" s="7">
        <f t="shared" si="8"/>
        <v>0</v>
      </c>
      <c r="AQ41" s="7">
        <f t="shared" si="9"/>
        <v>0</v>
      </c>
      <c r="AR41" s="7">
        <f t="shared" si="10"/>
        <v>0</v>
      </c>
      <c r="AS41" s="7">
        <f t="shared" si="11"/>
        <v>0</v>
      </c>
      <c r="AT41" s="7">
        <f t="shared" si="12"/>
        <v>0</v>
      </c>
      <c r="AU41" s="7">
        <f t="shared" si="0"/>
        <v>0</v>
      </c>
      <c r="AV41" s="7">
        <f t="shared" si="1"/>
        <v>0</v>
      </c>
      <c r="AW41" s="7">
        <f t="shared" si="2"/>
        <v>0</v>
      </c>
      <c r="AX41" s="7">
        <f t="shared" si="13"/>
        <v>0</v>
      </c>
      <c r="AZ41" s="7" t="str">
        <f t="shared" si="14"/>
        <v/>
      </c>
      <c r="BA41" s="7" t="str">
        <f t="shared" si="15"/>
        <v/>
      </c>
      <c r="BC41" s="7" t="str">
        <f t="shared" si="16"/>
        <v>:</v>
      </c>
      <c r="BD41" s="7" t="str">
        <f t="shared" si="17"/>
        <v>:</v>
      </c>
      <c r="BE41" s="7" t="str">
        <f t="shared" si="18"/>
        <v>:</v>
      </c>
      <c r="BF41" s="7" t="str">
        <f t="shared" si="19"/>
        <v>:</v>
      </c>
      <c r="BG41" s="7" t="str">
        <f t="shared" si="20"/>
        <v/>
      </c>
      <c r="BH41" s="7" t="str">
        <f t="shared" si="21"/>
        <v/>
      </c>
      <c r="BI41" s="7" t="str">
        <f t="shared" si="22"/>
        <v/>
      </c>
      <c r="BJ41" s="7" t="str">
        <f t="shared" si="23"/>
        <v>:; :; :; :</v>
      </c>
      <c r="BP41" s="7">
        <v>115</v>
      </c>
      <c r="BQ41" s="7">
        <v>117</v>
      </c>
      <c r="BT41" s="7" t="s">
        <v>51</v>
      </c>
      <c r="BU41" s="7" t="s">
        <v>52</v>
      </c>
      <c r="BV41" s="7" t="s">
        <v>53</v>
      </c>
      <c r="BW41" s="7" t="s">
        <v>131</v>
      </c>
      <c r="BX41" s="7" t="s">
        <v>132</v>
      </c>
      <c r="BY41" s="7" t="s">
        <v>56</v>
      </c>
      <c r="BZ41" s="7" t="str">
        <f t="shared" si="24"/>
        <v>YİNELE(C115;1)</v>
      </c>
      <c r="CA41" s="7" t="str">
        <f t="shared" si="25"/>
        <v>YİNELE(C117;1)</v>
      </c>
    </row>
    <row r="42" spans="2:79" ht="15" customHeight="1">
      <c r="C42" s="193"/>
      <c r="D42" s="183"/>
      <c r="E42" s="88"/>
      <c r="F42" s="89" t="e">
        <f>CONCATENATE(AZ16," ",BA16)</f>
        <v>#N/A</v>
      </c>
      <c r="G42" s="169" t="s">
        <v>334</v>
      </c>
      <c r="I42" s="12"/>
      <c r="J42" s="7"/>
      <c r="K42" s="186">
        <v>42</v>
      </c>
      <c r="M42" s="90">
        <v>40</v>
      </c>
      <c r="N42" s="91" t="s">
        <v>502</v>
      </c>
      <c r="O42" s="91"/>
      <c r="P42" s="91"/>
      <c r="Q42" s="90" t="s">
        <v>506</v>
      </c>
      <c r="R42" s="51" t="str">
        <f>REPT(E119,1)</f>
        <v/>
      </c>
      <c r="S42" s="57" t="str">
        <f>REPT(E121,1)</f>
        <v/>
      </c>
      <c r="T42" s="105">
        <f t="shared" si="27"/>
        <v>0</v>
      </c>
      <c r="U42" s="106">
        <f t="shared" si="27"/>
        <v>0</v>
      </c>
      <c r="V42" s="118"/>
      <c r="W42" s="119"/>
      <c r="X42" s="119"/>
      <c r="Y42" s="119"/>
      <c r="Z42" s="119"/>
      <c r="AA42" s="119"/>
      <c r="AB42" s="119"/>
      <c r="AC42" s="119"/>
      <c r="AD42" s="119"/>
      <c r="AE42" s="120"/>
      <c r="AF42" s="121"/>
      <c r="AG42" s="122"/>
      <c r="AH42" s="115"/>
      <c r="AI42" s="116"/>
      <c r="AK42" s="7">
        <f t="shared" si="3"/>
        <v>0</v>
      </c>
      <c r="AL42" s="7">
        <f t="shared" si="4"/>
        <v>0</v>
      </c>
      <c r="AM42" s="7">
        <f t="shared" si="5"/>
        <v>0</v>
      </c>
      <c r="AN42" s="7">
        <f t="shared" si="6"/>
        <v>0</v>
      </c>
      <c r="AO42" s="7">
        <f t="shared" si="7"/>
        <v>0</v>
      </c>
      <c r="AP42" s="7">
        <f t="shared" si="8"/>
        <v>0</v>
      </c>
      <c r="AQ42" s="7">
        <f t="shared" si="9"/>
        <v>0</v>
      </c>
      <c r="AR42" s="7">
        <f t="shared" si="10"/>
        <v>0</v>
      </c>
      <c r="AS42" s="7">
        <f t="shared" si="11"/>
        <v>0</v>
      </c>
      <c r="AT42" s="7">
        <f t="shared" si="12"/>
        <v>0</v>
      </c>
      <c r="AU42" s="7">
        <f t="shared" si="0"/>
        <v>0</v>
      </c>
      <c r="AV42" s="7">
        <f t="shared" si="1"/>
        <v>0</v>
      </c>
      <c r="AW42" s="7">
        <f t="shared" si="2"/>
        <v>0</v>
      </c>
      <c r="AX42" s="7">
        <f t="shared" si="13"/>
        <v>0</v>
      </c>
      <c r="AZ42" s="7" t="str">
        <f t="shared" si="14"/>
        <v/>
      </c>
      <c r="BA42" s="7" t="str">
        <f t="shared" si="15"/>
        <v/>
      </c>
      <c r="BC42" s="7" t="str">
        <f t="shared" si="16"/>
        <v>:</v>
      </c>
      <c r="BD42" s="7" t="str">
        <f t="shared" si="17"/>
        <v>:</v>
      </c>
      <c r="BE42" s="7" t="str">
        <f t="shared" si="18"/>
        <v>:</v>
      </c>
      <c r="BF42" s="7" t="str">
        <f t="shared" si="19"/>
        <v>:</v>
      </c>
      <c r="BG42" s="7" t="str">
        <f t="shared" si="20"/>
        <v/>
      </c>
      <c r="BH42" s="7" t="str">
        <f t="shared" si="21"/>
        <v/>
      </c>
      <c r="BI42" s="7" t="str">
        <f t="shared" si="22"/>
        <v/>
      </c>
      <c r="BJ42" s="7" t="str">
        <f t="shared" si="23"/>
        <v>:; :; :; :</v>
      </c>
      <c r="BP42" s="7">
        <v>118</v>
      </c>
      <c r="BQ42" s="7">
        <v>120</v>
      </c>
      <c r="BT42" s="7" t="s">
        <v>51</v>
      </c>
      <c r="BU42" s="7" t="s">
        <v>52</v>
      </c>
      <c r="BV42" s="7" t="s">
        <v>53</v>
      </c>
      <c r="BW42" s="7" t="s">
        <v>133</v>
      </c>
      <c r="BX42" s="7" t="s">
        <v>134</v>
      </c>
      <c r="BY42" s="7" t="s">
        <v>56</v>
      </c>
      <c r="BZ42" s="7" t="str">
        <f t="shared" si="24"/>
        <v>YİNELE(C118;1)</v>
      </c>
      <c r="CA42" s="7" t="str">
        <f t="shared" si="25"/>
        <v>YİNELE(C120;1)</v>
      </c>
    </row>
    <row r="43" spans="2:79" ht="15" customHeight="1">
      <c r="C43" s="193"/>
      <c r="D43" s="183"/>
      <c r="E43" s="72" t="str">
        <f>IF(ISBLANK(D43),"",VLOOKUP(D43,KATILIM!$A$1:$B$92,2,FALSE))</f>
        <v/>
      </c>
      <c r="F43" s="103" t="e">
        <f>IF(F42=" ",CONCATENATE(N16,"  ",O16," ","M",P16),BJ16)</f>
        <v>#N/A</v>
      </c>
      <c r="I43" s="8"/>
      <c r="J43" s="7"/>
      <c r="K43" s="186">
        <v>43</v>
      </c>
      <c r="M43" s="90">
        <v>41</v>
      </c>
      <c r="N43" s="91" t="s">
        <v>502</v>
      </c>
      <c r="O43" s="91"/>
      <c r="P43" s="91"/>
      <c r="Q43" s="90" t="s">
        <v>506</v>
      </c>
      <c r="R43" s="51" t="str">
        <f>REPT(E122,1)</f>
        <v/>
      </c>
      <c r="S43" s="57" t="str">
        <f>REPT(E124,1)</f>
        <v/>
      </c>
      <c r="T43" s="105">
        <f t="shared" si="27"/>
        <v>0</v>
      </c>
      <c r="U43" s="106">
        <f t="shared" si="27"/>
        <v>0</v>
      </c>
      <c r="V43" s="118"/>
      <c r="W43" s="119"/>
      <c r="X43" s="119"/>
      <c r="Y43" s="119"/>
      <c r="Z43" s="119"/>
      <c r="AA43" s="119"/>
      <c r="AB43" s="119"/>
      <c r="AC43" s="119"/>
      <c r="AD43" s="119"/>
      <c r="AE43" s="120"/>
      <c r="AF43" s="121"/>
      <c r="AG43" s="122"/>
      <c r="AH43" s="122"/>
      <c r="AI43" s="124"/>
      <c r="AK43" s="7">
        <f t="shared" si="3"/>
        <v>0</v>
      </c>
      <c r="AL43" s="7">
        <f t="shared" si="4"/>
        <v>0</v>
      </c>
      <c r="AM43" s="7">
        <f t="shared" si="5"/>
        <v>0</v>
      </c>
      <c r="AN43" s="7">
        <f t="shared" si="6"/>
        <v>0</v>
      </c>
      <c r="AO43" s="7">
        <f t="shared" si="7"/>
        <v>0</v>
      </c>
      <c r="AP43" s="7">
        <f t="shared" si="8"/>
        <v>0</v>
      </c>
      <c r="AQ43" s="7">
        <f t="shared" si="9"/>
        <v>0</v>
      </c>
      <c r="AR43" s="7">
        <f t="shared" si="10"/>
        <v>0</v>
      </c>
      <c r="AS43" s="7">
        <f t="shared" si="11"/>
        <v>0</v>
      </c>
      <c r="AT43" s="7">
        <f t="shared" si="12"/>
        <v>0</v>
      </c>
      <c r="AU43" s="7">
        <f t="shared" si="0"/>
        <v>0</v>
      </c>
      <c r="AV43" s="7">
        <f t="shared" si="1"/>
        <v>0</v>
      </c>
      <c r="AW43" s="7">
        <f t="shared" si="2"/>
        <v>0</v>
      </c>
      <c r="AX43" s="7">
        <f t="shared" si="13"/>
        <v>0</v>
      </c>
      <c r="AZ43" s="7" t="str">
        <f t="shared" si="14"/>
        <v/>
      </c>
      <c r="BA43" s="7" t="str">
        <f t="shared" si="15"/>
        <v/>
      </c>
      <c r="BC43" s="7" t="str">
        <f t="shared" si="16"/>
        <v>:</v>
      </c>
      <c r="BD43" s="7" t="str">
        <f t="shared" si="17"/>
        <v>:</v>
      </c>
      <c r="BE43" s="7" t="str">
        <f t="shared" si="18"/>
        <v>:</v>
      </c>
      <c r="BF43" s="7" t="str">
        <f t="shared" si="19"/>
        <v>:</v>
      </c>
      <c r="BG43" s="7" t="str">
        <f t="shared" si="20"/>
        <v/>
      </c>
      <c r="BH43" s="7" t="str">
        <f t="shared" si="21"/>
        <v/>
      </c>
      <c r="BI43" s="7" t="str">
        <f t="shared" si="22"/>
        <v/>
      </c>
      <c r="BJ43" s="7" t="str">
        <f t="shared" si="23"/>
        <v>:; :; :; :</v>
      </c>
      <c r="BP43" s="7">
        <v>121</v>
      </c>
      <c r="BQ43" s="7">
        <v>123</v>
      </c>
      <c r="BT43" s="7" t="s">
        <v>51</v>
      </c>
      <c r="BU43" s="7" t="s">
        <v>52</v>
      </c>
      <c r="BV43" s="7" t="s">
        <v>53</v>
      </c>
      <c r="BW43" s="7" t="s">
        <v>135</v>
      </c>
      <c r="BX43" s="7" t="s">
        <v>136</v>
      </c>
      <c r="BY43" s="7" t="s">
        <v>56</v>
      </c>
      <c r="BZ43" s="7" t="str">
        <f t="shared" si="24"/>
        <v>YİNELE(C121;1)</v>
      </c>
      <c r="CA43" s="7" t="str">
        <f t="shared" si="25"/>
        <v>YİNELE(C123;1)</v>
      </c>
    </row>
    <row r="44" spans="2:79" ht="15" customHeight="1">
      <c r="C44" s="193" t="s">
        <v>356</v>
      </c>
      <c r="D44" s="183">
        <v>126</v>
      </c>
      <c r="E44" s="72" t="e">
        <f>IF(ISBLANK(D44),"",VLOOKUP(D44,KATILIM!$A$1:$B$92,2,FALSE))</f>
        <v>#N/A</v>
      </c>
      <c r="I44" s="8"/>
      <c r="J44" s="7"/>
      <c r="K44" s="185">
        <v>44</v>
      </c>
      <c r="M44" s="90">
        <v>42</v>
      </c>
      <c r="N44" s="91" t="s">
        <v>502</v>
      </c>
      <c r="O44" s="91"/>
      <c r="P44" s="91"/>
      <c r="Q44" s="90" t="s">
        <v>506</v>
      </c>
      <c r="R44" s="51" t="str">
        <f>REPT(E125,1)</f>
        <v/>
      </c>
      <c r="S44" s="57" t="str">
        <f>REPT(E127,1)</f>
        <v/>
      </c>
      <c r="T44" s="105">
        <f t="shared" si="27"/>
        <v>0</v>
      </c>
      <c r="U44" s="106">
        <f t="shared" si="27"/>
        <v>0</v>
      </c>
      <c r="V44" s="118"/>
      <c r="W44" s="119"/>
      <c r="X44" s="119"/>
      <c r="Y44" s="119"/>
      <c r="Z44" s="119"/>
      <c r="AA44" s="119"/>
      <c r="AB44" s="119"/>
      <c r="AC44" s="119"/>
      <c r="AD44" s="119"/>
      <c r="AE44" s="120"/>
      <c r="AF44" s="121"/>
      <c r="AG44" s="122"/>
      <c r="AH44" s="122"/>
      <c r="AI44" s="124"/>
      <c r="AK44" s="7">
        <f t="shared" si="3"/>
        <v>0</v>
      </c>
      <c r="AL44" s="7">
        <f t="shared" si="4"/>
        <v>0</v>
      </c>
      <c r="AM44" s="7">
        <f t="shared" si="5"/>
        <v>0</v>
      </c>
      <c r="AN44" s="7">
        <f t="shared" si="6"/>
        <v>0</v>
      </c>
      <c r="AO44" s="7">
        <f t="shared" si="7"/>
        <v>0</v>
      </c>
      <c r="AP44" s="7">
        <f t="shared" si="8"/>
        <v>0</v>
      </c>
      <c r="AQ44" s="7">
        <f t="shared" si="9"/>
        <v>0</v>
      </c>
      <c r="AR44" s="7">
        <f t="shared" si="10"/>
        <v>0</v>
      </c>
      <c r="AS44" s="7">
        <f t="shared" si="11"/>
        <v>0</v>
      </c>
      <c r="AT44" s="7">
        <f t="shared" si="12"/>
        <v>0</v>
      </c>
      <c r="AU44" s="7">
        <f t="shared" si="0"/>
        <v>0</v>
      </c>
      <c r="AV44" s="7">
        <f t="shared" si="1"/>
        <v>0</v>
      </c>
      <c r="AW44" s="7">
        <f t="shared" si="2"/>
        <v>0</v>
      </c>
      <c r="AX44" s="7">
        <f t="shared" si="13"/>
        <v>0</v>
      </c>
      <c r="AZ44" s="7" t="str">
        <f t="shared" si="14"/>
        <v/>
      </c>
      <c r="BA44" s="7" t="str">
        <f t="shared" si="15"/>
        <v/>
      </c>
      <c r="BC44" s="7" t="str">
        <f t="shared" si="16"/>
        <v>:</v>
      </c>
      <c r="BD44" s="7" t="str">
        <f t="shared" si="17"/>
        <v>:</v>
      </c>
      <c r="BE44" s="7" t="str">
        <f t="shared" si="18"/>
        <v>:</v>
      </c>
      <c r="BF44" s="7" t="str">
        <f t="shared" si="19"/>
        <v>:</v>
      </c>
      <c r="BG44" s="7" t="str">
        <f t="shared" si="20"/>
        <v/>
      </c>
      <c r="BH44" s="7" t="str">
        <f t="shared" si="21"/>
        <v/>
      </c>
      <c r="BI44" s="7" t="str">
        <f t="shared" si="22"/>
        <v/>
      </c>
      <c r="BJ44" s="7" t="str">
        <f t="shared" si="23"/>
        <v>:; :; :; :</v>
      </c>
      <c r="BP44" s="7">
        <v>124</v>
      </c>
      <c r="BQ44" s="7">
        <v>126</v>
      </c>
      <c r="BT44" s="7" t="s">
        <v>51</v>
      </c>
      <c r="BU44" s="7" t="s">
        <v>52</v>
      </c>
      <c r="BV44" s="7" t="s">
        <v>53</v>
      </c>
      <c r="BW44" s="7" t="s">
        <v>137</v>
      </c>
      <c r="BX44" s="7" t="s">
        <v>138</v>
      </c>
      <c r="BY44" s="7" t="s">
        <v>56</v>
      </c>
      <c r="BZ44" s="7" t="str">
        <f t="shared" si="24"/>
        <v>YİNELE(C124;1)</v>
      </c>
      <c r="CA44" s="7" t="str">
        <f t="shared" si="25"/>
        <v>YİNELE(C126;1)</v>
      </c>
    </row>
    <row r="45" spans="2:79" ht="15" customHeight="1">
      <c r="C45" s="193"/>
      <c r="D45" s="183"/>
      <c r="E45" s="88"/>
      <c r="F45" s="89" t="e">
        <f>CONCATENATE(AZ17," ",BA17)</f>
        <v>#N/A</v>
      </c>
      <c r="G45" s="169" t="s">
        <v>356</v>
      </c>
      <c r="I45" s="8"/>
      <c r="J45" s="7"/>
      <c r="K45" s="186">
        <v>45</v>
      </c>
      <c r="M45" s="90">
        <v>43</v>
      </c>
      <c r="N45" s="91" t="s">
        <v>502</v>
      </c>
      <c r="O45" s="91"/>
      <c r="P45" s="91"/>
      <c r="Q45" s="90" t="s">
        <v>506</v>
      </c>
      <c r="R45" s="51" t="str">
        <f>REPT(E128,1)</f>
        <v/>
      </c>
      <c r="S45" s="57" t="str">
        <f>REPT(E130,1)</f>
        <v/>
      </c>
      <c r="T45" s="105">
        <f t="shared" si="27"/>
        <v>0</v>
      </c>
      <c r="U45" s="106">
        <f t="shared" si="27"/>
        <v>0</v>
      </c>
      <c r="V45" s="118"/>
      <c r="W45" s="119"/>
      <c r="X45" s="119"/>
      <c r="Y45" s="119"/>
      <c r="Z45" s="119"/>
      <c r="AA45" s="119"/>
      <c r="AB45" s="119"/>
      <c r="AC45" s="119"/>
      <c r="AD45" s="119"/>
      <c r="AE45" s="120"/>
      <c r="AF45" s="121"/>
      <c r="AG45" s="122"/>
      <c r="AH45" s="122"/>
      <c r="AI45" s="124"/>
      <c r="AK45" s="7">
        <f t="shared" si="3"/>
        <v>0</v>
      </c>
      <c r="AL45" s="7">
        <f t="shared" si="4"/>
        <v>0</v>
      </c>
      <c r="AM45" s="7">
        <f t="shared" si="5"/>
        <v>0</v>
      </c>
      <c r="AN45" s="7">
        <f t="shared" si="6"/>
        <v>0</v>
      </c>
      <c r="AO45" s="7">
        <f t="shared" si="7"/>
        <v>0</v>
      </c>
      <c r="AP45" s="7">
        <f t="shared" si="8"/>
        <v>0</v>
      </c>
      <c r="AQ45" s="7">
        <f t="shared" si="9"/>
        <v>0</v>
      </c>
      <c r="AR45" s="7">
        <f t="shared" si="10"/>
        <v>0</v>
      </c>
      <c r="AS45" s="7">
        <f t="shared" si="11"/>
        <v>0</v>
      </c>
      <c r="AT45" s="7">
        <f t="shared" si="12"/>
        <v>0</v>
      </c>
      <c r="AU45" s="7">
        <f t="shared" si="0"/>
        <v>0</v>
      </c>
      <c r="AV45" s="7">
        <f t="shared" si="1"/>
        <v>0</v>
      </c>
      <c r="AW45" s="7">
        <f t="shared" si="2"/>
        <v>0</v>
      </c>
      <c r="AX45" s="7">
        <f t="shared" si="13"/>
        <v>0</v>
      </c>
      <c r="AZ45" s="7" t="str">
        <f t="shared" si="14"/>
        <v/>
      </c>
      <c r="BA45" s="7" t="str">
        <f t="shared" si="15"/>
        <v/>
      </c>
      <c r="BC45" s="7" t="str">
        <f t="shared" si="16"/>
        <v>:</v>
      </c>
      <c r="BD45" s="7" t="str">
        <f t="shared" si="17"/>
        <v>:</v>
      </c>
      <c r="BE45" s="7" t="str">
        <f t="shared" si="18"/>
        <v>:</v>
      </c>
      <c r="BF45" s="7" t="str">
        <f t="shared" si="19"/>
        <v>:</v>
      </c>
      <c r="BG45" s="7" t="str">
        <f t="shared" si="20"/>
        <v/>
      </c>
      <c r="BH45" s="7" t="str">
        <f t="shared" si="21"/>
        <v/>
      </c>
      <c r="BI45" s="7" t="str">
        <f t="shared" si="22"/>
        <v/>
      </c>
      <c r="BJ45" s="7" t="str">
        <f t="shared" si="23"/>
        <v>:; :; :; :</v>
      </c>
      <c r="BP45" s="7">
        <v>127</v>
      </c>
      <c r="BQ45" s="7">
        <v>129</v>
      </c>
      <c r="BT45" s="7" t="s">
        <v>51</v>
      </c>
      <c r="BU45" s="7" t="s">
        <v>52</v>
      </c>
      <c r="BV45" s="7" t="s">
        <v>53</v>
      </c>
      <c r="BW45" s="7" t="s">
        <v>139</v>
      </c>
      <c r="BX45" s="7" t="s">
        <v>140</v>
      </c>
      <c r="BY45" s="7" t="s">
        <v>56</v>
      </c>
      <c r="BZ45" s="7" t="str">
        <f t="shared" si="24"/>
        <v>YİNELE(C127;1)</v>
      </c>
      <c r="CA45" s="7" t="str">
        <f t="shared" si="25"/>
        <v>YİNELE(C129;1)</v>
      </c>
    </row>
    <row r="46" spans="2:79" ht="15" customHeight="1">
      <c r="B46" s="169"/>
      <c r="C46" s="193"/>
      <c r="D46" s="183"/>
      <c r="E46" s="72" t="str">
        <f>IF(ISBLANK(D46),"",VLOOKUP(D46,KATILIM!$A$1:$B$92,2,FALSE))</f>
        <v/>
      </c>
      <c r="F46" s="103" t="e">
        <f>IF(F45=" ",CONCATENATE(N17,"  ",O17," ","M",P17),BJ17)</f>
        <v>#N/A</v>
      </c>
      <c r="I46" s="8"/>
      <c r="J46" s="7"/>
      <c r="K46" s="186">
        <v>46</v>
      </c>
      <c r="M46" s="90">
        <v>44</v>
      </c>
      <c r="N46" s="91" t="s">
        <v>502</v>
      </c>
      <c r="O46" s="91"/>
      <c r="P46" s="91"/>
      <c r="Q46" s="90" t="s">
        <v>506</v>
      </c>
      <c r="R46" s="51" t="str">
        <f>REPT(E131,1)</f>
        <v/>
      </c>
      <c r="S46" s="57" t="str">
        <f>REPT(E133,1)</f>
        <v/>
      </c>
      <c r="T46" s="105">
        <f t="shared" si="27"/>
        <v>0</v>
      </c>
      <c r="U46" s="106">
        <f t="shared" si="27"/>
        <v>0</v>
      </c>
      <c r="V46" s="118"/>
      <c r="W46" s="119"/>
      <c r="X46" s="119"/>
      <c r="Y46" s="119"/>
      <c r="Z46" s="119"/>
      <c r="AA46" s="119"/>
      <c r="AB46" s="119"/>
      <c r="AC46" s="119"/>
      <c r="AD46" s="119"/>
      <c r="AE46" s="120"/>
      <c r="AF46" s="121"/>
      <c r="AG46" s="122"/>
      <c r="AH46" s="122"/>
      <c r="AI46" s="124"/>
      <c r="AK46" s="7">
        <f t="shared" si="3"/>
        <v>0</v>
      </c>
      <c r="AL46" s="7">
        <f t="shared" si="4"/>
        <v>0</v>
      </c>
      <c r="AM46" s="7">
        <f t="shared" si="5"/>
        <v>0</v>
      </c>
      <c r="AN46" s="7">
        <f t="shared" si="6"/>
        <v>0</v>
      </c>
      <c r="AO46" s="7">
        <f t="shared" si="7"/>
        <v>0</v>
      </c>
      <c r="AP46" s="7">
        <f t="shared" si="8"/>
        <v>0</v>
      </c>
      <c r="AQ46" s="7">
        <f t="shared" si="9"/>
        <v>0</v>
      </c>
      <c r="AR46" s="7">
        <f t="shared" si="10"/>
        <v>0</v>
      </c>
      <c r="AS46" s="7">
        <f t="shared" si="11"/>
        <v>0</v>
      </c>
      <c r="AT46" s="7">
        <f t="shared" si="12"/>
        <v>0</v>
      </c>
      <c r="AU46" s="7">
        <f t="shared" si="0"/>
        <v>0</v>
      </c>
      <c r="AV46" s="7">
        <f t="shared" si="1"/>
        <v>0</v>
      </c>
      <c r="AW46" s="7">
        <f t="shared" si="2"/>
        <v>0</v>
      </c>
      <c r="AX46" s="7">
        <f t="shared" si="13"/>
        <v>0</v>
      </c>
      <c r="AZ46" s="7" t="str">
        <f t="shared" si="14"/>
        <v/>
      </c>
      <c r="BA46" s="7" t="str">
        <f t="shared" si="15"/>
        <v/>
      </c>
      <c r="BC46" s="7" t="str">
        <f t="shared" si="16"/>
        <v>:</v>
      </c>
      <c r="BD46" s="7" t="str">
        <f t="shared" si="17"/>
        <v>:</v>
      </c>
      <c r="BE46" s="7" t="str">
        <f t="shared" si="18"/>
        <v>:</v>
      </c>
      <c r="BF46" s="7" t="str">
        <f t="shared" si="19"/>
        <v>:</v>
      </c>
      <c r="BG46" s="7" t="str">
        <f t="shared" si="20"/>
        <v/>
      </c>
      <c r="BH46" s="7" t="str">
        <f t="shared" si="21"/>
        <v/>
      </c>
      <c r="BI46" s="7" t="str">
        <f t="shared" si="22"/>
        <v/>
      </c>
      <c r="BJ46" s="7" t="str">
        <f t="shared" si="23"/>
        <v>:; :; :; :</v>
      </c>
      <c r="BP46" s="7">
        <v>130</v>
      </c>
      <c r="BQ46" s="7">
        <v>132</v>
      </c>
      <c r="BT46" s="7" t="s">
        <v>51</v>
      </c>
      <c r="BU46" s="7" t="s">
        <v>52</v>
      </c>
      <c r="BV46" s="7" t="s">
        <v>53</v>
      </c>
      <c r="BW46" s="7" t="s">
        <v>141</v>
      </c>
      <c r="BX46" s="7" t="s">
        <v>142</v>
      </c>
      <c r="BY46" s="7" t="s">
        <v>56</v>
      </c>
      <c r="BZ46" s="7" t="str">
        <f t="shared" si="24"/>
        <v>YİNELE(C130;1)</v>
      </c>
      <c r="CA46" s="7" t="str">
        <f t="shared" si="25"/>
        <v>YİNELE(C132;1)</v>
      </c>
    </row>
    <row r="47" spans="2:79" ht="15" customHeight="1">
      <c r="C47" s="193" t="s">
        <v>314</v>
      </c>
      <c r="D47" s="183">
        <v>67</v>
      </c>
      <c r="E47" s="72" t="str">
        <f>IF(ISBLANK(D47),"",VLOOKUP(D47,KATILIM!$A$1:$B$92,2,FALSE))</f>
        <v>NURSİMA KOSKOS (TRB)</v>
      </c>
      <c r="I47" s="112"/>
      <c r="J47" s="7"/>
      <c r="K47" s="185">
        <v>47</v>
      </c>
      <c r="M47" s="90">
        <v>45</v>
      </c>
      <c r="N47" s="91" t="s">
        <v>502</v>
      </c>
      <c r="O47" s="91"/>
      <c r="P47" s="91"/>
      <c r="Q47" s="90" t="s">
        <v>506</v>
      </c>
      <c r="R47" s="51" t="str">
        <f>REPT(E134,1)</f>
        <v/>
      </c>
      <c r="S47" s="57" t="str">
        <f>REPT(E136,1)</f>
        <v/>
      </c>
      <c r="T47" s="105">
        <f t="shared" si="27"/>
        <v>0</v>
      </c>
      <c r="U47" s="106">
        <f t="shared" si="27"/>
        <v>0</v>
      </c>
      <c r="V47" s="118"/>
      <c r="W47" s="119"/>
      <c r="X47" s="119"/>
      <c r="Y47" s="119"/>
      <c r="Z47" s="119"/>
      <c r="AA47" s="119"/>
      <c r="AB47" s="119"/>
      <c r="AC47" s="119"/>
      <c r="AD47" s="119"/>
      <c r="AE47" s="120"/>
      <c r="AF47" s="121"/>
      <c r="AG47" s="122"/>
      <c r="AH47" s="122"/>
      <c r="AI47" s="124"/>
      <c r="AK47" s="7">
        <f t="shared" si="3"/>
        <v>0</v>
      </c>
      <c r="AL47" s="7">
        <f t="shared" si="4"/>
        <v>0</v>
      </c>
      <c r="AM47" s="7">
        <f t="shared" si="5"/>
        <v>0</v>
      </c>
      <c r="AN47" s="7">
        <f t="shared" si="6"/>
        <v>0</v>
      </c>
      <c r="AO47" s="7">
        <f t="shared" si="7"/>
        <v>0</v>
      </c>
      <c r="AP47" s="7">
        <f t="shared" si="8"/>
        <v>0</v>
      </c>
      <c r="AQ47" s="7">
        <f t="shared" si="9"/>
        <v>0</v>
      </c>
      <c r="AR47" s="7">
        <f t="shared" si="10"/>
        <v>0</v>
      </c>
      <c r="AS47" s="7">
        <f t="shared" si="11"/>
        <v>0</v>
      </c>
      <c r="AT47" s="7">
        <f t="shared" si="12"/>
        <v>0</v>
      </c>
      <c r="AU47" s="7">
        <f t="shared" si="0"/>
        <v>0</v>
      </c>
      <c r="AV47" s="7">
        <f t="shared" si="1"/>
        <v>0</v>
      </c>
      <c r="AW47" s="7">
        <f t="shared" si="2"/>
        <v>0</v>
      </c>
      <c r="AX47" s="7">
        <f t="shared" si="13"/>
        <v>0</v>
      </c>
      <c r="AZ47" s="7" t="str">
        <f t="shared" si="14"/>
        <v/>
      </c>
      <c r="BA47" s="7" t="str">
        <f t="shared" si="15"/>
        <v/>
      </c>
      <c r="BC47" s="7" t="str">
        <f t="shared" si="16"/>
        <v>:</v>
      </c>
      <c r="BD47" s="7" t="str">
        <f t="shared" si="17"/>
        <v>:</v>
      </c>
      <c r="BE47" s="7" t="str">
        <f t="shared" si="18"/>
        <v>:</v>
      </c>
      <c r="BF47" s="7" t="str">
        <f t="shared" si="19"/>
        <v>:</v>
      </c>
      <c r="BG47" s="7" t="str">
        <f t="shared" si="20"/>
        <v/>
      </c>
      <c r="BH47" s="7" t="str">
        <f t="shared" si="21"/>
        <v/>
      </c>
      <c r="BI47" s="7" t="str">
        <f t="shared" si="22"/>
        <v/>
      </c>
      <c r="BJ47" s="7" t="str">
        <f t="shared" si="23"/>
        <v>:; :; :; :</v>
      </c>
      <c r="BP47" s="7">
        <v>133</v>
      </c>
      <c r="BQ47" s="7">
        <v>135</v>
      </c>
      <c r="BT47" s="7" t="s">
        <v>51</v>
      </c>
      <c r="BU47" s="7" t="s">
        <v>52</v>
      </c>
      <c r="BV47" s="7" t="s">
        <v>53</v>
      </c>
      <c r="BW47" s="7" t="s">
        <v>143</v>
      </c>
      <c r="BX47" s="7" t="s">
        <v>144</v>
      </c>
      <c r="BY47" s="7" t="s">
        <v>56</v>
      </c>
      <c r="BZ47" s="7" t="str">
        <f t="shared" si="24"/>
        <v>YİNELE(C133;1)</v>
      </c>
      <c r="CA47" s="7" t="str">
        <f t="shared" si="25"/>
        <v>YİNELE(C135;1)</v>
      </c>
    </row>
    <row r="48" spans="2:79" ht="15" customHeight="1">
      <c r="C48" s="193"/>
      <c r="D48" s="183"/>
      <c r="E48" s="88"/>
      <c r="F48" s="89" t="str">
        <f>CONCATENATE(AZ18," ",BA18)</f>
        <v xml:space="preserve"> </v>
      </c>
      <c r="G48" s="169" t="s">
        <v>314</v>
      </c>
      <c r="I48" s="8"/>
      <c r="J48" s="7"/>
      <c r="K48" s="185">
        <v>48</v>
      </c>
      <c r="M48" s="90">
        <v>46</v>
      </c>
      <c r="N48" s="91" t="s">
        <v>502</v>
      </c>
      <c r="O48" s="91"/>
      <c r="P48" s="91"/>
      <c r="Q48" s="90" t="s">
        <v>506</v>
      </c>
      <c r="R48" s="51" t="str">
        <f>REPT(E137,1)</f>
        <v/>
      </c>
      <c r="S48" s="57" t="str">
        <f>REPT(E139,1)</f>
        <v/>
      </c>
      <c r="T48" s="105">
        <f t="shared" si="27"/>
        <v>0</v>
      </c>
      <c r="U48" s="106">
        <f t="shared" si="27"/>
        <v>0</v>
      </c>
      <c r="V48" s="118"/>
      <c r="W48" s="119"/>
      <c r="X48" s="119"/>
      <c r="Y48" s="119"/>
      <c r="Z48" s="119"/>
      <c r="AA48" s="119"/>
      <c r="AB48" s="119"/>
      <c r="AC48" s="119"/>
      <c r="AD48" s="119"/>
      <c r="AE48" s="120"/>
      <c r="AF48" s="121"/>
      <c r="AG48" s="122"/>
      <c r="AH48" s="122"/>
      <c r="AI48" s="124"/>
      <c r="AK48" s="7">
        <f t="shared" si="3"/>
        <v>0</v>
      </c>
      <c r="AL48" s="7">
        <f t="shared" si="4"/>
        <v>0</v>
      </c>
      <c r="AM48" s="7">
        <f t="shared" si="5"/>
        <v>0</v>
      </c>
      <c r="AN48" s="7">
        <f t="shared" si="6"/>
        <v>0</v>
      </c>
      <c r="AO48" s="7">
        <f t="shared" si="7"/>
        <v>0</v>
      </c>
      <c r="AP48" s="7">
        <f t="shared" si="8"/>
        <v>0</v>
      </c>
      <c r="AQ48" s="7">
        <f t="shared" si="9"/>
        <v>0</v>
      </c>
      <c r="AR48" s="7">
        <f t="shared" si="10"/>
        <v>0</v>
      </c>
      <c r="AS48" s="7">
        <f t="shared" si="11"/>
        <v>0</v>
      </c>
      <c r="AT48" s="7">
        <f t="shared" si="12"/>
        <v>0</v>
      </c>
      <c r="AU48" s="7">
        <f t="shared" si="0"/>
        <v>0</v>
      </c>
      <c r="AV48" s="7">
        <f t="shared" si="1"/>
        <v>0</v>
      </c>
      <c r="AW48" s="7">
        <f t="shared" si="2"/>
        <v>0</v>
      </c>
      <c r="AX48" s="7">
        <f t="shared" si="13"/>
        <v>0</v>
      </c>
      <c r="AZ48" s="7" t="str">
        <f t="shared" si="14"/>
        <v/>
      </c>
      <c r="BA48" s="7" t="str">
        <f t="shared" si="15"/>
        <v/>
      </c>
      <c r="BC48" s="7" t="str">
        <f t="shared" si="16"/>
        <v>:</v>
      </c>
      <c r="BD48" s="7" t="str">
        <f t="shared" si="17"/>
        <v>:</v>
      </c>
      <c r="BE48" s="7" t="str">
        <f t="shared" si="18"/>
        <v>:</v>
      </c>
      <c r="BF48" s="7" t="str">
        <f t="shared" si="19"/>
        <v>:</v>
      </c>
      <c r="BG48" s="7" t="str">
        <f t="shared" si="20"/>
        <v/>
      </c>
      <c r="BH48" s="7" t="str">
        <f t="shared" si="21"/>
        <v/>
      </c>
      <c r="BI48" s="7" t="str">
        <f t="shared" si="22"/>
        <v/>
      </c>
      <c r="BJ48" s="7" t="str">
        <f t="shared" si="23"/>
        <v>:; :; :; :</v>
      </c>
      <c r="BP48" s="7">
        <v>126</v>
      </c>
      <c r="BQ48" s="7">
        <v>138</v>
      </c>
      <c r="BT48" s="7" t="s">
        <v>51</v>
      </c>
      <c r="BU48" s="7" t="s">
        <v>52</v>
      </c>
      <c r="BV48" s="7" t="s">
        <v>53</v>
      </c>
      <c r="BW48" s="7" t="s">
        <v>138</v>
      </c>
      <c r="BX48" s="7" t="s">
        <v>145</v>
      </c>
      <c r="BY48" s="7" t="s">
        <v>56</v>
      </c>
      <c r="BZ48" s="7" t="str">
        <f t="shared" si="24"/>
        <v>YİNELE(C126;1)</v>
      </c>
      <c r="CA48" s="7" t="str">
        <f t="shared" si="25"/>
        <v>YİNELE(C138;1)</v>
      </c>
    </row>
    <row r="49" spans="2:79" ht="15" customHeight="1">
      <c r="C49" s="193"/>
      <c r="D49" s="183"/>
      <c r="E49" s="72" t="str">
        <f>IF(ISBLANK(D49),"",VLOOKUP(D49,KATILIM!$A$1:$B$92,2,FALSE))</f>
        <v/>
      </c>
      <c r="F49" s="103" t="str">
        <f>IF(F48=" ",CONCATENATE(N18,"  ",O18," ","M",P18),BJ18)</f>
        <v>08.10.2022   M</v>
      </c>
      <c r="I49" s="8"/>
      <c r="J49" s="7"/>
      <c r="K49" s="185">
        <v>49</v>
      </c>
      <c r="M49" s="90">
        <v>47</v>
      </c>
      <c r="N49" s="91" t="s">
        <v>502</v>
      </c>
      <c r="O49" s="91"/>
      <c r="P49" s="91"/>
      <c r="Q49" s="90" t="s">
        <v>506</v>
      </c>
      <c r="R49" s="51" t="str">
        <f>REPT(E140,1)</f>
        <v/>
      </c>
      <c r="S49" s="57" t="str">
        <f>REPT(E142,1)</f>
        <v/>
      </c>
      <c r="T49" s="105">
        <f t="shared" si="27"/>
        <v>0</v>
      </c>
      <c r="U49" s="106">
        <f t="shared" si="27"/>
        <v>0</v>
      </c>
      <c r="V49" s="118"/>
      <c r="W49" s="119"/>
      <c r="X49" s="119"/>
      <c r="Y49" s="119"/>
      <c r="Z49" s="119"/>
      <c r="AA49" s="119"/>
      <c r="AB49" s="119"/>
      <c r="AC49" s="119"/>
      <c r="AD49" s="119"/>
      <c r="AE49" s="120"/>
      <c r="AF49" s="121"/>
      <c r="AG49" s="122"/>
      <c r="AH49" s="122"/>
      <c r="AI49" s="124"/>
      <c r="AK49" s="7">
        <f t="shared" si="3"/>
        <v>0</v>
      </c>
      <c r="AL49" s="7">
        <f t="shared" si="4"/>
        <v>0</v>
      </c>
      <c r="AM49" s="7">
        <f t="shared" si="5"/>
        <v>0</v>
      </c>
      <c r="AN49" s="7">
        <f t="shared" si="6"/>
        <v>0</v>
      </c>
      <c r="AO49" s="7">
        <f t="shared" si="7"/>
        <v>0</v>
      </c>
      <c r="AP49" s="7">
        <f t="shared" si="8"/>
        <v>0</v>
      </c>
      <c r="AQ49" s="7">
        <f t="shared" si="9"/>
        <v>0</v>
      </c>
      <c r="AR49" s="7">
        <f t="shared" si="10"/>
        <v>0</v>
      </c>
      <c r="AS49" s="7">
        <f t="shared" si="11"/>
        <v>0</v>
      </c>
      <c r="AT49" s="7">
        <f t="shared" si="12"/>
        <v>0</v>
      </c>
      <c r="AU49" s="7">
        <f t="shared" si="0"/>
        <v>0</v>
      </c>
      <c r="AV49" s="7">
        <f t="shared" si="1"/>
        <v>0</v>
      </c>
      <c r="AW49" s="7">
        <f t="shared" si="2"/>
        <v>0</v>
      </c>
      <c r="AX49" s="7">
        <f t="shared" si="13"/>
        <v>0</v>
      </c>
      <c r="AZ49" s="7" t="str">
        <f t="shared" si="14"/>
        <v/>
      </c>
      <c r="BA49" s="7" t="str">
        <f t="shared" si="15"/>
        <v/>
      </c>
      <c r="BC49" s="7" t="str">
        <f t="shared" si="16"/>
        <v>:</v>
      </c>
      <c r="BD49" s="7" t="str">
        <f t="shared" si="17"/>
        <v>:</v>
      </c>
      <c r="BE49" s="7" t="str">
        <f t="shared" si="18"/>
        <v>:</v>
      </c>
      <c r="BF49" s="7" t="str">
        <f t="shared" si="19"/>
        <v>:</v>
      </c>
      <c r="BG49" s="7" t="str">
        <f t="shared" si="20"/>
        <v/>
      </c>
      <c r="BH49" s="7" t="str">
        <f t="shared" si="21"/>
        <v/>
      </c>
      <c r="BI49" s="7" t="str">
        <f t="shared" si="22"/>
        <v/>
      </c>
      <c r="BJ49" s="7" t="str">
        <f t="shared" si="23"/>
        <v>:; :; :; :</v>
      </c>
      <c r="BP49" s="7">
        <v>139</v>
      </c>
      <c r="BQ49" s="7">
        <v>141</v>
      </c>
      <c r="BT49" s="7" t="s">
        <v>51</v>
      </c>
      <c r="BU49" s="7" t="s">
        <v>52</v>
      </c>
      <c r="BV49" s="7" t="s">
        <v>53</v>
      </c>
      <c r="BW49" s="7" t="s">
        <v>146</v>
      </c>
      <c r="BX49" s="7" t="s">
        <v>147</v>
      </c>
      <c r="BY49" s="7" t="s">
        <v>56</v>
      </c>
      <c r="BZ49" s="7" t="str">
        <f t="shared" si="24"/>
        <v>YİNELE(C139;1)</v>
      </c>
      <c r="CA49" s="7" t="str">
        <f t="shared" si="25"/>
        <v>YİNELE(C141;1)</v>
      </c>
    </row>
    <row r="50" spans="2:79" ht="15" customHeight="1">
      <c r="C50" s="193" t="s">
        <v>341</v>
      </c>
      <c r="D50" s="183">
        <v>106</v>
      </c>
      <c r="E50" s="72" t="e">
        <f>IF(ISBLANK(D50),"",VLOOKUP(D50,KATILIM!$A$1:$B$92,2,FALSE))</f>
        <v>#N/A</v>
      </c>
      <c r="G50" s="171"/>
      <c r="H50" s="10"/>
      <c r="I50" s="10"/>
      <c r="J50" s="50"/>
      <c r="K50" s="185">
        <v>50</v>
      </c>
      <c r="M50" s="90">
        <v>48</v>
      </c>
      <c r="N50" s="91" t="s">
        <v>502</v>
      </c>
      <c r="O50" s="91"/>
      <c r="P50" s="91"/>
      <c r="Q50" s="90" t="s">
        <v>506</v>
      </c>
      <c r="R50" s="51" t="str">
        <f>REPT(E143,1)</f>
        <v/>
      </c>
      <c r="S50" s="57" t="str">
        <f>REPT(E145,1)</f>
        <v/>
      </c>
      <c r="T50" s="105">
        <f t="shared" si="27"/>
        <v>0</v>
      </c>
      <c r="U50" s="106">
        <f t="shared" si="27"/>
        <v>0</v>
      </c>
      <c r="V50" s="118"/>
      <c r="W50" s="119"/>
      <c r="X50" s="119"/>
      <c r="Y50" s="119"/>
      <c r="Z50" s="119"/>
      <c r="AA50" s="119"/>
      <c r="AB50" s="119"/>
      <c r="AC50" s="119"/>
      <c r="AD50" s="119"/>
      <c r="AE50" s="120"/>
      <c r="AF50" s="121"/>
      <c r="AG50" s="122"/>
      <c r="AH50" s="122"/>
      <c r="AI50" s="124"/>
      <c r="AK50" s="7">
        <f t="shared" si="3"/>
        <v>0</v>
      </c>
      <c r="AL50" s="7">
        <f t="shared" si="4"/>
        <v>0</v>
      </c>
      <c r="AM50" s="7">
        <f t="shared" si="5"/>
        <v>0</v>
      </c>
      <c r="AN50" s="7">
        <f t="shared" si="6"/>
        <v>0</v>
      </c>
      <c r="AO50" s="7">
        <f t="shared" si="7"/>
        <v>0</v>
      </c>
      <c r="AP50" s="7">
        <f t="shared" si="8"/>
        <v>0</v>
      </c>
      <c r="AQ50" s="7">
        <f t="shared" si="9"/>
        <v>0</v>
      </c>
      <c r="AR50" s="7">
        <f t="shared" si="10"/>
        <v>0</v>
      </c>
      <c r="AS50" s="7">
        <f t="shared" si="11"/>
        <v>0</v>
      </c>
      <c r="AT50" s="7">
        <f t="shared" si="12"/>
        <v>0</v>
      </c>
      <c r="AU50" s="7">
        <f t="shared" si="0"/>
        <v>0</v>
      </c>
      <c r="AV50" s="7">
        <f t="shared" si="1"/>
        <v>0</v>
      </c>
      <c r="AW50" s="7">
        <f t="shared" si="2"/>
        <v>0</v>
      </c>
      <c r="AX50" s="7">
        <f t="shared" si="13"/>
        <v>0</v>
      </c>
      <c r="AZ50" s="7" t="str">
        <f t="shared" si="14"/>
        <v/>
      </c>
      <c r="BA50" s="7" t="str">
        <f t="shared" si="15"/>
        <v/>
      </c>
      <c r="BC50" s="7" t="str">
        <f t="shared" si="16"/>
        <v>:</v>
      </c>
      <c r="BD50" s="7" t="str">
        <f t="shared" si="17"/>
        <v>:</v>
      </c>
      <c r="BE50" s="7" t="str">
        <f t="shared" si="18"/>
        <v>:</v>
      </c>
      <c r="BF50" s="7" t="str">
        <f t="shared" si="19"/>
        <v>:</v>
      </c>
      <c r="BG50" s="7" t="str">
        <f t="shared" si="20"/>
        <v/>
      </c>
      <c r="BH50" s="7" t="str">
        <f t="shared" si="21"/>
        <v/>
      </c>
      <c r="BI50" s="7" t="str">
        <f t="shared" si="22"/>
        <v/>
      </c>
      <c r="BJ50" s="7" t="str">
        <f t="shared" si="23"/>
        <v>:; :; :; :</v>
      </c>
      <c r="BP50" s="7">
        <v>142</v>
      </c>
      <c r="BQ50" s="7">
        <v>144</v>
      </c>
      <c r="BT50" s="7" t="s">
        <v>51</v>
      </c>
      <c r="BU50" s="7" t="s">
        <v>52</v>
      </c>
      <c r="BV50" s="7" t="s">
        <v>53</v>
      </c>
      <c r="BW50" s="7" t="s">
        <v>148</v>
      </c>
      <c r="BX50" s="7" t="s">
        <v>149</v>
      </c>
      <c r="BY50" s="7" t="s">
        <v>56</v>
      </c>
      <c r="BZ50" s="7" t="str">
        <f t="shared" si="24"/>
        <v>YİNELE(C142;1)</v>
      </c>
      <c r="CA50" s="7" t="str">
        <f t="shared" si="25"/>
        <v>YİNELE(C144;1)</v>
      </c>
    </row>
    <row r="51" spans="2:79" ht="15" customHeight="1">
      <c r="C51" s="193"/>
      <c r="D51" s="183"/>
      <c r="E51" s="88"/>
      <c r="F51" s="89" t="e">
        <f>CONCATENATE(AZ19," ",BA19)</f>
        <v>#N/A</v>
      </c>
      <c r="G51" s="169" t="s">
        <v>341</v>
      </c>
      <c r="H51" s="10"/>
      <c r="I51" s="10"/>
      <c r="J51" s="10"/>
      <c r="K51" s="186">
        <v>51</v>
      </c>
      <c r="M51" s="90">
        <v>49</v>
      </c>
      <c r="N51" s="91" t="s">
        <v>502</v>
      </c>
      <c r="O51" s="91"/>
      <c r="P51" s="91"/>
      <c r="Q51" s="90" t="s">
        <v>506</v>
      </c>
      <c r="R51" s="51" t="str">
        <f>REPT(E146,1)</f>
        <v/>
      </c>
      <c r="S51" s="57" t="str">
        <f>REPT(E148,1)</f>
        <v/>
      </c>
      <c r="T51" s="105">
        <f t="shared" si="27"/>
        <v>0</v>
      </c>
      <c r="U51" s="106">
        <f t="shared" si="27"/>
        <v>0</v>
      </c>
      <c r="V51" s="118"/>
      <c r="W51" s="119"/>
      <c r="X51" s="119"/>
      <c r="Y51" s="119"/>
      <c r="Z51" s="119"/>
      <c r="AA51" s="119"/>
      <c r="AB51" s="119"/>
      <c r="AC51" s="119"/>
      <c r="AD51" s="119"/>
      <c r="AE51" s="120"/>
      <c r="AF51" s="121"/>
      <c r="AG51" s="122"/>
      <c r="AH51" s="122"/>
      <c r="AI51" s="124"/>
      <c r="AK51" s="7">
        <f t="shared" si="3"/>
        <v>0</v>
      </c>
      <c r="AL51" s="7">
        <f t="shared" si="4"/>
        <v>0</v>
      </c>
      <c r="AM51" s="7">
        <f t="shared" si="5"/>
        <v>0</v>
      </c>
      <c r="AN51" s="7">
        <f t="shared" si="6"/>
        <v>0</v>
      </c>
      <c r="AO51" s="7">
        <f t="shared" si="7"/>
        <v>0</v>
      </c>
      <c r="AP51" s="7">
        <f t="shared" si="8"/>
        <v>0</v>
      </c>
      <c r="AQ51" s="7">
        <f t="shared" si="9"/>
        <v>0</v>
      </c>
      <c r="AR51" s="7">
        <f t="shared" si="10"/>
        <v>0</v>
      </c>
      <c r="AS51" s="7">
        <f t="shared" si="11"/>
        <v>0</v>
      </c>
      <c r="AT51" s="7">
        <f t="shared" si="12"/>
        <v>0</v>
      </c>
      <c r="AU51" s="7">
        <f t="shared" si="0"/>
        <v>0</v>
      </c>
      <c r="AV51" s="7">
        <f t="shared" si="1"/>
        <v>0</v>
      </c>
      <c r="AW51" s="7">
        <f t="shared" si="2"/>
        <v>0</v>
      </c>
      <c r="AX51" s="7">
        <f t="shared" si="13"/>
        <v>0</v>
      </c>
      <c r="AZ51" s="7" t="str">
        <f t="shared" si="14"/>
        <v/>
      </c>
      <c r="BA51" s="7" t="str">
        <f t="shared" si="15"/>
        <v/>
      </c>
      <c r="BC51" s="7" t="str">
        <f t="shared" si="16"/>
        <v>:</v>
      </c>
      <c r="BD51" s="7" t="str">
        <f t="shared" si="17"/>
        <v>:</v>
      </c>
      <c r="BE51" s="7" t="str">
        <f t="shared" si="18"/>
        <v>:</v>
      </c>
      <c r="BF51" s="7" t="str">
        <f t="shared" si="19"/>
        <v>:</v>
      </c>
      <c r="BG51" s="7" t="str">
        <f t="shared" si="20"/>
        <v/>
      </c>
      <c r="BH51" s="7" t="str">
        <f t="shared" si="21"/>
        <v/>
      </c>
      <c r="BI51" s="7" t="str">
        <f t="shared" si="22"/>
        <v/>
      </c>
      <c r="BJ51" s="7" t="str">
        <f t="shared" si="23"/>
        <v>:; :; :; :</v>
      </c>
      <c r="BP51" s="7">
        <v>145</v>
      </c>
      <c r="BQ51" s="7">
        <v>147</v>
      </c>
      <c r="BT51" s="7" t="s">
        <v>51</v>
      </c>
      <c r="BU51" s="7" t="s">
        <v>52</v>
      </c>
      <c r="BV51" s="7" t="s">
        <v>53</v>
      </c>
      <c r="BW51" s="7" t="s">
        <v>150</v>
      </c>
      <c r="BX51" s="7" t="s">
        <v>151</v>
      </c>
      <c r="BY51" s="7" t="s">
        <v>56</v>
      </c>
      <c r="BZ51" s="7" t="str">
        <f t="shared" si="24"/>
        <v>YİNELE(C145;1)</v>
      </c>
      <c r="CA51" s="7" t="str">
        <f t="shared" si="25"/>
        <v>YİNELE(C147;1)</v>
      </c>
    </row>
    <row r="52" spans="2:79" ht="15" customHeight="1">
      <c r="C52" s="193"/>
      <c r="D52" s="183"/>
      <c r="E52" s="72" t="str">
        <f>IF(ISBLANK(D52),"",VLOOKUP(D52,KATILIM!$A$1:$B$92,2,FALSE))</f>
        <v/>
      </c>
      <c r="F52" s="103" t="e">
        <f>IF(F51=" ",CONCATENATE(N19,"  ",O19," ","M",P19),BJ19)</f>
        <v>#N/A</v>
      </c>
      <c r="G52" s="171"/>
      <c r="H52" s="7"/>
      <c r="I52" s="7"/>
      <c r="J52" s="11"/>
      <c r="K52" s="186">
        <v>52</v>
      </c>
      <c r="M52" s="90">
        <v>50</v>
      </c>
      <c r="N52" s="91" t="s">
        <v>502</v>
      </c>
      <c r="O52" s="91"/>
      <c r="P52" s="91"/>
      <c r="Q52" s="90" t="s">
        <v>506</v>
      </c>
      <c r="R52" s="51" t="str">
        <f>REPT(E149,1)</f>
        <v/>
      </c>
      <c r="S52" s="57" t="str">
        <f>REPT(E151,1)</f>
        <v/>
      </c>
      <c r="T52" s="105">
        <f t="shared" si="27"/>
        <v>0</v>
      </c>
      <c r="U52" s="106">
        <f t="shared" si="27"/>
        <v>0</v>
      </c>
      <c r="V52" s="118"/>
      <c r="W52" s="119"/>
      <c r="X52" s="119"/>
      <c r="Y52" s="119"/>
      <c r="Z52" s="119"/>
      <c r="AA52" s="119"/>
      <c r="AB52" s="119"/>
      <c r="AC52" s="119"/>
      <c r="AD52" s="119"/>
      <c r="AE52" s="120"/>
      <c r="AF52" s="121"/>
      <c r="AG52" s="122"/>
      <c r="AH52" s="122"/>
      <c r="AI52" s="124"/>
      <c r="AK52" s="7">
        <f t="shared" si="3"/>
        <v>0</v>
      </c>
      <c r="AL52" s="7">
        <f t="shared" si="4"/>
        <v>0</v>
      </c>
      <c r="AM52" s="7">
        <f t="shared" si="5"/>
        <v>0</v>
      </c>
      <c r="AN52" s="7">
        <f t="shared" si="6"/>
        <v>0</v>
      </c>
      <c r="AO52" s="7">
        <f t="shared" si="7"/>
        <v>0</v>
      </c>
      <c r="AP52" s="7">
        <f t="shared" si="8"/>
        <v>0</v>
      </c>
      <c r="AQ52" s="7">
        <f t="shared" si="9"/>
        <v>0</v>
      </c>
      <c r="AR52" s="7">
        <f t="shared" si="10"/>
        <v>0</v>
      </c>
      <c r="AS52" s="7">
        <f t="shared" si="11"/>
        <v>0</v>
      </c>
      <c r="AT52" s="7">
        <f t="shared" si="12"/>
        <v>0</v>
      </c>
      <c r="AU52" s="7">
        <f t="shared" si="0"/>
        <v>0</v>
      </c>
      <c r="AV52" s="7">
        <f t="shared" si="1"/>
        <v>0</v>
      </c>
      <c r="AW52" s="7">
        <f t="shared" si="2"/>
        <v>0</v>
      </c>
      <c r="AX52" s="7">
        <f t="shared" si="13"/>
        <v>0</v>
      </c>
      <c r="AZ52" s="7" t="str">
        <f t="shared" si="14"/>
        <v/>
      </c>
      <c r="BA52" s="7" t="str">
        <f t="shared" si="15"/>
        <v/>
      </c>
      <c r="BC52" s="7" t="str">
        <f t="shared" si="16"/>
        <v>:</v>
      </c>
      <c r="BD52" s="7" t="str">
        <f t="shared" si="17"/>
        <v>:</v>
      </c>
      <c r="BE52" s="7" t="str">
        <f t="shared" si="18"/>
        <v>:</v>
      </c>
      <c r="BF52" s="7" t="str">
        <f t="shared" si="19"/>
        <v>:</v>
      </c>
      <c r="BG52" s="7" t="str">
        <f t="shared" si="20"/>
        <v/>
      </c>
      <c r="BH52" s="7" t="str">
        <f t="shared" si="21"/>
        <v/>
      </c>
      <c r="BI52" s="7" t="str">
        <f t="shared" si="22"/>
        <v/>
      </c>
      <c r="BJ52" s="7" t="str">
        <f t="shared" si="23"/>
        <v>:; :; :; :</v>
      </c>
      <c r="BP52" s="7">
        <v>148</v>
      </c>
      <c r="BQ52" s="7">
        <v>150</v>
      </c>
      <c r="BT52" s="7" t="s">
        <v>51</v>
      </c>
      <c r="BU52" s="7" t="s">
        <v>52</v>
      </c>
      <c r="BV52" s="7" t="s">
        <v>53</v>
      </c>
      <c r="BW52" s="7" t="s">
        <v>152</v>
      </c>
      <c r="BX52" s="7" t="s">
        <v>153</v>
      </c>
      <c r="BY52" s="7" t="s">
        <v>56</v>
      </c>
      <c r="BZ52" s="7" t="str">
        <f t="shared" si="24"/>
        <v>YİNELE(C148;1)</v>
      </c>
      <c r="CA52" s="7" t="str">
        <f t="shared" si="25"/>
        <v>YİNELE(C150;1)</v>
      </c>
    </row>
    <row r="53" spans="2:79" ht="15" customHeight="1">
      <c r="B53" s="169"/>
      <c r="C53" s="193" t="s">
        <v>330</v>
      </c>
      <c r="D53" s="183">
        <v>87</v>
      </c>
      <c r="E53" s="72" t="str">
        <f>IF(ISBLANK(D53),"",VLOOKUP(D53,KATILIM!$A$1:$B$92,2,FALSE))</f>
        <v>ELİF DEMİR (İST)</v>
      </c>
      <c r="I53" s="112"/>
      <c r="K53" s="185">
        <v>53</v>
      </c>
      <c r="M53" s="90">
        <v>51</v>
      </c>
      <c r="N53" s="91" t="s">
        <v>502</v>
      </c>
      <c r="O53" s="91"/>
      <c r="P53" s="91"/>
      <c r="Q53" s="90" t="s">
        <v>506</v>
      </c>
      <c r="R53" s="51" t="str">
        <f>REPT(E152,1)</f>
        <v/>
      </c>
      <c r="S53" s="57" t="str">
        <f>REPT(E154,1)</f>
        <v/>
      </c>
      <c r="T53" s="105">
        <f t="shared" si="27"/>
        <v>0</v>
      </c>
      <c r="U53" s="106">
        <f t="shared" si="27"/>
        <v>0</v>
      </c>
      <c r="V53" s="118"/>
      <c r="W53" s="119"/>
      <c r="X53" s="119"/>
      <c r="Y53" s="119"/>
      <c r="Z53" s="119"/>
      <c r="AA53" s="119"/>
      <c r="AB53" s="119"/>
      <c r="AC53" s="119"/>
      <c r="AD53" s="119"/>
      <c r="AE53" s="120"/>
      <c r="AF53" s="121"/>
      <c r="AG53" s="122"/>
      <c r="AH53" s="115"/>
      <c r="AI53" s="116"/>
      <c r="AK53" s="7">
        <f t="shared" si="3"/>
        <v>0</v>
      </c>
      <c r="AL53" s="7">
        <f t="shared" si="4"/>
        <v>0</v>
      </c>
      <c r="AM53" s="7">
        <f t="shared" si="5"/>
        <v>0</v>
      </c>
      <c r="AN53" s="7">
        <f t="shared" si="6"/>
        <v>0</v>
      </c>
      <c r="AO53" s="7">
        <f t="shared" si="7"/>
        <v>0</v>
      </c>
      <c r="AP53" s="7">
        <f t="shared" si="8"/>
        <v>0</v>
      </c>
      <c r="AQ53" s="7">
        <f t="shared" si="9"/>
        <v>0</v>
      </c>
      <c r="AR53" s="7">
        <f t="shared" si="10"/>
        <v>0</v>
      </c>
      <c r="AS53" s="7">
        <f t="shared" si="11"/>
        <v>0</v>
      </c>
      <c r="AT53" s="7">
        <f t="shared" si="12"/>
        <v>0</v>
      </c>
      <c r="AU53" s="7">
        <f t="shared" si="0"/>
        <v>0</v>
      </c>
      <c r="AV53" s="7">
        <f t="shared" si="1"/>
        <v>0</v>
      </c>
      <c r="AW53" s="7">
        <f t="shared" si="2"/>
        <v>0</v>
      </c>
      <c r="AX53" s="7">
        <f t="shared" si="13"/>
        <v>0</v>
      </c>
      <c r="AZ53" s="7" t="str">
        <f t="shared" si="14"/>
        <v/>
      </c>
      <c r="BA53" s="7" t="str">
        <f t="shared" si="15"/>
        <v/>
      </c>
      <c r="BC53" s="7" t="str">
        <f t="shared" si="16"/>
        <v>:</v>
      </c>
      <c r="BD53" s="7" t="str">
        <f t="shared" si="17"/>
        <v>:</v>
      </c>
      <c r="BE53" s="7" t="str">
        <f t="shared" si="18"/>
        <v>:</v>
      </c>
      <c r="BF53" s="7" t="str">
        <f t="shared" si="19"/>
        <v>:</v>
      </c>
      <c r="BG53" s="7" t="str">
        <f t="shared" si="20"/>
        <v/>
      </c>
      <c r="BH53" s="7" t="str">
        <f t="shared" si="21"/>
        <v/>
      </c>
      <c r="BI53" s="7" t="str">
        <f t="shared" si="22"/>
        <v/>
      </c>
      <c r="BJ53" s="7" t="str">
        <f t="shared" si="23"/>
        <v>:; :; :; :</v>
      </c>
      <c r="BP53" s="7">
        <v>151</v>
      </c>
      <c r="BQ53" s="7">
        <v>153</v>
      </c>
      <c r="BT53" s="7" t="s">
        <v>51</v>
      </c>
      <c r="BU53" s="7" t="s">
        <v>52</v>
      </c>
      <c r="BV53" s="7" t="s">
        <v>53</v>
      </c>
      <c r="BW53" s="7" t="s">
        <v>154</v>
      </c>
      <c r="BX53" s="7" t="s">
        <v>155</v>
      </c>
      <c r="BY53" s="7" t="s">
        <v>56</v>
      </c>
      <c r="BZ53" s="7" t="str">
        <f t="shared" si="24"/>
        <v>YİNELE(C151;1)</v>
      </c>
      <c r="CA53" s="7" t="str">
        <f t="shared" si="25"/>
        <v>YİNELE(C153;1)</v>
      </c>
    </row>
    <row r="54" spans="2:79" ht="15" customHeight="1">
      <c r="C54" s="193"/>
      <c r="D54" s="183"/>
      <c r="E54" s="88"/>
      <c r="F54" s="89" t="str">
        <f>CONCATENATE(AZ20," ",BA20)</f>
        <v xml:space="preserve"> </v>
      </c>
      <c r="G54" s="169" t="s">
        <v>330</v>
      </c>
      <c r="I54" s="8"/>
      <c r="J54" s="7"/>
      <c r="K54" s="186">
        <v>54</v>
      </c>
      <c r="M54" s="90">
        <v>52</v>
      </c>
      <c r="N54" s="91" t="s">
        <v>502</v>
      </c>
      <c r="O54" s="91"/>
      <c r="P54" s="91"/>
      <c r="Q54" s="90" t="s">
        <v>506</v>
      </c>
      <c r="R54" s="51" t="str">
        <f>REPT(E155,1)</f>
        <v/>
      </c>
      <c r="S54" s="57" t="str">
        <f>REPT(E157,1)</f>
        <v/>
      </c>
      <c r="T54" s="105">
        <f t="shared" si="27"/>
        <v>0</v>
      </c>
      <c r="U54" s="106">
        <f t="shared" si="27"/>
        <v>0</v>
      </c>
      <c r="V54" s="118"/>
      <c r="W54" s="119"/>
      <c r="X54" s="119"/>
      <c r="Y54" s="119"/>
      <c r="Z54" s="119"/>
      <c r="AA54" s="119"/>
      <c r="AB54" s="119"/>
      <c r="AC54" s="119"/>
      <c r="AD54" s="119"/>
      <c r="AE54" s="120"/>
      <c r="AF54" s="121"/>
      <c r="AG54" s="122"/>
      <c r="AH54" s="115"/>
      <c r="AI54" s="116"/>
      <c r="AK54" s="7">
        <f t="shared" si="3"/>
        <v>0</v>
      </c>
      <c r="AL54" s="7">
        <f t="shared" si="4"/>
        <v>0</v>
      </c>
      <c r="AM54" s="7">
        <f t="shared" si="5"/>
        <v>0</v>
      </c>
      <c r="AN54" s="7">
        <f t="shared" si="6"/>
        <v>0</v>
      </c>
      <c r="AO54" s="7">
        <f t="shared" si="7"/>
        <v>0</v>
      </c>
      <c r="AP54" s="7">
        <f t="shared" si="8"/>
        <v>0</v>
      </c>
      <c r="AQ54" s="7">
        <f t="shared" si="9"/>
        <v>0</v>
      </c>
      <c r="AR54" s="7">
        <f t="shared" si="10"/>
        <v>0</v>
      </c>
      <c r="AS54" s="7">
        <f t="shared" si="11"/>
        <v>0</v>
      </c>
      <c r="AT54" s="7">
        <f t="shared" si="12"/>
        <v>0</v>
      </c>
      <c r="AU54" s="7">
        <f t="shared" si="0"/>
        <v>0</v>
      </c>
      <c r="AV54" s="7">
        <f t="shared" si="1"/>
        <v>0</v>
      </c>
      <c r="AW54" s="7">
        <f t="shared" si="2"/>
        <v>0</v>
      </c>
      <c r="AX54" s="7">
        <f t="shared" si="13"/>
        <v>0</v>
      </c>
      <c r="AZ54" s="7" t="str">
        <f t="shared" si="14"/>
        <v/>
      </c>
      <c r="BA54" s="7" t="str">
        <f t="shared" si="15"/>
        <v/>
      </c>
      <c r="BC54" s="7" t="str">
        <f t="shared" si="16"/>
        <v>:</v>
      </c>
      <c r="BD54" s="7" t="str">
        <f t="shared" si="17"/>
        <v>:</v>
      </c>
      <c r="BE54" s="7" t="str">
        <f t="shared" si="18"/>
        <v>:</v>
      </c>
      <c r="BF54" s="7" t="str">
        <f t="shared" si="19"/>
        <v>:</v>
      </c>
      <c r="BG54" s="7" t="str">
        <f t="shared" si="20"/>
        <v/>
      </c>
      <c r="BH54" s="7" t="str">
        <f t="shared" si="21"/>
        <v/>
      </c>
      <c r="BI54" s="7" t="str">
        <f t="shared" si="22"/>
        <v/>
      </c>
      <c r="BJ54" s="7" t="str">
        <f t="shared" si="23"/>
        <v>:; :; :; :</v>
      </c>
      <c r="BP54" s="7">
        <v>154</v>
      </c>
      <c r="BQ54" s="7">
        <v>156</v>
      </c>
      <c r="BT54" s="7" t="s">
        <v>51</v>
      </c>
      <c r="BU54" s="7" t="s">
        <v>52</v>
      </c>
      <c r="BV54" s="7" t="s">
        <v>53</v>
      </c>
      <c r="BW54" s="7" t="s">
        <v>156</v>
      </c>
      <c r="BX54" s="7" t="s">
        <v>157</v>
      </c>
      <c r="BY54" s="7" t="s">
        <v>56</v>
      </c>
      <c r="BZ54" s="7" t="str">
        <f t="shared" si="24"/>
        <v>YİNELE(C154;1)</v>
      </c>
      <c r="CA54" s="7" t="str">
        <f t="shared" si="25"/>
        <v>YİNELE(C156;1)</v>
      </c>
    </row>
    <row r="55" spans="2:79" ht="15" customHeight="1">
      <c r="C55" s="193"/>
      <c r="D55" s="183"/>
      <c r="E55" s="72" t="str">
        <f>IF(ISBLANK(D55),"",VLOOKUP(D55,KATILIM!$A$1:$B$92,2,FALSE))</f>
        <v/>
      </c>
      <c r="F55" s="103" t="str">
        <f>IF(F54=" ",CONCATENATE(N20,"  ",O20," ","M",P20),BJ20)</f>
        <v>08.10.2022   M</v>
      </c>
      <c r="I55" s="8"/>
      <c r="J55" s="7"/>
      <c r="K55" s="185">
        <v>55</v>
      </c>
      <c r="M55" s="90">
        <v>53</v>
      </c>
      <c r="N55" s="91" t="s">
        <v>502</v>
      </c>
      <c r="O55" s="91"/>
      <c r="P55" s="91"/>
      <c r="Q55" s="90" t="s">
        <v>506</v>
      </c>
      <c r="R55" s="51" t="str">
        <f>REPT(E158,1)</f>
        <v/>
      </c>
      <c r="S55" s="57" t="str">
        <f>REPT(E160,1)</f>
        <v/>
      </c>
      <c r="T55" s="105">
        <f t="shared" si="27"/>
        <v>0</v>
      </c>
      <c r="U55" s="106">
        <f t="shared" si="27"/>
        <v>0</v>
      </c>
      <c r="V55" s="118"/>
      <c r="W55" s="119"/>
      <c r="X55" s="119"/>
      <c r="Y55" s="119"/>
      <c r="Z55" s="119"/>
      <c r="AA55" s="119"/>
      <c r="AB55" s="119"/>
      <c r="AC55" s="119"/>
      <c r="AD55" s="119"/>
      <c r="AE55" s="120"/>
      <c r="AF55" s="121"/>
      <c r="AG55" s="122"/>
      <c r="AH55" s="115"/>
      <c r="AI55" s="116"/>
      <c r="AK55" s="7">
        <f t="shared" si="3"/>
        <v>0</v>
      </c>
      <c r="AL55" s="7">
        <f t="shared" si="4"/>
        <v>0</v>
      </c>
      <c r="AM55" s="7">
        <f t="shared" si="5"/>
        <v>0</v>
      </c>
      <c r="AN55" s="7">
        <f t="shared" si="6"/>
        <v>0</v>
      </c>
      <c r="AO55" s="7">
        <f t="shared" si="7"/>
        <v>0</v>
      </c>
      <c r="AP55" s="7">
        <f t="shared" si="8"/>
        <v>0</v>
      </c>
      <c r="AQ55" s="7">
        <f t="shared" si="9"/>
        <v>0</v>
      </c>
      <c r="AR55" s="7">
        <f t="shared" si="10"/>
        <v>0</v>
      </c>
      <c r="AS55" s="7">
        <f t="shared" si="11"/>
        <v>0</v>
      </c>
      <c r="AT55" s="7">
        <f t="shared" si="12"/>
        <v>0</v>
      </c>
      <c r="AU55" s="7">
        <f t="shared" si="0"/>
        <v>0</v>
      </c>
      <c r="AV55" s="7">
        <f t="shared" si="1"/>
        <v>0</v>
      </c>
      <c r="AW55" s="7">
        <f t="shared" si="2"/>
        <v>0</v>
      </c>
      <c r="AX55" s="7">
        <f t="shared" si="13"/>
        <v>0</v>
      </c>
      <c r="AZ55" s="7" t="str">
        <f t="shared" si="14"/>
        <v/>
      </c>
      <c r="BA55" s="7" t="str">
        <f t="shared" si="15"/>
        <v/>
      </c>
      <c r="BC55" s="7" t="str">
        <f t="shared" si="16"/>
        <v>:</v>
      </c>
      <c r="BD55" s="7" t="str">
        <f t="shared" si="17"/>
        <v>:</v>
      </c>
      <c r="BE55" s="7" t="str">
        <f t="shared" si="18"/>
        <v>:</v>
      </c>
      <c r="BF55" s="7" t="str">
        <f t="shared" si="19"/>
        <v>:</v>
      </c>
      <c r="BG55" s="7" t="str">
        <f t="shared" si="20"/>
        <v/>
      </c>
      <c r="BH55" s="7" t="str">
        <f t="shared" si="21"/>
        <v/>
      </c>
      <c r="BI55" s="7" t="str">
        <f t="shared" si="22"/>
        <v/>
      </c>
      <c r="BJ55" s="7" t="str">
        <f t="shared" si="23"/>
        <v>:; :; :; :</v>
      </c>
      <c r="BP55" s="7">
        <v>157</v>
      </c>
      <c r="BQ55" s="7">
        <v>159</v>
      </c>
      <c r="BT55" s="7" t="s">
        <v>51</v>
      </c>
      <c r="BU55" s="7" t="s">
        <v>52</v>
      </c>
      <c r="BV55" s="7" t="s">
        <v>53</v>
      </c>
      <c r="BW55" s="7" t="s">
        <v>158</v>
      </c>
      <c r="BX55" s="7" t="s">
        <v>159</v>
      </c>
      <c r="BY55" s="7" t="s">
        <v>56</v>
      </c>
      <c r="BZ55" s="7" t="str">
        <f t="shared" si="24"/>
        <v>YİNELE(C157;1)</v>
      </c>
      <c r="CA55" s="7" t="str">
        <f t="shared" si="25"/>
        <v>YİNELE(C159;1)</v>
      </c>
    </row>
    <row r="56" spans="2:79" ht="15" customHeight="1">
      <c r="C56" s="193" t="s">
        <v>353</v>
      </c>
      <c r="D56" s="183">
        <v>119</v>
      </c>
      <c r="E56" s="72" t="e">
        <f>IF(ISBLANK(D56),"",VLOOKUP(D56,KATILIM!$A$1:$B$92,2,FALSE))</f>
        <v>#N/A</v>
      </c>
      <c r="I56" s="8"/>
      <c r="J56" s="7"/>
      <c r="K56" s="185">
        <v>56</v>
      </c>
      <c r="M56" s="90">
        <v>54</v>
      </c>
      <c r="N56" s="91" t="s">
        <v>502</v>
      </c>
      <c r="O56" s="91"/>
      <c r="P56" s="91"/>
      <c r="Q56" s="90" t="s">
        <v>506</v>
      </c>
      <c r="R56" s="51" t="str">
        <f>REPT(E161,1)</f>
        <v/>
      </c>
      <c r="S56" s="57" t="str">
        <f>REPT(E163,1)</f>
        <v/>
      </c>
      <c r="T56" s="105">
        <f t="shared" si="27"/>
        <v>0</v>
      </c>
      <c r="U56" s="106">
        <f t="shared" si="27"/>
        <v>0</v>
      </c>
      <c r="V56" s="118"/>
      <c r="W56" s="119"/>
      <c r="X56" s="119"/>
      <c r="Y56" s="119"/>
      <c r="Z56" s="119"/>
      <c r="AA56" s="119"/>
      <c r="AB56" s="119"/>
      <c r="AC56" s="119"/>
      <c r="AD56" s="119"/>
      <c r="AE56" s="120"/>
      <c r="AF56" s="121"/>
      <c r="AG56" s="122"/>
      <c r="AH56" s="115"/>
      <c r="AI56" s="116"/>
      <c r="AK56" s="7">
        <f t="shared" si="3"/>
        <v>0</v>
      </c>
      <c r="AL56" s="7">
        <f t="shared" si="4"/>
        <v>0</v>
      </c>
      <c r="AM56" s="7">
        <f t="shared" si="5"/>
        <v>0</v>
      </c>
      <c r="AN56" s="7">
        <f t="shared" si="6"/>
        <v>0</v>
      </c>
      <c r="AO56" s="7">
        <f t="shared" si="7"/>
        <v>0</v>
      </c>
      <c r="AP56" s="7">
        <f t="shared" si="8"/>
        <v>0</v>
      </c>
      <c r="AQ56" s="7">
        <f t="shared" si="9"/>
        <v>0</v>
      </c>
      <c r="AR56" s="7">
        <f t="shared" si="10"/>
        <v>0</v>
      </c>
      <c r="AS56" s="7">
        <f t="shared" si="11"/>
        <v>0</v>
      </c>
      <c r="AT56" s="7">
        <f t="shared" si="12"/>
        <v>0</v>
      </c>
      <c r="AU56" s="7">
        <f t="shared" si="0"/>
        <v>0</v>
      </c>
      <c r="AV56" s="7">
        <f t="shared" si="1"/>
        <v>0</v>
      </c>
      <c r="AW56" s="7">
        <f t="shared" si="2"/>
        <v>0</v>
      </c>
      <c r="AX56" s="7">
        <f t="shared" si="13"/>
        <v>0</v>
      </c>
      <c r="AZ56" s="7" t="str">
        <f t="shared" si="14"/>
        <v/>
      </c>
      <c r="BA56" s="7" t="str">
        <f t="shared" si="15"/>
        <v/>
      </c>
      <c r="BC56" s="7" t="str">
        <f t="shared" si="16"/>
        <v>:</v>
      </c>
      <c r="BD56" s="7" t="str">
        <f t="shared" si="17"/>
        <v>:</v>
      </c>
      <c r="BE56" s="7" t="str">
        <f t="shared" si="18"/>
        <v>:</v>
      </c>
      <c r="BF56" s="7" t="str">
        <f t="shared" si="19"/>
        <v>:</v>
      </c>
      <c r="BG56" s="7" t="str">
        <f t="shared" si="20"/>
        <v/>
      </c>
      <c r="BH56" s="7" t="str">
        <f t="shared" si="21"/>
        <v/>
      </c>
      <c r="BI56" s="7" t="str">
        <f t="shared" si="22"/>
        <v/>
      </c>
      <c r="BJ56" s="7" t="str">
        <f t="shared" si="23"/>
        <v>:; :; :; :</v>
      </c>
      <c r="BP56" s="7">
        <v>160</v>
      </c>
      <c r="BQ56" s="7">
        <v>162</v>
      </c>
      <c r="BT56" s="7" t="s">
        <v>51</v>
      </c>
      <c r="BU56" s="7" t="s">
        <v>52</v>
      </c>
      <c r="BV56" s="7" t="s">
        <v>53</v>
      </c>
      <c r="BW56" s="7" t="s">
        <v>160</v>
      </c>
      <c r="BX56" s="7" t="s">
        <v>161</v>
      </c>
      <c r="BY56" s="7" t="s">
        <v>56</v>
      </c>
      <c r="BZ56" s="7" t="str">
        <f t="shared" si="24"/>
        <v>YİNELE(C160;1)</v>
      </c>
      <c r="CA56" s="7" t="str">
        <f t="shared" si="25"/>
        <v>YİNELE(C162;1)</v>
      </c>
    </row>
    <row r="57" spans="2:79" ht="15" customHeight="1">
      <c r="C57" s="193"/>
      <c r="D57" s="183"/>
      <c r="E57" s="88"/>
      <c r="F57" s="89" t="e">
        <f>CONCATENATE(AZ21," ",BA21)</f>
        <v>#N/A</v>
      </c>
      <c r="G57" s="169" t="s">
        <v>353</v>
      </c>
      <c r="I57" s="8"/>
      <c r="J57" s="7"/>
      <c r="K57" s="185">
        <v>57</v>
      </c>
      <c r="M57" s="90">
        <v>55</v>
      </c>
      <c r="N57" s="91" t="s">
        <v>502</v>
      </c>
      <c r="O57" s="91"/>
      <c r="P57" s="91"/>
      <c r="Q57" s="90" t="s">
        <v>506</v>
      </c>
      <c r="R57" s="51" t="str">
        <f>REPT(E164,1)</f>
        <v/>
      </c>
      <c r="S57" s="57" t="str">
        <f>REPT(E166,1)</f>
        <v/>
      </c>
      <c r="T57" s="105">
        <f t="shared" si="27"/>
        <v>0</v>
      </c>
      <c r="U57" s="106">
        <f t="shared" si="27"/>
        <v>0</v>
      </c>
      <c r="V57" s="118"/>
      <c r="W57" s="119"/>
      <c r="X57" s="119"/>
      <c r="Y57" s="119"/>
      <c r="Z57" s="119"/>
      <c r="AA57" s="119"/>
      <c r="AB57" s="119"/>
      <c r="AC57" s="119"/>
      <c r="AD57" s="119"/>
      <c r="AE57" s="120"/>
      <c r="AF57" s="121"/>
      <c r="AG57" s="122"/>
      <c r="AH57" s="115"/>
      <c r="AI57" s="116"/>
      <c r="AK57" s="7">
        <f t="shared" si="3"/>
        <v>0</v>
      </c>
      <c r="AL57" s="7">
        <f t="shared" si="4"/>
        <v>0</v>
      </c>
      <c r="AM57" s="7">
        <f t="shared" si="5"/>
        <v>0</v>
      </c>
      <c r="AN57" s="7">
        <f t="shared" si="6"/>
        <v>0</v>
      </c>
      <c r="AO57" s="7">
        <f t="shared" si="7"/>
        <v>0</v>
      </c>
      <c r="AP57" s="7">
        <f t="shared" si="8"/>
        <v>0</v>
      </c>
      <c r="AQ57" s="7">
        <f t="shared" si="9"/>
        <v>0</v>
      </c>
      <c r="AR57" s="7">
        <f t="shared" si="10"/>
        <v>0</v>
      </c>
      <c r="AS57" s="7">
        <f t="shared" si="11"/>
        <v>0</v>
      </c>
      <c r="AT57" s="7">
        <f t="shared" si="12"/>
        <v>0</v>
      </c>
      <c r="AU57" s="7">
        <f t="shared" si="0"/>
        <v>0</v>
      </c>
      <c r="AV57" s="7">
        <f t="shared" si="1"/>
        <v>0</v>
      </c>
      <c r="AW57" s="7">
        <f t="shared" si="2"/>
        <v>0</v>
      </c>
      <c r="AX57" s="7">
        <f t="shared" si="13"/>
        <v>0</v>
      </c>
      <c r="AZ57" s="7" t="str">
        <f t="shared" si="14"/>
        <v/>
      </c>
      <c r="BA57" s="7" t="str">
        <f t="shared" si="15"/>
        <v/>
      </c>
      <c r="BC57" s="7" t="str">
        <f t="shared" si="16"/>
        <v>:</v>
      </c>
      <c r="BD57" s="7" t="str">
        <f t="shared" si="17"/>
        <v>:</v>
      </c>
      <c r="BE57" s="7" t="str">
        <f t="shared" si="18"/>
        <v>:</v>
      </c>
      <c r="BF57" s="7" t="str">
        <f t="shared" si="19"/>
        <v>:</v>
      </c>
      <c r="BG57" s="7" t="str">
        <f t="shared" si="20"/>
        <v/>
      </c>
      <c r="BH57" s="7" t="str">
        <f t="shared" si="21"/>
        <v/>
      </c>
      <c r="BI57" s="7" t="str">
        <f t="shared" si="22"/>
        <v/>
      </c>
      <c r="BJ57" s="7" t="str">
        <f t="shared" si="23"/>
        <v>:; :; :; :</v>
      </c>
      <c r="BP57" s="7">
        <v>163</v>
      </c>
      <c r="BQ57" s="7">
        <v>165</v>
      </c>
      <c r="BT57" s="7" t="s">
        <v>51</v>
      </c>
      <c r="BU57" s="7" t="s">
        <v>52</v>
      </c>
      <c r="BV57" s="7" t="s">
        <v>53</v>
      </c>
      <c r="BW57" s="7" t="s">
        <v>162</v>
      </c>
      <c r="BX57" s="7" t="s">
        <v>163</v>
      </c>
      <c r="BY57" s="7" t="s">
        <v>56</v>
      </c>
      <c r="BZ57" s="7" t="str">
        <f t="shared" si="24"/>
        <v>YİNELE(C163;1)</v>
      </c>
      <c r="CA57" s="7" t="str">
        <f t="shared" si="25"/>
        <v>YİNELE(C165;1)</v>
      </c>
    </row>
    <row r="58" spans="2:79" ht="15" customHeight="1">
      <c r="B58" s="169"/>
      <c r="C58" s="193"/>
      <c r="D58" s="183"/>
      <c r="E58" s="72" t="str">
        <f>IF(ISBLANK(D58),"",VLOOKUP(D58,KATILIM!$A$1:$B$92,2,FALSE))</f>
        <v/>
      </c>
      <c r="F58" s="103" t="e">
        <f>IF(F57=" ",CONCATENATE(N21,"  ",O21," ","M",P21),BJ21)</f>
        <v>#N/A</v>
      </c>
      <c r="I58" s="8"/>
      <c r="J58" s="7"/>
      <c r="K58" s="186">
        <v>58</v>
      </c>
      <c r="M58" s="90">
        <v>56</v>
      </c>
      <c r="N58" s="91" t="s">
        <v>502</v>
      </c>
      <c r="O58" s="91"/>
      <c r="P58" s="91"/>
      <c r="Q58" s="90" t="s">
        <v>506</v>
      </c>
      <c r="R58" s="51" t="str">
        <f>REPT(E167,1)</f>
        <v/>
      </c>
      <c r="S58" s="57" t="str">
        <f>REPT(E169,1)</f>
        <v/>
      </c>
      <c r="T58" s="105">
        <f t="shared" si="27"/>
        <v>0</v>
      </c>
      <c r="U58" s="106">
        <f t="shared" si="27"/>
        <v>0</v>
      </c>
      <c r="V58" s="118"/>
      <c r="W58" s="119"/>
      <c r="X58" s="119"/>
      <c r="Y58" s="119"/>
      <c r="Z58" s="119"/>
      <c r="AA58" s="119"/>
      <c r="AB58" s="119"/>
      <c r="AC58" s="119"/>
      <c r="AD58" s="119"/>
      <c r="AE58" s="120"/>
      <c r="AF58" s="121"/>
      <c r="AG58" s="122"/>
      <c r="AH58" s="115"/>
      <c r="AI58" s="116"/>
      <c r="AK58" s="7">
        <f t="shared" si="3"/>
        <v>0</v>
      </c>
      <c r="AL58" s="7">
        <f t="shared" si="4"/>
        <v>0</v>
      </c>
      <c r="AM58" s="7">
        <f t="shared" si="5"/>
        <v>0</v>
      </c>
      <c r="AN58" s="7">
        <f t="shared" si="6"/>
        <v>0</v>
      </c>
      <c r="AO58" s="7">
        <f t="shared" si="7"/>
        <v>0</v>
      </c>
      <c r="AP58" s="7">
        <f t="shared" si="8"/>
        <v>0</v>
      </c>
      <c r="AQ58" s="7">
        <f t="shared" si="9"/>
        <v>0</v>
      </c>
      <c r="AR58" s="7">
        <f t="shared" si="10"/>
        <v>0</v>
      </c>
      <c r="AS58" s="7">
        <f t="shared" si="11"/>
        <v>0</v>
      </c>
      <c r="AT58" s="7">
        <f t="shared" si="12"/>
        <v>0</v>
      </c>
      <c r="AU58" s="7">
        <f t="shared" si="0"/>
        <v>0</v>
      </c>
      <c r="AV58" s="7">
        <f t="shared" si="1"/>
        <v>0</v>
      </c>
      <c r="AW58" s="7">
        <f t="shared" si="2"/>
        <v>0</v>
      </c>
      <c r="AX58" s="7">
        <f t="shared" si="13"/>
        <v>0</v>
      </c>
      <c r="AZ58" s="7" t="str">
        <f t="shared" si="14"/>
        <v/>
      </c>
      <c r="BA58" s="7" t="str">
        <f t="shared" si="15"/>
        <v/>
      </c>
      <c r="BC58" s="7" t="str">
        <f t="shared" si="16"/>
        <v>:</v>
      </c>
      <c r="BD58" s="7" t="str">
        <f t="shared" si="17"/>
        <v>:</v>
      </c>
      <c r="BE58" s="7" t="str">
        <f t="shared" si="18"/>
        <v>:</v>
      </c>
      <c r="BF58" s="7" t="str">
        <f t="shared" si="19"/>
        <v>:</v>
      </c>
      <c r="BG58" s="7" t="str">
        <f t="shared" si="20"/>
        <v/>
      </c>
      <c r="BH58" s="7" t="str">
        <f t="shared" si="21"/>
        <v/>
      </c>
      <c r="BI58" s="7" t="str">
        <f t="shared" si="22"/>
        <v/>
      </c>
      <c r="BJ58" s="7" t="str">
        <f t="shared" si="23"/>
        <v>:; :; :; :</v>
      </c>
      <c r="BP58" s="7">
        <v>166</v>
      </c>
      <c r="BQ58" s="7">
        <v>168</v>
      </c>
      <c r="BT58" s="7" t="s">
        <v>51</v>
      </c>
      <c r="BU58" s="7" t="s">
        <v>52</v>
      </c>
      <c r="BV58" s="7" t="s">
        <v>53</v>
      </c>
      <c r="BW58" s="7" t="s">
        <v>164</v>
      </c>
      <c r="BX58" s="7" t="s">
        <v>165</v>
      </c>
      <c r="BY58" s="7" t="s">
        <v>56</v>
      </c>
      <c r="BZ58" s="7" t="str">
        <f t="shared" si="24"/>
        <v>YİNELE(C166;1)</v>
      </c>
      <c r="CA58" s="7" t="str">
        <f t="shared" si="25"/>
        <v>YİNELE(C168;1)</v>
      </c>
    </row>
    <row r="59" spans="2:79" ht="15" customHeight="1">
      <c r="B59" s="169"/>
      <c r="C59" s="193" t="s">
        <v>319</v>
      </c>
      <c r="D59" s="183">
        <v>74</v>
      </c>
      <c r="E59" s="72" t="str">
        <f>IF(ISBLANK(D59),"",VLOOKUP(D59,KATILIM!$A$1:$B$92,2,FALSE))</f>
        <v>ZEYNEP TUANA ÖZCAN (KRL)</v>
      </c>
      <c r="I59" s="112"/>
      <c r="J59" s="7"/>
      <c r="K59" s="186">
        <v>59</v>
      </c>
      <c r="M59" s="90">
        <v>57</v>
      </c>
      <c r="N59" s="91" t="s">
        <v>502</v>
      </c>
      <c r="O59" s="91"/>
      <c r="P59" s="91"/>
      <c r="Q59" s="90" t="s">
        <v>506</v>
      </c>
      <c r="R59" s="51" t="str">
        <f>REPT(E170,1)</f>
        <v/>
      </c>
      <c r="S59" s="57" t="str">
        <f>REPT(E172,1)</f>
        <v/>
      </c>
      <c r="T59" s="105">
        <f t="shared" si="27"/>
        <v>0</v>
      </c>
      <c r="U59" s="106">
        <f t="shared" si="27"/>
        <v>0</v>
      </c>
      <c r="V59" s="118"/>
      <c r="W59" s="119"/>
      <c r="X59" s="119"/>
      <c r="Y59" s="119"/>
      <c r="Z59" s="119"/>
      <c r="AA59" s="119"/>
      <c r="AB59" s="119"/>
      <c r="AC59" s="119"/>
      <c r="AD59" s="119"/>
      <c r="AE59" s="120"/>
      <c r="AF59" s="121"/>
      <c r="AG59" s="122"/>
      <c r="AH59" s="115"/>
      <c r="AI59" s="116"/>
      <c r="AK59" s="7">
        <f t="shared" si="3"/>
        <v>0</v>
      </c>
      <c r="AL59" s="7">
        <f t="shared" si="4"/>
        <v>0</v>
      </c>
      <c r="AM59" s="7">
        <f t="shared" si="5"/>
        <v>0</v>
      </c>
      <c r="AN59" s="7">
        <f t="shared" si="6"/>
        <v>0</v>
      </c>
      <c r="AO59" s="7">
        <f t="shared" si="7"/>
        <v>0</v>
      </c>
      <c r="AP59" s="7">
        <f t="shared" si="8"/>
        <v>0</v>
      </c>
      <c r="AQ59" s="7">
        <f t="shared" si="9"/>
        <v>0</v>
      </c>
      <c r="AR59" s="7">
        <f t="shared" si="10"/>
        <v>0</v>
      </c>
      <c r="AS59" s="7">
        <f t="shared" si="11"/>
        <v>0</v>
      </c>
      <c r="AT59" s="7">
        <f t="shared" si="12"/>
        <v>0</v>
      </c>
      <c r="AU59" s="7">
        <f t="shared" si="0"/>
        <v>0</v>
      </c>
      <c r="AV59" s="7">
        <f t="shared" si="1"/>
        <v>0</v>
      </c>
      <c r="AW59" s="7">
        <f t="shared" si="2"/>
        <v>0</v>
      </c>
      <c r="AX59" s="7">
        <f t="shared" si="13"/>
        <v>0</v>
      </c>
      <c r="AZ59" s="7" t="str">
        <f t="shared" si="14"/>
        <v/>
      </c>
      <c r="BA59" s="7" t="str">
        <f t="shared" si="15"/>
        <v/>
      </c>
      <c r="BC59" s="7" t="str">
        <f t="shared" si="16"/>
        <v>:</v>
      </c>
      <c r="BD59" s="7" t="str">
        <f t="shared" si="17"/>
        <v>:</v>
      </c>
      <c r="BE59" s="7" t="str">
        <f t="shared" si="18"/>
        <v>:</v>
      </c>
      <c r="BF59" s="7" t="str">
        <f t="shared" si="19"/>
        <v>:</v>
      </c>
      <c r="BG59" s="7" t="str">
        <f t="shared" si="20"/>
        <v/>
      </c>
      <c r="BH59" s="7" t="str">
        <f t="shared" si="21"/>
        <v/>
      </c>
      <c r="BI59" s="7" t="str">
        <f t="shared" si="22"/>
        <v/>
      </c>
      <c r="BJ59" s="7" t="str">
        <f t="shared" si="23"/>
        <v>:; :; :; :</v>
      </c>
      <c r="BP59" s="7">
        <v>169</v>
      </c>
      <c r="BQ59" s="7">
        <v>171</v>
      </c>
      <c r="BT59" s="7" t="s">
        <v>51</v>
      </c>
      <c r="BU59" s="7" t="s">
        <v>52</v>
      </c>
      <c r="BV59" s="7" t="s">
        <v>53</v>
      </c>
      <c r="BW59" s="7" t="s">
        <v>166</v>
      </c>
      <c r="BX59" s="7" t="s">
        <v>167</v>
      </c>
      <c r="BY59" s="7" t="s">
        <v>56</v>
      </c>
      <c r="BZ59" s="7" t="str">
        <f t="shared" si="24"/>
        <v>YİNELE(C169;1)</v>
      </c>
      <c r="CA59" s="7" t="str">
        <f t="shared" si="25"/>
        <v>YİNELE(C171;1)</v>
      </c>
    </row>
    <row r="60" spans="2:79" ht="15" customHeight="1">
      <c r="C60" s="193"/>
      <c r="D60" s="183"/>
      <c r="E60" s="88"/>
      <c r="F60" s="89" t="str">
        <f>CONCATENATE(AZ22," ",BA22)</f>
        <v xml:space="preserve"> </v>
      </c>
      <c r="G60" s="169" t="s">
        <v>319</v>
      </c>
      <c r="I60" s="8"/>
      <c r="J60" s="7"/>
      <c r="K60" s="185">
        <v>60</v>
      </c>
      <c r="M60" s="90">
        <v>58</v>
      </c>
      <c r="N60" s="91" t="s">
        <v>502</v>
      </c>
      <c r="O60" s="91"/>
      <c r="P60" s="91"/>
      <c r="Q60" s="90" t="s">
        <v>506</v>
      </c>
      <c r="R60" s="51" t="str">
        <f>REPT(E173,1)</f>
        <v/>
      </c>
      <c r="S60" s="57" t="str">
        <f>REPT(E175,1)</f>
        <v/>
      </c>
      <c r="T60" s="105">
        <f t="shared" si="27"/>
        <v>0</v>
      </c>
      <c r="U60" s="106">
        <f t="shared" si="27"/>
        <v>0</v>
      </c>
      <c r="V60" s="118"/>
      <c r="W60" s="119"/>
      <c r="X60" s="119"/>
      <c r="Y60" s="119"/>
      <c r="Z60" s="119"/>
      <c r="AA60" s="119"/>
      <c r="AB60" s="119"/>
      <c r="AC60" s="119"/>
      <c r="AD60" s="119"/>
      <c r="AE60" s="120"/>
      <c r="AF60" s="121"/>
      <c r="AG60" s="122"/>
      <c r="AH60" s="115"/>
      <c r="AI60" s="116"/>
      <c r="AK60" s="7">
        <f t="shared" si="3"/>
        <v>0</v>
      </c>
      <c r="AL60" s="7">
        <f t="shared" si="4"/>
        <v>0</v>
      </c>
      <c r="AM60" s="7">
        <f t="shared" si="5"/>
        <v>0</v>
      </c>
      <c r="AN60" s="7">
        <f t="shared" si="6"/>
        <v>0</v>
      </c>
      <c r="AO60" s="7">
        <f t="shared" si="7"/>
        <v>0</v>
      </c>
      <c r="AP60" s="7">
        <f t="shared" si="8"/>
        <v>0</v>
      </c>
      <c r="AQ60" s="7">
        <f t="shared" si="9"/>
        <v>0</v>
      </c>
      <c r="AR60" s="7">
        <f t="shared" si="10"/>
        <v>0</v>
      </c>
      <c r="AS60" s="7">
        <f t="shared" si="11"/>
        <v>0</v>
      </c>
      <c r="AT60" s="7">
        <f t="shared" si="12"/>
        <v>0</v>
      </c>
      <c r="AU60" s="7">
        <f t="shared" si="0"/>
        <v>0</v>
      </c>
      <c r="AV60" s="7">
        <f t="shared" si="1"/>
        <v>0</v>
      </c>
      <c r="AW60" s="7">
        <f t="shared" si="2"/>
        <v>0</v>
      </c>
      <c r="AX60" s="7">
        <f t="shared" si="13"/>
        <v>0</v>
      </c>
      <c r="AZ60" s="7" t="str">
        <f t="shared" si="14"/>
        <v/>
      </c>
      <c r="BA60" s="7" t="str">
        <f t="shared" si="15"/>
        <v/>
      </c>
      <c r="BC60" s="7" t="str">
        <f t="shared" si="16"/>
        <v>:</v>
      </c>
      <c r="BD60" s="7" t="str">
        <f t="shared" si="17"/>
        <v>:</v>
      </c>
      <c r="BE60" s="7" t="str">
        <f t="shared" si="18"/>
        <v>:</v>
      </c>
      <c r="BF60" s="7" t="str">
        <f t="shared" si="19"/>
        <v>:</v>
      </c>
      <c r="BG60" s="7" t="str">
        <f t="shared" si="20"/>
        <v/>
      </c>
      <c r="BH60" s="7" t="str">
        <f t="shared" si="21"/>
        <v/>
      </c>
      <c r="BI60" s="7" t="str">
        <f t="shared" si="22"/>
        <v/>
      </c>
      <c r="BJ60" s="7" t="str">
        <f t="shared" si="23"/>
        <v>:; :; :; :</v>
      </c>
      <c r="BP60" s="7">
        <v>172</v>
      </c>
      <c r="BQ60" s="7">
        <v>174</v>
      </c>
      <c r="BT60" s="7" t="s">
        <v>51</v>
      </c>
      <c r="BU60" s="7" t="s">
        <v>52</v>
      </c>
      <c r="BV60" s="7" t="s">
        <v>53</v>
      </c>
      <c r="BW60" s="7" t="s">
        <v>168</v>
      </c>
      <c r="BX60" s="7" t="s">
        <v>169</v>
      </c>
      <c r="BY60" s="7" t="s">
        <v>56</v>
      </c>
      <c r="BZ60" s="7" t="str">
        <f t="shared" si="24"/>
        <v>YİNELE(C172;1)</v>
      </c>
      <c r="CA60" s="7" t="str">
        <f t="shared" si="25"/>
        <v>YİNELE(C174;1)</v>
      </c>
    </row>
    <row r="61" spans="2:79" ht="15" customHeight="1">
      <c r="C61" s="193"/>
      <c r="D61" s="183"/>
      <c r="E61" s="72" t="str">
        <f>IF(ISBLANK(D61),"",VLOOKUP(D61,KATILIM!$A$1:$B$92,2,FALSE))</f>
        <v/>
      </c>
      <c r="F61" s="103" t="str">
        <f>IF(F60=" ",CONCATENATE(N22,"  ",O22," ","M",P22),BJ22)</f>
        <v>08.10.2022   M</v>
      </c>
      <c r="I61" s="8"/>
      <c r="J61" s="7"/>
      <c r="K61" s="188">
        <v>61</v>
      </c>
      <c r="M61" s="90">
        <v>59</v>
      </c>
      <c r="N61" s="91" t="s">
        <v>502</v>
      </c>
      <c r="O61" s="91"/>
      <c r="P61" s="91"/>
      <c r="Q61" s="90" t="s">
        <v>506</v>
      </c>
      <c r="R61" s="51" t="str">
        <f>REPT(E176,1)</f>
        <v/>
      </c>
      <c r="S61" s="57" t="str">
        <f>REPT(E178,1)</f>
        <v/>
      </c>
      <c r="T61" s="105">
        <f t="shared" si="27"/>
        <v>0</v>
      </c>
      <c r="U61" s="106">
        <f t="shared" si="27"/>
        <v>0</v>
      </c>
      <c r="V61" s="118"/>
      <c r="W61" s="119"/>
      <c r="X61" s="119"/>
      <c r="Y61" s="119"/>
      <c r="Z61" s="119"/>
      <c r="AA61" s="119"/>
      <c r="AB61" s="119"/>
      <c r="AC61" s="119"/>
      <c r="AD61" s="119"/>
      <c r="AE61" s="120"/>
      <c r="AF61" s="121"/>
      <c r="AG61" s="122"/>
      <c r="AH61" s="115"/>
      <c r="AI61" s="116"/>
      <c r="AK61" s="7">
        <f t="shared" si="3"/>
        <v>0</v>
      </c>
      <c r="AL61" s="7">
        <f t="shared" si="4"/>
        <v>0</v>
      </c>
      <c r="AM61" s="7">
        <f t="shared" si="5"/>
        <v>0</v>
      </c>
      <c r="AN61" s="7">
        <f t="shared" si="6"/>
        <v>0</v>
      </c>
      <c r="AO61" s="7">
        <f t="shared" si="7"/>
        <v>0</v>
      </c>
      <c r="AP61" s="7">
        <f t="shared" si="8"/>
        <v>0</v>
      </c>
      <c r="AQ61" s="7">
        <f t="shared" si="9"/>
        <v>0</v>
      </c>
      <c r="AR61" s="7">
        <f t="shared" si="10"/>
        <v>0</v>
      </c>
      <c r="AS61" s="7">
        <f t="shared" si="11"/>
        <v>0</v>
      </c>
      <c r="AT61" s="7">
        <f t="shared" si="12"/>
        <v>0</v>
      </c>
      <c r="AU61" s="7">
        <f t="shared" si="0"/>
        <v>0</v>
      </c>
      <c r="AV61" s="7">
        <f t="shared" si="1"/>
        <v>0</v>
      </c>
      <c r="AW61" s="7">
        <f t="shared" si="2"/>
        <v>0</v>
      </c>
      <c r="AX61" s="7">
        <f t="shared" si="13"/>
        <v>0</v>
      </c>
      <c r="AZ61" s="7" t="str">
        <f t="shared" si="14"/>
        <v/>
      </c>
      <c r="BA61" s="7" t="str">
        <f t="shared" si="15"/>
        <v/>
      </c>
      <c r="BC61" s="7" t="str">
        <f t="shared" si="16"/>
        <v>:</v>
      </c>
      <c r="BD61" s="7" t="str">
        <f t="shared" si="17"/>
        <v>:</v>
      </c>
      <c r="BE61" s="7" t="str">
        <f t="shared" si="18"/>
        <v>:</v>
      </c>
      <c r="BF61" s="7" t="str">
        <f t="shared" si="19"/>
        <v>:</v>
      </c>
      <c r="BG61" s="7" t="str">
        <f t="shared" si="20"/>
        <v/>
      </c>
      <c r="BH61" s="7" t="str">
        <f t="shared" si="21"/>
        <v/>
      </c>
      <c r="BI61" s="7" t="str">
        <f t="shared" si="22"/>
        <v/>
      </c>
      <c r="BJ61" s="7" t="str">
        <f t="shared" si="23"/>
        <v>:; :; :; :</v>
      </c>
      <c r="BP61" s="7">
        <v>175</v>
      </c>
      <c r="BQ61" s="7">
        <v>177</v>
      </c>
      <c r="BT61" s="7" t="s">
        <v>51</v>
      </c>
      <c r="BU61" s="7" t="s">
        <v>52</v>
      </c>
      <c r="BV61" s="7" t="s">
        <v>53</v>
      </c>
      <c r="BW61" s="7" t="s">
        <v>170</v>
      </c>
      <c r="BX61" s="7" t="s">
        <v>171</v>
      </c>
      <c r="BY61" s="7" t="s">
        <v>56</v>
      </c>
      <c r="BZ61" s="7" t="str">
        <f t="shared" si="24"/>
        <v>YİNELE(C175;1)</v>
      </c>
      <c r="CA61" s="7" t="str">
        <f t="shared" si="25"/>
        <v>YİNELE(C177;1)</v>
      </c>
    </row>
    <row r="62" spans="2:79" ht="15" customHeight="1">
      <c r="C62" s="193" t="s">
        <v>340</v>
      </c>
      <c r="D62" s="183">
        <v>103</v>
      </c>
      <c r="E62" s="72" t="e">
        <f>IF(ISBLANK(D62),"",VLOOKUP(D62,KATILIM!$A$1:$B$92,2,FALSE))</f>
        <v>#N/A</v>
      </c>
      <c r="I62" s="8"/>
      <c r="J62" s="7"/>
      <c r="K62" s="186">
        <v>62</v>
      </c>
      <c r="M62" s="90">
        <v>60</v>
      </c>
      <c r="N62" s="91" t="s">
        <v>502</v>
      </c>
      <c r="O62" s="91"/>
      <c r="P62" s="91"/>
      <c r="Q62" s="90" t="s">
        <v>506</v>
      </c>
      <c r="R62" s="51" t="str">
        <f>REPT(E179,1)</f>
        <v/>
      </c>
      <c r="S62" s="57" t="str">
        <f>REPT(E181,1)</f>
        <v/>
      </c>
      <c r="T62" s="105">
        <f t="shared" si="27"/>
        <v>0</v>
      </c>
      <c r="U62" s="106">
        <f t="shared" si="27"/>
        <v>0</v>
      </c>
      <c r="V62" s="118"/>
      <c r="W62" s="119"/>
      <c r="X62" s="119"/>
      <c r="Y62" s="119"/>
      <c r="Z62" s="119"/>
      <c r="AA62" s="119"/>
      <c r="AB62" s="119"/>
      <c r="AC62" s="119"/>
      <c r="AD62" s="119"/>
      <c r="AE62" s="120"/>
      <c r="AF62" s="121"/>
      <c r="AG62" s="122"/>
      <c r="AH62" s="115"/>
      <c r="AI62" s="116"/>
      <c r="AK62" s="7">
        <f t="shared" si="3"/>
        <v>0</v>
      </c>
      <c r="AL62" s="7">
        <f t="shared" si="4"/>
        <v>0</v>
      </c>
      <c r="AM62" s="7">
        <f t="shared" si="5"/>
        <v>0</v>
      </c>
      <c r="AN62" s="7">
        <f t="shared" si="6"/>
        <v>0</v>
      </c>
      <c r="AO62" s="7">
        <f t="shared" si="7"/>
        <v>0</v>
      </c>
      <c r="AP62" s="7">
        <f t="shared" si="8"/>
        <v>0</v>
      </c>
      <c r="AQ62" s="7">
        <f t="shared" si="9"/>
        <v>0</v>
      </c>
      <c r="AR62" s="7">
        <f t="shared" si="10"/>
        <v>0</v>
      </c>
      <c r="AS62" s="7">
        <f t="shared" si="11"/>
        <v>0</v>
      </c>
      <c r="AT62" s="7">
        <f t="shared" si="12"/>
        <v>0</v>
      </c>
      <c r="AU62" s="7">
        <f t="shared" si="0"/>
        <v>0</v>
      </c>
      <c r="AV62" s="7">
        <f t="shared" si="1"/>
        <v>0</v>
      </c>
      <c r="AW62" s="7">
        <f t="shared" si="2"/>
        <v>0</v>
      </c>
      <c r="AX62" s="7">
        <f t="shared" si="13"/>
        <v>0</v>
      </c>
      <c r="AZ62" s="7" t="str">
        <f t="shared" si="14"/>
        <v/>
      </c>
      <c r="BA62" s="7" t="str">
        <f t="shared" si="15"/>
        <v/>
      </c>
      <c r="BC62" s="7" t="str">
        <f t="shared" si="16"/>
        <v>:</v>
      </c>
      <c r="BD62" s="7" t="str">
        <f t="shared" si="17"/>
        <v>:</v>
      </c>
      <c r="BE62" s="7" t="str">
        <f t="shared" si="18"/>
        <v>:</v>
      </c>
      <c r="BF62" s="7" t="str">
        <f t="shared" si="19"/>
        <v>:</v>
      </c>
      <c r="BG62" s="7" t="str">
        <f t="shared" si="20"/>
        <v/>
      </c>
      <c r="BH62" s="7" t="str">
        <f t="shared" si="21"/>
        <v/>
      </c>
      <c r="BI62" s="7" t="str">
        <f t="shared" si="22"/>
        <v/>
      </c>
      <c r="BJ62" s="7" t="str">
        <f t="shared" si="23"/>
        <v>:; :; :; :</v>
      </c>
      <c r="BP62" s="7">
        <v>178</v>
      </c>
      <c r="BQ62" s="7">
        <v>180</v>
      </c>
      <c r="BT62" s="7" t="s">
        <v>51</v>
      </c>
      <c r="BU62" s="7" t="s">
        <v>52</v>
      </c>
      <c r="BV62" s="7" t="s">
        <v>53</v>
      </c>
      <c r="BW62" s="7" t="s">
        <v>172</v>
      </c>
      <c r="BX62" s="7" t="s">
        <v>173</v>
      </c>
      <c r="BY62" s="7" t="s">
        <v>56</v>
      </c>
      <c r="BZ62" s="7" t="str">
        <f t="shared" si="24"/>
        <v>YİNELE(C178;1)</v>
      </c>
      <c r="CA62" s="7" t="str">
        <f t="shared" si="25"/>
        <v>YİNELE(C180;1)</v>
      </c>
    </row>
    <row r="63" spans="2:79" ht="15" customHeight="1">
      <c r="C63" s="193"/>
      <c r="D63" s="183"/>
      <c r="E63" s="88"/>
      <c r="F63" s="89" t="e">
        <f>CONCATENATE(AZ23," ",BA23)</f>
        <v>#N/A</v>
      </c>
      <c r="G63" s="169" t="s">
        <v>340</v>
      </c>
      <c r="I63" s="8"/>
      <c r="J63" s="7"/>
      <c r="K63" s="185">
        <v>63</v>
      </c>
      <c r="M63" s="90">
        <v>61</v>
      </c>
      <c r="N63" s="91" t="s">
        <v>502</v>
      </c>
      <c r="O63" s="91"/>
      <c r="P63" s="91"/>
      <c r="Q63" s="90" t="s">
        <v>506</v>
      </c>
      <c r="R63" s="51" t="str">
        <f>REPT(E182,1)</f>
        <v/>
      </c>
      <c r="S63" s="57" t="str">
        <f>REPT(E184,1)</f>
        <v/>
      </c>
      <c r="T63" s="105">
        <f t="shared" si="27"/>
        <v>0</v>
      </c>
      <c r="U63" s="106">
        <f t="shared" si="27"/>
        <v>0</v>
      </c>
      <c r="V63" s="118"/>
      <c r="W63" s="119"/>
      <c r="X63" s="119"/>
      <c r="Y63" s="119"/>
      <c r="Z63" s="119"/>
      <c r="AA63" s="119"/>
      <c r="AB63" s="119"/>
      <c r="AC63" s="119"/>
      <c r="AD63" s="119"/>
      <c r="AE63" s="120"/>
      <c r="AF63" s="121"/>
      <c r="AG63" s="122"/>
      <c r="AH63" s="122"/>
      <c r="AI63" s="124"/>
      <c r="AK63" s="7">
        <f t="shared" si="3"/>
        <v>0</v>
      </c>
      <c r="AL63" s="7">
        <f t="shared" si="4"/>
        <v>0</v>
      </c>
      <c r="AM63" s="7">
        <f t="shared" si="5"/>
        <v>0</v>
      </c>
      <c r="AN63" s="7">
        <f t="shared" si="6"/>
        <v>0</v>
      </c>
      <c r="AO63" s="7">
        <f t="shared" si="7"/>
        <v>0</v>
      </c>
      <c r="AP63" s="7">
        <f t="shared" si="8"/>
        <v>0</v>
      </c>
      <c r="AQ63" s="7">
        <f t="shared" si="9"/>
        <v>0</v>
      </c>
      <c r="AR63" s="7">
        <f t="shared" si="10"/>
        <v>0</v>
      </c>
      <c r="AS63" s="7">
        <f t="shared" si="11"/>
        <v>0</v>
      </c>
      <c r="AT63" s="7">
        <f t="shared" si="12"/>
        <v>0</v>
      </c>
      <c r="AU63" s="7">
        <f t="shared" si="0"/>
        <v>0</v>
      </c>
      <c r="AV63" s="7">
        <f t="shared" si="1"/>
        <v>0</v>
      </c>
      <c r="AW63" s="7">
        <f t="shared" si="2"/>
        <v>0</v>
      </c>
      <c r="AX63" s="7">
        <f t="shared" si="13"/>
        <v>0</v>
      </c>
      <c r="AZ63" s="7" t="str">
        <f t="shared" si="14"/>
        <v/>
      </c>
      <c r="BA63" s="7" t="str">
        <f t="shared" si="15"/>
        <v/>
      </c>
      <c r="BC63" s="7" t="str">
        <f t="shared" si="16"/>
        <v>:</v>
      </c>
      <c r="BD63" s="7" t="str">
        <f t="shared" si="17"/>
        <v>:</v>
      </c>
      <c r="BE63" s="7" t="str">
        <f t="shared" si="18"/>
        <v>:</v>
      </c>
      <c r="BF63" s="7" t="str">
        <f t="shared" si="19"/>
        <v>:</v>
      </c>
      <c r="BG63" s="7" t="str">
        <f t="shared" si="20"/>
        <v/>
      </c>
      <c r="BH63" s="7" t="str">
        <f t="shared" si="21"/>
        <v/>
      </c>
      <c r="BI63" s="7" t="str">
        <f t="shared" si="22"/>
        <v/>
      </c>
      <c r="BJ63" s="7" t="str">
        <f t="shared" si="23"/>
        <v>:; :; :; :</v>
      </c>
      <c r="BP63" s="7">
        <v>181</v>
      </c>
      <c r="BQ63" s="7">
        <v>183</v>
      </c>
      <c r="BT63" s="7" t="s">
        <v>51</v>
      </c>
      <c r="BU63" s="7" t="s">
        <v>52</v>
      </c>
      <c r="BV63" s="7" t="s">
        <v>53</v>
      </c>
      <c r="BW63" s="7" t="s">
        <v>174</v>
      </c>
      <c r="BX63" s="7" t="s">
        <v>175</v>
      </c>
      <c r="BY63" s="7" t="s">
        <v>56</v>
      </c>
      <c r="BZ63" s="7" t="str">
        <f t="shared" si="24"/>
        <v>YİNELE(C181;1)</v>
      </c>
      <c r="CA63" s="7" t="str">
        <f t="shared" si="25"/>
        <v>YİNELE(C183;1)</v>
      </c>
    </row>
    <row r="64" spans="2:79" ht="15" customHeight="1">
      <c r="B64" s="169"/>
      <c r="C64" s="193"/>
      <c r="D64" s="183"/>
      <c r="E64" s="72" t="str">
        <f>IF(ISBLANK(D64),"",VLOOKUP(D64,KATILIM!$A$1:$B$92,2,FALSE))</f>
        <v/>
      </c>
      <c r="F64" s="103" t="e">
        <f>IF(F63=" ",CONCATENATE(N23,"  ",O23," ","M",P23),BJ23)</f>
        <v>#N/A</v>
      </c>
      <c r="I64" s="8"/>
      <c r="J64" s="7"/>
      <c r="K64" s="185">
        <v>64</v>
      </c>
      <c r="M64" s="90">
        <v>62</v>
      </c>
      <c r="N64" s="91" t="s">
        <v>502</v>
      </c>
      <c r="O64" s="91"/>
      <c r="P64" s="91"/>
      <c r="Q64" s="90" t="s">
        <v>506</v>
      </c>
      <c r="R64" s="51" t="str">
        <f>REPT(E185,1)</f>
        <v/>
      </c>
      <c r="S64" s="57" t="str">
        <f>REPT(E187,1)</f>
        <v/>
      </c>
      <c r="T64" s="105">
        <f t="shared" si="27"/>
        <v>0</v>
      </c>
      <c r="U64" s="106">
        <f t="shared" si="27"/>
        <v>0</v>
      </c>
      <c r="V64" s="118"/>
      <c r="W64" s="119"/>
      <c r="X64" s="119"/>
      <c r="Y64" s="119"/>
      <c r="Z64" s="119"/>
      <c r="AA64" s="119"/>
      <c r="AB64" s="119"/>
      <c r="AC64" s="119"/>
      <c r="AD64" s="119"/>
      <c r="AE64" s="120"/>
      <c r="AF64" s="121"/>
      <c r="AG64" s="122"/>
      <c r="AH64" s="122"/>
      <c r="AI64" s="124"/>
      <c r="AK64" s="7">
        <f t="shared" si="3"/>
        <v>0</v>
      </c>
      <c r="AL64" s="7">
        <f t="shared" si="4"/>
        <v>0</v>
      </c>
      <c r="AM64" s="7">
        <f t="shared" si="5"/>
        <v>0</v>
      </c>
      <c r="AN64" s="7">
        <f t="shared" si="6"/>
        <v>0</v>
      </c>
      <c r="AO64" s="7">
        <f t="shared" si="7"/>
        <v>0</v>
      </c>
      <c r="AP64" s="7">
        <f t="shared" si="8"/>
        <v>0</v>
      </c>
      <c r="AQ64" s="7">
        <f t="shared" si="9"/>
        <v>0</v>
      </c>
      <c r="AR64" s="7">
        <f t="shared" si="10"/>
        <v>0</v>
      </c>
      <c r="AS64" s="7">
        <f t="shared" si="11"/>
        <v>0</v>
      </c>
      <c r="AT64" s="7">
        <f t="shared" si="12"/>
        <v>0</v>
      </c>
      <c r="AU64" s="7">
        <f t="shared" si="0"/>
        <v>0</v>
      </c>
      <c r="AV64" s="7">
        <f t="shared" si="1"/>
        <v>0</v>
      </c>
      <c r="AW64" s="7">
        <f t="shared" si="2"/>
        <v>0</v>
      </c>
      <c r="AX64" s="7">
        <f t="shared" si="13"/>
        <v>0</v>
      </c>
      <c r="AZ64" s="7" t="str">
        <f t="shared" si="14"/>
        <v/>
      </c>
      <c r="BA64" s="7" t="str">
        <f t="shared" si="15"/>
        <v/>
      </c>
      <c r="BC64" s="7" t="str">
        <f t="shared" si="16"/>
        <v>:</v>
      </c>
      <c r="BD64" s="7" t="str">
        <f t="shared" si="17"/>
        <v>:</v>
      </c>
      <c r="BE64" s="7" t="str">
        <f t="shared" si="18"/>
        <v>:</v>
      </c>
      <c r="BF64" s="7" t="str">
        <f t="shared" si="19"/>
        <v>:</v>
      </c>
      <c r="BG64" s="7" t="str">
        <f t="shared" si="20"/>
        <v/>
      </c>
      <c r="BH64" s="7" t="str">
        <f t="shared" si="21"/>
        <v/>
      </c>
      <c r="BI64" s="7" t="str">
        <f t="shared" si="22"/>
        <v/>
      </c>
      <c r="BJ64" s="7" t="str">
        <f t="shared" si="23"/>
        <v>:; :; :; :</v>
      </c>
      <c r="BP64" s="7">
        <v>184</v>
      </c>
      <c r="BQ64" s="7">
        <v>186</v>
      </c>
      <c r="BT64" s="7" t="s">
        <v>51</v>
      </c>
      <c r="BU64" s="7" t="s">
        <v>52</v>
      </c>
      <c r="BV64" s="7" t="s">
        <v>53</v>
      </c>
      <c r="BW64" s="7" t="s">
        <v>176</v>
      </c>
      <c r="BX64" s="7" t="s">
        <v>177</v>
      </c>
      <c r="BY64" s="7" t="s">
        <v>56</v>
      </c>
      <c r="BZ64" s="7" t="str">
        <f t="shared" si="24"/>
        <v>YİNELE(C184;1)</v>
      </c>
      <c r="CA64" s="7" t="str">
        <f t="shared" si="25"/>
        <v>YİNELE(C186;1)</v>
      </c>
    </row>
    <row r="65" spans="2:79" ht="15" customHeight="1">
      <c r="B65" s="169"/>
      <c r="C65" s="193" t="s">
        <v>331</v>
      </c>
      <c r="D65" s="183">
        <v>90</v>
      </c>
      <c r="E65" s="72" t="str">
        <f>IF(ISBLANK(D65),"",VLOOKUP(D65,KATILIM!$A$1:$B$92,2,FALSE))</f>
        <v>EBRAR DEMİR (İST)</v>
      </c>
      <c r="I65" s="112"/>
      <c r="J65" s="7"/>
      <c r="K65" s="185">
        <v>65</v>
      </c>
      <c r="M65" s="90">
        <v>63</v>
      </c>
      <c r="N65" s="91" t="s">
        <v>502</v>
      </c>
      <c r="O65" s="91"/>
      <c r="P65" s="91"/>
      <c r="Q65" s="90" t="s">
        <v>506</v>
      </c>
      <c r="R65" s="51" t="str">
        <f>REPT(E188,1)</f>
        <v/>
      </c>
      <c r="S65" s="57" t="str">
        <f>REPT(E190,1)</f>
        <v/>
      </c>
      <c r="T65" s="105">
        <f t="shared" si="27"/>
        <v>0</v>
      </c>
      <c r="U65" s="106">
        <f t="shared" si="27"/>
        <v>0</v>
      </c>
      <c r="V65" s="118"/>
      <c r="W65" s="119"/>
      <c r="X65" s="119"/>
      <c r="Y65" s="119"/>
      <c r="Z65" s="119"/>
      <c r="AA65" s="119"/>
      <c r="AB65" s="119"/>
      <c r="AC65" s="119"/>
      <c r="AD65" s="119"/>
      <c r="AE65" s="120"/>
      <c r="AF65" s="121"/>
      <c r="AG65" s="122"/>
      <c r="AH65" s="122"/>
      <c r="AI65" s="124"/>
      <c r="AK65" s="7">
        <f t="shared" si="3"/>
        <v>0</v>
      </c>
      <c r="AL65" s="7">
        <f t="shared" si="4"/>
        <v>0</v>
      </c>
      <c r="AM65" s="7">
        <f t="shared" si="5"/>
        <v>0</v>
      </c>
      <c r="AN65" s="7">
        <f t="shared" si="6"/>
        <v>0</v>
      </c>
      <c r="AO65" s="7">
        <f t="shared" si="7"/>
        <v>0</v>
      </c>
      <c r="AP65" s="7">
        <f t="shared" si="8"/>
        <v>0</v>
      </c>
      <c r="AQ65" s="7">
        <f t="shared" si="9"/>
        <v>0</v>
      </c>
      <c r="AR65" s="7">
        <f t="shared" si="10"/>
        <v>0</v>
      </c>
      <c r="AS65" s="7">
        <f t="shared" si="11"/>
        <v>0</v>
      </c>
      <c r="AT65" s="7">
        <f t="shared" si="12"/>
        <v>0</v>
      </c>
      <c r="AU65" s="7">
        <f t="shared" si="0"/>
        <v>0</v>
      </c>
      <c r="AV65" s="7">
        <f t="shared" si="1"/>
        <v>0</v>
      </c>
      <c r="AW65" s="7">
        <f t="shared" si="2"/>
        <v>0</v>
      </c>
      <c r="AX65" s="7">
        <f t="shared" si="13"/>
        <v>0</v>
      </c>
      <c r="AZ65" s="7" t="str">
        <f t="shared" si="14"/>
        <v/>
      </c>
      <c r="BA65" s="7" t="str">
        <f t="shared" si="15"/>
        <v/>
      </c>
      <c r="BC65" s="7" t="str">
        <f t="shared" si="16"/>
        <v>:</v>
      </c>
      <c r="BD65" s="7" t="str">
        <f t="shared" si="17"/>
        <v>:</v>
      </c>
      <c r="BE65" s="7" t="str">
        <f t="shared" si="18"/>
        <v>:</v>
      </c>
      <c r="BF65" s="7" t="str">
        <f t="shared" si="19"/>
        <v>:</v>
      </c>
      <c r="BG65" s="7" t="str">
        <f t="shared" si="20"/>
        <v/>
      </c>
      <c r="BH65" s="7" t="str">
        <f t="shared" si="21"/>
        <v/>
      </c>
      <c r="BI65" s="7" t="str">
        <f t="shared" si="22"/>
        <v/>
      </c>
      <c r="BJ65" s="7" t="str">
        <f t="shared" si="23"/>
        <v>:; :; :; :</v>
      </c>
      <c r="BP65" s="7">
        <v>187</v>
      </c>
      <c r="BQ65" s="7">
        <v>189</v>
      </c>
      <c r="BT65" s="7" t="s">
        <v>51</v>
      </c>
      <c r="BU65" s="7" t="s">
        <v>52</v>
      </c>
      <c r="BV65" s="7" t="s">
        <v>53</v>
      </c>
      <c r="BW65" s="7" t="s">
        <v>178</v>
      </c>
      <c r="BX65" s="7" t="s">
        <v>179</v>
      </c>
      <c r="BY65" s="7" t="s">
        <v>56</v>
      </c>
      <c r="BZ65" s="7" t="str">
        <f t="shared" si="24"/>
        <v>YİNELE(C187;1)</v>
      </c>
      <c r="CA65" s="7" t="str">
        <f t="shared" si="25"/>
        <v>YİNELE(C189;1)</v>
      </c>
    </row>
    <row r="66" spans="2:79" ht="15" customHeight="1" thickBot="1">
      <c r="C66" s="193"/>
      <c r="D66" s="183"/>
      <c r="E66" s="88"/>
      <c r="F66" s="89" t="str">
        <f>CONCATENATE(AZ24," ",BA24)</f>
        <v xml:space="preserve"> </v>
      </c>
      <c r="G66" s="169" t="s">
        <v>331</v>
      </c>
      <c r="I66" s="12"/>
      <c r="J66" s="7"/>
      <c r="K66" s="186">
        <v>66</v>
      </c>
      <c r="M66" s="90">
        <v>64</v>
      </c>
      <c r="N66" s="91" t="s">
        <v>502</v>
      </c>
      <c r="O66" s="125"/>
      <c r="P66" s="125"/>
      <c r="Q66" s="126" t="s">
        <v>506</v>
      </c>
      <c r="R66" s="173" t="str">
        <f>REPT(E191,1)</f>
        <v/>
      </c>
      <c r="S66" s="54" t="str">
        <f>REPT(E193,1)</f>
        <v/>
      </c>
      <c r="T66" s="127">
        <f t="shared" si="27"/>
        <v>0</v>
      </c>
      <c r="U66" s="128">
        <f t="shared" si="27"/>
        <v>0</v>
      </c>
      <c r="V66" s="129"/>
      <c r="W66" s="130"/>
      <c r="X66" s="130"/>
      <c r="Y66" s="130"/>
      <c r="Z66" s="130"/>
      <c r="AA66" s="130"/>
      <c r="AB66" s="130"/>
      <c r="AC66" s="130"/>
      <c r="AD66" s="131"/>
      <c r="AE66" s="132"/>
      <c r="AF66" s="133"/>
      <c r="AG66" s="134"/>
      <c r="AH66" s="134"/>
      <c r="AI66" s="135"/>
      <c r="AK66" s="7">
        <f t="shared" si="3"/>
        <v>0</v>
      </c>
      <c r="AL66" s="7">
        <f t="shared" si="4"/>
        <v>0</v>
      </c>
      <c r="AM66" s="7">
        <f t="shared" si="5"/>
        <v>0</v>
      </c>
      <c r="AN66" s="7">
        <f t="shared" si="6"/>
        <v>0</v>
      </c>
      <c r="AO66" s="7">
        <f t="shared" si="7"/>
        <v>0</v>
      </c>
      <c r="AP66" s="7">
        <f t="shared" si="8"/>
        <v>0</v>
      </c>
      <c r="AQ66" s="7">
        <f t="shared" si="9"/>
        <v>0</v>
      </c>
      <c r="AR66" s="7">
        <f t="shared" si="10"/>
        <v>0</v>
      </c>
      <c r="AS66" s="7">
        <f t="shared" si="11"/>
        <v>0</v>
      </c>
      <c r="AT66" s="7">
        <f t="shared" si="12"/>
        <v>0</v>
      </c>
      <c r="AU66" s="7">
        <f t="shared" si="0"/>
        <v>0</v>
      </c>
      <c r="AV66" s="7">
        <f t="shared" si="1"/>
        <v>0</v>
      </c>
      <c r="AW66" s="7">
        <f t="shared" si="2"/>
        <v>0</v>
      </c>
      <c r="AX66" s="7">
        <f t="shared" si="13"/>
        <v>0</v>
      </c>
      <c r="AZ66" s="7" t="str">
        <f t="shared" si="14"/>
        <v/>
      </c>
      <c r="BA66" s="7" t="str">
        <f t="shared" si="15"/>
        <v/>
      </c>
      <c r="BC66" s="7" t="str">
        <f t="shared" si="16"/>
        <v>:</v>
      </c>
      <c r="BD66" s="7" t="str">
        <f t="shared" si="17"/>
        <v>:</v>
      </c>
      <c r="BE66" s="7" t="str">
        <f t="shared" si="18"/>
        <v>:</v>
      </c>
      <c r="BF66" s="7" t="str">
        <f t="shared" si="19"/>
        <v>:</v>
      </c>
      <c r="BG66" s="7" t="str">
        <f t="shared" si="20"/>
        <v/>
      </c>
      <c r="BH66" s="7" t="str">
        <f t="shared" si="21"/>
        <v/>
      </c>
      <c r="BI66" s="7" t="str">
        <f t="shared" si="22"/>
        <v/>
      </c>
      <c r="BJ66" s="7" t="str">
        <f t="shared" si="23"/>
        <v>:; :; :; :</v>
      </c>
      <c r="BP66" s="7">
        <v>190</v>
      </c>
      <c r="BQ66" s="7">
        <v>192</v>
      </c>
      <c r="BT66" s="7" t="s">
        <v>51</v>
      </c>
      <c r="BU66" s="7" t="s">
        <v>52</v>
      </c>
      <c r="BV66" s="7" t="s">
        <v>53</v>
      </c>
      <c r="BW66" s="7" t="s">
        <v>180</v>
      </c>
      <c r="BX66" s="7" t="s">
        <v>181</v>
      </c>
      <c r="BY66" s="7" t="s">
        <v>56</v>
      </c>
      <c r="BZ66" s="7" t="str">
        <f t="shared" si="24"/>
        <v>YİNELE(C190;1)</v>
      </c>
      <c r="CA66" s="7" t="str">
        <f t="shared" si="25"/>
        <v>YİNELE(C192;1)</v>
      </c>
    </row>
    <row r="67" spans="2:79" ht="15" customHeight="1">
      <c r="C67" s="193"/>
      <c r="D67" s="183"/>
      <c r="E67" s="72" t="str">
        <f>IF(ISBLANK(D67),"",VLOOKUP(D67,KATILIM!$A$1:$B$92,2,FALSE))</f>
        <v/>
      </c>
      <c r="F67" s="103" t="str">
        <f>IF(F66=" ",CONCATENATE(N24,"  ",O24," ","M",P24),BJ24)</f>
        <v>08.10.2022   M</v>
      </c>
      <c r="I67" s="8"/>
      <c r="J67" s="7"/>
      <c r="K67" s="185">
        <v>67</v>
      </c>
      <c r="M67" s="90">
        <v>65</v>
      </c>
      <c r="N67" s="91" t="s">
        <v>502</v>
      </c>
      <c r="O67" s="104"/>
      <c r="P67" s="104"/>
      <c r="Q67" s="136" t="s">
        <v>507</v>
      </c>
      <c r="R67" s="48" t="e">
        <f>REPT(AZ3,1)</f>
        <v>#N/A</v>
      </c>
      <c r="S67" s="49" t="e">
        <f>REPT(AZ4,1)</f>
        <v>#N/A</v>
      </c>
      <c r="T67" s="137">
        <f t="shared" si="27"/>
        <v>0</v>
      </c>
      <c r="U67" s="138">
        <f t="shared" si="27"/>
        <v>0</v>
      </c>
      <c r="V67" s="96"/>
      <c r="W67" s="97"/>
      <c r="X67" s="97"/>
      <c r="Y67" s="97"/>
      <c r="Z67" s="97"/>
      <c r="AA67" s="97"/>
      <c r="AB67" s="97"/>
      <c r="AC67" s="97"/>
      <c r="AD67" s="139"/>
      <c r="AE67" s="140"/>
      <c r="AF67" s="99"/>
      <c r="AG67" s="100"/>
      <c r="AH67" s="100"/>
      <c r="AI67" s="101"/>
      <c r="AK67" s="7">
        <f t="shared" si="3"/>
        <v>0</v>
      </c>
      <c r="AL67" s="7">
        <f t="shared" si="4"/>
        <v>0</v>
      </c>
      <c r="AM67" s="7">
        <f t="shared" si="5"/>
        <v>0</v>
      </c>
      <c r="AN67" s="7">
        <f t="shared" si="6"/>
        <v>0</v>
      </c>
      <c r="AO67" s="7">
        <f t="shared" si="7"/>
        <v>0</v>
      </c>
      <c r="AP67" s="7">
        <f t="shared" si="8"/>
        <v>0</v>
      </c>
      <c r="AQ67" s="7">
        <f t="shared" si="9"/>
        <v>0</v>
      </c>
      <c r="AR67" s="7">
        <f t="shared" si="10"/>
        <v>0</v>
      </c>
      <c r="AS67" s="7">
        <f t="shared" si="11"/>
        <v>0</v>
      </c>
      <c r="AT67" s="7">
        <f t="shared" si="12"/>
        <v>0</v>
      </c>
      <c r="AU67" s="7">
        <f t="shared" ref="AU67:AU129" si="28">IF(AF67&gt;AG67,1,0)</f>
        <v>0</v>
      </c>
      <c r="AV67" s="7">
        <f t="shared" ref="AV67:AV129" si="29">IF(AG67&lt;=AF67,0,1)</f>
        <v>0</v>
      </c>
      <c r="AW67" s="7">
        <f t="shared" ref="AW67:AW129" si="30">IF(AH67&gt;AI67,1,0)</f>
        <v>0</v>
      </c>
      <c r="AX67" s="7">
        <f t="shared" si="13"/>
        <v>0</v>
      </c>
      <c r="AZ67" s="7" t="e">
        <f t="shared" si="14"/>
        <v>#N/A</v>
      </c>
      <c r="BA67" s="7" t="e">
        <f t="shared" si="15"/>
        <v>#N/A</v>
      </c>
      <c r="BC67" s="7" t="str">
        <f t="shared" si="16"/>
        <v>:</v>
      </c>
      <c r="BD67" s="7" t="str">
        <f t="shared" si="17"/>
        <v>:</v>
      </c>
      <c r="BE67" s="7" t="str">
        <f t="shared" si="18"/>
        <v>:</v>
      </c>
      <c r="BF67" s="7" t="str">
        <f t="shared" si="19"/>
        <v>:</v>
      </c>
      <c r="BG67" s="7" t="str">
        <f t="shared" si="20"/>
        <v/>
      </c>
      <c r="BH67" s="7" t="str">
        <f t="shared" si="21"/>
        <v/>
      </c>
      <c r="BI67" s="7" t="str">
        <f t="shared" si="22"/>
        <v/>
      </c>
      <c r="BJ67" s="7" t="str">
        <f t="shared" si="23"/>
        <v>:; :; :; :</v>
      </c>
      <c r="BP67" s="7">
        <v>193</v>
      </c>
      <c r="BQ67" s="7">
        <v>195</v>
      </c>
      <c r="BT67" s="7" t="s">
        <v>51</v>
      </c>
      <c r="BU67" s="7" t="s">
        <v>52</v>
      </c>
      <c r="BV67" s="7" t="s">
        <v>53</v>
      </c>
      <c r="BW67" s="7" t="s">
        <v>182</v>
      </c>
      <c r="BX67" s="7" t="s">
        <v>183</v>
      </c>
      <c r="BY67" s="7" t="s">
        <v>56</v>
      </c>
      <c r="BZ67" s="7" t="str">
        <f t="shared" si="24"/>
        <v>YİNELE(C193;1)</v>
      </c>
      <c r="CA67" s="7" t="str">
        <f t="shared" si="25"/>
        <v>YİNELE(C195;1)</v>
      </c>
    </row>
    <row r="68" spans="2:79" ht="15" customHeight="1">
      <c r="C68" s="193" t="s">
        <v>354</v>
      </c>
      <c r="D68" s="183">
        <v>122</v>
      </c>
      <c r="E68" s="72" t="e">
        <f>IF(ISBLANK(D68),"",VLOOKUP(D68,KATILIM!$A$1:$B$92,2,FALSE))</f>
        <v>#N/A</v>
      </c>
      <c r="I68" s="8"/>
      <c r="J68" s="7"/>
      <c r="K68" s="185">
        <v>68</v>
      </c>
      <c r="M68" s="90">
        <v>66</v>
      </c>
      <c r="N68" s="91" t="s">
        <v>502</v>
      </c>
      <c r="O68" s="104"/>
      <c r="P68" s="104"/>
      <c r="Q68" s="90" t="s">
        <v>507</v>
      </c>
      <c r="R68" s="48" t="e">
        <f>REPT(AZ5,1)</f>
        <v>#N/A</v>
      </c>
      <c r="S68" s="53" t="e">
        <f>REPT(AZ6,1)</f>
        <v>#N/A</v>
      </c>
      <c r="T68" s="105">
        <f t="shared" si="27"/>
        <v>0</v>
      </c>
      <c r="U68" s="106">
        <f t="shared" si="27"/>
        <v>0</v>
      </c>
      <c r="V68" s="96"/>
      <c r="W68" s="97"/>
      <c r="X68" s="97"/>
      <c r="Y68" s="97"/>
      <c r="Z68" s="97"/>
      <c r="AA68" s="97"/>
      <c r="AB68" s="97"/>
      <c r="AC68" s="97"/>
      <c r="AD68" s="97"/>
      <c r="AE68" s="98"/>
      <c r="AF68" s="141"/>
      <c r="AG68" s="142"/>
      <c r="AH68" s="142"/>
      <c r="AI68" s="143"/>
      <c r="AK68" s="7">
        <f t="shared" ref="AK68:AK129" si="31">IF(V68&gt;W68,1,0)</f>
        <v>0</v>
      </c>
      <c r="AL68" s="7">
        <f t="shared" ref="AL68:AL129" si="32">IF(W68&lt;=V68,0,1)</f>
        <v>0</v>
      </c>
      <c r="AM68" s="7">
        <f t="shared" ref="AM68:AM129" si="33">IF(X68&gt;Y68,1,0)</f>
        <v>0</v>
      </c>
      <c r="AN68" s="7">
        <f t="shared" ref="AN68:AN129" si="34">IF(Y68&lt;=X68,0,1)</f>
        <v>0</v>
      </c>
      <c r="AO68" s="7">
        <f t="shared" ref="AO68:AO129" si="35">IF(Z68&gt;AA68,1,0)</f>
        <v>0</v>
      </c>
      <c r="AP68" s="7">
        <f t="shared" ref="AP68:AP129" si="36">IF(AA68&lt;=Z68,0,1)</f>
        <v>0</v>
      </c>
      <c r="AQ68" s="7">
        <f t="shared" ref="AQ68:AQ129" si="37">IF(AB68&gt;AC68,1,0)</f>
        <v>0</v>
      </c>
      <c r="AR68" s="7">
        <f t="shared" ref="AR68:AR129" si="38">IF(AC68&lt;=AB68,0,1)</f>
        <v>0</v>
      </c>
      <c r="AS68" s="7">
        <f t="shared" ref="AS68:AS129" si="39">IF(AD68&gt;AE68,1,0)</f>
        <v>0</v>
      </c>
      <c r="AT68" s="7">
        <f t="shared" ref="AT68:AT129" si="40">IF(AE68&lt;=AD68,0,1)</f>
        <v>0</v>
      </c>
      <c r="AU68" s="7">
        <f t="shared" si="28"/>
        <v>0</v>
      </c>
      <c r="AV68" s="7">
        <f t="shared" si="29"/>
        <v>0</v>
      </c>
      <c r="AW68" s="7">
        <f t="shared" si="30"/>
        <v>0</v>
      </c>
      <c r="AX68" s="7">
        <f t="shared" ref="AX68:AX129" si="41">IF(AI68&lt;=AH68,0,1)</f>
        <v>0</v>
      </c>
      <c r="AZ68" s="7" t="e">
        <f t="shared" ref="AZ68:AZ129" si="42">IF(AND(BK68="",BL68=""),IF(R68="BYE",S68,IF(S68="BYE",R68,IF(T68&gt;U68,R68,IF(T68&lt;U68,S68,"")))),IF(BK68="W/O",R68,IF(BL68="W/O",S68,"")))</f>
        <v>#N/A</v>
      </c>
      <c r="BA68" s="7" t="e">
        <f t="shared" ref="BA68:BA129" si="43">IF(AND(BK68="",BL68=""),IF(OR(R68="BYE",S68="BYE"),"",IF(T68&gt;U68,CONCATENATE(T68,"-",U68),IF(U68&gt;T68,CONCATENATE(U68,"-",T68),""))),"( - )")</f>
        <v>#N/A</v>
      </c>
      <c r="BC68" s="7" t="str">
        <f t="shared" ref="BC68:BC129" si="44">IF(T68&gt;U68,CONCATENATE(V68,":",W68),CONCATENATE(W68,":",V68))</f>
        <v>:</v>
      </c>
      <c r="BD68" s="7" t="str">
        <f t="shared" ref="BD68:BD129" si="45">IF(T68&gt;U68,CONCATENATE(X68,":",Y68),CONCATENATE(Y68,":",X68))</f>
        <v>:</v>
      </c>
      <c r="BE68" s="7" t="str">
        <f t="shared" ref="BE68:BE129" si="46">IF(T68&gt;U68,CONCATENATE(Z68,":",AA68),CONCATENATE(AA68,":",Z68))</f>
        <v>:</v>
      </c>
      <c r="BF68" s="7" t="str">
        <f t="shared" ref="BF68:BF129" si="47">IF(T68&gt;U68,CONCATENATE(AB68,":",AC68),CONCATENATE(AC68,":",AB68))</f>
        <v>:</v>
      </c>
      <c r="BG68" s="7" t="str">
        <f t="shared" ref="BG68:BG129" si="48">IF(AND(T68&gt;U68,AD68&lt;&gt;""),CONCATENATE(AD68,":",AE68),IF(AND(U68&gt;T68,AD68&lt;&gt;""),CONCATENATE(AE68,":",AD68),""))</f>
        <v/>
      </c>
      <c r="BH68" s="7" t="str">
        <f t="shared" ref="BH68:BH129" si="49">IF(AND(T68&gt;U68,AF68&lt;&gt;""),CONCATENATE(AF68,":",AG68),IF(AND(U68&gt;T68,AF68&lt;&gt;""),CONCATENATE(AG68,":",AF68),""))</f>
        <v/>
      </c>
      <c r="BI68" s="7" t="str">
        <f t="shared" ref="BI68:BI129" si="50">IF(AND(T68&gt;U68,AH68&lt;&gt;""),CONCATENATE(AH68,":",AI68),IF(AND(U68&gt;T68,AH68&lt;&gt;""),CONCATENATE(AI68,":",AH68),""))</f>
        <v/>
      </c>
      <c r="BJ68" s="7" t="str">
        <f t="shared" ref="BJ68:BJ129" si="51">IF(AND(AD68&lt;&gt;"",AF68&lt;&gt;"",AH68&lt;&gt;""),CONCATENATE(BC68,"; ",BD68,"; ",BE68,"; ",BF68,"; ",BG68,"; ",BH68,"; ",BI68),IF(AND(AD68&lt;&gt;"",AF68&lt;&gt;"",AH68=""),CONCATENATE(BC68,"; ",BD68,"; ",BE68,"; ",BF68,"; ",BG68,"; ",BH68),IF(AND(AD68&lt;&gt;"",AF68="",AH68=""),CONCATENATE(BC68,"; ",BD68,"; ",BE68,"; ",BF68,"; ",BG68),CONCATENATE(BC68,"; ",BD68,"; ",BE68,"; ",BF68))))</f>
        <v>:; :; :; :</v>
      </c>
      <c r="BP68" s="7">
        <v>196</v>
      </c>
      <c r="BQ68" s="7">
        <v>198</v>
      </c>
      <c r="BT68" s="7" t="s">
        <v>51</v>
      </c>
      <c r="BU68" s="7" t="s">
        <v>52</v>
      </c>
      <c r="BV68" s="7" t="s">
        <v>53</v>
      </c>
      <c r="BW68" s="7" t="s">
        <v>184</v>
      </c>
      <c r="BX68" s="7" t="s">
        <v>185</v>
      </c>
      <c r="BY68" s="7" t="s">
        <v>56</v>
      </c>
      <c r="BZ68" s="7" t="str">
        <f t="shared" ref="BZ68:BZ129" si="52">CONCATENATE(BU68,BV68,BW68,BY68)</f>
        <v>YİNELE(C196;1)</v>
      </c>
      <c r="CA68" s="7" t="str">
        <f t="shared" ref="CA68:CA129" si="53">CONCATENATE(BU68,BV68,BX68,BY68)</f>
        <v>YİNELE(C198;1)</v>
      </c>
    </row>
    <row r="69" spans="2:79" ht="15" customHeight="1">
      <c r="C69" s="193"/>
      <c r="D69" s="183"/>
      <c r="E69" s="88"/>
      <c r="F69" s="89" t="e">
        <f>CONCATENATE(AZ25," ",BA25)</f>
        <v>#N/A</v>
      </c>
      <c r="G69" s="169" t="s">
        <v>354</v>
      </c>
      <c r="I69" s="8"/>
      <c r="J69" s="7"/>
      <c r="K69" s="186">
        <v>69</v>
      </c>
      <c r="M69" s="90">
        <v>67</v>
      </c>
      <c r="N69" s="91" t="s">
        <v>502</v>
      </c>
      <c r="O69" s="91"/>
      <c r="P69" s="91"/>
      <c r="Q69" s="90" t="s">
        <v>507</v>
      </c>
      <c r="R69" s="51" t="e">
        <f>REPT(AZ7,1)</f>
        <v>#N/A</v>
      </c>
      <c r="S69" s="57" t="e">
        <f>REPT(AZ8,1)</f>
        <v>#N/A</v>
      </c>
      <c r="T69" s="105">
        <f t="shared" si="27"/>
        <v>0</v>
      </c>
      <c r="U69" s="106">
        <f t="shared" si="27"/>
        <v>0</v>
      </c>
      <c r="V69" s="118"/>
      <c r="W69" s="119"/>
      <c r="X69" s="119"/>
      <c r="Y69" s="119"/>
      <c r="Z69" s="119"/>
      <c r="AA69" s="119"/>
      <c r="AB69" s="119"/>
      <c r="AC69" s="119"/>
      <c r="AD69" s="119"/>
      <c r="AE69" s="120"/>
      <c r="AF69" s="121"/>
      <c r="AG69" s="122"/>
      <c r="AH69" s="122"/>
      <c r="AI69" s="124"/>
      <c r="AK69" s="7">
        <f t="shared" si="31"/>
        <v>0</v>
      </c>
      <c r="AL69" s="7">
        <f t="shared" si="32"/>
        <v>0</v>
      </c>
      <c r="AM69" s="7">
        <f t="shared" si="33"/>
        <v>0</v>
      </c>
      <c r="AN69" s="7">
        <f t="shared" si="34"/>
        <v>0</v>
      </c>
      <c r="AO69" s="7">
        <f t="shared" si="35"/>
        <v>0</v>
      </c>
      <c r="AP69" s="7">
        <f t="shared" si="36"/>
        <v>0</v>
      </c>
      <c r="AQ69" s="7">
        <f t="shared" si="37"/>
        <v>0</v>
      </c>
      <c r="AR69" s="7">
        <f t="shared" si="38"/>
        <v>0</v>
      </c>
      <c r="AS69" s="7">
        <f t="shared" si="39"/>
        <v>0</v>
      </c>
      <c r="AT69" s="7">
        <f t="shared" si="40"/>
        <v>0</v>
      </c>
      <c r="AU69" s="7">
        <f t="shared" si="28"/>
        <v>0</v>
      </c>
      <c r="AV69" s="7">
        <f t="shared" si="29"/>
        <v>0</v>
      </c>
      <c r="AW69" s="7">
        <f t="shared" si="30"/>
        <v>0</v>
      </c>
      <c r="AX69" s="7">
        <f t="shared" si="41"/>
        <v>0</v>
      </c>
      <c r="AZ69" s="7" t="e">
        <f t="shared" si="42"/>
        <v>#N/A</v>
      </c>
      <c r="BA69" s="7" t="e">
        <f t="shared" si="43"/>
        <v>#N/A</v>
      </c>
      <c r="BC69" s="7" t="str">
        <f t="shared" si="44"/>
        <v>:</v>
      </c>
      <c r="BD69" s="7" t="str">
        <f t="shared" si="45"/>
        <v>:</v>
      </c>
      <c r="BE69" s="7" t="str">
        <f t="shared" si="46"/>
        <v>:</v>
      </c>
      <c r="BF69" s="7" t="str">
        <f t="shared" si="47"/>
        <v>:</v>
      </c>
      <c r="BG69" s="7" t="str">
        <f t="shared" si="48"/>
        <v/>
      </c>
      <c r="BH69" s="7" t="str">
        <f t="shared" si="49"/>
        <v/>
      </c>
      <c r="BI69" s="7" t="str">
        <f t="shared" si="50"/>
        <v/>
      </c>
      <c r="BJ69" s="7" t="str">
        <f t="shared" si="51"/>
        <v>:; :; :; :</v>
      </c>
      <c r="BP69" s="7">
        <v>199</v>
      </c>
      <c r="BQ69" s="7">
        <v>201</v>
      </c>
      <c r="BT69" s="7" t="s">
        <v>51</v>
      </c>
      <c r="BU69" s="7" t="s">
        <v>52</v>
      </c>
      <c r="BV69" s="7" t="s">
        <v>53</v>
      </c>
      <c r="BW69" s="7" t="s">
        <v>186</v>
      </c>
      <c r="BX69" s="7" t="s">
        <v>187</v>
      </c>
      <c r="BY69" s="7" t="s">
        <v>56</v>
      </c>
      <c r="BZ69" s="7" t="str">
        <f t="shared" si="52"/>
        <v>YİNELE(C199;1)</v>
      </c>
      <c r="CA69" s="7" t="str">
        <f t="shared" si="53"/>
        <v>YİNELE(C201;1)</v>
      </c>
    </row>
    <row r="70" spans="2:79" ht="15" customHeight="1">
      <c r="B70" s="169"/>
      <c r="C70" s="193"/>
      <c r="D70" s="183"/>
      <c r="E70" s="72" t="str">
        <f>IF(ISBLANK(D70),"",VLOOKUP(D70,KATILIM!$A$1:$B$92,2,FALSE))</f>
        <v/>
      </c>
      <c r="F70" s="103" t="e">
        <f>IF(F69=" ",CONCATENATE(N25,"  ",O25," ","M",P25),BJ25)</f>
        <v>#N/A</v>
      </c>
      <c r="I70" s="8"/>
      <c r="J70" s="7"/>
      <c r="K70" s="185">
        <v>70</v>
      </c>
      <c r="M70" s="90">
        <v>68</v>
      </c>
      <c r="N70" s="91" t="s">
        <v>502</v>
      </c>
      <c r="O70" s="91"/>
      <c r="P70" s="91"/>
      <c r="Q70" s="90" t="s">
        <v>507</v>
      </c>
      <c r="R70" s="51" t="e">
        <f>REPT(AZ9,1)</f>
        <v>#N/A</v>
      </c>
      <c r="S70" s="57" t="e">
        <f>REPT(AZ10,1)</f>
        <v>#N/A</v>
      </c>
      <c r="T70" s="105">
        <f t="shared" ref="T70:U129" si="54">SUM(AK70,AM70,AO70,AQ70,AS70,AU70,AW70)</f>
        <v>0</v>
      </c>
      <c r="U70" s="106">
        <f t="shared" si="54"/>
        <v>0</v>
      </c>
      <c r="V70" s="118"/>
      <c r="W70" s="119"/>
      <c r="X70" s="119"/>
      <c r="Y70" s="119"/>
      <c r="Z70" s="119"/>
      <c r="AA70" s="119"/>
      <c r="AB70" s="119"/>
      <c r="AC70" s="119"/>
      <c r="AD70" s="119"/>
      <c r="AE70" s="120"/>
      <c r="AF70" s="121"/>
      <c r="AG70" s="122"/>
      <c r="AH70" s="122"/>
      <c r="AI70" s="124"/>
      <c r="AK70" s="7">
        <f t="shared" si="31"/>
        <v>0</v>
      </c>
      <c r="AL70" s="7">
        <f t="shared" si="32"/>
        <v>0</v>
      </c>
      <c r="AM70" s="7">
        <f t="shared" si="33"/>
        <v>0</v>
      </c>
      <c r="AN70" s="7">
        <f t="shared" si="34"/>
        <v>0</v>
      </c>
      <c r="AO70" s="7">
        <f t="shared" si="35"/>
        <v>0</v>
      </c>
      <c r="AP70" s="7">
        <f t="shared" si="36"/>
        <v>0</v>
      </c>
      <c r="AQ70" s="7">
        <f t="shared" si="37"/>
        <v>0</v>
      </c>
      <c r="AR70" s="7">
        <f t="shared" si="38"/>
        <v>0</v>
      </c>
      <c r="AS70" s="7">
        <f t="shared" si="39"/>
        <v>0</v>
      </c>
      <c r="AT70" s="7">
        <f t="shared" si="40"/>
        <v>0</v>
      </c>
      <c r="AU70" s="7">
        <f t="shared" si="28"/>
        <v>0</v>
      </c>
      <c r="AV70" s="7">
        <f t="shared" si="29"/>
        <v>0</v>
      </c>
      <c r="AW70" s="7">
        <f t="shared" si="30"/>
        <v>0</v>
      </c>
      <c r="AX70" s="7">
        <f t="shared" si="41"/>
        <v>0</v>
      </c>
      <c r="AZ70" s="7" t="e">
        <f t="shared" si="42"/>
        <v>#N/A</v>
      </c>
      <c r="BA70" s="7" t="e">
        <f t="shared" si="43"/>
        <v>#N/A</v>
      </c>
      <c r="BC70" s="7" t="str">
        <f t="shared" si="44"/>
        <v>:</v>
      </c>
      <c r="BD70" s="7" t="str">
        <f t="shared" si="45"/>
        <v>:</v>
      </c>
      <c r="BE70" s="7" t="str">
        <f t="shared" si="46"/>
        <v>:</v>
      </c>
      <c r="BF70" s="7" t="str">
        <f t="shared" si="47"/>
        <v>:</v>
      </c>
      <c r="BG70" s="7" t="str">
        <f t="shared" si="48"/>
        <v/>
      </c>
      <c r="BH70" s="7" t="str">
        <f t="shared" si="49"/>
        <v/>
      </c>
      <c r="BI70" s="7" t="str">
        <f t="shared" si="50"/>
        <v/>
      </c>
      <c r="BJ70" s="7" t="str">
        <f t="shared" si="51"/>
        <v>:; :; :; :</v>
      </c>
      <c r="BP70" s="7">
        <v>202</v>
      </c>
      <c r="BQ70" s="7">
        <v>204</v>
      </c>
      <c r="BT70" s="7" t="s">
        <v>51</v>
      </c>
      <c r="BU70" s="7" t="s">
        <v>52</v>
      </c>
      <c r="BV70" s="7" t="s">
        <v>53</v>
      </c>
      <c r="BW70" s="7" t="s">
        <v>188</v>
      </c>
      <c r="BX70" s="7" t="s">
        <v>189</v>
      </c>
      <c r="BY70" s="7" t="s">
        <v>56</v>
      </c>
      <c r="BZ70" s="7" t="str">
        <f t="shared" si="52"/>
        <v>YİNELE(C202;1)</v>
      </c>
      <c r="CA70" s="7" t="str">
        <f t="shared" si="53"/>
        <v>YİNELE(C204;1)</v>
      </c>
    </row>
    <row r="71" spans="2:79" ht="15" customHeight="1">
      <c r="C71" s="193" t="s">
        <v>318</v>
      </c>
      <c r="D71" s="183">
        <v>71</v>
      </c>
      <c r="E71" s="72" t="str">
        <f>IF(ISBLANK(D71),"",VLOOKUP(D71,KATILIM!$A$1:$B$92,2,FALSE))</f>
        <v>RANA BOZKURT (İST)</v>
      </c>
      <c r="I71" s="112"/>
      <c r="J71" s="7"/>
      <c r="K71" s="185">
        <v>71</v>
      </c>
      <c r="M71" s="90">
        <v>69</v>
      </c>
      <c r="N71" s="91" t="s">
        <v>502</v>
      </c>
      <c r="O71" s="91"/>
      <c r="P71" s="91"/>
      <c r="Q71" s="90" t="s">
        <v>507</v>
      </c>
      <c r="R71" s="51" t="e">
        <f>REPT(AZ11,1)</f>
        <v>#N/A</v>
      </c>
      <c r="S71" s="57" t="e">
        <f>REPT(AZ12,1)</f>
        <v>#N/A</v>
      </c>
      <c r="T71" s="105">
        <f t="shared" si="54"/>
        <v>0</v>
      </c>
      <c r="U71" s="106">
        <f t="shared" si="54"/>
        <v>0</v>
      </c>
      <c r="V71" s="118"/>
      <c r="W71" s="119"/>
      <c r="X71" s="119"/>
      <c r="Y71" s="119"/>
      <c r="Z71" s="119"/>
      <c r="AA71" s="119"/>
      <c r="AB71" s="119"/>
      <c r="AC71" s="119"/>
      <c r="AD71" s="119"/>
      <c r="AE71" s="120"/>
      <c r="AF71" s="121"/>
      <c r="AG71" s="122"/>
      <c r="AH71" s="122"/>
      <c r="AI71" s="124"/>
      <c r="AK71" s="7">
        <f t="shared" si="31"/>
        <v>0</v>
      </c>
      <c r="AL71" s="7">
        <f t="shared" si="32"/>
        <v>0</v>
      </c>
      <c r="AM71" s="7">
        <f t="shared" si="33"/>
        <v>0</v>
      </c>
      <c r="AN71" s="7">
        <f t="shared" si="34"/>
        <v>0</v>
      </c>
      <c r="AO71" s="7">
        <f t="shared" si="35"/>
        <v>0</v>
      </c>
      <c r="AP71" s="7">
        <f t="shared" si="36"/>
        <v>0</v>
      </c>
      <c r="AQ71" s="7">
        <f t="shared" si="37"/>
        <v>0</v>
      </c>
      <c r="AR71" s="7">
        <f t="shared" si="38"/>
        <v>0</v>
      </c>
      <c r="AS71" s="7">
        <f t="shared" si="39"/>
        <v>0</v>
      </c>
      <c r="AT71" s="7">
        <f t="shared" si="40"/>
        <v>0</v>
      </c>
      <c r="AU71" s="7">
        <f t="shared" si="28"/>
        <v>0</v>
      </c>
      <c r="AV71" s="7">
        <f t="shared" si="29"/>
        <v>0</v>
      </c>
      <c r="AW71" s="7">
        <f t="shared" si="30"/>
        <v>0</v>
      </c>
      <c r="AX71" s="7">
        <f t="shared" si="41"/>
        <v>0</v>
      </c>
      <c r="AZ71" s="7" t="e">
        <f t="shared" si="42"/>
        <v>#N/A</v>
      </c>
      <c r="BA71" s="7" t="e">
        <f t="shared" si="43"/>
        <v>#N/A</v>
      </c>
      <c r="BC71" s="7" t="str">
        <f t="shared" si="44"/>
        <v>:</v>
      </c>
      <c r="BD71" s="7" t="str">
        <f t="shared" si="45"/>
        <v>:</v>
      </c>
      <c r="BE71" s="7" t="str">
        <f t="shared" si="46"/>
        <v>:</v>
      </c>
      <c r="BF71" s="7" t="str">
        <f t="shared" si="47"/>
        <v>:</v>
      </c>
      <c r="BG71" s="7" t="str">
        <f t="shared" si="48"/>
        <v/>
      </c>
      <c r="BH71" s="7" t="str">
        <f t="shared" si="49"/>
        <v/>
      </c>
      <c r="BI71" s="7" t="str">
        <f t="shared" si="50"/>
        <v/>
      </c>
      <c r="BJ71" s="7" t="str">
        <f t="shared" si="51"/>
        <v>:; :; :; :</v>
      </c>
      <c r="BP71" s="7">
        <v>205</v>
      </c>
      <c r="BQ71" s="7">
        <v>207</v>
      </c>
      <c r="BT71" s="7" t="s">
        <v>51</v>
      </c>
      <c r="BU71" s="7" t="s">
        <v>52</v>
      </c>
      <c r="BV71" s="7" t="s">
        <v>53</v>
      </c>
      <c r="BW71" s="7" t="s">
        <v>190</v>
      </c>
      <c r="BX71" s="7" t="s">
        <v>191</v>
      </c>
      <c r="BY71" s="7" t="s">
        <v>56</v>
      </c>
      <c r="BZ71" s="7" t="str">
        <f t="shared" si="52"/>
        <v>YİNELE(C205;1)</v>
      </c>
      <c r="CA71" s="7" t="str">
        <f t="shared" si="53"/>
        <v>YİNELE(C207;1)</v>
      </c>
    </row>
    <row r="72" spans="2:79" ht="15" customHeight="1">
      <c r="C72" s="193"/>
      <c r="D72" s="183"/>
      <c r="E72" s="88"/>
      <c r="F72" s="89" t="str">
        <f>CONCATENATE(AZ26," ",BA26)</f>
        <v xml:space="preserve"> </v>
      </c>
      <c r="G72" s="169" t="s">
        <v>318</v>
      </c>
      <c r="I72" s="8"/>
      <c r="J72" s="7"/>
      <c r="K72" s="185">
        <v>72</v>
      </c>
      <c r="M72" s="90">
        <v>70</v>
      </c>
      <c r="N72" s="91" t="s">
        <v>502</v>
      </c>
      <c r="O72" s="91"/>
      <c r="P72" s="91"/>
      <c r="Q72" s="90" t="s">
        <v>507</v>
      </c>
      <c r="R72" s="51" t="str">
        <f>REPT(AZ13,1)</f>
        <v/>
      </c>
      <c r="S72" s="57" t="str">
        <f>REPT(AZ14,1)</f>
        <v/>
      </c>
      <c r="T72" s="105">
        <f t="shared" si="54"/>
        <v>0</v>
      </c>
      <c r="U72" s="106">
        <f t="shared" si="54"/>
        <v>0</v>
      </c>
      <c r="V72" s="118"/>
      <c r="W72" s="119"/>
      <c r="X72" s="119"/>
      <c r="Y72" s="119"/>
      <c r="Z72" s="119"/>
      <c r="AA72" s="119"/>
      <c r="AB72" s="119"/>
      <c r="AC72" s="119"/>
      <c r="AD72" s="119"/>
      <c r="AE72" s="120"/>
      <c r="AF72" s="121"/>
      <c r="AG72" s="122"/>
      <c r="AH72" s="122"/>
      <c r="AI72" s="124"/>
      <c r="AK72" s="7">
        <f t="shared" si="31"/>
        <v>0</v>
      </c>
      <c r="AL72" s="7">
        <f t="shared" si="32"/>
        <v>0</v>
      </c>
      <c r="AM72" s="7">
        <f t="shared" si="33"/>
        <v>0</v>
      </c>
      <c r="AN72" s="7">
        <f t="shared" si="34"/>
        <v>0</v>
      </c>
      <c r="AO72" s="7">
        <f t="shared" si="35"/>
        <v>0</v>
      </c>
      <c r="AP72" s="7">
        <f t="shared" si="36"/>
        <v>0</v>
      </c>
      <c r="AQ72" s="7">
        <f t="shared" si="37"/>
        <v>0</v>
      </c>
      <c r="AR72" s="7">
        <f t="shared" si="38"/>
        <v>0</v>
      </c>
      <c r="AS72" s="7">
        <f t="shared" si="39"/>
        <v>0</v>
      </c>
      <c r="AT72" s="7">
        <f t="shared" si="40"/>
        <v>0</v>
      </c>
      <c r="AU72" s="7">
        <f t="shared" si="28"/>
        <v>0</v>
      </c>
      <c r="AV72" s="7">
        <f t="shared" si="29"/>
        <v>0</v>
      </c>
      <c r="AW72" s="7">
        <f t="shared" si="30"/>
        <v>0</v>
      </c>
      <c r="AX72" s="7">
        <f t="shared" si="41"/>
        <v>0</v>
      </c>
      <c r="AZ72" s="7" t="str">
        <f t="shared" si="42"/>
        <v/>
      </c>
      <c r="BA72" s="7" t="str">
        <f t="shared" si="43"/>
        <v/>
      </c>
      <c r="BC72" s="7" t="str">
        <f t="shared" si="44"/>
        <v>:</v>
      </c>
      <c r="BD72" s="7" t="str">
        <f t="shared" si="45"/>
        <v>:</v>
      </c>
      <c r="BE72" s="7" t="str">
        <f t="shared" si="46"/>
        <v>:</v>
      </c>
      <c r="BF72" s="7" t="str">
        <f t="shared" si="47"/>
        <v>:</v>
      </c>
      <c r="BG72" s="7" t="str">
        <f t="shared" si="48"/>
        <v/>
      </c>
      <c r="BH72" s="7" t="str">
        <f t="shared" si="49"/>
        <v/>
      </c>
      <c r="BI72" s="7" t="str">
        <f t="shared" si="50"/>
        <v/>
      </c>
      <c r="BJ72" s="7" t="str">
        <f t="shared" si="51"/>
        <v>:; :; :; :</v>
      </c>
      <c r="BP72" s="7">
        <v>208</v>
      </c>
      <c r="BQ72" s="7">
        <v>210</v>
      </c>
      <c r="BT72" s="7" t="s">
        <v>51</v>
      </c>
      <c r="BU72" s="7" t="s">
        <v>52</v>
      </c>
      <c r="BV72" s="7" t="s">
        <v>53</v>
      </c>
      <c r="BW72" s="7" t="s">
        <v>192</v>
      </c>
      <c r="BX72" s="7" t="s">
        <v>193</v>
      </c>
      <c r="BY72" s="7" t="s">
        <v>56</v>
      </c>
      <c r="BZ72" s="7" t="str">
        <f t="shared" si="52"/>
        <v>YİNELE(C208;1)</v>
      </c>
      <c r="CA72" s="7" t="str">
        <f t="shared" si="53"/>
        <v>YİNELE(C210;1)</v>
      </c>
    </row>
    <row r="73" spans="2:79" ht="15" customHeight="1">
      <c r="C73" s="193"/>
      <c r="D73" s="183"/>
      <c r="E73" s="72" t="str">
        <f>IF(ISBLANK(D73),"",VLOOKUP(D73,KATILIM!$A$1:$B$92,2,FALSE))</f>
        <v/>
      </c>
      <c r="F73" s="103" t="str">
        <f>IF(F72=" ",CONCATENATE(N26,"  ",O26," ","M",P26),BJ26)</f>
        <v>08.10.2022   M</v>
      </c>
      <c r="I73" s="8"/>
      <c r="J73" s="7"/>
      <c r="K73" s="186">
        <v>73</v>
      </c>
      <c r="M73" s="90">
        <v>71</v>
      </c>
      <c r="N73" s="91" t="s">
        <v>502</v>
      </c>
      <c r="O73" s="91"/>
      <c r="P73" s="91"/>
      <c r="Q73" s="90" t="s">
        <v>507</v>
      </c>
      <c r="R73" s="51" t="e">
        <f>REPT(AZ15,1)</f>
        <v>#N/A</v>
      </c>
      <c r="S73" s="57" t="e">
        <f>REPT(AZ16,1)</f>
        <v>#N/A</v>
      </c>
      <c r="T73" s="105">
        <f t="shared" si="54"/>
        <v>0</v>
      </c>
      <c r="U73" s="106">
        <f t="shared" si="54"/>
        <v>0</v>
      </c>
      <c r="V73" s="118"/>
      <c r="W73" s="119"/>
      <c r="X73" s="119"/>
      <c r="Y73" s="119"/>
      <c r="Z73" s="119"/>
      <c r="AA73" s="119"/>
      <c r="AB73" s="119"/>
      <c r="AC73" s="119"/>
      <c r="AD73" s="119"/>
      <c r="AE73" s="120"/>
      <c r="AF73" s="121"/>
      <c r="AG73" s="122"/>
      <c r="AH73" s="115"/>
      <c r="AI73" s="116"/>
      <c r="AK73" s="7">
        <f t="shared" si="31"/>
        <v>0</v>
      </c>
      <c r="AL73" s="7">
        <f t="shared" si="32"/>
        <v>0</v>
      </c>
      <c r="AM73" s="7">
        <f t="shared" si="33"/>
        <v>0</v>
      </c>
      <c r="AN73" s="7">
        <f t="shared" si="34"/>
        <v>0</v>
      </c>
      <c r="AO73" s="7">
        <f t="shared" si="35"/>
        <v>0</v>
      </c>
      <c r="AP73" s="7">
        <f t="shared" si="36"/>
        <v>0</v>
      </c>
      <c r="AQ73" s="7">
        <f t="shared" si="37"/>
        <v>0</v>
      </c>
      <c r="AR73" s="7">
        <f t="shared" si="38"/>
        <v>0</v>
      </c>
      <c r="AS73" s="7">
        <f t="shared" si="39"/>
        <v>0</v>
      </c>
      <c r="AT73" s="7">
        <f t="shared" si="40"/>
        <v>0</v>
      </c>
      <c r="AU73" s="7">
        <f t="shared" si="28"/>
        <v>0</v>
      </c>
      <c r="AV73" s="7">
        <f t="shared" si="29"/>
        <v>0</v>
      </c>
      <c r="AW73" s="7">
        <f t="shared" si="30"/>
        <v>0</v>
      </c>
      <c r="AX73" s="7">
        <f t="shared" si="41"/>
        <v>0</v>
      </c>
      <c r="AZ73" s="7" t="e">
        <f t="shared" si="42"/>
        <v>#N/A</v>
      </c>
      <c r="BA73" s="7" t="e">
        <f t="shared" si="43"/>
        <v>#N/A</v>
      </c>
      <c r="BC73" s="7" t="str">
        <f t="shared" si="44"/>
        <v>:</v>
      </c>
      <c r="BD73" s="7" t="str">
        <f t="shared" si="45"/>
        <v>:</v>
      </c>
      <c r="BE73" s="7" t="str">
        <f t="shared" si="46"/>
        <v>:</v>
      </c>
      <c r="BF73" s="7" t="str">
        <f t="shared" si="47"/>
        <v>:</v>
      </c>
      <c r="BG73" s="7" t="str">
        <f t="shared" si="48"/>
        <v/>
      </c>
      <c r="BH73" s="7" t="str">
        <f t="shared" si="49"/>
        <v/>
      </c>
      <c r="BI73" s="7" t="str">
        <f t="shared" si="50"/>
        <v/>
      </c>
      <c r="BJ73" s="7" t="str">
        <f t="shared" si="51"/>
        <v>:; :; :; :</v>
      </c>
      <c r="BP73" s="7">
        <v>211</v>
      </c>
      <c r="BQ73" s="7">
        <v>213</v>
      </c>
      <c r="BT73" s="7" t="s">
        <v>51</v>
      </c>
      <c r="BU73" s="7" t="s">
        <v>52</v>
      </c>
      <c r="BV73" s="7" t="s">
        <v>53</v>
      </c>
      <c r="BW73" s="7" t="s">
        <v>194</v>
      </c>
      <c r="BX73" s="7" t="s">
        <v>195</v>
      </c>
      <c r="BY73" s="7" t="s">
        <v>56</v>
      </c>
      <c r="BZ73" s="7" t="str">
        <f t="shared" si="52"/>
        <v>YİNELE(C211;1)</v>
      </c>
      <c r="CA73" s="7" t="str">
        <f t="shared" si="53"/>
        <v>YİNELE(C213;1)</v>
      </c>
    </row>
    <row r="74" spans="2:79" ht="15" customHeight="1">
      <c r="C74" s="193" t="s">
        <v>346</v>
      </c>
      <c r="D74" s="183">
        <v>111</v>
      </c>
      <c r="E74" s="72" t="e">
        <f>IF(ISBLANK(D74),"",VLOOKUP(D74,KATILIM!$A$1:$B$92,2,FALSE))</f>
        <v>#N/A</v>
      </c>
      <c r="I74" s="9"/>
      <c r="J74" s="7"/>
      <c r="K74" s="186">
        <v>74</v>
      </c>
      <c r="M74" s="90">
        <v>72</v>
      </c>
      <c r="N74" s="91" t="s">
        <v>502</v>
      </c>
      <c r="O74" s="91"/>
      <c r="P74" s="91"/>
      <c r="Q74" s="90" t="s">
        <v>507</v>
      </c>
      <c r="R74" s="51" t="e">
        <f>REPT(AZ17,1)</f>
        <v>#N/A</v>
      </c>
      <c r="S74" s="57" t="str">
        <f>REPT(AZ18,1)</f>
        <v/>
      </c>
      <c r="T74" s="105">
        <f t="shared" si="54"/>
        <v>0</v>
      </c>
      <c r="U74" s="106">
        <f t="shared" si="54"/>
        <v>0</v>
      </c>
      <c r="V74" s="118"/>
      <c r="W74" s="119"/>
      <c r="X74" s="119"/>
      <c r="Y74" s="119"/>
      <c r="Z74" s="119"/>
      <c r="AA74" s="119"/>
      <c r="AB74" s="119"/>
      <c r="AC74" s="119"/>
      <c r="AD74" s="119"/>
      <c r="AE74" s="120"/>
      <c r="AF74" s="121"/>
      <c r="AG74" s="122"/>
      <c r="AH74" s="115"/>
      <c r="AI74" s="116"/>
      <c r="AK74" s="7">
        <f t="shared" si="31"/>
        <v>0</v>
      </c>
      <c r="AL74" s="7">
        <f t="shared" si="32"/>
        <v>0</v>
      </c>
      <c r="AM74" s="7">
        <f t="shared" si="33"/>
        <v>0</v>
      </c>
      <c r="AN74" s="7">
        <f t="shared" si="34"/>
        <v>0</v>
      </c>
      <c r="AO74" s="7">
        <f t="shared" si="35"/>
        <v>0</v>
      </c>
      <c r="AP74" s="7">
        <f t="shared" si="36"/>
        <v>0</v>
      </c>
      <c r="AQ74" s="7">
        <f t="shared" si="37"/>
        <v>0</v>
      </c>
      <c r="AR74" s="7">
        <f t="shared" si="38"/>
        <v>0</v>
      </c>
      <c r="AS74" s="7">
        <f t="shared" si="39"/>
        <v>0</v>
      </c>
      <c r="AT74" s="7">
        <f t="shared" si="40"/>
        <v>0</v>
      </c>
      <c r="AU74" s="7">
        <f t="shared" si="28"/>
        <v>0</v>
      </c>
      <c r="AV74" s="7">
        <f t="shared" si="29"/>
        <v>0</v>
      </c>
      <c r="AW74" s="7">
        <f t="shared" si="30"/>
        <v>0</v>
      </c>
      <c r="AX74" s="7">
        <f t="shared" si="41"/>
        <v>0</v>
      </c>
      <c r="AZ74" s="7" t="e">
        <f t="shared" si="42"/>
        <v>#N/A</v>
      </c>
      <c r="BA74" s="7" t="e">
        <f t="shared" si="43"/>
        <v>#N/A</v>
      </c>
      <c r="BC74" s="7" t="str">
        <f t="shared" si="44"/>
        <v>:</v>
      </c>
      <c r="BD74" s="7" t="str">
        <f t="shared" si="45"/>
        <v>:</v>
      </c>
      <c r="BE74" s="7" t="str">
        <f t="shared" si="46"/>
        <v>:</v>
      </c>
      <c r="BF74" s="7" t="str">
        <f t="shared" si="47"/>
        <v>:</v>
      </c>
      <c r="BG74" s="7" t="str">
        <f t="shared" si="48"/>
        <v/>
      </c>
      <c r="BH74" s="7" t="str">
        <f t="shared" si="49"/>
        <v/>
      </c>
      <c r="BI74" s="7" t="str">
        <f t="shared" si="50"/>
        <v/>
      </c>
      <c r="BJ74" s="7" t="str">
        <f t="shared" si="51"/>
        <v>:; :; :; :</v>
      </c>
      <c r="BP74" s="7">
        <v>214</v>
      </c>
      <c r="BQ74" s="7">
        <v>216</v>
      </c>
      <c r="BT74" s="7" t="s">
        <v>51</v>
      </c>
      <c r="BU74" s="7" t="s">
        <v>52</v>
      </c>
      <c r="BV74" s="7" t="s">
        <v>53</v>
      </c>
      <c r="BW74" s="7" t="s">
        <v>196</v>
      </c>
      <c r="BX74" s="7" t="s">
        <v>197</v>
      </c>
      <c r="BY74" s="7" t="s">
        <v>56</v>
      </c>
      <c r="BZ74" s="7" t="str">
        <f t="shared" si="52"/>
        <v>YİNELE(C214;1)</v>
      </c>
      <c r="CA74" s="7" t="str">
        <f t="shared" si="53"/>
        <v>YİNELE(C216;1)</v>
      </c>
    </row>
    <row r="75" spans="2:79" ht="15" customHeight="1">
      <c r="C75" s="193"/>
      <c r="D75" s="183"/>
      <c r="E75" s="88"/>
      <c r="F75" s="89" t="e">
        <f>CONCATENATE(AZ27," ",BA27)</f>
        <v>#N/A</v>
      </c>
      <c r="G75" s="169" t="s">
        <v>346</v>
      </c>
      <c r="I75" s="8"/>
      <c r="J75" s="7"/>
      <c r="K75" s="185">
        <v>75</v>
      </c>
      <c r="M75" s="90">
        <v>73</v>
      </c>
      <c r="N75" s="91" t="s">
        <v>502</v>
      </c>
      <c r="O75" s="91"/>
      <c r="P75" s="91"/>
      <c r="Q75" s="90" t="s">
        <v>507</v>
      </c>
      <c r="R75" s="51" t="e">
        <f>REPT(AZ19,1)</f>
        <v>#N/A</v>
      </c>
      <c r="S75" s="57" t="str">
        <f>REPT(AZ20,1)</f>
        <v/>
      </c>
      <c r="T75" s="105">
        <f t="shared" si="54"/>
        <v>0</v>
      </c>
      <c r="U75" s="106">
        <f t="shared" si="54"/>
        <v>0</v>
      </c>
      <c r="V75" s="118"/>
      <c r="W75" s="119"/>
      <c r="X75" s="119"/>
      <c r="Y75" s="119"/>
      <c r="Z75" s="119"/>
      <c r="AA75" s="119"/>
      <c r="AB75" s="119"/>
      <c r="AC75" s="119"/>
      <c r="AD75" s="119"/>
      <c r="AE75" s="120"/>
      <c r="AF75" s="121"/>
      <c r="AG75" s="122"/>
      <c r="AH75" s="115"/>
      <c r="AI75" s="116"/>
      <c r="AK75" s="7">
        <f t="shared" si="31"/>
        <v>0</v>
      </c>
      <c r="AL75" s="7">
        <f t="shared" si="32"/>
        <v>0</v>
      </c>
      <c r="AM75" s="7">
        <f t="shared" si="33"/>
        <v>0</v>
      </c>
      <c r="AN75" s="7">
        <f t="shared" si="34"/>
        <v>0</v>
      </c>
      <c r="AO75" s="7">
        <f t="shared" si="35"/>
        <v>0</v>
      </c>
      <c r="AP75" s="7">
        <f t="shared" si="36"/>
        <v>0</v>
      </c>
      <c r="AQ75" s="7">
        <f t="shared" si="37"/>
        <v>0</v>
      </c>
      <c r="AR75" s="7">
        <f t="shared" si="38"/>
        <v>0</v>
      </c>
      <c r="AS75" s="7">
        <f t="shared" si="39"/>
        <v>0</v>
      </c>
      <c r="AT75" s="7">
        <f t="shared" si="40"/>
        <v>0</v>
      </c>
      <c r="AU75" s="7">
        <f t="shared" si="28"/>
        <v>0</v>
      </c>
      <c r="AV75" s="7">
        <f t="shared" si="29"/>
        <v>0</v>
      </c>
      <c r="AW75" s="7">
        <f t="shared" si="30"/>
        <v>0</v>
      </c>
      <c r="AX75" s="7">
        <f t="shared" si="41"/>
        <v>0</v>
      </c>
      <c r="AZ75" s="7" t="e">
        <f t="shared" si="42"/>
        <v>#N/A</v>
      </c>
      <c r="BA75" s="7" t="e">
        <f t="shared" si="43"/>
        <v>#N/A</v>
      </c>
      <c r="BC75" s="7" t="str">
        <f t="shared" si="44"/>
        <v>:</v>
      </c>
      <c r="BD75" s="7" t="str">
        <f t="shared" si="45"/>
        <v>:</v>
      </c>
      <c r="BE75" s="7" t="str">
        <f t="shared" si="46"/>
        <v>:</v>
      </c>
      <c r="BF75" s="7" t="str">
        <f t="shared" si="47"/>
        <v>:</v>
      </c>
      <c r="BG75" s="7" t="str">
        <f t="shared" si="48"/>
        <v/>
      </c>
      <c r="BH75" s="7" t="str">
        <f t="shared" si="49"/>
        <v/>
      </c>
      <c r="BI75" s="7" t="str">
        <f t="shared" si="50"/>
        <v/>
      </c>
      <c r="BJ75" s="7" t="str">
        <f t="shared" si="51"/>
        <v>:; :; :; :</v>
      </c>
      <c r="BP75" s="7">
        <v>217</v>
      </c>
      <c r="BQ75" s="7">
        <v>219</v>
      </c>
      <c r="BT75" s="7" t="s">
        <v>51</v>
      </c>
      <c r="BU75" s="7" t="s">
        <v>52</v>
      </c>
      <c r="BV75" s="7" t="s">
        <v>53</v>
      </c>
      <c r="BW75" s="7" t="s">
        <v>198</v>
      </c>
      <c r="BX75" s="7" t="s">
        <v>199</v>
      </c>
      <c r="BY75" s="7" t="s">
        <v>56</v>
      </c>
      <c r="BZ75" s="7" t="str">
        <f t="shared" si="52"/>
        <v>YİNELE(C217;1)</v>
      </c>
      <c r="CA75" s="7" t="str">
        <f t="shared" si="53"/>
        <v>YİNELE(C219;1)</v>
      </c>
    </row>
    <row r="76" spans="2:79" ht="15" customHeight="1">
      <c r="C76" s="193"/>
      <c r="D76" s="183"/>
      <c r="E76" s="72" t="str">
        <f>IF(ISBLANK(D76),"",VLOOKUP(D76,KATILIM!$A$1:$B$92,2,FALSE))</f>
        <v/>
      </c>
      <c r="F76" s="103" t="e">
        <f>IF(F75=" ",CONCATENATE(N27,"  ",O27," ","M",P27),BJ27)</f>
        <v>#N/A</v>
      </c>
      <c r="I76" s="8"/>
      <c r="J76" s="7"/>
      <c r="K76" s="185">
        <v>76</v>
      </c>
      <c r="M76" s="90">
        <v>74</v>
      </c>
      <c r="N76" s="91" t="s">
        <v>502</v>
      </c>
      <c r="O76" s="91"/>
      <c r="P76" s="91"/>
      <c r="Q76" s="90" t="s">
        <v>507</v>
      </c>
      <c r="R76" s="115" t="e">
        <f>REPT(AZ21,1)</f>
        <v>#N/A</v>
      </c>
      <c r="S76" s="57" t="str">
        <f>REPT(AZ22,1)</f>
        <v/>
      </c>
      <c r="T76" s="105">
        <f t="shared" si="54"/>
        <v>0</v>
      </c>
      <c r="U76" s="106">
        <f t="shared" si="54"/>
        <v>0</v>
      </c>
      <c r="V76" s="118"/>
      <c r="W76" s="119"/>
      <c r="X76" s="119"/>
      <c r="Y76" s="119"/>
      <c r="Z76" s="119"/>
      <c r="AA76" s="119"/>
      <c r="AB76" s="119"/>
      <c r="AC76" s="119"/>
      <c r="AD76" s="119"/>
      <c r="AE76" s="120"/>
      <c r="AF76" s="121"/>
      <c r="AG76" s="122"/>
      <c r="AH76" s="115"/>
      <c r="AI76" s="116"/>
      <c r="AK76" s="7">
        <f t="shared" si="31"/>
        <v>0</v>
      </c>
      <c r="AL76" s="7">
        <f t="shared" si="32"/>
        <v>0</v>
      </c>
      <c r="AM76" s="7">
        <f t="shared" si="33"/>
        <v>0</v>
      </c>
      <c r="AN76" s="7">
        <f t="shared" si="34"/>
        <v>0</v>
      </c>
      <c r="AO76" s="7">
        <f t="shared" si="35"/>
        <v>0</v>
      </c>
      <c r="AP76" s="7">
        <f t="shared" si="36"/>
        <v>0</v>
      </c>
      <c r="AQ76" s="7">
        <f t="shared" si="37"/>
        <v>0</v>
      </c>
      <c r="AR76" s="7">
        <f t="shared" si="38"/>
        <v>0</v>
      </c>
      <c r="AS76" s="7">
        <f t="shared" si="39"/>
        <v>0</v>
      </c>
      <c r="AT76" s="7">
        <f t="shared" si="40"/>
        <v>0</v>
      </c>
      <c r="AU76" s="7">
        <f t="shared" si="28"/>
        <v>0</v>
      </c>
      <c r="AV76" s="7">
        <f t="shared" si="29"/>
        <v>0</v>
      </c>
      <c r="AW76" s="7">
        <f t="shared" si="30"/>
        <v>0</v>
      </c>
      <c r="AX76" s="7">
        <f t="shared" si="41"/>
        <v>0</v>
      </c>
      <c r="AZ76" s="7" t="e">
        <f t="shared" si="42"/>
        <v>#N/A</v>
      </c>
      <c r="BA76" s="7" t="e">
        <f t="shared" si="43"/>
        <v>#N/A</v>
      </c>
      <c r="BC76" s="7" t="str">
        <f t="shared" si="44"/>
        <v>:</v>
      </c>
      <c r="BD76" s="7" t="str">
        <f t="shared" si="45"/>
        <v>:</v>
      </c>
      <c r="BE76" s="7" t="str">
        <f t="shared" si="46"/>
        <v>:</v>
      </c>
      <c r="BF76" s="7" t="str">
        <f t="shared" si="47"/>
        <v>:</v>
      </c>
      <c r="BG76" s="7" t="str">
        <f t="shared" si="48"/>
        <v/>
      </c>
      <c r="BH76" s="7" t="str">
        <f t="shared" si="49"/>
        <v/>
      </c>
      <c r="BI76" s="7" t="str">
        <f t="shared" si="50"/>
        <v/>
      </c>
      <c r="BJ76" s="7" t="str">
        <f t="shared" si="51"/>
        <v>:; :; :; :</v>
      </c>
      <c r="BP76" s="7">
        <v>220</v>
      </c>
      <c r="BQ76" s="7">
        <v>222</v>
      </c>
      <c r="BT76" s="7" t="s">
        <v>51</v>
      </c>
      <c r="BU76" s="7" t="s">
        <v>52</v>
      </c>
      <c r="BV76" s="7" t="s">
        <v>53</v>
      </c>
      <c r="BW76" s="7" t="s">
        <v>200</v>
      </c>
      <c r="BX76" s="7" t="s">
        <v>201</v>
      </c>
      <c r="BY76" s="7" t="s">
        <v>56</v>
      </c>
      <c r="BZ76" s="7" t="str">
        <f t="shared" si="52"/>
        <v>YİNELE(C220;1)</v>
      </c>
      <c r="CA76" s="7" t="str">
        <f t="shared" si="53"/>
        <v>YİNELE(C222;1)</v>
      </c>
    </row>
    <row r="77" spans="2:79" ht="15" customHeight="1">
      <c r="B77" s="169"/>
      <c r="C77" s="193" t="s">
        <v>325</v>
      </c>
      <c r="D77" s="183">
        <v>82</v>
      </c>
      <c r="E77" s="72" t="str">
        <f>IF(ISBLANK(D77),"",VLOOKUP(D77,KATILIM!$A$1:$B$92,2,FALSE))</f>
        <v>MERYEM FİDAN (MRD)</v>
      </c>
      <c r="I77" s="112"/>
      <c r="J77" s="7"/>
      <c r="K77" s="186">
        <v>77</v>
      </c>
      <c r="M77" s="90">
        <v>75</v>
      </c>
      <c r="N77" s="91" t="s">
        <v>502</v>
      </c>
      <c r="O77" s="91"/>
      <c r="P77" s="91"/>
      <c r="Q77" s="90" t="s">
        <v>507</v>
      </c>
      <c r="R77" s="115" t="e">
        <f>REPT(AZ23,1)</f>
        <v>#N/A</v>
      </c>
      <c r="S77" s="57" t="str">
        <f>REPT(AZ24,1)</f>
        <v/>
      </c>
      <c r="T77" s="105">
        <f t="shared" si="54"/>
        <v>0</v>
      </c>
      <c r="U77" s="106">
        <f t="shared" si="54"/>
        <v>0</v>
      </c>
      <c r="V77" s="118"/>
      <c r="W77" s="119"/>
      <c r="X77" s="119"/>
      <c r="Y77" s="119"/>
      <c r="Z77" s="119"/>
      <c r="AA77" s="119"/>
      <c r="AB77" s="119"/>
      <c r="AC77" s="119"/>
      <c r="AD77" s="119"/>
      <c r="AE77" s="120"/>
      <c r="AF77" s="121"/>
      <c r="AG77" s="122"/>
      <c r="AH77" s="115"/>
      <c r="AI77" s="116"/>
      <c r="AK77" s="7">
        <f t="shared" si="31"/>
        <v>0</v>
      </c>
      <c r="AL77" s="7">
        <f t="shared" si="32"/>
        <v>0</v>
      </c>
      <c r="AM77" s="7">
        <f t="shared" si="33"/>
        <v>0</v>
      </c>
      <c r="AN77" s="7">
        <f t="shared" si="34"/>
        <v>0</v>
      </c>
      <c r="AO77" s="7">
        <f t="shared" si="35"/>
        <v>0</v>
      </c>
      <c r="AP77" s="7">
        <f t="shared" si="36"/>
        <v>0</v>
      </c>
      <c r="AQ77" s="7">
        <f t="shared" si="37"/>
        <v>0</v>
      </c>
      <c r="AR77" s="7">
        <f t="shared" si="38"/>
        <v>0</v>
      </c>
      <c r="AS77" s="7">
        <f t="shared" si="39"/>
        <v>0</v>
      </c>
      <c r="AT77" s="7">
        <f t="shared" si="40"/>
        <v>0</v>
      </c>
      <c r="AU77" s="7">
        <f t="shared" si="28"/>
        <v>0</v>
      </c>
      <c r="AV77" s="7">
        <f t="shared" si="29"/>
        <v>0</v>
      </c>
      <c r="AW77" s="7">
        <f t="shared" si="30"/>
        <v>0</v>
      </c>
      <c r="AX77" s="7">
        <f t="shared" si="41"/>
        <v>0</v>
      </c>
      <c r="AZ77" s="7" t="e">
        <f t="shared" si="42"/>
        <v>#N/A</v>
      </c>
      <c r="BA77" s="7" t="e">
        <f t="shared" si="43"/>
        <v>#N/A</v>
      </c>
      <c r="BC77" s="7" t="str">
        <f t="shared" si="44"/>
        <v>:</v>
      </c>
      <c r="BD77" s="7" t="str">
        <f t="shared" si="45"/>
        <v>:</v>
      </c>
      <c r="BE77" s="7" t="str">
        <f t="shared" si="46"/>
        <v>:</v>
      </c>
      <c r="BF77" s="7" t="str">
        <f t="shared" si="47"/>
        <v>:</v>
      </c>
      <c r="BG77" s="7" t="str">
        <f t="shared" si="48"/>
        <v/>
      </c>
      <c r="BH77" s="7" t="str">
        <f t="shared" si="49"/>
        <v/>
      </c>
      <c r="BI77" s="7" t="str">
        <f t="shared" si="50"/>
        <v/>
      </c>
      <c r="BJ77" s="7" t="str">
        <f t="shared" si="51"/>
        <v>:; :; :; :</v>
      </c>
      <c r="BP77" s="7">
        <v>223</v>
      </c>
      <c r="BQ77" s="7">
        <v>225</v>
      </c>
      <c r="BT77" s="7" t="s">
        <v>51</v>
      </c>
      <c r="BU77" s="7" t="s">
        <v>52</v>
      </c>
      <c r="BV77" s="7" t="s">
        <v>53</v>
      </c>
      <c r="BW77" s="7" t="s">
        <v>202</v>
      </c>
      <c r="BX77" s="7" t="s">
        <v>203</v>
      </c>
      <c r="BY77" s="7" t="s">
        <v>56</v>
      </c>
      <c r="BZ77" s="7" t="str">
        <f t="shared" si="52"/>
        <v>YİNELE(C223;1)</v>
      </c>
      <c r="CA77" s="7" t="str">
        <f t="shared" si="53"/>
        <v>YİNELE(C225;1)</v>
      </c>
    </row>
    <row r="78" spans="2:79" ht="15" customHeight="1">
      <c r="C78" s="193"/>
      <c r="D78" s="183"/>
      <c r="E78" s="88"/>
      <c r="F78" s="89" t="str">
        <f>CONCATENATE(AZ28," ",BA28)</f>
        <v xml:space="preserve"> </v>
      </c>
      <c r="G78" s="169" t="s">
        <v>325</v>
      </c>
      <c r="I78" s="8"/>
      <c r="J78" s="7"/>
      <c r="K78" s="186">
        <v>78</v>
      </c>
      <c r="M78" s="90">
        <v>76</v>
      </c>
      <c r="N78" s="91" t="s">
        <v>502</v>
      </c>
      <c r="O78" s="91"/>
      <c r="P78" s="91"/>
      <c r="Q78" s="90" t="s">
        <v>507</v>
      </c>
      <c r="R78" s="115" t="e">
        <f>REPT(AZ25,1)</f>
        <v>#N/A</v>
      </c>
      <c r="S78" s="57" t="str">
        <f>REPT(AZ26,1)</f>
        <v/>
      </c>
      <c r="T78" s="105">
        <f t="shared" si="54"/>
        <v>0</v>
      </c>
      <c r="U78" s="106">
        <f t="shared" si="54"/>
        <v>0</v>
      </c>
      <c r="V78" s="118"/>
      <c r="W78" s="119"/>
      <c r="X78" s="119"/>
      <c r="Y78" s="119"/>
      <c r="Z78" s="119"/>
      <c r="AA78" s="119"/>
      <c r="AB78" s="119"/>
      <c r="AC78" s="119"/>
      <c r="AD78" s="119"/>
      <c r="AE78" s="120"/>
      <c r="AF78" s="121"/>
      <c r="AG78" s="122"/>
      <c r="AH78" s="115"/>
      <c r="AI78" s="116"/>
      <c r="AK78" s="7">
        <f t="shared" si="31"/>
        <v>0</v>
      </c>
      <c r="AL78" s="7">
        <f t="shared" si="32"/>
        <v>0</v>
      </c>
      <c r="AM78" s="7">
        <f t="shared" si="33"/>
        <v>0</v>
      </c>
      <c r="AN78" s="7">
        <f t="shared" si="34"/>
        <v>0</v>
      </c>
      <c r="AO78" s="7">
        <f t="shared" si="35"/>
        <v>0</v>
      </c>
      <c r="AP78" s="7">
        <f t="shared" si="36"/>
        <v>0</v>
      </c>
      <c r="AQ78" s="7">
        <f t="shared" si="37"/>
        <v>0</v>
      </c>
      <c r="AR78" s="7">
        <f t="shared" si="38"/>
        <v>0</v>
      </c>
      <c r="AS78" s="7">
        <f t="shared" si="39"/>
        <v>0</v>
      </c>
      <c r="AT78" s="7">
        <f t="shared" si="40"/>
        <v>0</v>
      </c>
      <c r="AU78" s="7">
        <f t="shared" si="28"/>
        <v>0</v>
      </c>
      <c r="AV78" s="7">
        <f t="shared" si="29"/>
        <v>0</v>
      </c>
      <c r="AW78" s="7">
        <f t="shared" si="30"/>
        <v>0</v>
      </c>
      <c r="AX78" s="7">
        <f t="shared" si="41"/>
        <v>0</v>
      </c>
      <c r="AZ78" s="7" t="e">
        <f t="shared" si="42"/>
        <v>#N/A</v>
      </c>
      <c r="BA78" s="7" t="e">
        <f t="shared" si="43"/>
        <v>#N/A</v>
      </c>
      <c r="BC78" s="7" t="str">
        <f t="shared" si="44"/>
        <v>:</v>
      </c>
      <c r="BD78" s="7" t="str">
        <f t="shared" si="45"/>
        <v>:</v>
      </c>
      <c r="BE78" s="7" t="str">
        <f t="shared" si="46"/>
        <v>:</v>
      </c>
      <c r="BF78" s="7" t="str">
        <f t="shared" si="47"/>
        <v>:</v>
      </c>
      <c r="BG78" s="7" t="str">
        <f t="shared" si="48"/>
        <v/>
      </c>
      <c r="BH78" s="7" t="str">
        <f t="shared" si="49"/>
        <v/>
      </c>
      <c r="BI78" s="7" t="str">
        <f t="shared" si="50"/>
        <v/>
      </c>
      <c r="BJ78" s="7" t="str">
        <f t="shared" si="51"/>
        <v>:; :; :; :</v>
      </c>
      <c r="BP78" s="7">
        <v>226</v>
      </c>
      <c r="BQ78" s="7">
        <v>228</v>
      </c>
      <c r="BT78" s="7" t="s">
        <v>51</v>
      </c>
      <c r="BU78" s="7" t="s">
        <v>52</v>
      </c>
      <c r="BV78" s="7" t="s">
        <v>53</v>
      </c>
      <c r="BW78" s="7" t="s">
        <v>204</v>
      </c>
      <c r="BX78" s="7" t="s">
        <v>205</v>
      </c>
      <c r="BY78" s="7" t="s">
        <v>56</v>
      </c>
      <c r="BZ78" s="7" t="str">
        <f t="shared" si="52"/>
        <v>YİNELE(C226;1)</v>
      </c>
      <c r="CA78" s="7" t="str">
        <f t="shared" si="53"/>
        <v>YİNELE(C228;1)</v>
      </c>
    </row>
    <row r="79" spans="2:79" ht="15" customHeight="1">
      <c r="C79" s="193"/>
      <c r="D79" s="183"/>
      <c r="E79" s="72" t="str">
        <f>IF(ISBLANK(D79),"",VLOOKUP(D79,KATILIM!$A$1:$B$92,2,FALSE))</f>
        <v/>
      </c>
      <c r="F79" s="103" t="str">
        <f>IF(F78=" ",CONCATENATE(N28,"  ",O28," ","M",P28),BJ28)</f>
        <v>08.10.2022   M</v>
      </c>
      <c r="I79" s="8"/>
      <c r="J79" s="7"/>
      <c r="K79" s="186">
        <v>79</v>
      </c>
      <c r="M79" s="90">
        <v>77</v>
      </c>
      <c r="N79" s="91" t="s">
        <v>502</v>
      </c>
      <c r="O79" s="91"/>
      <c r="P79" s="91"/>
      <c r="Q79" s="90" t="s">
        <v>507</v>
      </c>
      <c r="R79" s="115" t="e">
        <f>REPT(AZ27,1)</f>
        <v>#N/A</v>
      </c>
      <c r="S79" s="57" t="str">
        <f>REPT(AZ28,1)</f>
        <v/>
      </c>
      <c r="T79" s="105">
        <f t="shared" si="54"/>
        <v>0</v>
      </c>
      <c r="U79" s="106">
        <f t="shared" si="54"/>
        <v>0</v>
      </c>
      <c r="V79" s="118"/>
      <c r="W79" s="119"/>
      <c r="X79" s="119"/>
      <c r="Y79" s="119"/>
      <c r="Z79" s="119"/>
      <c r="AA79" s="119"/>
      <c r="AB79" s="119"/>
      <c r="AC79" s="119"/>
      <c r="AD79" s="119"/>
      <c r="AE79" s="120"/>
      <c r="AF79" s="121"/>
      <c r="AG79" s="122"/>
      <c r="AH79" s="115"/>
      <c r="AI79" s="116"/>
      <c r="AK79" s="7">
        <f t="shared" si="31"/>
        <v>0</v>
      </c>
      <c r="AL79" s="7">
        <f t="shared" si="32"/>
        <v>0</v>
      </c>
      <c r="AM79" s="7">
        <f t="shared" si="33"/>
        <v>0</v>
      </c>
      <c r="AN79" s="7">
        <f t="shared" si="34"/>
        <v>0</v>
      </c>
      <c r="AO79" s="7">
        <f t="shared" si="35"/>
        <v>0</v>
      </c>
      <c r="AP79" s="7">
        <f t="shared" si="36"/>
        <v>0</v>
      </c>
      <c r="AQ79" s="7">
        <f t="shared" si="37"/>
        <v>0</v>
      </c>
      <c r="AR79" s="7">
        <f t="shared" si="38"/>
        <v>0</v>
      </c>
      <c r="AS79" s="7">
        <f t="shared" si="39"/>
        <v>0</v>
      </c>
      <c r="AT79" s="7">
        <f t="shared" si="40"/>
        <v>0</v>
      </c>
      <c r="AU79" s="7">
        <f t="shared" si="28"/>
        <v>0</v>
      </c>
      <c r="AV79" s="7">
        <f t="shared" si="29"/>
        <v>0</v>
      </c>
      <c r="AW79" s="7">
        <f t="shared" si="30"/>
        <v>0</v>
      </c>
      <c r="AX79" s="7">
        <f t="shared" si="41"/>
        <v>0</v>
      </c>
      <c r="AZ79" s="7" t="e">
        <f t="shared" si="42"/>
        <v>#N/A</v>
      </c>
      <c r="BA79" s="7" t="e">
        <f t="shared" si="43"/>
        <v>#N/A</v>
      </c>
      <c r="BC79" s="7" t="str">
        <f t="shared" si="44"/>
        <v>:</v>
      </c>
      <c r="BD79" s="7" t="str">
        <f t="shared" si="45"/>
        <v>:</v>
      </c>
      <c r="BE79" s="7" t="str">
        <f t="shared" si="46"/>
        <v>:</v>
      </c>
      <c r="BF79" s="7" t="str">
        <f t="shared" si="47"/>
        <v>:</v>
      </c>
      <c r="BG79" s="7" t="str">
        <f t="shared" si="48"/>
        <v/>
      </c>
      <c r="BH79" s="7" t="str">
        <f t="shared" si="49"/>
        <v/>
      </c>
      <c r="BI79" s="7" t="str">
        <f t="shared" si="50"/>
        <v/>
      </c>
      <c r="BJ79" s="7" t="str">
        <f t="shared" si="51"/>
        <v>:; :; :; :</v>
      </c>
      <c r="BP79" s="7">
        <v>229</v>
      </c>
      <c r="BQ79" s="7">
        <v>231</v>
      </c>
      <c r="BT79" s="7" t="s">
        <v>51</v>
      </c>
      <c r="BU79" s="7" t="s">
        <v>52</v>
      </c>
      <c r="BV79" s="7" t="s">
        <v>53</v>
      </c>
      <c r="BW79" s="7" t="s">
        <v>206</v>
      </c>
      <c r="BX79" s="7" t="s">
        <v>207</v>
      </c>
      <c r="BY79" s="7" t="s">
        <v>56</v>
      </c>
      <c r="BZ79" s="7" t="str">
        <f t="shared" si="52"/>
        <v>YİNELE(C229;1)</v>
      </c>
      <c r="CA79" s="7" t="str">
        <f t="shared" si="53"/>
        <v>YİNELE(C231;1)</v>
      </c>
    </row>
    <row r="80" spans="2:79" ht="15" customHeight="1">
      <c r="C80" s="193" t="s">
        <v>347</v>
      </c>
      <c r="D80" s="183">
        <v>114</v>
      </c>
      <c r="E80" s="72" t="e">
        <f>IF(ISBLANK(D80),"",VLOOKUP(D80,KATILIM!$A$1:$B$92,2,FALSE))</f>
        <v>#N/A</v>
      </c>
      <c r="I80" s="8"/>
      <c r="J80" s="7"/>
      <c r="K80" s="185">
        <v>80</v>
      </c>
      <c r="M80" s="90">
        <v>78</v>
      </c>
      <c r="N80" s="91" t="s">
        <v>502</v>
      </c>
      <c r="O80" s="91"/>
      <c r="P80" s="91"/>
      <c r="Q80" s="90" t="s">
        <v>507</v>
      </c>
      <c r="R80" s="115" t="e">
        <f>REPT(AZ29,1)</f>
        <v>#N/A</v>
      </c>
      <c r="S80" s="57" t="str">
        <f>REPT(AZ30,1)</f>
        <v/>
      </c>
      <c r="T80" s="105">
        <f t="shared" si="54"/>
        <v>0</v>
      </c>
      <c r="U80" s="106">
        <f t="shared" si="54"/>
        <v>0</v>
      </c>
      <c r="V80" s="118"/>
      <c r="W80" s="119"/>
      <c r="X80" s="119"/>
      <c r="Y80" s="119"/>
      <c r="Z80" s="119"/>
      <c r="AA80" s="119"/>
      <c r="AB80" s="119"/>
      <c r="AC80" s="119"/>
      <c r="AD80" s="119"/>
      <c r="AE80" s="120"/>
      <c r="AF80" s="121"/>
      <c r="AG80" s="122"/>
      <c r="AH80" s="115"/>
      <c r="AI80" s="116"/>
      <c r="AK80" s="7">
        <f t="shared" si="31"/>
        <v>0</v>
      </c>
      <c r="AL80" s="7">
        <f t="shared" si="32"/>
        <v>0</v>
      </c>
      <c r="AM80" s="7">
        <f t="shared" si="33"/>
        <v>0</v>
      </c>
      <c r="AN80" s="7">
        <f t="shared" si="34"/>
        <v>0</v>
      </c>
      <c r="AO80" s="7">
        <f t="shared" si="35"/>
        <v>0</v>
      </c>
      <c r="AP80" s="7">
        <f t="shared" si="36"/>
        <v>0</v>
      </c>
      <c r="AQ80" s="7">
        <f t="shared" si="37"/>
        <v>0</v>
      </c>
      <c r="AR80" s="7">
        <f t="shared" si="38"/>
        <v>0</v>
      </c>
      <c r="AS80" s="7">
        <f t="shared" si="39"/>
        <v>0</v>
      </c>
      <c r="AT80" s="7">
        <f t="shared" si="40"/>
        <v>0</v>
      </c>
      <c r="AU80" s="7">
        <f t="shared" si="28"/>
        <v>0</v>
      </c>
      <c r="AV80" s="7">
        <f t="shared" si="29"/>
        <v>0</v>
      </c>
      <c r="AW80" s="7">
        <f t="shared" si="30"/>
        <v>0</v>
      </c>
      <c r="AX80" s="7">
        <f t="shared" si="41"/>
        <v>0</v>
      </c>
      <c r="AZ80" s="7" t="e">
        <f t="shared" si="42"/>
        <v>#N/A</v>
      </c>
      <c r="BA80" s="7" t="e">
        <f t="shared" si="43"/>
        <v>#N/A</v>
      </c>
      <c r="BC80" s="7" t="str">
        <f t="shared" si="44"/>
        <v>:</v>
      </c>
      <c r="BD80" s="7" t="str">
        <f t="shared" si="45"/>
        <v>:</v>
      </c>
      <c r="BE80" s="7" t="str">
        <f t="shared" si="46"/>
        <v>:</v>
      </c>
      <c r="BF80" s="7" t="str">
        <f t="shared" si="47"/>
        <v>:</v>
      </c>
      <c r="BG80" s="7" t="str">
        <f t="shared" si="48"/>
        <v/>
      </c>
      <c r="BH80" s="7" t="str">
        <f t="shared" si="49"/>
        <v/>
      </c>
      <c r="BI80" s="7" t="str">
        <f t="shared" si="50"/>
        <v/>
      </c>
      <c r="BJ80" s="7" t="str">
        <f t="shared" si="51"/>
        <v>:; :; :; :</v>
      </c>
      <c r="BP80" s="7">
        <v>232</v>
      </c>
      <c r="BQ80" s="7">
        <v>234</v>
      </c>
      <c r="BT80" s="7" t="s">
        <v>51</v>
      </c>
      <c r="BU80" s="7" t="s">
        <v>52</v>
      </c>
      <c r="BV80" s="7" t="s">
        <v>53</v>
      </c>
      <c r="BW80" s="7" t="s">
        <v>208</v>
      </c>
      <c r="BX80" s="7" t="s">
        <v>209</v>
      </c>
      <c r="BY80" s="7" t="s">
        <v>56</v>
      </c>
      <c r="BZ80" s="7" t="str">
        <f t="shared" si="52"/>
        <v>YİNELE(C232;1)</v>
      </c>
      <c r="CA80" s="7" t="str">
        <f t="shared" si="53"/>
        <v>YİNELE(C234;1)</v>
      </c>
    </row>
    <row r="81" spans="2:79" ht="15" customHeight="1">
      <c r="C81" s="193"/>
      <c r="D81" s="183"/>
      <c r="E81" s="88"/>
      <c r="F81" s="89" t="e">
        <f>CONCATENATE(AZ29," ",BA29)</f>
        <v>#N/A</v>
      </c>
      <c r="G81" s="169" t="s">
        <v>347</v>
      </c>
      <c r="I81" s="8"/>
      <c r="J81" s="7"/>
      <c r="K81" s="185">
        <v>81</v>
      </c>
      <c r="M81" s="90">
        <v>79</v>
      </c>
      <c r="N81" s="91" t="s">
        <v>502</v>
      </c>
      <c r="O81" s="91"/>
      <c r="P81" s="91"/>
      <c r="Q81" s="90" t="s">
        <v>507</v>
      </c>
      <c r="R81" s="115" t="e">
        <f>REPT(AZ31,1)</f>
        <v>#N/A</v>
      </c>
      <c r="S81" s="57" t="e">
        <f>REPT(AZ32,1)</f>
        <v>#N/A</v>
      </c>
      <c r="T81" s="105">
        <f t="shared" si="54"/>
        <v>0</v>
      </c>
      <c r="U81" s="106">
        <f t="shared" si="54"/>
        <v>0</v>
      </c>
      <c r="V81" s="118"/>
      <c r="W81" s="119"/>
      <c r="X81" s="119"/>
      <c r="Y81" s="119"/>
      <c r="Z81" s="119"/>
      <c r="AA81" s="119"/>
      <c r="AB81" s="119"/>
      <c r="AC81" s="119"/>
      <c r="AD81" s="119"/>
      <c r="AE81" s="120"/>
      <c r="AF81" s="121"/>
      <c r="AG81" s="122"/>
      <c r="AH81" s="115"/>
      <c r="AI81" s="116"/>
      <c r="AK81" s="7">
        <f t="shared" si="31"/>
        <v>0</v>
      </c>
      <c r="AL81" s="7">
        <f t="shared" si="32"/>
        <v>0</v>
      </c>
      <c r="AM81" s="7">
        <f t="shared" si="33"/>
        <v>0</v>
      </c>
      <c r="AN81" s="7">
        <f t="shared" si="34"/>
        <v>0</v>
      </c>
      <c r="AO81" s="7">
        <f t="shared" si="35"/>
        <v>0</v>
      </c>
      <c r="AP81" s="7">
        <f t="shared" si="36"/>
        <v>0</v>
      </c>
      <c r="AQ81" s="7">
        <f t="shared" si="37"/>
        <v>0</v>
      </c>
      <c r="AR81" s="7">
        <f t="shared" si="38"/>
        <v>0</v>
      </c>
      <c r="AS81" s="7">
        <f t="shared" si="39"/>
        <v>0</v>
      </c>
      <c r="AT81" s="7">
        <f t="shared" si="40"/>
        <v>0</v>
      </c>
      <c r="AU81" s="7">
        <f t="shared" si="28"/>
        <v>0</v>
      </c>
      <c r="AV81" s="7">
        <f t="shared" si="29"/>
        <v>0</v>
      </c>
      <c r="AW81" s="7">
        <f t="shared" si="30"/>
        <v>0</v>
      </c>
      <c r="AX81" s="7">
        <f t="shared" si="41"/>
        <v>0</v>
      </c>
      <c r="AZ81" s="7" t="e">
        <f t="shared" si="42"/>
        <v>#N/A</v>
      </c>
      <c r="BA81" s="7" t="e">
        <f t="shared" si="43"/>
        <v>#N/A</v>
      </c>
      <c r="BC81" s="7" t="str">
        <f t="shared" si="44"/>
        <v>:</v>
      </c>
      <c r="BD81" s="7" t="str">
        <f t="shared" si="45"/>
        <v>:</v>
      </c>
      <c r="BE81" s="7" t="str">
        <f t="shared" si="46"/>
        <v>:</v>
      </c>
      <c r="BF81" s="7" t="str">
        <f t="shared" si="47"/>
        <v>:</v>
      </c>
      <c r="BG81" s="7" t="str">
        <f t="shared" si="48"/>
        <v/>
      </c>
      <c r="BH81" s="7" t="str">
        <f t="shared" si="49"/>
        <v/>
      </c>
      <c r="BI81" s="7" t="str">
        <f t="shared" si="50"/>
        <v/>
      </c>
      <c r="BJ81" s="7" t="str">
        <f t="shared" si="51"/>
        <v>:; :; :; :</v>
      </c>
      <c r="BP81" s="7">
        <v>235</v>
      </c>
      <c r="BQ81" s="7">
        <v>237</v>
      </c>
      <c r="BT81" s="7" t="s">
        <v>51</v>
      </c>
      <c r="BU81" s="7" t="s">
        <v>52</v>
      </c>
      <c r="BV81" s="7" t="s">
        <v>53</v>
      </c>
      <c r="BW81" s="7" t="s">
        <v>210</v>
      </c>
      <c r="BX81" s="7" t="s">
        <v>211</v>
      </c>
      <c r="BY81" s="7" t="s">
        <v>56</v>
      </c>
      <c r="BZ81" s="7" t="str">
        <f t="shared" si="52"/>
        <v>YİNELE(C235;1)</v>
      </c>
      <c r="CA81" s="7" t="str">
        <f t="shared" si="53"/>
        <v>YİNELE(C237;1)</v>
      </c>
    </row>
    <row r="82" spans="2:79" ht="15" customHeight="1">
      <c r="B82" s="169"/>
      <c r="C82" s="193"/>
      <c r="D82" s="183"/>
      <c r="E82" s="72" t="str">
        <f>IF(ISBLANK(D82),"",VLOOKUP(D82,KATILIM!$A$1:$B$92,2,FALSE))</f>
        <v/>
      </c>
      <c r="F82" s="103" t="e">
        <f>IF(F81=" ",CONCATENATE(N29,"  ",O29," ","M",P29),BJ29)</f>
        <v>#N/A</v>
      </c>
      <c r="I82" s="8"/>
      <c r="J82" s="7"/>
      <c r="K82" s="186">
        <v>82</v>
      </c>
      <c r="M82" s="90">
        <v>80</v>
      </c>
      <c r="N82" s="91" t="s">
        <v>502</v>
      </c>
      <c r="O82" s="91"/>
      <c r="P82" s="91"/>
      <c r="Q82" s="90" t="s">
        <v>507</v>
      </c>
      <c r="R82" s="115" t="e">
        <f>REPT(AZ33,1)</f>
        <v>#N/A</v>
      </c>
      <c r="S82" s="57" t="str">
        <f>REPT(AZ34,1)</f>
        <v/>
      </c>
      <c r="T82" s="105">
        <f t="shared" si="54"/>
        <v>0</v>
      </c>
      <c r="U82" s="106">
        <f t="shared" si="54"/>
        <v>0</v>
      </c>
      <c r="V82" s="118"/>
      <c r="W82" s="119"/>
      <c r="X82" s="119"/>
      <c r="Y82" s="119"/>
      <c r="Z82" s="119"/>
      <c r="AA82" s="119"/>
      <c r="AB82" s="119"/>
      <c r="AC82" s="119"/>
      <c r="AD82" s="119"/>
      <c r="AE82" s="120"/>
      <c r="AF82" s="121"/>
      <c r="AG82" s="122"/>
      <c r="AH82" s="115"/>
      <c r="AI82" s="116"/>
      <c r="AK82" s="7">
        <f t="shared" si="31"/>
        <v>0</v>
      </c>
      <c r="AL82" s="7">
        <f t="shared" si="32"/>
        <v>0</v>
      </c>
      <c r="AM82" s="7">
        <f t="shared" si="33"/>
        <v>0</v>
      </c>
      <c r="AN82" s="7">
        <f t="shared" si="34"/>
        <v>0</v>
      </c>
      <c r="AO82" s="7">
        <f t="shared" si="35"/>
        <v>0</v>
      </c>
      <c r="AP82" s="7">
        <f t="shared" si="36"/>
        <v>0</v>
      </c>
      <c r="AQ82" s="7">
        <f t="shared" si="37"/>
        <v>0</v>
      </c>
      <c r="AR82" s="7">
        <f t="shared" si="38"/>
        <v>0</v>
      </c>
      <c r="AS82" s="7">
        <f t="shared" si="39"/>
        <v>0</v>
      </c>
      <c r="AT82" s="7">
        <f t="shared" si="40"/>
        <v>0</v>
      </c>
      <c r="AU82" s="7">
        <f t="shared" si="28"/>
        <v>0</v>
      </c>
      <c r="AV82" s="7">
        <f t="shared" si="29"/>
        <v>0</v>
      </c>
      <c r="AW82" s="7">
        <f t="shared" si="30"/>
        <v>0</v>
      </c>
      <c r="AX82" s="7">
        <f t="shared" si="41"/>
        <v>0</v>
      </c>
      <c r="AZ82" s="7" t="e">
        <f t="shared" si="42"/>
        <v>#N/A</v>
      </c>
      <c r="BA82" s="7" t="e">
        <f t="shared" si="43"/>
        <v>#N/A</v>
      </c>
      <c r="BC82" s="7" t="str">
        <f t="shared" si="44"/>
        <v>:</v>
      </c>
      <c r="BD82" s="7" t="str">
        <f t="shared" si="45"/>
        <v>:</v>
      </c>
      <c r="BE82" s="7" t="str">
        <f t="shared" si="46"/>
        <v>:</v>
      </c>
      <c r="BF82" s="7" t="str">
        <f t="shared" si="47"/>
        <v>:</v>
      </c>
      <c r="BG82" s="7" t="str">
        <f t="shared" si="48"/>
        <v/>
      </c>
      <c r="BH82" s="7" t="str">
        <f t="shared" si="49"/>
        <v/>
      </c>
      <c r="BI82" s="7" t="str">
        <f t="shared" si="50"/>
        <v/>
      </c>
      <c r="BJ82" s="7" t="str">
        <f t="shared" si="51"/>
        <v>:; :; :; :</v>
      </c>
      <c r="BP82" s="7">
        <v>238</v>
      </c>
      <c r="BQ82" s="7">
        <v>240</v>
      </c>
      <c r="BT82" s="7" t="s">
        <v>51</v>
      </c>
      <c r="BU82" s="7" t="s">
        <v>52</v>
      </c>
      <c r="BV82" s="7" t="s">
        <v>53</v>
      </c>
      <c r="BW82" s="7" t="s">
        <v>212</v>
      </c>
      <c r="BX82" s="7" t="s">
        <v>213</v>
      </c>
      <c r="BY82" s="7" t="s">
        <v>56</v>
      </c>
      <c r="BZ82" s="7" t="str">
        <f t="shared" si="52"/>
        <v>YİNELE(C238;1)</v>
      </c>
      <c r="CA82" s="7" t="str">
        <f t="shared" si="53"/>
        <v>YİNELE(C240;1)</v>
      </c>
    </row>
    <row r="83" spans="2:79" ht="15" customHeight="1">
      <c r="B83" s="169"/>
      <c r="C83" s="193" t="s">
        <v>324</v>
      </c>
      <c r="D83" s="183">
        <v>79</v>
      </c>
      <c r="E83" s="72" t="str">
        <f>IF(ISBLANK(D83),"",VLOOKUP(D83,KATILIM!$A$1:$B$92,2,FALSE))</f>
        <v>SUDEM ALPER (SMS)</v>
      </c>
      <c r="I83" s="112"/>
      <c r="J83" s="7"/>
      <c r="K83" s="185">
        <v>83</v>
      </c>
      <c r="M83" s="90">
        <v>81</v>
      </c>
      <c r="N83" s="91" t="s">
        <v>502</v>
      </c>
      <c r="O83" s="91"/>
      <c r="P83" s="91"/>
      <c r="Q83" s="90" t="s">
        <v>507</v>
      </c>
      <c r="R83" s="115" t="str">
        <f>REPT(AZ35,1)</f>
        <v/>
      </c>
      <c r="S83" s="57" t="str">
        <f>REPT(AZ36,1)</f>
        <v/>
      </c>
      <c r="T83" s="105">
        <f t="shared" si="54"/>
        <v>0</v>
      </c>
      <c r="U83" s="106">
        <f t="shared" si="54"/>
        <v>0</v>
      </c>
      <c r="V83" s="118"/>
      <c r="W83" s="119"/>
      <c r="X83" s="119"/>
      <c r="Y83" s="119"/>
      <c r="Z83" s="119"/>
      <c r="AA83" s="119"/>
      <c r="AB83" s="119"/>
      <c r="AC83" s="119"/>
      <c r="AD83" s="119"/>
      <c r="AE83" s="120"/>
      <c r="AF83" s="121"/>
      <c r="AG83" s="122"/>
      <c r="AH83" s="122"/>
      <c r="AI83" s="124"/>
      <c r="AK83" s="7">
        <f t="shared" si="31"/>
        <v>0</v>
      </c>
      <c r="AL83" s="7">
        <f t="shared" si="32"/>
        <v>0</v>
      </c>
      <c r="AM83" s="7">
        <f t="shared" si="33"/>
        <v>0</v>
      </c>
      <c r="AN83" s="7">
        <f t="shared" si="34"/>
        <v>0</v>
      </c>
      <c r="AO83" s="7">
        <f t="shared" si="35"/>
        <v>0</v>
      </c>
      <c r="AP83" s="7">
        <f t="shared" si="36"/>
        <v>0</v>
      </c>
      <c r="AQ83" s="7">
        <f t="shared" si="37"/>
        <v>0</v>
      </c>
      <c r="AR83" s="7">
        <f t="shared" si="38"/>
        <v>0</v>
      </c>
      <c r="AS83" s="7">
        <f t="shared" si="39"/>
        <v>0</v>
      </c>
      <c r="AT83" s="7">
        <f t="shared" si="40"/>
        <v>0</v>
      </c>
      <c r="AU83" s="7">
        <f t="shared" si="28"/>
        <v>0</v>
      </c>
      <c r="AV83" s="7">
        <f t="shared" si="29"/>
        <v>0</v>
      </c>
      <c r="AW83" s="7">
        <f t="shared" si="30"/>
        <v>0</v>
      </c>
      <c r="AX83" s="7">
        <f t="shared" si="41"/>
        <v>0</v>
      </c>
      <c r="AZ83" s="7" t="str">
        <f t="shared" si="42"/>
        <v/>
      </c>
      <c r="BA83" s="7" t="str">
        <f t="shared" si="43"/>
        <v/>
      </c>
      <c r="BC83" s="7" t="str">
        <f t="shared" si="44"/>
        <v>:</v>
      </c>
      <c r="BD83" s="7" t="str">
        <f t="shared" si="45"/>
        <v>:</v>
      </c>
      <c r="BE83" s="7" t="str">
        <f t="shared" si="46"/>
        <v>:</v>
      </c>
      <c r="BF83" s="7" t="str">
        <f t="shared" si="47"/>
        <v>:</v>
      </c>
      <c r="BG83" s="7" t="str">
        <f t="shared" si="48"/>
        <v/>
      </c>
      <c r="BH83" s="7" t="str">
        <f t="shared" si="49"/>
        <v/>
      </c>
      <c r="BI83" s="7" t="str">
        <f t="shared" si="50"/>
        <v/>
      </c>
      <c r="BJ83" s="7" t="str">
        <f t="shared" si="51"/>
        <v>:; :; :; :</v>
      </c>
      <c r="BP83" s="7">
        <v>241</v>
      </c>
      <c r="BQ83" s="7">
        <v>243</v>
      </c>
      <c r="BT83" s="7" t="s">
        <v>51</v>
      </c>
      <c r="BU83" s="7" t="s">
        <v>52</v>
      </c>
      <c r="BV83" s="7" t="s">
        <v>53</v>
      </c>
      <c r="BW83" s="7" t="s">
        <v>214</v>
      </c>
      <c r="BX83" s="7" t="s">
        <v>215</v>
      </c>
      <c r="BY83" s="7" t="s">
        <v>56</v>
      </c>
      <c r="BZ83" s="7" t="str">
        <f t="shared" si="52"/>
        <v>YİNELE(C241;1)</v>
      </c>
      <c r="CA83" s="7" t="str">
        <f t="shared" si="53"/>
        <v>YİNELE(C243;1)</v>
      </c>
    </row>
    <row r="84" spans="2:79" ht="15" customHeight="1">
      <c r="C84" s="193"/>
      <c r="D84" s="183"/>
      <c r="E84" s="88"/>
      <c r="F84" s="89" t="str">
        <f>CONCATENATE(AZ30," ",BA30)</f>
        <v xml:space="preserve"> </v>
      </c>
      <c r="G84" s="169" t="s">
        <v>324</v>
      </c>
      <c r="I84" s="8"/>
      <c r="J84" s="7"/>
      <c r="K84" s="185">
        <v>84</v>
      </c>
      <c r="M84" s="90">
        <v>82</v>
      </c>
      <c r="N84" s="91" t="s">
        <v>502</v>
      </c>
      <c r="O84" s="91"/>
      <c r="P84" s="91"/>
      <c r="Q84" s="90" t="s">
        <v>507</v>
      </c>
      <c r="R84" s="115" t="str">
        <f>REPT(AZ37,1)</f>
        <v/>
      </c>
      <c r="S84" s="57" t="str">
        <f>REPT(AZ38,1)</f>
        <v/>
      </c>
      <c r="T84" s="105">
        <f t="shared" si="54"/>
        <v>0</v>
      </c>
      <c r="U84" s="106">
        <f t="shared" si="54"/>
        <v>0</v>
      </c>
      <c r="V84" s="118"/>
      <c r="W84" s="119"/>
      <c r="X84" s="119"/>
      <c r="Y84" s="119"/>
      <c r="Z84" s="119"/>
      <c r="AA84" s="119"/>
      <c r="AB84" s="119"/>
      <c r="AC84" s="119"/>
      <c r="AD84" s="119"/>
      <c r="AE84" s="120"/>
      <c r="AF84" s="121"/>
      <c r="AG84" s="122"/>
      <c r="AH84" s="122"/>
      <c r="AI84" s="124"/>
      <c r="AK84" s="7">
        <f t="shared" si="31"/>
        <v>0</v>
      </c>
      <c r="AL84" s="7">
        <f t="shared" si="32"/>
        <v>0</v>
      </c>
      <c r="AM84" s="7">
        <f t="shared" si="33"/>
        <v>0</v>
      </c>
      <c r="AN84" s="7">
        <f t="shared" si="34"/>
        <v>0</v>
      </c>
      <c r="AO84" s="7">
        <f t="shared" si="35"/>
        <v>0</v>
      </c>
      <c r="AP84" s="7">
        <f t="shared" si="36"/>
        <v>0</v>
      </c>
      <c r="AQ84" s="7">
        <f t="shared" si="37"/>
        <v>0</v>
      </c>
      <c r="AR84" s="7">
        <f t="shared" si="38"/>
        <v>0</v>
      </c>
      <c r="AS84" s="7">
        <f t="shared" si="39"/>
        <v>0</v>
      </c>
      <c r="AT84" s="7">
        <f t="shared" si="40"/>
        <v>0</v>
      </c>
      <c r="AU84" s="7">
        <f t="shared" si="28"/>
        <v>0</v>
      </c>
      <c r="AV84" s="7">
        <f t="shared" si="29"/>
        <v>0</v>
      </c>
      <c r="AW84" s="7">
        <f t="shared" si="30"/>
        <v>0</v>
      </c>
      <c r="AX84" s="7">
        <f t="shared" si="41"/>
        <v>0</v>
      </c>
      <c r="AZ84" s="7" t="str">
        <f t="shared" si="42"/>
        <v/>
      </c>
      <c r="BA84" s="7" t="str">
        <f t="shared" si="43"/>
        <v/>
      </c>
      <c r="BC84" s="7" t="str">
        <f t="shared" si="44"/>
        <v>:</v>
      </c>
      <c r="BD84" s="7" t="str">
        <f t="shared" si="45"/>
        <v>:</v>
      </c>
      <c r="BE84" s="7" t="str">
        <f t="shared" si="46"/>
        <v>:</v>
      </c>
      <c r="BF84" s="7" t="str">
        <f t="shared" si="47"/>
        <v>:</v>
      </c>
      <c r="BG84" s="7" t="str">
        <f t="shared" si="48"/>
        <v/>
      </c>
      <c r="BH84" s="7" t="str">
        <f t="shared" si="49"/>
        <v/>
      </c>
      <c r="BI84" s="7" t="str">
        <f t="shared" si="50"/>
        <v/>
      </c>
      <c r="BJ84" s="7" t="str">
        <f t="shared" si="51"/>
        <v>:; :; :; :</v>
      </c>
      <c r="BP84" s="7">
        <v>244</v>
      </c>
      <c r="BQ84" s="7">
        <v>246</v>
      </c>
      <c r="BT84" s="7" t="s">
        <v>51</v>
      </c>
      <c r="BU84" s="7" t="s">
        <v>52</v>
      </c>
      <c r="BV84" s="7" t="s">
        <v>53</v>
      </c>
      <c r="BW84" s="7" t="s">
        <v>216</v>
      </c>
      <c r="BX84" s="7" t="s">
        <v>217</v>
      </c>
      <c r="BY84" s="7" t="s">
        <v>56</v>
      </c>
      <c r="BZ84" s="7" t="str">
        <f t="shared" si="52"/>
        <v>YİNELE(C244;1)</v>
      </c>
      <c r="CA84" s="7" t="str">
        <f t="shared" si="53"/>
        <v>YİNELE(C246;1)</v>
      </c>
    </row>
    <row r="85" spans="2:79" ht="15" customHeight="1">
      <c r="C85" s="193"/>
      <c r="D85" s="183"/>
      <c r="E85" s="72" t="str">
        <f>IF(ISBLANK(D85),"",VLOOKUP(D85,KATILIM!$A$1:$B$92,2,FALSE))</f>
        <v/>
      </c>
      <c r="F85" s="103" t="str">
        <f>IF(F84=" ",CONCATENATE(N30,"  ",O30," ","M",P30),BJ30)</f>
        <v>08.10.2022   M</v>
      </c>
      <c r="I85" s="8"/>
      <c r="J85" s="7"/>
      <c r="K85" s="186">
        <v>85</v>
      </c>
      <c r="M85" s="90">
        <v>83</v>
      </c>
      <c r="N85" s="91" t="s">
        <v>502</v>
      </c>
      <c r="O85" s="91"/>
      <c r="P85" s="91"/>
      <c r="Q85" s="90" t="s">
        <v>507</v>
      </c>
      <c r="R85" s="115" t="str">
        <f>REPT(AZ39,1)</f>
        <v/>
      </c>
      <c r="S85" s="57" t="str">
        <f>REPT(AZ40,1)</f>
        <v/>
      </c>
      <c r="T85" s="105">
        <f t="shared" si="54"/>
        <v>0</v>
      </c>
      <c r="U85" s="106">
        <f t="shared" si="54"/>
        <v>0</v>
      </c>
      <c r="V85" s="118"/>
      <c r="W85" s="119"/>
      <c r="X85" s="119"/>
      <c r="Y85" s="119"/>
      <c r="Z85" s="119"/>
      <c r="AA85" s="119"/>
      <c r="AB85" s="119"/>
      <c r="AC85" s="119"/>
      <c r="AD85" s="119"/>
      <c r="AE85" s="120"/>
      <c r="AF85" s="121"/>
      <c r="AG85" s="122"/>
      <c r="AH85" s="122"/>
      <c r="AI85" s="124"/>
      <c r="AK85" s="7">
        <f t="shared" si="31"/>
        <v>0</v>
      </c>
      <c r="AL85" s="7">
        <f t="shared" si="32"/>
        <v>0</v>
      </c>
      <c r="AM85" s="7">
        <f t="shared" si="33"/>
        <v>0</v>
      </c>
      <c r="AN85" s="7">
        <f t="shared" si="34"/>
        <v>0</v>
      </c>
      <c r="AO85" s="7">
        <f t="shared" si="35"/>
        <v>0</v>
      </c>
      <c r="AP85" s="7">
        <f t="shared" si="36"/>
        <v>0</v>
      </c>
      <c r="AQ85" s="7">
        <f t="shared" si="37"/>
        <v>0</v>
      </c>
      <c r="AR85" s="7">
        <f t="shared" si="38"/>
        <v>0</v>
      </c>
      <c r="AS85" s="7">
        <f t="shared" si="39"/>
        <v>0</v>
      </c>
      <c r="AT85" s="7">
        <f t="shared" si="40"/>
        <v>0</v>
      </c>
      <c r="AU85" s="7">
        <f t="shared" si="28"/>
        <v>0</v>
      </c>
      <c r="AV85" s="7">
        <f t="shared" si="29"/>
        <v>0</v>
      </c>
      <c r="AW85" s="7">
        <f t="shared" si="30"/>
        <v>0</v>
      </c>
      <c r="AX85" s="7">
        <f t="shared" si="41"/>
        <v>0</v>
      </c>
      <c r="AZ85" s="7" t="str">
        <f t="shared" si="42"/>
        <v/>
      </c>
      <c r="BA85" s="7" t="str">
        <f t="shared" si="43"/>
        <v/>
      </c>
      <c r="BC85" s="7" t="str">
        <f t="shared" si="44"/>
        <v>:</v>
      </c>
      <c r="BD85" s="7" t="str">
        <f t="shared" si="45"/>
        <v>:</v>
      </c>
      <c r="BE85" s="7" t="str">
        <f t="shared" si="46"/>
        <v>:</v>
      </c>
      <c r="BF85" s="7" t="str">
        <f t="shared" si="47"/>
        <v>:</v>
      </c>
      <c r="BG85" s="7" t="str">
        <f t="shared" si="48"/>
        <v/>
      </c>
      <c r="BH85" s="7" t="str">
        <f t="shared" si="49"/>
        <v/>
      </c>
      <c r="BI85" s="7" t="str">
        <f t="shared" si="50"/>
        <v/>
      </c>
      <c r="BJ85" s="7" t="str">
        <f t="shared" si="51"/>
        <v>:; :; :; :</v>
      </c>
      <c r="BP85" s="7">
        <v>247</v>
      </c>
      <c r="BQ85" s="7">
        <v>249</v>
      </c>
      <c r="BT85" s="7" t="s">
        <v>51</v>
      </c>
      <c r="BU85" s="7" t="s">
        <v>52</v>
      </c>
      <c r="BV85" s="7" t="s">
        <v>53</v>
      </c>
      <c r="BW85" s="7" t="s">
        <v>218</v>
      </c>
      <c r="BX85" s="7" t="s">
        <v>219</v>
      </c>
      <c r="BY85" s="7" t="s">
        <v>56</v>
      </c>
      <c r="BZ85" s="7" t="str">
        <f t="shared" si="52"/>
        <v>YİNELE(C247;1)</v>
      </c>
      <c r="CA85" s="7" t="str">
        <f t="shared" si="53"/>
        <v>YİNELE(C249;1)</v>
      </c>
    </row>
    <row r="86" spans="2:79" ht="15" customHeight="1">
      <c r="C86" s="193" t="s">
        <v>336</v>
      </c>
      <c r="D86" s="183">
        <v>98</v>
      </c>
      <c r="E86" s="72" t="e">
        <f>IF(ISBLANK(D86),"",VLOOKUP(D86,KATILIM!$A$1:$B$92,2,FALSE))</f>
        <v>#N/A</v>
      </c>
      <c r="I86" s="8"/>
      <c r="J86" s="7"/>
      <c r="K86" s="188">
        <v>85</v>
      </c>
      <c r="M86" s="90">
        <v>84</v>
      </c>
      <c r="N86" s="91" t="s">
        <v>502</v>
      </c>
      <c r="O86" s="91"/>
      <c r="P86" s="91"/>
      <c r="Q86" s="90" t="s">
        <v>507</v>
      </c>
      <c r="R86" s="115" t="str">
        <f>REPT(AZ41,1)</f>
        <v/>
      </c>
      <c r="S86" s="57" t="str">
        <f>REPT(AZ42,1)</f>
        <v/>
      </c>
      <c r="T86" s="105">
        <f t="shared" si="54"/>
        <v>0</v>
      </c>
      <c r="U86" s="106">
        <f t="shared" si="54"/>
        <v>0</v>
      </c>
      <c r="V86" s="118"/>
      <c r="W86" s="119"/>
      <c r="X86" s="119"/>
      <c r="Y86" s="119"/>
      <c r="Z86" s="119"/>
      <c r="AA86" s="119"/>
      <c r="AB86" s="119"/>
      <c r="AC86" s="119"/>
      <c r="AD86" s="119"/>
      <c r="AE86" s="120"/>
      <c r="AF86" s="121"/>
      <c r="AG86" s="122"/>
      <c r="AH86" s="122"/>
      <c r="AI86" s="124"/>
      <c r="AK86" s="7">
        <f t="shared" si="31"/>
        <v>0</v>
      </c>
      <c r="AL86" s="7">
        <f t="shared" si="32"/>
        <v>0</v>
      </c>
      <c r="AM86" s="7">
        <f t="shared" si="33"/>
        <v>0</v>
      </c>
      <c r="AN86" s="7">
        <f t="shared" si="34"/>
        <v>0</v>
      </c>
      <c r="AO86" s="7">
        <f t="shared" si="35"/>
        <v>0</v>
      </c>
      <c r="AP86" s="7">
        <f t="shared" si="36"/>
        <v>0</v>
      </c>
      <c r="AQ86" s="7">
        <f t="shared" si="37"/>
        <v>0</v>
      </c>
      <c r="AR86" s="7">
        <f t="shared" si="38"/>
        <v>0</v>
      </c>
      <c r="AS86" s="7">
        <f t="shared" si="39"/>
        <v>0</v>
      </c>
      <c r="AT86" s="7">
        <f t="shared" si="40"/>
        <v>0</v>
      </c>
      <c r="AU86" s="7">
        <f t="shared" si="28"/>
        <v>0</v>
      </c>
      <c r="AV86" s="7">
        <f t="shared" si="29"/>
        <v>0</v>
      </c>
      <c r="AW86" s="7">
        <f t="shared" si="30"/>
        <v>0</v>
      </c>
      <c r="AX86" s="7">
        <f t="shared" si="41"/>
        <v>0</v>
      </c>
      <c r="AZ86" s="7" t="str">
        <f t="shared" si="42"/>
        <v/>
      </c>
      <c r="BA86" s="7" t="str">
        <f t="shared" si="43"/>
        <v/>
      </c>
      <c r="BC86" s="7" t="str">
        <f t="shared" si="44"/>
        <v>:</v>
      </c>
      <c r="BD86" s="7" t="str">
        <f t="shared" si="45"/>
        <v>:</v>
      </c>
      <c r="BE86" s="7" t="str">
        <f t="shared" si="46"/>
        <v>:</v>
      </c>
      <c r="BF86" s="7" t="str">
        <f t="shared" si="47"/>
        <v>:</v>
      </c>
      <c r="BG86" s="7" t="str">
        <f t="shared" si="48"/>
        <v/>
      </c>
      <c r="BH86" s="7" t="str">
        <f t="shared" si="49"/>
        <v/>
      </c>
      <c r="BI86" s="7" t="str">
        <f t="shared" si="50"/>
        <v/>
      </c>
      <c r="BJ86" s="7" t="str">
        <f t="shared" si="51"/>
        <v>:; :; :; :</v>
      </c>
      <c r="BP86" s="7">
        <v>250</v>
      </c>
      <c r="BQ86" s="7">
        <v>252</v>
      </c>
      <c r="BT86" s="7" t="s">
        <v>51</v>
      </c>
      <c r="BU86" s="7" t="s">
        <v>52</v>
      </c>
      <c r="BV86" s="7" t="s">
        <v>53</v>
      </c>
      <c r="BW86" s="7" t="s">
        <v>220</v>
      </c>
      <c r="BX86" s="7" t="s">
        <v>221</v>
      </c>
      <c r="BY86" s="7" t="s">
        <v>56</v>
      </c>
      <c r="BZ86" s="7" t="str">
        <f t="shared" si="52"/>
        <v>YİNELE(C250;1)</v>
      </c>
      <c r="CA86" s="7" t="str">
        <f t="shared" si="53"/>
        <v>YİNELE(C252;1)</v>
      </c>
    </row>
    <row r="87" spans="2:79" ht="15" customHeight="1">
      <c r="C87" s="193"/>
      <c r="D87" s="183"/>
      <c r="E87" s="88"/>
      <c r="F87" s="89" t="e">
        <f>CONCATENATE(AZ31," ",BA31)</f>
        <v>#N/A</v>
      </c>
      <c r="G87" s="169" t="s">
        <v>336</v>
      </c>
      <c r="I87" s="8"/>
      <c r="J87" s="7"/>
      <c r="K87" s="189">
        <v>86</v>
      </c>
      <c r="M87" s="90">
        <v>85</v>
      </c>
      <c r="N87" s="91" t="s">
        <v>502</v>
      </c>
      <c r="O87" s="91"/>
      <c r="P87" s="91"/>
      <c r="Q87" s="90" t="s">
        <v>507</v>
      </c>
      <c r="R87" s="115" t="str">
        <f>REPT(AZ43,1)</f>
        <v/>
      </c>
      <c r="S87" s="57" t="str">
        <f>REPT(AZ44,1)</f>
        <v/>
      </c>
      <c r="T87" s="105">
        <f t="shared" si="54"/>
        <v>0</v>
      </c>
      <c r="U87" s="106">
        <f t="shared" si="54"/>
        <v>0</v>
      </c>
      <c r="V87" s="118"/>
      <c r="W87" s="119"/>
      <c r="X87" s="119"/>
      <c r="Y87" s="119"/>
      <c r="Z87" s="119"/>
      <c r="AA87" s="119"/>
      <c r="AB87" s="119"/>
      <c r="AC87" s="119"/>
      <c r="AD87" s="119"/>
      <c r="AE87" s="120"/>
      <c r="AF87" s="121"/>
      <c r="AG87" s="122"/>
      <c r="AH87" s="122"/>
      <c r="AI87" s="124"/>
      <c r="AK87" s="7">
        <f t="shared" si="31"/>
        <v>0</v>
      </c>
      <c r="AL87" s="7">
        <f t="shared" si="32"/>
        <v>0</v>
      </c>
      <c r="AM87" s="7">
        <f t="shared" si="33"/>
        <v>0</v>
      </c>
      <c r="AN87" s="7">
        <f t="shared" si="34"/>
        <v>0</v>
      </c>
      <c r="AO87" s="7">
        <f t="shared" si="35"/>
        <v>0</v>
      </c>
      <c r="AP87" s="7">
        <f t="shared" si="36"/>
        <v>0</v>
      </c>
      <c r="AQ87" s="7">
        <f t="shared" si="37"/>
        <v>0</v>
      </c>
      <c r="AR87" s="7">
        <f t="shared" si="38"/>
        <v>0</v>
      </c>
      <c r="AS87" s="7">
        <f t="shared" si="39"/>
        <v>0</v>
      </c>
      <c r="AT87" s="7">
        <f t="shared" si="40"/>
        <v>0</v>
      </c>
      <c r="AU87" s="7">
        <f t="shared" si="28"/>
        <v>0</v>
      </c>
      <c r="AV87" s="7">
        <f t="shared" si="29"/>
        <v>0</v>
      </c>
      <c r="AW87" s="7">
        <f t="shared" si="30"/>
        <v>0</v>
      </c>
      <c r="AX87" s="7">
        <f t="shared" si="41"/>
        <v>0</v>
      </c>
      <c r="AZ87" s="7" t="str">
        <f t="shared" si="42"/>
        <v/>
      </c>
      <c r="BA87" s="7" t="str">
        <f t="shared" si="43"/>
        <v/>
      </c>
      <c r="BC87" s="7" t="str">
        <f t="shared" si="44"/>
        <v>:</v>
      </c>
      <c r="BD87" s="7" t="str">
        <f t="shared" si="45"/>
        <v>:</v>
      </c>
      <c r="BE87" s="7" t="str">
        <f t="shared" si="46"/>
        <v>:</v>
      </c>
      <c r="BF87" s="7" t="str">
        <f t="shared" si="47"/>
        <v>:</v>
      </c>
      <c r="BG87" s="7" t="str">
        <f t="shared" si="48"/>
        <v/>
      </c>
      <c r="BH87" s="7" t="str">
        <f t="shared" si="49"/>
        <v/>
      </c>
      <c r="BI87" s="7" t="str">
        <f t="shared" si="50"/>
        <v/>
      </c>
      <c r="BJ87" s="7" t="str">
        <f t="shared" si="51"/>
        <v>:; :; :; :</v>
      </c>
      <c r="BP87" s="7">
        <v>253</v>
      </c>
      <c r="BQ87" s="7">
        <v>255</v>
      </c>
      <c r="BT87" s="7" t="s">
        <v>51</v>
      </c>
      <c r="BU87" s="7" t="s">
        <v>52</v>
      </c>
      <c r="BV87" s="7" t="s">
        <v>53</v>
      </c>
      <c r="BW87" s="7" t="s">
        <v>222</v>
      </c>
      <c r="BX87" s="7" t="s">
        <v>223</v>
      </c>
      <c r="BY87" s="7" t="s">
        <v>56</v>
      </c>
      <c r="BZ87" s="7" t="str">
        <f t="shared" si="52"/>
        <v>YİNELE(C253;1)</v>
      </c>
      <c r="CA87" s="7" t="str">
        <f t="shared" si="53"/>
        <v>YİNELE(C255;1)</v>
      </c>
    </row>
    <row r="88" spans="2:79" ht="15" customHeight="1">
      <c r="C88" s="193"/>
      <c r="D88" s="183"/>
      <c r="E88" s="72" t="str">
        <f>IF(ISBLANK(D88),"",VLOOKUP(D88,KATILIM!$A$1:$B$92,2,FALSE))</f>
        <v/>
      </c>
      <c r="F88" s="103" t="e">
        <f>IF(F87=" ",CONCATENATE(N31,"  ",O31," ","M",P31),BJ31)</f>
        <v>#N/A</v>
      </c>
      <c r="I88" s="8"/>
      <c r="J88" s="7"/>
      <c r="K88" s="185">
        <v>86</v>
      </c>
      <c r="M88" s="90">
        <v>86</v>
      </c>
      <c r="N88" s="91" t="s">
        <v>502</v>
      </c>
      <c r="O88" s="91"/>
      <c r="P88" s="91"/>
      <c r="Q88" s="90" t="s">
        <v>507</v>
      </c>
      <c r="R88" s="115" t="str">
        <f>REPT(AZ45,1)</f>
        <v/>
      </c>
      <c r="S88" s="57" t="str">
        <f>REPT(AZ46,1)</f>
        <v/>
      </c>
      <c r="T88" s="105">
        <f t="shared" si="54"/>
        <v>0</v>
      </c>
      <c r="U88" s="106">
        <f t="shared" si="54"/>
        <v>0</v>
      </c>
      <c r="V88" s="118"/>
      <c r="W88" s="119"/>
      <c r="X88" s="119"/>
      <c r="Y88" s="119"/>
      <c r="Z88" s="119"/>
      <c r="AA88" s="119"/>
      <c r="AB88" s="119"/>
      <c r="AC88" s="119"/>
      <c r="AD88" s="119"/>
      <c r="AE88" s="120"/>
      <c r="AF88" s="121"/>
      <c r="AG88" s="122"/>
      <c r="AH88" s="122"/>
      <c r="AI88" s="124"/>
      <c r="AK88" s="7">
        <f t="shared" si="31"/>
        <v>0</v>
      </c>
      <c r="AL88" s="7">
        <f t="shared" si="32"/>
        <v>0</v>
      </c>
      <c r="AM88" s="7">
        <f t="shared" si="33"/>
        <v>0</v>
      </c>
      <c r="AN88" s="7">
        <f t="shared" si="34"/>
        <v>0</v>
      </c>
      <c r="AO88" s="7">
        <f t="shared" si="35"/>
        <v>0</v>
      </c>
      <c r="AP88" s="7">
        <f t="shared" si="36"/>
        <v>0</v>
      </c>
      <c r="AQ88" s="7">
        <f t="shared" si="37"/>
        <v>0</v>
      </c>
      <c r="AR88" s="7">
        <f t="shared" si="38"/>
        <v>0</v>
      </c>
      <c r="AS88" s="7">
        <f t="shared" si="39"/>
        <v>0</v>
      </c>
      <c r="AT88" s="7">
        <f t="shared" si="40"/>
        <v>0</v>
      </c>
      <c r="AU88" s="7">
        <f t="shared" si="28"/>
        <v>0</v>
      </c>
      <c r="AV88" s="7">
        <f t="shared" si="29"/>
        <v>0</v>
      </c>
      <c r="AW88" s="7">
        <f t="shared" si="30"/>
        <v>0</v>
      </c>
      <c r="AX88" s="7">
        <f t="shared" si="41"/>
        <v>0</v>
      </c>
      <c r="AZ88" s="7" t="str">
        <f t="shared" si="42"/>
        <v/>
      </c>
      <c r="BA88" s="7" t="str">
        <f t="shared" si="43"/>
        <v/>
      </c>
      <c r="BC88" s="7" t="str">
        <f t="shared" si="44"/>
        <v>:</v>
      </c>
      <c r="BD88" s="7" t="str">
        <f t="shared" si="45"/>
        <v>:</v>
      </c>
      <c r="BE88" s="7" t="str">
        <f t="shared" si="46"/>
        <v>:</v>
      </c>
      <c r="BF88" s="7" t="str">
        <f t="shared" si="47"/>
        <v>:</v>
      </c>
      <c r="BG88" s="7" t="str">
        <f t="shared" si="48"/>
        <v/>
      </c>
      <c r="BH88" s="7" t="str">
        <f t="shared" si="49"/>
        <v/>
      </c>
      <c r="BI88" s="7" t="str">
        <f t="shared" si="50"/>
        <v/>
      </c>
      <c r="BJ88" s="7" t="str">
        <f t="shared" si="51"/>
        <v>:; :; :; :</v>
      </c>
      <c r="BP88" s="7">
        <v>256</v>
      </c>
      <c r="BQ88" s="7">
        <v>258</v>
      </c>
      <c r="BT88" s="7" t="s">
        <v>51</v>
      </c>
      <c r="BU88" s="7" t="s">
        <v>52</v>
      </c>
      <c r="BV88" s="7" t="s">
        <v>53</v>
      </c>
      <c r="BW88" s="7" t="s">
        <v>224</v>
      </c>
      <c r="BX88" s="7" t="s">
        <v>225</v>
      </c>
      <c r="BY88" s="7" t="s">
        <v>56</v>
      </c>
      <c r="BZ88" s="7" t="str">
        <f t="shared" si="52"/>
        <v>YİNELE(C256;1)</v>
      </c>
      <c r="CA88" s="7" t="str">
        <f t="shared" si="53"/>
        <v>YİNELE(C258;1)</v>
      </c>
    </row>
    <row r="89" spans="2:79" ht="15" customHeight="1">
      <c r="B89" s="169"/>
      <c r="C89" s="193" t="s">
        <v>335</v>
      </c>
      <c r="D89" s="183">
        <v>95</v>
      </c>
      <c r="E89" s="72" t="e">
        <f>IF(ISBLANK(D89),"",VLOOKUP(D89,KATILIM!$A$1:$B$92,2,FALSE))</f>
        <v>#N/A</v>
      </c>
      <c r="I89" s="112"/>
      <c r="J89" s="7"/>
      <c r="K89" s="185">
        <v>87</v>
      </c>
      <c r="M89" s="90">
        <v>87</v>
      </c>
      <c r="N89" s="91" t="s">
        <v>502</v>
      </c>
      <c r="O89" s="91"/>
      <c r="P89" s="91"/>
      <c r="Q89" s="90" t="s">
        <v>507</v>
      </c>
      <c r="R89" s="115" t="str">
        <f>REPT(AZ47,1)</f>
        <v/>
      </c>
      <c r="S89" s="57" t="str">
        <f>REPT(AZ48,1)</f>
        <v/>
      </c>
      <c r="T89" s="105">
        <f t="shared" si="54"/>
        <v>0</v>
      </c>
      <c r="U89" s="106">
        <f t="shared" si="54"/>
        <v>0</v>
      </c>
      <c r="V89" s="118"/>
      <c r="W89" s="119"/>
      <c r="X89" s="119"/>
      <c r="Y89" s="119"/>
      <c r="Z89" s="119"/>
      <c r="AA89" s="119"/>
      <c r="AB89" s="119"/>
      <c r="AC89" s="119"/>
      <c r="AD89" s="119"/>
      <c r="AE89" s="120"/>
      <c r="AF89" s="121"/>
      <c r="AG89" s="122"/>
      <c r="AH89" s="122"/>
      <c r="AI89" s="124"/>
      <c r="AK89" s="7">
        <f t="shared" si="31"/>
        <v>0</v>
      </c>
      <c r="AL89" s="7">
        <f t="shared" si="32"/>
        <v>0</v>
      </c>
      <c r="AM89" s="7">
        <f t="shared" si="33"/>
        <v>0</v>
      </c>
      <c r="AN89" s="7">
        <f t="shared" si="34"/>
        <v>0</v>
      </c>
      <c r="AO89" s="7">
        <f t="shared" si="35"/>
        <v>0</v>
      </c>
      <c r="AP89" s="7">
        <f t="shared" si="36"/>
        <v>0</v>
      </c>
      <c r="AQ89" s="7">
        <f t="shared" si="37"/>
        <v>0</v>
      </c>
      <c r="AR89" s="7">
        <f t="shared" si="38"/>
        <v>0</v>
      </c>
      <c r="AS89" s="7">
        <f t="shared" si="39"/>
        <v>0</v>
      </c>
      <c r="AT89" s="7">
        <f t="shared" si="40"/>
        <v>0</v>
      </c>
      <c r="AU89" s="7">
        <f t="shared" si="28"/>
        <v>0</v>
      </c>
      <c r="AV89" s="7">
        <f t="shared" si="29"/>
        <v>0</v>
      </c>
      <c r="AW89" s="7">
        <f t="shared" si="30"/>
        <v>0</v>
      </c>
      <c r="AX89" s="7">
        <f t="shared" si="41"/>
        <v>0</v>
      </c>
      <c r="AZ89" s="7" t="str">
        <f t="shared" si="42"/>
        <v/>
      </c>
      <c r="BA89" s="7" t="str">
        <f t="shared" si="43"/>
        <v/>
      </c>
      <c r="BC89" s="7" t="str">
        <f t="shared" si="44"/>
        <v>:</v>
      </c>
      <c r="BD89" s="7" t="str">
        <f t="shared" si="45"/>
        <v>:</v>
      </c>
      <c r="BE89" s="7" t="str">
        <f t="shared" si="46"/>
        <v>:</v>
      </c>
      <c r="BF89" s="7" t="str">
        <f t="shared" si="47"/>
        <v>:</v>
      </c>
      <c r="BG89" s="7" t="str">
        <f t="shared" si="48"/>
        <v/>
      </c>
      <c r="BH89" s="7" t="str">
        <f t="shared" si="49"/>
        <v/>
      </c>
      <c r="BI89" s="7" t="str">
        <f t="shared" si="50"/>
        <v/>
      </c>
      <c r="BJ89" s="7" t="str">
        <f t="shared" si="51"/>
        <v>:; :; :; :</v>
      </c>
      <c r="BP89" s="7">
        <v>259</v>
      </c>
      <c r="BQ89" s="7">
        <v>261</v>
      </c>
      <c r="BT89" s="7" t="s">
        <v>51</v>
      </c>
      <c r="BU89" s="7" t="s">
        <v>52</v>
      </c>
      <c r="BV89" s="7" t="s">
        <v>53</v>
      </c>
      <c r="BW89" s="7" t="s">
        <v>226</v>
      </c>
      <c r="BX89" s="7" t="s">
        <v>227</v>
      </c>
      <c r="BY89" s="7" t="s">
        <v>56</v>
      </c>
      <c r="BZ89" s="7" t="str">
        <f t="shared" si="52"/>
        <v>YİNELE(C259;1)</v>
      </c>
      <c r="CA89" s="7" t="str">
        <f t="shared" si="53"/>
        <v>YİNELE(C261;1)</v>
      </c>
    </row>
    <row r="90" spans="2:79" ht="15" customHeight="1">
      <c r="C90" s="193"/>
      <c r="D90" s="183"/>
      <c r="E90" s="88"/>
      <c r="F90" s="89" t="e">
        <f>CONCATENATE(AZ32," ",BA32)</f>
        <v>#N/A</v>
      </c>
      <c r="G90" s="169" t="s">
        <v>335</v>
      </c>
      <c r="I90" s="12"/>
      <c r="J90" s="7"/>
      <c r="K90" s="185">
        <v>88</v>
      </c>
      <c r="M90" s="90">
        <v>88</v>
      </c>
      <c r="N90" s="91" t="s">
        <v>502</v>
      </c>
      <c r="O90" s="91"/>
      <c r="P90" s="91"/>
      <c r="Q90" s="90" t="s">
        <v>507</v>
      </c>
      <c r="R90" s="115" t="str">
        <f>REPT(AZ49,1)</f>
        <v/>
      </c>
      <c r="S90" s="57" t="str">
        <f>REPT(AZ50,1)</f>
        <v/>
      </c>
      <c r="T90" s="105">
        <f t="shared" si="54"/>
        <v>0</v>
      </c>
      <c r="U90" s="106">
        <f t="shared" si="54"/>
        <v>0</v>
      </c>
      <c r="V90" s="118"/>
      <c r="W90" s="119"/>
      <c r="X90" s="119"/>
      <c r="Y90" s="119"/>
      <c r="Z90" s="119"/>
      <c r="AA90" s="119"/>
      <c r="AB90" s="119"/>
      <c r="AC90" s="119"/>
      <c r="AD90" s="119"/>
      <c r="AE90" s="120"/>
      <c r="AF90" s="121"/>
      <c r="AG90" s="122"/>
      <c r="AH90" s="122"/>
      <c r="AI90" s="124"/>
      <c r="AK90" s="7">
        <f t="shared" si="31"/>
        <v>0</v>
      </c>
      <c r="AL90" s="7">
        <f t="shared" si="32"/>
        <v>0</v>
      </c>
      <c r="AM90" s="7">
        <f t="shared" si="33"/>
        <v>0</v>
      </c>
      <c r="AN90" s="7">
        <f t="shared" si="34"/>
        <v>0</v>
      </c>
      <c r="AO90" s="7">
        <f t="shared" si="35"/>
        <v>0</v>
      </c>
      <c r="AP90" s="7">
        <f t="shared" si="36"/>
        <v>0</v>
      </c>
      <c r="AQ90" s="7">
        <f t="shared" si="37"/>
        <v>0</v>
      </c>
      <c r="AR90" s="7">
        <f t="shared" si="38"/>
        <v>0</v>
      </c>
      <c r="AS90" s="7">
        <f t="shared" si="39"/>
        <v>0</v>
      </c>
      <c r="AT90" s="7">
        <f t="shared" si="40"/>
        <v>0</v>
      </c>
      <c r="AU90" s="7">
        <f t="shared" si="28"/>
        <v>0</v>
      </c>
      <c r="AV90" s="7">
        <f t="shared" si="29"/>
        <v>0</v>
      </c>
      <c r="AW90" s="7">
        <f t="shared" si="30"/>
        <v>0</v>
      </c>
      <c r="AX90" s="7">
        <f t="shared" si="41"/>
        <v>0</v>
      </c>
      <c r="AZ90" s="7" t="str">
        <f t="shared" si="42"/>
        <v/>
      </c>
      <c r="BA90" s="7" t="str">
        <f t="shared" si="43"/>
        <v/>
      </c>
      <c r="BC90" s="7" t="str">
        <f t="shared" si="44"/>
        <v>:</v>
      </c>
      <c r="BD90" s="7" t="str">
        <f t="shared" si="45"/>
        <v>:</v>
      </c>
      <c r="BE90" s="7" t="str">
        <f t="shared" si="46"/>
        <v>:</v>
      </c>
      <c r="BF90" s="7" t="str">
        <f t="shared" si="47"/>
        <v>:</v>
      </c>
      <c r="BG90" s="7" t="str">
        <f t="shared" si="48"/>
        <v/>
      </c>
      <c r="BH90" s="7" t="str">
        <f t="shared" si="49"/>
        <v/>
      </c>
      <c r="BI90" s="7" t="str">
        <f t="shared" si="50"/>
        <v/>
      </c>
      <c r="BJ90" s="7" t="str">
        <f t="shared" si="51"/>
        <v>:; :; :; :</v>
      </c>
      <c r="BP90" s="7">
        <v>262</v>
      </c>
      <c r="BQ90" s="7">
        <v>264</v>
      </c>
      <c r="BT90" s="7" t="s">
        <v>51</v>
      </c>
      <c r="BU90" s="7" t="s">
        <v>52</v>
      </c>
      <c r="BV90" s="7" t="s">
        <v>53</v>
      </c>
      <c r="BW90" s="7" t="s">
        <v>228</v>
      </c>
      <c r="BX90" s="7" t="s">
        <v>229</v>
      </c>
      <c r="BY90" s="7" t="s">
        <v>56</v>
      </c>
      <c r="BZ90" s="7" t="str">
        <f t="shared" si="52"/>
        <v>YİNELE(C262;1)</v>
      </c>
      <c r="CA90" s="7" t="str">
        <f t="shared" si="53"/>
        <v>YİNELE(C264;1)</v>
      </c>
    </row>
    <row r="91" spans="2:79" ht="15" customHeight="1">
      <c r="C91" s="193"/>
      <c r="D91" s="183"/>
      <c r="E91" s="72" t="str">
        <f>IF(ISBLANK(D91),"",VLOOKUP(D91,KATILIM!$A$1:$B$92,2,FALSE))</f>
        <v/>
      </c>
      <c r="F91" s="103" t="e">
        <f>IF(F90=" ",CONCATENATE(N32,"  ",O32," ","M",P32),BJ32)</f>
        <v>#N/A</v>
      </c>
      <c r="I91" s="8"/>
      <c r="J91" s="7"/>
      <c r="K91" s="189">
        <v>88</v>
      </c>
      <c r="M91" s="90">
        <v>89</v>
      </c>
      <c r="N91" s="91" t="s">
        <v>502</v>
      </c>
      <c r="O91" s="91"/>
      <c r="P91" s="91"/>
      <c r="Q91" s="90" t="s">
        <v>507</v>
      </c>
      <c r="R91" s="115" t="str">
        <f>REPT(AZ51,1)</f>
        <v/>
      </c>
      <c r="S91" s="57" t="str">
        <f>REPT(AZ52,1)</f>
        <v/>
      </c>
      <c r="T91" s="105">
        <f t="shared" si="54"/>
        <v>0</v>
      </c>
      <c r="U91" s="106">
        <f t="shared" si="54"/>
        <v>0</v>
      </c>
      <c r="V91" s="118"/>
      <c r="W91" s="119"/>
      <c r="X91" s="119"/>
      <c r="Y91" s="119"/>
      <c r="Z91" s="119"/>
      <c r="AA91" s="119"/>
      <c r="AB91" s="119"/>
      <c r="AC91" s="119"/>
      <c r="AD91" s="119"/>
      <c r="AE91" s="120"/>
      <c r="AF91" s="121"/>
      <c r="AG91" s="122"/>
      <c r="AH91" s="122"/>
      <c r="AI91" s="124"/>
      <c r="AK91" s="7">
        <f t="shared" si="31"/>
        <v>0</v>
      </c>
      <c r="AL91" s="7">
        <f t="shared" si="32"/>
        <v>0</v>
      </c>
      <c r="AM91" s="7">
        <f t="shared" si="33"/>
        <v>0</v>
      </c>
      <c r="AN91" s="7">
        <f t="shared" si="34"/>
        <v>0</v>
      </c>
      <c r="AO91" s="7">
        <f t="shared" si="35"/>
        <v>0</v>
      </c>
      <c r="AP91" s="7">
        <f t="shared" si="36"/>
        <v>0</v>
      </c>
      <c r="AQ91" s="7">
        <f t="shared" si="37"/>
        <v>0</v>
      </c>
      <c r="AR91" s="7">
        <f t="shared" si="38"/>
        <v>0</v>
      </c>
      <c r="AS91" s="7">
        <f t="shared" si="39"/>
        <v>0</v>
      </c>
      <c r="AT91" s="7">
        <f t="shared" si="40"/>
        <v>0</v>
      </c>
      <c r="AU91" s="7">
        <f t="shared" si="28"/>
        <v>0</v>
      </c>
      <c r="AV91" s="7">
        <f t="shared" si="29"/>
        <v>0</v>
      </c>
      <c r="AW91" s="7">
        <f t="shared" si="30"/>
        <v>0</v>
      </c>
      <c r="AX91" s="7">
        <f t="shared" si="41"/>
        <v>0</v>
      </c>
      <c r="AZ91" s="7" t="str">
        <f t="shared" si="42"/>
        <v/>
      </c>
      <c r="BA91" s="7" t="str">
        <f t="shared" si="43"/>
        <v/>
      </c>
      <c r="BC91" s="7" t="str">
        <f t="shared" si="44"/>
        <v>:</v>
      </c>
      <c r="BD91" s="7" t="str">
        <f t="shared" si="45"/>
        <v>:</v>
      </c>
      <c r="BE91" s="7" t="str">
        <f t="shared" si="46"/>
        <v>:</v>
      </c>
      <c r="BF91" s="7" t="str">
        <f t="shared" si="47"/>
        <v>:</v>
      </c>
      <c r="BG91" s="7" t="str">
        <f t="shared" si="48"/>
        <v/>
      </c>
      <c r="BH91" s="7" t="str">
        <f t="shared" si="49"/>
        <v/>
      </c>
      <c r="BI91" s="7" t="str">
        <f t="shared" si="50"/>
        <v/>
      </c>
      <c r="BJ91" s="7" t="str">
        <f t="shared" si="51"/>
        <v>:; :; :; :</v>
      </c>
      <c r="BP91" s="7">
        <v>265</v>
      </c>
      <c r="BQ91" s="7">
        <v>267</v>
      </c>
      <c r="BT91" s="7" t="s">
        <v>51</v>
      </c>
      <c r="BU91" s="7" t="s">
        <v>52</v>
      </c>
      <c r="BV91" s="7" t="s">
        <v>53</v>
      </c>
      <c r="BW91" s="7" t="s">
        <v>230</v>
      </c>
      <c r="BX91" s="7" t="s">
        <v>231</v>
      </c>
      <c r="BY91" s="7" t="s">
        <v>56</v>
      </c>
      <c r="BZ91" s="7" t="str">
        <f t="shared" si="52"/>
        <v>YİNELE(C265;1)</v>
      </c>
      <c r="CA91" s="7" t="str">
        <f t="shared" si="53"/>
        <v>YİNELE(C267;1)</v>
      </c>
    </row>
    <row r="92" spans="2:79" ht="15" customHeight="1">
      <c r="C92" s="191" t="s">
        <v>357</v>
      </c>
      <c r="D92" s="180">
        <v>127</v>
      </c>
      <c r="E92" s="72" t="e">
        <f>IF(ISBLANK(D92),"",VLOOKUP(D92,KATILIM!$A$1:$B$92,2,FALSE))</f>
        <v>#N/A</v>
      </c>
      <c r="I92" s="8"/>
      <c r="J92" s="7"/>
      <c r="K92" s="189">
        <v>89</v>
      </c>
      <c r="M92" s="90">
        <v>90</v>
      </c>
      <c r="N92" s="91" t="s">
        <v>502</v>
      </c>
      <c r="O92" s="91"/>
      <c r="P92" s="91"/>
      <c r="Q92" s="90" t="s">
        <v>507</v>
      </c>
      <c r="R92" s="115" t="str">
        <f>REPT(AZ53,1)</f>
        <v/>
      </c>
      <c r="S92" s="57" t="str">
        <f>REPT(AZ54,1)</f>
        <v/>
      </c>
      <c r="T92" s="105">
        <f t="shared" si="54"/>
        <v>0</v>
      </c>
      <c r="U92" s="106">
        <f t="shared" si="54"/>
        <v>0</v>
      </c>
      <c r="V92" s="118"/>
      <c r="W92" s="119"/>
      <c r="X92" s="119"/>
      <c r="Y92" s="119"/>
      <c r="Z92" s="119"/>
      <c r="AA92" s="119"/>
      <c r="AB92" s="119"/>
      <c r="AC92" s="119"/>
      <c r="AD92" s="119"/>
      <c r="AE92" s="120"/>
      <c r="AF92" s="121"/>
      <c r="AG92" s="122"/>
      <c r="AH92" s="122"/>
      <c r="AI92" s="124"/>
      <c r="AK92" s="7">
        <f t="shared" si="31"/>
        <v>0</v>
      </c>
      <c r="AL92" s="7">
        <f t="shared" si="32"/>
        <v>0</v>
      </c>
      <c r="AM92" s="7">
        <f t="shared" si="33"/>
        <v>0</v>
      </c>
      <c r="AN92" s="7">
        <f t="shared" si="34"/>
        <v>0</v>
      </c>
      <c r="AO92" s="7">
        <f t="shared" si="35"/>
        <v>0</v>
      </c>
      <c r="AP92" s="7">
        <f t="shared" si="36"/>
        <v>0</v>
      </c>
      <c r="AQ92" s="7">
        <f t="shared" si="37"/>
        <v>0</v>
      </c>
      <c r="AR92" s="7">
        <f t="shared" si="38"/>
        <v>0</v>
      </c>
      <c r="AS92" s="7">
        <f t="shared" si="39"/>
        <v>0</v>
      </c>
      <c r="AT92" s="7">
        <f t="shared" si="40"/>
        <v>0</v>
      </c>
      <c r="AU92" s="7">
        <f t="shared" si="28"/>
        <v>0</v>
      </c>
      <c r="AV92" s="7">
        <f t="shared" si="29"/>
        <v>0</v>
      </c>
      <c r="AW92" s="7">
        <f t="shared" si="30"/>
        <v>0</v>
      </c>
      <c r="AX92" s="7">
        <f t="shared" si="41"/>
        <v>0</v>
      </c>
      <c r="AZ92" s="7" t="str">
        <f t="shared" si="42"/>
        <v/>
      </c>
      <c r="BA92" s="7" t="str">
        <f t="shared" si="43"/>
        <v/>
      </c>
      <c r="BC92" s="7" t="str">
        <f t="shared" si="44"/>
        <v>:</v>
      </c>
      <c r="BD92" s="7" t="str">
        <f t="shared" si="45"/>
        <v>:</v>
      </c>
      <c r="BE92" s="7" t="str">
        <f t="shared" si="46"/>
        <v>:</v>
      </c>
      <c r="BF92" s="7" t="str">
        <f t="shared" si="47"/>
        <v>:</v>
      </c>
      <c r="BG92" s="7" t="str">
        <f t="shared" si="48"/>
        <v/>
      </c>
      <c r="BH92" s="7" t="str">
        <f t="shared" si="49"/>
        <v/>
      </c>
      <c r="BI92" s="7" t="str">
        <f t="shared" si="50"/>
        <v/>
      </c>
      <c r="BJ92" s="7" t="str">
        <f t="shared" si="51"/>
        <v>:; :; :; :</v>
      </c>
      <c r="BP92" s="7">
        <v>268</v>
      </c>
      <c r="BQ92" s="7">
        <v>270</v>
      </c>
      <c r="BT92" s="7" t="s">
        <v>51</v>
      </c>
      <c r="BU92" s="7" t="s">
        <v>52</v>
      </c>
      <c r="BV92" s="7" t="s">
        <v>53</v>
      </c>
      <c r="BW92" s="7" t="s">
        <v>232</v>
      </c>
      <c r="BX92" s="7" t="s">
        <v>233</v>
      </c>
      <c r="BY92" s="7" t="s">
        <v>56</v>
      </c>
      <c r="BZ92" s="7" t="str">
        <f t="shared" si="52"/>
        <v>YİNELE(C268;1)</v>
      </c>
      <c r="CA92" s="7" t="str">
        <f t="shared" si="53"/>
        <v>YİNELE(C270;1)</v>
      </c>
    </row>
    <row r="93" spans="2:79" ht="15" customHeight="1">
      <c r="C93" s="191"/>
      <c r="D93" s="180"/>
      <c r="E93" s="88"/>
      <c r="F93" s="89" t="e">
        <f>CONCATENATE(AZ33," ",BA33)</f>
        <v>#N/A</v>
      </c>
      <c r="G93" s="169" t="s">
        <v>357</v>
      </c>
      <c r="I93" s="8"/>
      <c r="J93" s="7"/>
      <c r="K93" s="189">
        <v>89</v>
      </c>
      <c r="M93" s="90">
        <v>91</v>
      </c>
      <c r="N93" s="91" t="s">
        <v>502</v>
      </c>
      <c r="O93" s="91"/>
      <c r="P93" s="91"/>
      <c r="Q93" s="90" t="s">
        <v>507</v>
      </c>
      <c r="R93" s="115" t="str">
        <f>REPT(AZ55,1)</f>
        <v/>
      </c>
      <c r="S93" s="57" t="str">
        <f>REPT(AZ56,1)</f>
        <v/>
      </c>
      <c r="T93" s="105">
        <f t="shared" si="54"/>
        <v>0</v>
      </c>
      <c r="U93" s="106">
        <f t="shared" si="54"/>
        <v>0</v>
      </c>
      <c r="V93" s="118"/>
      <c r="W93" s="119"/>
      <c r="X93" s="119"/>
      <c r="Y93" s="119"/>
      <c r="Z93" s="119"/>
      <c r="AA93" s="119"/>
      <c r="AB93" s="119"/>
      <c r="AC93" s="119"/>
      <c r="AD93" s="119"/>
      <c r="AE93" s="120"/>
      <c r="AF93" s="121"/>
      <c r="AG93" s="122"/>
      <c r="AH93" s="115"/>
      <c r="AI93" s="116"/>
      <c r="AK93" s="7">
        <f t="shared" si="31"/>
        <v>0</v>
      </c>
      <c r="AL93" s="7">
        <f t="shared" si="32"/>
        <v>0</v>
      </c>
      <c r="AM93" s="7">
        <f t="shared" si="33"/>
        <v>0</v>
      </c>
      <c r="AN93" s="7">
        <f t="shared" si="34"/>
        <v>0</v>
      </c>
      <c r="AO93" s="7">
        <f t="shared" si="35"/>
        <v>0</v>
      </c>
      <c r="AP93" s="7">
        <f t="shared" si="36"/>
        <v>0</v>
      </c>
      <c r="AQ93" s="7">
        <f t="shared" si="37"/>
        <v>0</v>
      </c>
      <c r="AR93" s="7">
        <f t="shared" si="38"/>
        <v>0</v>
      </c>
      <c r="AS93" s="7">
        <f t="shared" si="39"/>
        <v>0</v>
      </c>
      <c r="AT93" s="7">
        <f t="shared" si="40"/>
        <v>0</v>
      </c>
      <c r="AU93" s="7">
        <f t="shared" si="28"/>
        <v>0</v>
      </c>
      <c r="AV93" s="7">
        <f t="shared" si="29"/>
        <v>0</v>
      </c>
      <c r="AW93" s="7">
        <f t="shared" si="30"/>
        <v>0</v>
      </c>
      <c r="AX93" s="7">
        <f t="shared" si="41"/>
        <v>0</v>
      </c>
      <c r="AZ93" s="7" t="str">
        <f t="shared" si="42"/>
        <v/>
      </c>
      <c r="BA93" s="7" t="str">
        <f t="shared" si="43"/>
        <v/>
      </c>
      <c r="BC93" s="7" t="str">
        <f t="shared" si="44"/>
        <v>:</v>
      </c>
      <c r="BD93" s="7" t="str">
        <f t="shared" si="45"/>
        <v>:</v>
      </c>
      <c r="BE93" s="7" t="str">
        <f t="shared" si="46"/>
        <v>:</v>
      </c>
      <c r="BF93" s="7" t="str">
        <f t="shared" si="47"/>
        <v>:</v>
      </c>
      <c r="BG93" s="7" t="str">
        <f t="shared" si="48"/>
        <v/>
      </c>
      <c r="BH93" s="7" t="str">
        <f t="shared" si="49"/>
        <v/>
      </c>
      <c r="BI93" s="7" t="str">
        <f t="shared" si="50"/>
        <v/>
      </c>
      <c r="BJ93" s="7" t="str">
        <f t="shared" si="51"/>
        <v>:; :; :; :</v>
      </c>
      <c r="BP93" s="7">
        <v>271</v>
      </c>
      <c r="BQ93" s="7">
        <v>273</v>
      </c>
      <c r="BT93" s="7" t="s">
        <v>51</v>
      </c>
      <c r="BU93" s="7" t="s">
        <v>52</v>
      </c>
      <c r="BV93" s="7" t="s">
        <v>53</v>
      </c>
      <c r="BW93" s="7" t="s">
        <v>234</v>
      </c>
      <c r="BX93" s="7" t="s">
        <v>235</v>
      </c>
      <c r="BY93" s="7" t="s">
        <v>56</v>
      </c>
      <c r="BZ93" s="7" t="str">
        <f t="shared" si="52"/>
        <v>YİNELE(C271;1)</v>
      </c>
      <c r="CA93" s="7" t="str">
        <f t="shared" si="53"/>
        <v>YİNELE(C273;1)</v>
      </c>
    </row>
    <row r="94" spans="2:79" ht="15" customHeight="1">
      <c r="B94" s="169"/>
      <c r="C94" s="191"/>
      <c r="D94" s="180"/>
      <c r="E94" s="72" t="str">
        <f>IF(ISBLANK(D94),"",VLOOKUP(D94,KATILIM!$A$1:$B$92,2,FALSE))</f>
        <v/>
      </c>
      <c r="F94" s="103" t="e">
        <f>IF(F93=" ",CONCATENATE(N33,"  ",O33," ","M",P33),BJ33)</f>
        <v>#N/A</v>
      </c>
      <c r="I94" s="8"/>
      <c r="J94" s="7"/>
      <c r="K94" s="185">
        <v>90</v>
      </c>
      <c r="M94" s="90">
        <v>92</v>
      </c>
      <c r="N94" s="91" t="s">
        <v>502</v>
      </c>
      <c r="O94" s="91"/>
      <c r="P94" s="91"/>
      <c r="Q94" s="90" t="s">
        <v>507</v>
      </c>
      <c r="R94" s="115" t="str">
        <f>REPT(AZ57,1)</f>
        <v/>
      </c>
      <c r="S94" s="57" t="str">
        <f>REPT(AZ58,1)</f>
        <v/>
      </c>
      <c r="T94" s="105">
        <f t="shared" si="54"/>
        <v>0</v>
      </c>
      <c r="U94" s="106">
        <f t="shared" si="54"/>
        <v>0</v>
      </c>
      <c r="V94" s="118"/>
      <c r="W94" s="119"/>
      <c r="X94" s="119"/>
      <c r="Y94" s="119"/>
      <c r="Z94" s="119"/>
      <c r="AA94" s="119"/>
      <c r="AB94" s="119"/>
      <c r="AC94" s="119"/>
      <c r="AD94" s="119"/>
      <c r="AE94" s="120"/>
      <c r="AF94" s="121"/>
      <c r="AG94" s="122"/>
      <c r="AH94" s="115"/>
      <c r="AI94" s="116"/>
      <c r="AK94" s="7">
        <f t="shared" si="31"/>
        <v>0</v>
      </c>
      <c r="AL94" s="7">
        <f t="shared" si="32"/>
        <v>0</v>
      </c>
      <c r="AM94" s="7">
        <f t="shared" si="33"/>
        <v>0</v>
      </c>
      <c r="AN94" s="7">
        <f t="shared" si="34"/>
        <v>0</v>
      </c>
      <c r="AO94" s="7">
        <f t="shared" si="35"/>
        <v>0</v>
      </c>
      <c r="AP94" s="7">
        <f t="shared" si="36"/>
        <v>0</v>
      </c>
      <c r="AQ94" s="7">
        <f t="shared" si="37"/>
        <v>0</v>
      </c>
      <c r="AR94" s="7">
        <f t="shared" si="38"/>
        <v>0</v>
      </c>
      <c r="AS94" s="7">
        <f t="shared" si="39"/>
        <v>0</v>
      </c>
      <c r="AT94" s="7">
        <f t="shared" si="40"/>
        <v>0</v>
      </c>
      <c r="AU94" s="7">
        <f t="shared" si="28"/>
        <v>0</v>
      </c>
      <c r="AV94" s="7">
        <f t="shared" si="29"/>
        <v>0</v>
      </c>
      <c r="AW94" s="7">
        <f t="shared" si="30"/>
        <v>0</v>
      </c>
      <c r="AX94" s="7">
        <f t="shared" si="41"/>
        <v>0</v>
      </c>
      <c r="AZ94" s="7" t="str">
        <f t="shared" si="42"/>
        <v/>
      </c>
      <c r="BA94" s="7" t="str">
        <f t="shared" si="43"/>
        <v/>
      </c>
      <c r="BC94" s="7" t="str">
        <f t="shared" si="44"/>
        <v>:</v>
      </c>
      <c r="BD94" s="7" t="str">
        <f t="shared" si="45"/>
        <v>:</v>
      </c>
      <c r="BE94" s="7" t="str">
        <f t="shared" si="46"/>
        <v>:</v>
      </c>
      <c r="BF94" s="7" t="str">
        <f t="shared" si="47"/>
        <v>:</v>
      </c>
      <c r="BG94" s="7" t="str">
        <f t="shared" si="48"/>
        <v/>
      </c>
      <c r="BH94" s="7" t="str">
        <f t="shared" si="49"/>
        <v/>
      </c>
      <c r="BI94" s="7" t="str">
        <f t="shared" si="50"/>
        <v/>
      </c>
      <c r="BJ94" s="7" t="str">
        <f t="shared" si="51"/>
        <v>:; :; :; :</v>
      </c>
      <c r="BP94" s="7">
        <v>274</v>
      </c>
      <c r="BQ94" s="7">
        <v>276</v>
      </c>
      <c r="BT94" s="7" t="s">
        <v>51</v>
      </c>
      <c r="BU94" s="7" t="s">
        <v>52</v>
      </c>
      <c r="BV94" s="7" t="s">
        <v>53</v>
      </c>
      <c r="BW94" s="7" t="s">
        <v>236</v>
      </c>
      <c r="BX94" s="7" t="s">
        <v>237</v>
      </c>
      <c r="BY94" s="7" t="s">
        <v>56</v>
      </c>
      <c r="BZ94" s="7" t="str">
        <f t="shared" si="52"/>
        <v>YİNELE(C274;1)</v>
      </c>
      <c r="CA94" s="7" t="str">
        <f t="shared" si="53"/>
        <v>YİNELE(C276;1)</v>
      </c>
    </row>
    <row r="95" spans="2:79" ht="15" customHeight="1">
      <c r="C95" s="191" t="s">
        <v>313</v>
      </c>
      <c r="D95" s="180">
        <v>66</v>
      </c>
      <c r="E95" s="72" t="str">
        <f>IF(ISBLANK(D95),"",VLOOKUP(D95,KATILIM!$A$1:$B$92,2,FALSE))</f>
        <v>İREM ACAR (ZNG)</v>
      </c>
      <c r="I95" s="112"/>
      <c r="J95" s="7"/>
      <c r="K95" s="185">
        <v>91</v>
      </c>
      <c r="M95" s="90">
        <v>93</v>
      </c>
      <c r="N95" s="91" t="s">
        <v>502</v>
      </c>
      <c r="O95" s="91"/>
      <c r="P95" s="91"/>
      <c r="Q95" s="90" t="s">
        <v>507</v>
      </c>
      <c r="R95" s="115" t="str">
        <f>REPT(AZ59,1)</f>
        <v/>
      </c>
      <c r="S95" s="57" t="str">
        <f>REPT(AZ60,1)</f>
        <v/>
      </c>
      <c r="T95" s="105">
        <f t="shared" si="54"/>
        <v>0</v>
      </c>
      <c r="U95" s="106">
        <f t="shared" si="54"/>
        <v>0</v>
      </c>
      <c r="V95" s="118"/>
      <c r="W95" s="119"/>
      <c r="X95" s="119"/>
      <c r="Y95" s="119"/>
      <c r="Z95" s="119"/>
      <c r="AA95" s="119"/>
      <c r="AB95" s="119"/>
      <c r="AC95" s="119"/>
      <c r="AD95" s="119"/>
      <c r="AE95" s="120"/>
      <c r="AF95" s="121"/>
      <c r="AG95" s="122"/>
      <c r="AH95" s="115"/>
      <c r="AI95" s="116"/>
      <c r="AK95" s="7">
        <f t="shared" si="31"/>
        <v>0</v>
      </c>
      <c r="AL95" s="7">
        <f t="shared" si="32"/>
        <v>0</v>
      </c>
      <c r="AM95" s="7">
        <f t="shared" si="33"/>
        <v>0</v>
      </c>
      <c r="AN95" s="7">
        <f t="shared" si="34"/>
        <v>0</v>
      </c>
      <c r="AO95" s="7">
        <f t="shared" si="35"/>
        <v>0</v>
      </c>
      <c r="AP95" s="7">
        <f t="shared" si="36"/>
        <v>0</v>
      </c>
      <c r="AQ95" s="7">
        <f t="shared" si="37"/>
        <v>0</v>
      </c>
      <c r="AR95" s="7">
        <f t="shared" si="38"/>
        <v>0</v>
      </c>
      <c r="AS95" s="7">
        <f t="shared" si="39"/>
        <v>0</v>
      </c>
      <c r="AT95" s="7">
        <f t="shared" si="40"/>
        <v>0</v>
      </c>
      <c r="AU95" s="7">
        <f t="shared" si="28"/>
        <v>0</v>
      </c>
      <c r="AV95" s="7">
        <f t="shared" si="29"/>
        <v>0</v>
      </c>
      <c r="AW95" s="7">
        <f t="shared" si="30"/>
        <v>0</v>
      </c>
      <c r="AX95" s="7">
        <f t="shared" si="41"/>
        <v>0</v>
      </c>
      <c r="AZ95" s="7" t="str">
        <f t="shared" si="42"/>
        <v/>
      </c>
      <c r="BA95" s="7" t="str">
        <f t="shared" si="43"/>
        <v/>
      </c>
      <c r="BC95" s="7" t="str">
        <f t="shared" si="44"/>
        <v>:</v>
      </c>
      <c r="BD95" s="7" t="str">
        <f t="shared" si="45"/>
        <v>:</v>
      </c>
      <c r="BE95" s="7" t="str">
        <f t="shared" si="46"/>
        <v>:</v>
      </c>
      <c r="BF95" s="7" t="str">
        <f t="shared" si="47"/>
        <v>:</v>
      </c>
      <c r="BG95" s="7" t="str">
        <f t="shared" si="48"/>
        <v/>
      </c>
      <c r="BH95" s="7" t="str">
        <f t="shared" si="49"/>
        <v/>
      </c>
      <c r="BI95" s="7" t="str">
        <f t="shared" si="50"/>
        <v/>
      </c>
      <c r="BJ95" s="7" t="str">
        <f t="shared" si="51"/>
        <v>:; :; :; :</v>
      </c>
      <c r="BP95" s="7">
        <v>277</v>
      </c>
      <c r="BQ95" s="7">
        <v>279</v>
      </c>
      <c r="BT95" s="7" t="s">
        <v>51</v>
      </c>
      <c r="BU95" s="7" t="s">
        <v>52</v>
      </c>
      <c r="BV95" s="7" t="s">
        <v>53</v>
      </c>
      <c r="BW95" s="7" t="s">
        <v>238</v>
      </c>
      <c r="BX95" s="7" t="s">
        <v>239</v>
      </c>
      <c r="BY95" s="7" t="s">
        <v>56</v>
      </c>
      <c r="BZ95" s="7" t="str">
        <f t="shared" si="52"/>
        <v>YİNELE(C277;1)</v>
      </c>
      <c r="CA95" s="7" t="str">
        <f t="shared" si="53"/>
        <v>YİNELE(C279;1)</v>
      </c>
    </row>
    <row r="96" spans="2:79" ht="15" customHeight="1">
      <c r="E96" s="88"/>
      <c r="F96" s="89" t="str">
        <f>CONCATENATE(AZ34," ",BA34)</f>
        <v xml:space="preserve"> </v>
      </c>
      <c r="G96" s="169" t="s">
        <v>313</v>
      </c>
      <c r="I96" s="8"/>
      <c r="J96" s="7"/>
      <c r="K96" s="186">
        <v>91</v>
      </c>
      <c r="M96" s="90">
        <v>94</v>
      </c>
      <c r="N96" s="91" t="s">
        <v>502</v>
      </c>
      <c r="O96" s="91"/>
      <c r="P96" s="91"/>
      <c r="Q96" s="90" t="s">
        <v>507</v>
      </c>
      <c r="R96" s="115" t="str">
        <f>REPT(AZ61,1)</f>
        <v/>
      </c>
      <c r="S96" s="57" t="str">
        <f>REPT(AZ62,1)</f>
        <v/>
      </c>
      <c r="T96" s="105">
        <f t="shared" si="54"/>
        <v>0</v>
      </c>
      <c r="U96" s="106">
        <f t="shared" si="54"/>
        <v>0</v>
      </c>
      <c r="V96" s="118"/>
      <c r="W96" s="119"/>
      <c r="X96" s="119"/>
      <c r="Y96" s="119"/>
      <c r="Z96" s="119"/>
      <c r="AA96" s="119"/>
      <c r="AB96" s="119"/>
      <c r="AC96" s="119"/>
      <c r="AD96" s="119"/>
      <c r="AE96" s="120"/>
      <c r="AF96" s="121"/>
      <c r="AG96" s="122"/>
      <c r="AH96" s="115"/>
      <c r="AI96" s="116"/>
      <c r="AK96" s="7">
        <f t="shared" si="31"/>
        <v>0</v>
      </c>
      <c r="AL96" s="7">
        <f t="shared" si="32"/>
        <v>0</v>
      </c>
      <c r="AM96" s="7">
        <f t="shared" si="33"/>
        <v>0</v>
      </c>
      <c r="AN96" s="7">
        <f t="shared" si="34"/>
        <v>0</v>
      </c>
      <c r="AO96" s="7">
        <f t="shared" si="35"/>
        <v>0</v>
      </c>
      <c r="AP96" s="7">
        <f t="shared" si="36"/>
        <v>0</v>
      </c>
      <c r="AQ96" s="7">
        <f t="shared" si="37"/>
        <v>0</v>
      </c>
      <c r="AR96" s="7">
        <f t="shared" si="38"/>
        <v>0</v>
      </c>
      <c r="AS96" s="7">
        <f t="shared" si="39"/>
        <v>0</v>
      </c>
      <c r="AT96" s="7">
        <f t="shared" si="40"/>
        <v>0</v>
      </c>
      <c r="AU96" s="7">
        <f t="shared" si="28"/>
        <v>0</v>
      </c>
      <c r="AV96" s="7">
        <f t="shared" si="29"/>
        <v>0</v>
      </c>
      <c r="AW96" s="7">
        <f t="shared" si="30"/>
        <v>0</v>
      </c>
      <c r="AX96" s="7">
        <f t="shared" si="41"/>
        <v>0</v>
      </c>
      <c r="AZ96" s="7" t="str">
        <f t="shared" si="42"/>
        <v/>
      </c>
      <c r="BA96" s="7" t="str">
        <f t="shared" si="43"/>
        <v/>
      </c>
      <c r="BC96" s="7" t="str">
        <f t="shared" si="44"/>
        <v>:</v>
      </c>
      <c r="BD96" s="7" t="str">
        <f t="shared" si="45"/>
        <v>:</v>
      </c>
      <c r="BE96" s="7" t="str">
        <f t="shared" si="46"/>
        <v>:</v>
      </c>
      <c r="BF96" s="7" t="str">
        <f t="shared" si="47"/>
        <v>:</v>
      </c>
      <c r="BG96" s="7" t="str">
        <f t="shared" si="48"/>
        <v/>
      </c>
      <c r="BH96" s="7" t="str">
        <f t="shared" si="49"/>
        <v/>
      </c>
      <c r="BI96" s="7" t="str">
        <f t="shared" si="50"/>
        <v/>
      </c>
      <c r="BJ96" s="7" t="str">
        <f t="shared" si="51"/>
        <v>:; :; :; :</v>
      </c>
      <c r="BP96" s="7">
        <v>280</v>
      </c>
      <c r="BQ96" s="7">
        <v>282</v>
      </c>
      <c r="BT96" s="7" t="s">
        <v>51</v>
      </c>
      <c r="BU96" s="7" t="s">
        <v>52</v>
      </c>
      <c r="BV96" s="7" t="s">
        <v>53</v>
      </c>
      <c r="BW96" s="7" t="s">
        <v>240</v>
      </c>
      <c r="BX96" s="7" t="s">
        <v>241</v>
      </c>
      <c r="BY96" s="7" t="s">
        <v>56</v>
      </c>
      <c r="BZ96" s="7" t="str">
        <f t="shared" si="52"/>
        <v>YİNELE(C280;1)</v>
      </c>
      <c r="CA96" s="7" t="str">
        <f t="shared" si="53"/>
        <v>YİNELE(C282;1)</v>
      </c>
    </row>
    <row r="97" spans="2:79" ht="15" customHeight="1">
      <c r="E97" s="72" t="str">
        <f>IF(ISBLANK(D97),"",VLOOKUP(D97,KATILIM!$A$1:$B$92,2,FALSE))</f>
        <v/>
      </c>
      <c r="F97" s="103" t="str">
        <f>IF(F96=" ",CONCATENATE(N34,"  ",O34," ","M",P34),BJ34)</f>
        <v>08.10.2022   M</v>
      </c>
      <c r="I97" s="8"/>
      <c r="J97" s="7"/>
      <c r="K97" s="185">
        <v>92</v>
      </c>
      <c r="M97" s="90">
        <v>95</v>
      </c>
      <c r="N97" s="91" t="s">
        <v>502</v>
      </c>
      <c r="O97" s="91"/>
      <c r="P97" s="91"/>
      <c r="Q97" s="90" t="s">
        <v>507</v>
      </c>
      <c r="R97" s="115" t="str">
        <f>REPT(AZ63,1)</f>
        <v/>
      </c>
      <c r="S97" s="57" t="str">
        <f>REPT(AZ64,1)</f>
        <v/>
      </c>
      <c r="T97" s="105">
        <f t="shared" si="54"/>
        <v>0</v>
      </c>
      <c r="U97" s="106">
        <f t="shared" si="54"/>
        <v>0</v>
      </c>
      <c r="V97" s="118"/>
      <c r="W97" s="119"/>
      <c r="X97" s="119"/>
      <c r="Y97" s="119"/>
      <c r="Z97" s="119"/>
      <c r="AA97" s="119"/>
      <c r="AB97" s="119"/>
      <c r="AC97" s="119"/>
      <c r="AD97" s="119"/>
      <c r="AE97" s="120"/>
      <c r="AF97" s="121"/>
      <c r="AG97" s="122"/>
      <c r="AH97" s="115"/>
      <c r="AI97" s="116"/>
      <c r="AK97" s="7">
        <f t="shared" si="31"/>
        <v>0</v>
      </c>
      <c r="AL97" s="7">
        <f t="shared" si="32"/>
        <v>0</v>
      </c>
      <c r="AM97" s="7">
        <f t="shared" si="33"/>
        <v>0</v>
      </c>
      <c r="AN97" s="7">
        <f t="shared" si="34"/>
        <v>0</v>
      </c>
      <c r="AO97" s="7">
        <f t="shared" si="35"/>
        <v>0</v>
      </c>
      <c r="AP97" s="7">
        <f t="shared" si="36"/>
        <v>0</v>
      </c>
      <c r="AQ97" s="7">
        <f t="shared" si="37"/>
        <v>0</v>
      </c>
      <c r="AR97" s="7">
        <f t="shared" si="38"/>
        <v>0</v>
      </c>
      <c r="AS97" s="7">
        <f t="shared" si="39"/>
        <v>0</v>
      </c>
      <c r="AT97" s="7">
        <f t="shared" si="40"/>
        <v>0</v>
      </c>
      <c r="AU97" s="7">
        <f t="shared" si="28"/>
        <v>0</v>
      </c>
      <c r="AV97" s="7">
        <f t="shared" si="29"/>
        <v>0</v>
      </c>
      <c r="AW97" s="7">
        <f t="shared" si="30"/>
        <v>0</v>
      </c>
      <c r="AX97" s="7">
        <f t="shared" si="41"/>
        <v>0</v>
      </c>
      <c r="AZ97" s="7" t="str">
        <f t="shared" si="42"/>
        <v/>
      </c>
      <c r="BA97" s="7" t="str">
        <f t="shared" si="43"/>
        <v/>
      </c>
      <c r="BC97" s="7" t="str">
        <f t="shared" si="44"/>
        <v>:</v>
      </c>
      <c r="BD97" s="7" t="str">
        <f t="shared" si="45"/>
        <v>:</v>
      </c>
      <c r="BE97" s="7" t="str">
        <f t="shared" si="46"/>
        <v>:</v>
      </c>
      <c r="BF97" s="7" t="str">
        <f t="shared" si="47"/>
        <v>:</v>
      </c>
      <c r="BG97" s="7" t="str">
        <f t="shared" si="48"/>
        <v/>
      </c>
      <c r="BH97" s="7" t="str">
        <f t="shared" si="49"/>
        <v/>
      </c>
      <c r="BI97" s="7" t="str">
        <f t="shared" si="50"/>
        <v/>
      </c>
      <c r="BJ97" s="7" t="str">
        <f t="shared" si="51"/>
        <v>:; :; :; :</v>
      </c>
      <c r="BP97" s="7">
        <v>283</v>
      </c>
      <c r="BQ97" s="7">
        <v>285</v>
      </c>
      <c r="BT97" s="7" t="s">
        <v>51</v>
      </c>
      <c r="BU97" s="7" t="s">
        <v>52</v>
      </c>
      <c r="BV97" s="7" t="s">
        <v>53</v>
      </c>
      <c r="BW97" s="7" t="s">
        <v>242</v>
      </c>
      <c r="BX97" s="7" t="s">
        <v>243</v>
      </c>
      <c r="BY97" s="7" t="s">
        <v>56</v>
      </c>
      <c r="BZ97" s="7" t="str">
        <f t="shared" si="52"/>
        <v>YİNELE(C283;1)</v>
      </c>
      <c r="CA97" s="7" t="str">
        <f t="shared" si="53"/>
        <v>YİNELE(C285;1)</v>
      </c>
    </row>
    <row r="98" spans="2:79" ht="15" customHeight="1" thickBot="1">
      <c r="E98" s="72" t="str">
        <f>IF(ISBLANK(D98),"",VLOOKUP(D98,KATILIM!$A$1:$B$92,2,FALSE))</f>
        <v/>
      </c>
      <c r="I98" s="8"/>
      <c r="J98" s="7"/>
      <c r="K98" s="185">
        <v>93</v>
      </c>
      <c r="M98" s="90">
        <v>96</v>
      </c>
      <c r="N98" s="91" t="s">
        <v>491</v>
      </c>
      <c r="O98" s="125"/>
      <c r="P98" s="125"/>
      <c r="Q98" s="126" t="s">
        <v>507</v>
      </c>
      <c r="R98" s="117" t="str">
        <f>REPT(AZ65,1)</f>
        <v/>
      </c>
      <c r="S98" s="54" t="str">
        <f>REPT(AZ66,1)</f>
        <v/>
      </c>
      <c r="T98" s="127">
        <f t="shared" si="54"/>
        <v>0</v>
      </c>
      <c r="U98" s="128">
        <f t="shared" si="54"/>
        <v>0</v>
      </c>
      <c r="V98" s="129"/>
      <c r="W98" s="130"/>
      <c r="X98" s="130"/>
      <c r="Y98" s="130"/>
      <c r="Z98" s="130"/>
      <c r="AA98" s="130"/>
      <c r="AB98" s="130"/>
      <c r="AC98" s="130"/>
      <c r="AD98" s="130"/>
      <c r="AE98" s="144"/>
      <c r="AF98" s="145"/>
      <c r="AG98" s="146"/>
      <c r="AH98" s="117"/>
      <c r="AI98" s="147"/>
      <c r="AK98" s="7">
        <f t="shared" si="31"/>
        <v>0</v>
      </c>
      <c r="AL98" s="7">
        <f t="shared" si="32"/>
        <v>0</v>
      </c>
      <c r="AM98" s="7">
        <f t="shared" si="33"/>
        <v>0</v>
      </c>
      <c r="AN98" s="7">
        <f t="shared" si="34"/>
        <v>0</v>
      </c>
      <c r="AO98" s="7">
        <f t="shared" si="35"/>
        <v>0</v>
      </c>
      <c r="AP98" s="7">
        <f t="shared" si="36"/>
        <v>0</v>
      </c>
      <c r="AQ98" s="7">
        <f t="shared" si="37"/>
        <v>0</v>
      </c>
      <c r="AR98" s="7">
        <f t="shared" si="38"/>
        <v>0</v>
      </c>
      <c r="AS98" s="7">
        <f t="shared" si="39"/>
        <v>0</v>
      </c>
      <c r="AT98" s="7">
        <f t="shared" si="40"/>
        <v>0</v>
      </c>
      <c r="AU98" s="7">
        <f t="shared" si="28"/>
        <v>0</v>
      </c>
      <c r="AV98" s="7">
        <f t="shared" si="29"/>
        <v>0</v>
      </c>
      <c r="AW98" s="7">
        <f t="shared" si="30"/>
        <v>0</v>
      </c>
      <c r="AX98" s="7">
        <f t="shared" si="41"/>
        <v>0</v>
      </c>
      <c r="AZ98" s="7" t="str">
        <f t="shared" si="42"/>
        <v/>
      </c>
      <c r="BA98" s="7" t="str">
        <f t="shared" si="43"/>
        <v/>
      </c>
      <c r="BC98" s="7" t="str">
        <f t="shared" si="44"/>
        <v>:</v>
      </c>
      <c r="BD98" s="7" t="str">
        <f t="shared" si="45"/>
        <v>:</v>
      </c>
      <c r="BE98" s="7" t="str">
        <f t="shared" si="46"/>
        <v>:</v>
      </c>
      <c r="BF98" s="7" t="str">
        <f t="shared" si="47"/>
        <v>:</v>
      </c>
      <c r="BG98" s="7" t="str">
        <f t="shared" si="48"/>
        <v/>
      </c>
      <c r="BH98" s="7" t="str">
        <f t="shared" si="49"/>
        <v/>
      </c>
      <c r="BI98" s="7" t="str">
        <f t="shared" si="50"/>
        <v/>
      </c>
      <c r="BJ98" s="7" t="str">
        <f t="shared" si="51"/>
        <v>:; :; :; :</v>
      </c>
      <c r="BP98" s="7">
        <v>286</v>
      </c>
      <c r="BQ98" s="7">
        <v>288</v>
      </c>
      <c r="BT98" s="7" t="s">
        <v>51</v>
      </c>
      <c r="BU98" s="7" t="s">
        <v>52</v>
      </c>
      <c r="BV98" s="7" t="s">
        <v>53</v>
      </c>
      <c r="BW98" s="7" t="s">
        <v>244</v>
      </c>
      <c r="BX98" s="7" t="s">
        <v>245</v>
      </c>
      <c r="BY98" s="7" t="s">
        <v>56</v>
      </c>
      <c r="BZ98" s="7" t="str">
        <f t="shared" si="52"/>
        <v>YİNELE(C286;1)</v>
      </c>
      <c r="CA98" s="7" t="str">
        <f t="shared" si="53"/>
        <v>YİNELE(C288;1)</v>
      </c>
    </row>
    <row r="99" spans="2:79" ht="15" customHeight="1">
      <c r="E99" s="88"/>
      <c r="F99" s="89" t="str">
        <f>CONCATENATE(AZ35," ",BA35)</f>
        <v xml:space="preserve"> </v>
      </c>
      <c r="G99" s="169" t="s">
        <v>343</v>
      </c>
      <c r="H99" s="10"/>
      <c r="I99" s="10"/>
      <c r="J99" s="50"/>
      <c r="K99" s="185">
        <v>94</v>
      </c>
      <c r="M99" s="90">
        <v>97</v>
      </c>
      <c r="N99" s="91" t="s">
        <v>491</v>
      </c>
      <c r="O99" s="104"/>
      <c r="P99" s="104"/>
      <c r="Q99" s="136" t="s">
        <v>508</v>
      </c>
      <c r="R99" s="148" t="e">
        <f>REPT(AZ67,1)</f>
        <v>#N/A</v>
      </c>
      <c r="S99" s="55" t="e">
        <f>REPT(AZ68,1)</f>
        <v>#N/A</v>
      </c>
      <c r="T99" s="137">
        <f t="shared" si="54"/>
        <v>0</v>
      </c>
      <c r="U99" s="138">
        <f t="shared" si="54"/>
        <v>0</v>
      </c>
      <c r="V99" s="149"/>
      <c r="W99" s="139"/>
      <c r="X99" s="139"/>
      <c r="Y99" s="139"/>
      <c r="Z99" s="139"/>
      <c r="AA99" s="139"/>
      <c r="AB99" s="139"/>
      <c r="AC99" s="139"/>
      <c r="AD99" s="139"/>
      <c r="AE99" s="140"/>
      <c r="AF99" s="99"/>
      <c r="AG99" s="100"/>
      <c r="AH99" s="100"/>
      <c r="AI99" s="101"/>
      <c r="AK99" s="7">
        <f t="shared" si="31"/>
        <v>0</v>
      </c>
      <c r="AL99" s="7">
        <f t="shared" si="32"/>
        <v>0</v>
      </c>
      <c r="AM99" s="7">
        <f t="shared" si="33"/>
        <v>0</v>
      </c>
      <c r="AN99" s="7">
        <f t="shared" si="34"/>
        <v>0</v>
      </c>
      <c r="AO99" s="7">
        <f t="shared" si="35"/>
        <v>0</v>
      </c>
      <c r="AP99" s="7">
        <f t="shared" si="36"/>
        <v>0</v>
      </c>
      <c r="AQ99" s="7">
        <f t="shared" si="37"/>
        <v>0</v>
      </c>
      <c r="AR99" s="7">
        <f t="shared" si="38"/>
        <v>0</v>
      </c>
      <c r="AS99" s="7">
        <f t="shared" si="39"/>
        <v>0</v>
      </c>
      <c r="AT99" s="7">
        <f t="shared" si="40"/>
        <v>0</v>
      </c>
      <c r="AU99" s="7">
        <f t="shared" si="28"/>
        <v>0</v>
      </c>
      <c r="AV99" s="7">
        <f t="shared" si="29"/>
        <v>0</v>
      </c>
      <c r="AW99" s="7">
        <f t="shared" si="30"/>
        <v>0</v>
      </c>
      <c r="AX99" s="7">
        <f t="shared" si="41"/>
        <v>0</v>
      </c>
      <c r="AZ99" s="7" t="e">
        <f t="shared" si="42"/>
        <v>#N/A</v>
      </c>
      <c r="BA99" s="7" t="e">
        <f t="shared" si="43"/>
        <v>#N/A</v>
      </c>
      <c r="BC99" s="7" t="str">
        <f t="shared" si="44"/>
        <v>:</v>
      </c>
      <c r="BD99" s="7" t="str">
        <f t="shared" si="45"/>
        <v>:</v>
      </c>
      <c r="BE99" s="7" t="str">
        <f t="shared" si="46"/>
        <v>:</v>
      </c>
      <c r="BF99" s="7" t="str">
        <f t="shared" si="47"/>
        <v>:</v>
      </c>
      <c r="BG99" s="7" t="str">
        <f t="shared" si="48"/>
        <v/>
      </c>
      <c r="BH99" s="7" t="str">
        <f t="shared" si="49"/>
        <v/>
      </c>
      <c r="BI99" s="7" t="str">
        <f t="shared" si="50"/>
        <v/>
      </c>
      <c r="BJ99" s="7" t="str">
        <f t="shared" si="51"/>
        <v>:; :; :; :</v>
      </c>
      <c r="BP99" s="7">
        <v>289</v>
      </c>
      <c r="BQ99" s="7">
        <v>291</v>
      </c>
      <c r="BT99" s="7" t="s">
        <v>51</v>
      </c>
      <c r="BU99" s="7" t="s">
        <v>52</v>
      </c>
      <c r="BV99" s="7" t="s">
        <v>53</v>
      </c>
      <c r="BW99" s="7" t="s">
        <v>246</v>
      </c>
      <c r="BX99" s="7" t="s">
        <v>247</v>
      </c>
      <c r="BY99" s="7" t="s">
        <v>56</v>
      </c>
      <c r="BZ99" s="7" t="str">
        <f t="shared" si="52"/>
        <v>YİNELE(C289;1)</v>
      </c>
      <c r="CA99" s="7" t="str">
        <f t="shared" si="53"/>
        <v>YİNELE(C291;1)</v>
      </c>
    </row>
    <row r="100" spans="2:79" ht="15" customHeight="1">
      <c r="E100" s="72" t="str">
        <f>IF(ISBLANK(D100),"",VLOOKUP(D100,KATILIM!$A$1:$B$92,2,FALSE))</f>
        <v/>
      </c>
      <c r="F100" s="103" t="str">
        <f>IF(F99=" ",CONCATENATE(N35,"  ",O35," ","M",P35),BJ35)</f>
        <v>08.10.2022   M</v>
      </c>
      <c r="H100" s="10"/>
      <c r="I100" s="10"/>
      <c r="J100" s="50"/>
      <c r="K100" s="186">
        <v>95</v>
      </c>
      <c r="M100" s="90">
        <v>98</v>
      </c>
      <c r="N100" s="91" t="s">
        <v>491</v>
      </c>
      <c r="O100" s="91"/>
      <c r="P100" s="91"/>
      <c r="Q100" s="90" t="s">
        <v>508</v>
      </c>
      <c r="R100" s="115" t="e">
        <f>REPT(AZ69,1)</f>
        <v>#N/A</v>
      </c>
      <c r="S100" s="57" t="e">
        <f>REPT(AZ70,1)</f>
        <v>#N/A</v>
      </c>
      <c r="T100" s="105">
        <f t="shared" si="54"/>
        <v>0</v>
      </c>
      <c r="U100" s="106">
        <f t="shared" si="54"/>
        <v>0</v>
      </c>
      <c r="V100" s="118"/>
      <c r="W100" s="119"/>
      <c r="X100" s="119"/>
      <c r="Y100" s="119"/>
      <c r="Z100" s="119"/>
      <c r="AA100" s="119"/>
      <c r="AB100" s="119"/>
      <c r="AC100" s="119"/>
      <c r="AD100" s="119"/>
      <c r="AE100" s="120"/>
      <c r="AF100" s="121"/>
      <c r="AG100" s="122"/>
      <c r="AH100" s="122"/>
      <c r="AI100" s="124"/>
      <c r="AK100" s="7">
        <f t="shared" si="31"/>
        <v>0</v>
      </c>
      <c r="AL100" s="7">
        <f t="shared" si="32"/>
        <v>0</v>
      </c>
      <c r="AM100" s="7">
        <f t="shared" si="33"/>
        <v>0</v>
      </c>
      <c r="AN100" s="7">
        <f t="shared" si="34"/>
        <v>0</v>
      </c>
      <c r="AO100" s="7">
        <f t="shared" si="35"/>
        <v>0</v>
      </c>
      <c r="AP100" s="7">
        <f t="shared" si="36"/>
        <v>0</v>
      </c>
      <c r="AQ100" s="7">
        <f t="shared" si="37"/>
        <v>0</v>
      </c>
      <c r="AR100" s="7">
        <f t="shared" si="38"/>
        <v>0</v>
      </c>
      <c r="AS100" s="7">
        <f t="shared" si="39"/>
        <v>0</v>
      </c>
      <c r="AT100" s="7">
        <f t="shared" si="40"/>
        <v>0</v>
      </c>
      <c r="AU100" s="7">
        <f t="shared" si="28"/>
        <v>0</v>
      </c>
      <c r="AV100" s="7">
        <f t="shared" si="29"/>
        <v>0</v>
      </c>
      <c r="AW100" s="7">
        <f t="shared" si="30"/>
        <v>0</v>
      </c>
      <c r="AX100" s="7">
        <f t="shared" si="41"/>
        <v>0</v>
      </c>
      <c r="AZ100" s="7" t="e">
        <f t="shared" si="42"/>
        <v>#N/A</v>
      </c>
      <c r="BA100" s="7" t="e">
        <f t="shared" si="43"/>
        <v>#N/A</v>
      </c>
      <c r="BC100" s="7" t="str">
        <f t="shared" si="44"/>
        <v>:</v>
      </c>
      <c r="BD100" s="7" t="str">
        <f t="shared" si="45"/>
        <v>:</v>
      </c>
      <c r="BE100" s="7" t="str">
        <f t="shared" si="46"/>
        <v>:</v>
      </c>
      <c r="BF100" s="7" t="str">
        <f t="shared" si="47"/>
        <v>:</v>
      </c>
      <c r="BG100" s="7" t="str">
        <f t="shared" si="48"/>
        <v/>
      </c>
      <c r="BH100" s="7" t="str">
        <f t="shared" si="49"/>
        <v/>
      </c>
      <c r="BI100" s="7" t="str">
        <f t="shared" si="50"/>
        <v/>
      </c>
      <c r="BJ100" s="7" t="str">
        <f t="shared" si="51"/>
        <v>:; :; :; :</v>
      </c>
      <c r="BP100" s="7">
        <v>292</v>
      </c>
      <c r="BQ100" s="7">
        <v>294</v>
      </c>
      <c r="BT100" s="7" t="s">
        <v>51</v>
      </c>
      <c r="BU100" s="7" t="s">
        <v>52</v>
      </c>
      <c r="BV100" s="7" t="s">
        <v>53</v>
      </c>
      <c r="BW100" s="7" t="s">
        <v>248</v>
      </c>
      <c r="BX100" s="7" t="s">
        <v>249</v>
      </c>
      <c r="BY100" s="7" t="s">
        <v>56</v>
      </c>
      <c r="BZ100" s="7" t="str">
        <f t="shared" si="52"/>
        <v>YİNELE(C292;1)</v>
      </c>
      <c r="CA100" s="7" t="str">
        <f t="shared" si="53"/>
        <v>YİNELE(C294;1)</v>
      </c>
    </row>
    <row r="101" spans="2:79" ht="15" customHeight="1">
      <c r="B101" s="169"/>
      <c r="E101" s="72" t="str">
        <f>IF(ISBLANK(D101),"",VLOOKUP(D101,KATILIM!$A$1:$B$92,2,FALSE))</f>
        <v/>
      </c>
      <c r="H101" s="10"/>
      <c r="I101" s="112"/>
      <c r="J101" s="11"/>
      <c r="K101" s="185">
        <v>95</v>
      </c>
      <c r="M101" s="90">
        <v>99</v>
      </c>
      <c r="N101" s="91" t="s">
        <v>491</v>
      </c>
      <c r="O101" s="91"/>
      <c r="P101" s="91"/>
      <c r="Q101" s="90" t="s">
        <v>508</v>
      </c>
      <c r="R101" s="115" t="e">
        <f>REPT(AZ71,1)</f>
        <v>#N/A</v>
      </c>
      <c r="S101" s="57" t="str">
        <f>REPT(AZ72,1)</f>
        <v/>
      </c>
      <c r="T101" s="105">
        <f t="shared" si="54"/>
        <v>0</v>
      </c>
      <c r="U101" s="106">
        <f t="shared" si="54"/>
        <v>0</v>
      </c>
      <c r="V101" s="118"/>
      <c r="W101" s="119"/>
      <c r="X101" s="119"/>
      <c r="Y101" s="119"/>
      <c r="Z101" s="119"/>
      <c r="AA101" s="119"/>
      <c r="AB101" s="119"/>
      <c r="AC101" s="119"/>
      <c r="AD101" s="119"/>
      <c r="AE101" s="120"/>
      <c r="AF101" s="121"/>
      <c r="AG101" s="122"/>
      <c r="AH101" s="122"/>
      <c r="AI101" s="124"/>
      <c r="AK101" s="7">
        <f t="shared" si="31"/>
        <v>0</v>
      </c>
      <c r="AL101" s="7">
        <f t="shared" si="32"/>
        <v>0</v>
      </c>
      <c r="AM101" s="7">
        <f t="shared" si="33"/>
        <v>0</v>
      </c>
      <c r="AN101" s="7">
        <f t="shared" si="34"/>
        <v>0</v>
      </c>
      <c r="AO101" s="7">
        <f t="shared" si="35"/>
        <v>0</v>
      </c>
      <c r="AP101" s="7">
        <f t="shared" si="36"/>
        <v>0</v>
      </c>
      <c r="AQ101" s="7">
        <f t="shared" si="37"/>
        <v>0</v>
      </c>
      <c r="AR101" s="7">
        <f t="shared" si="38"/>
        <v>0</v>
      </c>
      <c r="AS101" s="7">
        <f t="shared" si="39"/>
        <v>0</v>
      </c>
      <c r="AT101" s="7">
        <f t="shared" si="40"/>
        <v>0</v>
      </c>
      <c r="AU101" s="7">
        <f t="shared" si="28"/>
        <v>0</v>
      </c>
      <c r="AV101" s="7">
        <f t="shared" si="29"/>
        <v>0</v>
      </c>
      <c r="AW101" s="7">
        <f t="shared" si="30"/>
        <v>0</v>
      </c>
      <c r="AX101" s="7">
        <f t="shared" si="41"/>
        <v>0</v>
      </c>
      <c r="AZ101" s="7" t="e">
        <f t="shared" si="42"/>
        <v>#N/A</v>
      </c>
      <c r="BA101" s="7" t="e">
        <f t="shared" si="43"/>
        <v>#N/A</v>
      </c>
      <c r="BC101" s="7" t="str">
        <f t="shared" si="44"/>
        <v>:</v>
      </c>
      <c r="BD101" s="7" t="str">
        <f t="shared" si="45"/>
        <v>:</v>
      </c>
      <c r="BE101" s="7" t="str">
        <f t="shared" si="46"/>
        <v>:</v>
      </c>
      <c r="BF101" s="7" t="str">
        <f t="shared" si="47"/>
        <v>:</v>
      </c>
      <c r="BG101" s="7" t="str">
        <f t="shared" si="48"/>
        <v/>
      </c>
      <c r="BH101" s="7" t="str">
        <f t="shared" si="49"/>
        <v/>
      </c>
      <c r="BI101" s="7" t="str">
        <f t="shared" si="50"/>
        <v/>
      </c>
      <c r="BJ101" s="7" t="str">
        <f t="shared" si="51"/>
        <v>:; :; :; :</v>
      </c>
      <c r="BP101" s="7">
        <v>295</v>
      </c>
      <c r="BQ101" s="7">
        <v>297</v>
      </c>
      <c r="BT101" s="7" t="s">
        <v>51</v>
      </c>
      <c r="BU101" s="7" t="s">
        <v>52</v>
      </c>
      <c r="BV101" s="7" t="s">
        <v>53</v>
      </c>
      <c r="BW101" s="7" t="s">
        <v>250</v>
      </c>
      <c r="BX101" s="7" t="s">
        <v>251</v>
      </c>
      <c r="BY101" s="7" t="s">
        <v>56</v>
      </c>
      <c r="BZ101" s="7" t="str">
        <f t="shared" si="52"/>
        <v>YİNELE(C295;1)</v>
      </c>
      <c r="CA101" s="7" t="str">
        <f t="shared" si="53"/>
        <v>YİNELE(C297;1)</v>
      </c>
    </row>
    <row r="102" spans="2:79" ht="15" customHeight="1">
      <c r="E102" s="88"/>
      <c r="F102" s="89" t="str">
        <f>CONCATENATE(AZ36," ",BA36)</f>
        <v xml:space="preserve"> </v>
      </c>
      <c r="G102" s="169" t="s">
        <v>328</v>
      </c>
      <c r="I102" s="13"/>
      <c r="J102" s="13"/>
      <c r="K102" s="185">
        <v>96</v>
      </c>
      <c r="M102" s="90">
        <v>100</v>
      </c>
      <c r="N102" s="91" t="s">
        <v>491</v>
      </c>
      <c r="O102" s="91"/>
      <c r="P102" s="91"/>
      <c r="Q102" s="90" t="s">
        <v>508</v>
      </c>
      <c r="R102" s="115" t="e">
        <f>REPT(AZ73,1)</f>
        <v>#N/A</v>
      </c>
      <c r="S102" s="57" t="e">
        <f>REPT(AZ74,1)</f>
        <v>#N/A</v>
      </c>
      <c r="T102" s="105">
        <f t="shared" si="54"/>
        <v>0</v>
      </c>
      <c r="U102" s="106">
        <f t="shared" si="54"/>
        <v>0</v>
      </c>
      <c r="V102" s="118"/>
      <c r="W102" s="119"/>
      <c r="X102" s="119"/>
      <c r="Y102" s="119"/>
      <c r="Z102" s="119"/>
      <c r="AA102" s="119"/>
      <c r="AB102" s="119"/>
      <c r="AC102" s="119"/>
      <c r="AD102" s="119"/>
      <c r="AE102" s="120"/>
      <c r="AF102" s="121"/>
      <c r="AG102" s="122"/>
      <c r="AH102" s="122"/>
      <c r="AI102" s="124"/>
      <c r="AK102" s="7">
        <f t="shared" si="31"/>
        <v>0</v>
      </c>
      <c r="AL102" s="7">
        <f t="shared" si="32"/>
        <v>0</v>
      </c>
      <c r="AM102" s="7">
        <f t="shared" si="33"/>
        <v>0</v>
      </c>
      <c r="AN102" s="7">
        <f t="shared" si="34"/>
        <v>0</v>
      </c>
      <c r="AO102" s="7">
        <f t="shared" si="35"/>
        <v>0</v>
      </c>
      <c r="AP102" s="7">
        <f t="shared" si="36"/>
        <v>0</v>
      </c>
      <c r="AQ102" s="7">
        <f t="shared" si="37"/>
        <v>0</v>
      </c>
      <c r="AR102" s="7">
        <f t="shared" si="38"/>
        <v>0</v>
      </c>
      <c r="AS102" s="7">
        <f t="shared" si="39"/>
        <v>0</v>
      </c>
      <c r="AT102" s="7">
        <f t="shared" si="40"/>
        <v>0</v>
      </c>
      <c r="AU102" s="7">
        <f t="shared" si="28"/>
        <v>0</v>
      </c>
      <c r="AV102" s="7">
        <f t="shared" si="29"/>
        <v>0</v>
      </c>
      <c r="AW102" s="7">
        <f t="shared" si="30"/>
        <v>0</v>
      </c>
      <c r="AX102" s="7">
        <f t="shared" si="41"/>
        <v>0</v>
      </c>
      <c r="AZ102" s="7" t="e">
        <f t="shared" si="42"/>
        <v>#N/A</v>
      </c>
      <c r="BA102" s="7" t="e">
        <f t="shared" si="43"/>
        <v>#N/A</v>
      </c>
      <c r="BC102" s="7" t="str">
        <f t="shared" si="44"/>
        <v>:</v>
      </c>
      <c r="BD102" s="7" t="str">
        <f t="shared" si="45"/>
        <v>:</v>
      </c>
      <c r="BE102" s="7" t="str">
        <f t="shared" si="46"/>
        <v>:</v>
      </c>
      <c r="BF102" s="7" t="str">
        <f t="shared" si="47"/>
        <v>:</v>
      </c>
      <c r="BG102" s="7" t="str">
        <f t="shared" si="48"/>
        <v/>
      </c>
      <c r="BH102" s="7" t="str">
        <f t="shared" si="49"/>
        <v/>
      </c>
      <c r="BI102" s="7" t="str">
        <f t="shared" si="50"/>
        <v/>
      </c>
      <c r="BJ102" s="7" t="str">
        <f t="shared" si="51"/>
        <v>:; :; :; :</v>
      </c>
      <c r="BP102" s="7">
        <v>298</v>
      </c>
      <c r="BQ102" s="7">
        <v>300</v>
      </c>
      <c r="BT102" s="7" t="s">
        <v>51</v>
      </c>
      <c r="BU102" s="7" t="s">
        <v>52</v>
      </c>
      <c r="BV102" s="7" t="s">
        <v>53</v>
      </c>
      <c r="BW102" s="7" t="s">
        <v>252</v>
      </c>
      <c r="BX102" s="7" t="s">
        <v>253</v>
      </c>
      <c r="BY102" s="7" t="s">
        <v>56</v>
      </c>
      <c r="BZ102" s="7" t="str">
        <f t="shared" si="52"/>
        <v>YİNELE(C298;1)</v>
      </c>
      <c r="CA102" s="7" t="str">
        <f t="shared" si="53"/>
        <v>YİNELE(C300;1)</v>
      </c>
    </row>
    <row r="103" spans="2:79" ht="15" customHeight="1">
      <c r="E103" s="72" t="str">
        <f>IF(ISBLANK(D103),"",VLOOKUP(D103,KATILIM!$A$1:$B$92,2,FALSE))</f>
        <v/>
      </c>
      <c r="F103" s="103" t="str">
        <f>IF(F102=" ",CONCATENATE(N36,"  ",O36," ","M",P36),BJ36)</f>
        <v>08.10.2022   M</v>
      </c>
      <c r="I103" s="8"/>
      <c r="J103" s="7"/>
      <c r="K103" s="186">
        <v>96</v>
      </c>
      <c r="M103" s="90">
        <v>101</v>
      </c>
      <c r="N103" s="91" t="s">
        <v>491</v>
      </c>
      <c r="O103" s="91"/>
      <c r="P103" s="91"/>
      <c r="Q103" s="90" t="s">
        <v>508</v>
      </c>
      <c r="R103" s="115" t="e">
        <f>REPT(AZ75,1)</f>
        <v>#N/A</v>
      </c>
      <c r="S103" s="57" t="e">
        <f>REPT(AZ76,1)</f>
        <v>#N/A</v>
      </c>
      <c r="T103" s="105">
        <f t="shared" si="54"/>
        <v>0</v>
      </c>
      <c r="U103" s="106">
        <f t="shared" si="54"/>
        <v>0</v>
      </c>
      <c r="V103" s="118"/>
      <c r="W103" s="119"/>
      <c r="X103" s="119"/>
      <c r="Y103" s="119"/>
      <c r="Z103" s="119"/>
      <c r="AA103" s="119"/>
      <c r="AB103" s="119"/>
      <c r="AC103" s="119"/>
      <c r="AD103" s="119"/>
      <c r="AE103" s="120"/>
      <c r="AF103" s="121"/>
      <c r="AG103" s="122"/>
      <c r="AH103" s="122"/>
      <c r="AI103" s="124"/>
      <c r="AK103" s="7">
        <f t="shared" si="31"/>
        <v>0</v>
      </c>
      <c r="AL103" s="7">
        <f t="shared" si="32"/>
        <v>0</v>
      </c>
      <c r="AM103" s="7">
        <f t="shared" si="33"/>
        <v>0</v>
      </c>
      <c r="AN103" s="7">
        <f t="shared" si="34"/>
        <v>0</v>
      </c>
      <c r="AO103" s="7">
        <f t="shared" si="35"/>
        <v>0</v>
      </c>
      <c r="AP103" s="7">
        <f t="shared" si="36"/>
        <v>0</v>
      </c>
      <c r="AQ103" s="7">
        <f t="shared" si="37"/>
        <v>0</v>
      </c>
      <c r="AR103" s="7">
        <f t="shared" si="38"/>
        <v>0</v>
      </c>
      <c r="AS103" s="7">
        <f t="shared" si="39"/>
        <v>0</v>
      </c>
      <c r="AT103" s="7">
        <f t="shared" si="40"/>
        <v>0</v>
      </c>
      <c r="AU103" s="7">
        <f t="shared" si="28"/>
        <v>0</v>
      </c>
      <c r="AV103" s="7">
        <f t="shared" si="29"/>
        <v>0</v>
      </c>
      <c r="AW103" s="7">
        <f t="shared" si="30"/>
        <v>0</v>
      </c>
      <c r="AX103" s="7">
        <f t="shared" si="41"/>
        <v>0</v>
      </c>
      <c r="AZ103" s="7" t="e">
        <f t="shared" si="42"/>
        <v>#N/A</v>
      </c>
      <c r="BA103" s="7" t="e">
        <f t="shared" si="43"/>
        <v>#N/A</v>
      </c>
      <c r="BC103" s="7" t="str">
        <f t="shared" si="44"/>
        <v>:</v>
      </c>
      <c r="BD103" s="7" t="str">
        <f t="shared" si="45"/>
        <v>:</v>
      </c>
      <c r="BE103" s="7" t="str">
        <f t="shared" si="46"/>
        <v>:</v>
      </c>
      <c r="BF103" s="7" t="str">
        <f t="shared" si="47"/>
        <v>:</v>
      </c>
      <c r="BG103" s="7" t="str">
        <f t="shared" si="48"/>
        <v/>
      </c>
      <c r="BH103" s="7" t="str">
        <f t="shared" si="49"/>
        <v/>
      </c>
      <c r="BI103" s="7" t="str">
        <f t="shared" si="50"/>
        <v/>
      </c>
      <c r="BJ103" s="7" t="str">
        <f t="shared" si="51"/>
        <v>:; :; :; :</v>
      </c>
      <c r="BP103" s="7">
        <v>301</v>
      </c>
      <c r="BQ103" s="7">
        <v>303</v>
      </c>
      <c r="BT103" s="7" t="s">
        <v>51</v>
      </c>
      <c r="BU103" s="7" t="s">
        <v>52</v>
      </c>
      <c r="BV103" s="7" t="s">
        <v>53</v>
      </c>
      <c r="BW103" s="7" t="s">
        <v>254</v>
      </c>
      <c r="BX103" s="7" t="s">
        <v>255</v>
      </c>
      <c r="BY103" s="7" t="s">
        <v>56</v>
      </c>
      <c r="BZ103" s="7" t="str">
        <f t="shared" si="52"/>
        <v>YİNELE(C301;1)</v>
      </c>
      <c r="CA103" s="7" t="str">
        <f t="shared" si="53"/>
        <v>YİNELE(C303;1)</v>
      </c>
    </row>
    <row r="104" spans="2:79" ht="15" customHeight="1">
      <c r="E104" s="72" t="str">
        <f>IF(ISBLANK(D104),"",VLOOKUP(D104,KATILIM!$A$1:$B$92,2,FALSE))</f>
        <v/>
      </c>
      <c r="I104" s="8"/>
      <c r="J104" s="7"/>
      <c r="K104" s="185">
        <v>97</v>
      </c>
      <c r="M104" s="90">
        <v>102</v>
      </c>
      <c r="N104" s="91" t="s">
        <v>491</v>
      </c>
      <c r="O104" s="91"/>
      <c r="P104" s="91"/>
      <c r="Q104" s="90" t="s">
        <v>508</v>
      </c>
      <c r="R104" s="115" t="e">
        <f>REPT(AZ77,1)</f>
        <v>#N/A</v>
      </c>
      <c r="S104" s="57" t="e">
        <f>REPT(AZ78,1)</f>
        <v>#N/A</v>
      </c>
      <c r="T104" s="105">
        <f t="shared" si="54"/>
        <v>0</v>
      </c>
      <c r="U104" s="106">
        <f t="shared" si="54"/>
        <v>0</v>
      </c>
      <c r="V104" s="118"/>
      <c r="W104" s="119"/>
      <c r="X104" s="119"/>
      <c r="Y104" s="119"/>
      <c r="Z104" s="119"/>
      <c r="AA104" s="119"/>
      <c r="AB104" s="119"/>
      <c r="AC104" s="119"/>
      <c r="AD104" s="119"/>
      <c r="AE104" s="120"/>
      <c r="AF104" s="121"/>
      <c r="AG104" s="122"/>
      <c r="AH104" s="122"/>
      <c r="AI104" s="124"/>
      <c r="AK104" s="7">
        <f t="shared" si="31"/>
        <v>0</v>
      </c>
      <c r="AL104" s="7">
        <f t="shared" si="32"/>
        <v>0</v>
      </c>
      <c r="AM104" s="7">
        <f t="shared" si="33"/>
        <v>0</v>
      </c>
      <c r="AN104" s="7">
        <f t="shared" si="34"/>
        <v>0</v>
      </c>
      <c r="AO104" s="7">
        <f t="shared" si="35"/>
        <v>0</v>
      </c>
      <c r="AP104" s="7">
        <f t="shared" si="36"/>
        <v>0</v>
      </c>
      <c r="AQ104" s="7">
        <f t="shared" si="37"/>
        <v>0</v>
      </c>
      <c r="AR104" s="7">
        <f t="shared" si="38"/>
        <v>0</v>
      </c>
      <c r="AS104" s="7">
        <f t="shared" si="39"/>
        <v>0</v>
      </c>
      <c r="AT104" s="7">
        <f t="shared" si="40"/>
        <v>0</v>
      </c>
      <c r="AU104" s="7">
        <f t="shared" si="28"/>
        <v>0</v>
      </c>
      <c r="AV104" s="7">
        <f t="shared" si="29"/>
        <v>0</v>
      </c>
      <c r="AW104" s="7">
        <f t="shared" si="30"/>
        <v>0</v>
      </c>
      <c r="AX104" s="7">
        <f t="shared" si="41"/>
        <v>0</v>
      </c>
      <c r="AZ104" s="7" t="e">
        <f t="shared" si="42"/>
        <v>#N/A</v>
      </c>
      <c r="BA104" s="7" t="e">
        <f t="shared" si="43"/>
        <v>#N/A</v>
      </c>
      <c r="BC104" s="7" t="str">
        <f t="shared" si="44"/>
        <v>:</v>
      </c>
      <c r="BD104" s="7" t="str">
        <f t="shared" si="45"/>
        <v>:</v>
      </c>
      <c r="BE104" s="7" t="str">
        <f t="shared" si="46"/>
        <v>:</v>
      </c>
      <c r="BF104" s="7" t="str">
        <f t="shared" si="47"/>
        <v>:</v>
      </c>
      <c r="BG104" s="7" t="str">
        <f t="shared" si="48"/>
        <v/>
      </c>
      <c r="BH104" s="7" t="str">
        <f t="shared" si="49"/>
        <v/>
      </c>
      <c r="BI104" s="7" t="str">
        <f t="shared" si="50"/>
        <v/>
      </c>
      <c r="BJ104" s="7" t="str">
        <f t="shared" si="51"/>
        <v>:; :; :; :</v>
      </c>
      <c r="BP104" s="7">
        <v>304</v>
      </c>
      <c r="BQ104" s="7">
        <v>306</v>
      </c>
      <c r="BT104" s="7" t="s">
        <v>51</v>
      </c>
      <c r="BU104" s="7" t="s">
        <v>52</v>
      </c>
      <c r="BV104" s="7" t="s">
        <v>53</v>
      </c>
      <c r="BW104" s="7" t="s">
        <v>256</v>
      </c>
      <c r="BX104" s="7" t="s">
        <v>257</v>
      </c>
      <c r="BY104" s="7" t="s">
        <v>56</v>
      </c>
      <c r="BZ104" s="7" t="str">
        <f t="shared" si="52"/>
        <v>YİNELE(C304;1)</v>
      </c>
      <c r="CA104" s="7" t="str">
        <f t="shared" si="53"/>
        <v>YİNELE(C306;1)</v>
      </c>
    </row>
    <row r="105" spans="2:79" ht="15" customHeight="1">
      <c r="E105" s="88"/>
      <c r="F105" s="89" t="str">
        <f>CONCATENATE(AZ37," ",BA37)</f>
        <v xml:space="preserve"> </v>
      </c>
      <c r="G105" s="169" t="s">
        <v>350</v>
      </c>
      <c r="I105" s="8"/>
      <c r="J105" s="7"/>
      <c r="K105" s="185">
        <v>97</v>
      </c>
      <c r="M105" s="90">
        <v>103</v>
      </c>
      <c r="N105" s="91" t="s">
        <v>491</v>
      </c>
      <c r="O105" s="91"/>
      <c r="P105" s="91"/>
      <c r="Q105" s="90" t="s">
        <v>508</v>
      </c>
      <c r="R105" s="115" t="e">
        <f>REPT(AZ79,1)</f>
        <v>#N/A</v>
      </c>
      <c r="S105" s="57" t="e">
        <f>REPT(AZ80,1)</f>
        <v>#N/A</v>
      </c>
      <c r="T105" s="105">
        <f t="shared" si="54"/>
        <v>0</v>
      </c>
      <c r="U105" s="106">
        <f t="shared" si="54"/>
        <v>0</v>
      </c>
      <c r="V105" s="118"/>
      <c r="W105" s="119"/>
      <c r="X105" s="119"/>
      <c r="Y105" s="119"/>
      <c r="Z105" s="119"/>
      <c r="AA105" s="119"/>
      <c r="AB105" s="119"/>
      <c r="AC105" s="119"/>
      <c r="AD105" s="119"/>
      <c r="AE105" s="120"/>
      <c r="AF105" s="121"/>
      <c r="AG105" s="122"/>
      <c r="AH105" s="122"/>
      <c r="AI105" s="124"/>
      <c r="AK105" s="7">
        <f t="shared" si="31"/>
        <v>0</v>
      </c>
      <c r="AL105" s="7">
        <f t="shared" si="32"/>
        <v>0</v>
      </c>
      <c r="AM105" s="7">
        <f t="shared" si="33"/>
        <v>0</v>
      </c>
      <c r="AN105" s="7">
        <f t="shared" si="34"/>
        <v>0</v>
      </c>
      <c r="AO105" s="7">
        <f t="shared" si="35"/>
        <v>0</v>
      </c>
      <c r="AP105" s="7">
        <f t="shared" si="36"/>
        <v>0</v>
      </c>
      <c r="AQ105" s="7">
        <f t="shared" si="37"/>
        <v>0</v>
      </c>
      <c r="AR105" s="7">
        <f t="shared" si="38"/>
        <v>0</v>
      </c>
      <c r="AS105" s="7">
        <f t="shared" si="39"/>
        <v>0</v>
      </c>
      <c r="AT105" s="7">
        <f t="shared" si="40"/>
        <v>0</v>
      </c>
      <c r="AU105" s="7">
        <f t="shared" si="28"/>
        <v>0</v>
      </c>
      <c r="AV105" s="7">
        <f t="shared" si="29"/>
        <v>0</v>
      </c>
      <c r="AW105" s="7">
        <f t="shared" si="30"/>
        <v>0</v>
      </c>
      <c r="AX105" s="7">
        <f t="shared" si="41"/>
        <v>0</v>
      </c>
      <c r="AZ105" s="7" t="e">
        <f t="shared" si="42"/>
        <v>#N/A</v>
      </c>
      <c r="BA105" s="7" t="e">
        <f t="shared" si="43"/>
        <v>#N/A</v>
      </c>
      <c r="BC105" s="7" t="str">
        <f t="shared" si="44"/>
        <v>:</v>
      </c>
      <c r="BD105" s="7" t="str">
        <f t="shared" si="45"/>
        <v>:</v>
      </c>
      <c r="BE105" s="7" t="str">
        <f t="shared" si="46"/>
        <v>:</v>
      </c>
      <c r="BF105" s="7" t="str">
        <f t="shared" si="47"/>
        <v>:</v>
      </c>
      <c r="BG105" s="7" t="str">
        <f t="shared" si="48"/>
        <v/>
      </c>
      <c r="BH105" s="7" t="str">
        <f t="shared" si="49"/>
        <v/>
      </c>
      <c r="BI105" s="7" t="str">
        <f t="shared" si="50"/>
        <v/>
      </c>
      <c r="BJ105" s="7" t="str">
        <f t="shared" si="51"/>
        <v>:; :; :; :</v>
      </c>
      <c r="BP105" s="7">
        <v>307</v>
      </c>
      <c r="BQ105" s="7">
        <v>309</v>
      </c>
      <c r="BT105" s="7" t="s">
        <v>51</v>
      </c>
      <c r="BU105" s="7" t="s">
        <v>52</v>
      </c>
      <c r="BV105" s="7" t="s">
        <v>53</v>
      </c>
      <c r="BW105" s="7" t="s">
        <v>258</v>
      </c>
      <c r="BX105" s="7" t="s">
        <v>259</v>
      </c>
      <c r="BY105" s="7" t="s">
        <v>56</v>
      </c>
      <c r="BZ105" s="7" t="str">
        <f t="shared" si="52"/>
        <v>YİNELE(C307;1)</v>
      </c>
      <c r="CA105" s="7" t="str">
        <f t="shared" si="53"/>
        <v>YİNELE(C309;1)</v>
      </c>
    </row>
    <row r="106" spans="2:79" ht="15" customHeight="1">
      <c r="B106" s="169"/>
      <c r="E106" s="72" t="str">
        <f>IF(ISBLANK(D106),"",VLOOKUP(D106,KATILIM!$A$1:$B$92,2,FALSE))</f>
        <v/>
      </c>
      <c r="F106" s="103" t="str">
        <f>IF(F105=" ",CONCATENATE(N37,"  ",O37," ","M",P37),BJ37)</f>
        <v>08.10.2022   M</v>
      </c>
      <c r="I106" s="8"/>
      <c r="J106" s="7"/>
      <c r="K106" s="185">
        <v>98</v>
      </c>
      <c r="M106" s="90">
        <v>104</v>
      </c>
      <c r="N106" s="91" t="s">
        <v>491</v>
      </c>
      <c r="O106" s="91"/>
      <c r="P106" s="91"/>
      <c r="Q106" s="90" t="s">
        <v>508</v>
      </c>
      <c r="R106" s="115" t="e">
        <f>REPT(AZ81,1)</f>
        <v>#N/A</v>
      </c>
      <c r="S106" s="57" t="e">
        <f>REPT(AZ82,1)</f>
        <v>#N/A</v>
      </c>
      <c r="T106" s="105">
        <f t="shared" si="54"/>
        <v>0</v>
      </c>
      <c r="U106" s="106">
        <f t="shared" si="54"/>
        <v>0</v>
      </c>
      <c r="V106" s="118"/>
      <c r="W106" s="119"/>
      <c r="X106" s="119"/>
      <c r="Y106" s="119"/>
      <c r="Z106" s="119"/>
      <c r="AA106" s="119"/>
      <c r="AB106" s="119"/>
      <c r="AC106" s="119"/>
      <c r="AD106" s="119"/>
      <c r="AE106" s="120"/>
      <c r="AF106" s="121"/>
      <c r="AG106" s="122"/>
      <c r="AH106" s="122"/>
      <c r="AI106" s="124"/>
      <c r="AK106" s="7">
        <f t="shared" si="31"/>
        <v>0</v>
      </c>
      <c r="AL106" s="7">
        <f t="shared" si="32"/>
        <v>0</v>
      </c>
      <c r="AM106" s="7">
        <f t="shared" si="33"/>
        <v>0</v>
      </c>
      <c r="AN106" s="7">
        <f t="shared" si="34"/>
        <v>0</v>
      </c>
      <c r="AO106" s="7">
        <f t="shared" si="35"/>
        <v>0</v>
      </c>
      <c r="AP106" s="7">
        <f t="shared" si="36"/>
        <v>0</v>
      </c>
      <c r="AQ106" s="7">
        <f t="shared" si="37"/>
        <v>0</v>
      </c>
      <c r="AR106" s="7">
        <f t="shared" si="38"/>
        <v>0</v>
      </c>
      <c r="AS106" s="7">
        <f t="shared" si="39"/>
        <v>0</v>
      </c>
      <c r="AT106" s="7">
        <f t="shared" si="40"/>
        <v>0</v>
      </c>
      <c r="AU106" s="7">
        <f t="shared" si="28"/>
        <v>0</v>
      </c>
      <c r="AV106" s="7">
        <f t="shared" si="29"/>
        <v>0</v>
      </c>
      <c r="AW106" s="7">
        <f t="shared" si="30"/>
        <v>0</v>
      </c>
      <c r="AX106" s="7">
        <f t="shared" si="41"/>
        <v>0</v>
      </c>
      <c r="AZ106" s="7" t="e">
        <f t="shared" si="42"/>
        <v>#N/A</v>
      </c>
      <c r="BA106" s="7" t="e">
        <f t="shared" si="43"/>
        <v>#N/A</v>
      </c>
      <c r="BC106" s="7" t="str">
        <f t="shared" si="44"/>
        <v>:</v>
      </c>
      <c r="BD106" s="7" t="str">
        <f t="shared" si="45"/>
        <v>:</v>
      </c>
      <c r="BE106" s="7" t="str">
        <f t="shared" si="46"/>
        <v>:</v>
      </c>
      <c r="BF106" s="7" t="str">
        <f t="shared" si="47"/>
        <v>:</v>
      </c>
      <c r="BG106" s="7" t="str">
        <f t="shared" si="48"/>
        <v/>
      </c>
      <c r="BH106" s="7" t="str">
        <f t="shared" si="49"/>
        <v/>
      </c>
      <c r="BI106" s="7" t="str">
        <f t="shared" si="50"/>
        <v/>
      </c>
      <c r="BJ106" s="7" t="str">
        <f t="shared" si="51"/>
        <v>:; :; :; :</v>
      </c>
      <c r="BP106" s="7">
        <v>310</v>
      </c>
      <c r="BQ106" s="7">
        <v>312</v>
      </c>
      <c r="BT106" s="7" t="s">
        <v>51</v>
      </c>
      <c r="BU106" s="7" t="s">
        <v>52</v>
      </c>
      <c r="BV106" s="7" t="s">
        <v>53</v>
      </c>
      <c r="BW106" s="7" t="s">
        <v>260</v>
      </c>
      <c r="BX106" s="7" t="s">
        <v>261</v>
      </c>
      <c r="BY106" s="7" t="s">
        <v>56</v>
      </c>
      <c r="BZ106" s="7" t="str">
        <f t="shared" si="52"/>
        <v>YİNELE(C310;1)</v>
      </c>
      <c r="CA106" s="7" t="str">
        <f t="shared" si="53"/>
        <v>YİNELE(C312;1)</v>
      </c>
    </row>
    <row r="107" spans="2:79" ht="15" customHeight="1">
      <c r="E107" s="72" t="str">
        <f>IF(ISBLANK(D107),"",VLOOKUP(D107,KATILIM!$A$1:$B$92,2,FALSE))</f>
        <v/>
      </c>
      <c r="I107" s="112"/>
      <c r="J107" s="7"/>
      <c r="K107" s="186">
        <v>99</v>
      </c>
      <c r="M107" s="90">
        <v>105</v>
      </c>
      <c r="N107" s="91" t="s">
        <v>491</v>
      </c>
      <c r="O107" s="91"/>
      <c r="P107" s="91"/>
      <c r="Q107" s="90" t="s">
        <v>508</v>
      </c>
      <c r="R107" s="115" t="str">
        <f>REPT(AZ83,1)</f>
        <v/>
      </c>
      <c r="S107" s="57" t="str">
        <f>REPT(AZ84,1)</f>
        <v/>
      </c>
      <c r="T107" s="105">
        <f t="shared" si="54"/>
        <v>0</v>
      </c>
      <c r="U107" s="106">
        <f t="shared" si="54"/>
        <v>0</v>
      </c>
      <c r="V107" s="118"/>
      <c r="W107" s="119"/>
      <c r="X107" s="119"/>
      <c r="Y107" s="119"/>
      <c r="Z107" s="119"/>
      <c r="AA107" s="119"/>
      <c r="AB107" s="119"/>
      <c r="AC107" s="119"/>
      <c r="AD107" s="119"/>
      <c r="AE107" s="120"/>
      <c r="AF107" s="121"/>
      <c r="AG107" s="122"/>
      <c r="AH107" s="122"/>
      <c r="AI107" s="124"/>
      <c r="AK107" s="7">
        <f t="shared" si="31"/>
        <v>0</v>
      </c>
      <c r="AL107" s="7">
        <f t="shared" si="32"/>
        <v>0</v>
      </c>
      <c r="AM107" s="7">
        <f t="shared" si="33"/>
        <v>0</v>
      </c>
      <c r="AN107" s="7">
        <f t="shared" si="34"/>
        <v>0</v>
      </c>
      <c r="AO107" s="7">
        <f t="shared" si="35"/>
        <v>0</v>
      </c>
      <c r="AP107" s="7">
        <f t="shared" si="36"/>
        <v>0</v>
      </c>
      <c r="AQ107" s="7">
        <f t="shared" si="37"/>
        <v>0</v>
      </c>
      <c r="AR107" s="7">
        <f t="shared" si="38"/>
        <v>0</v>
      </c>
      <c r="AS107" s="7">
        <f t="shared" si="39"/>
        <v>0</v>
      </c>
      <c r="AT107" s="7">
        <f t="shared" si="40"/>
        <v>0</v>
      </c>
      <c r="AU107" s="7">
        <f t="shared" si="28"/>
        <v>0</v>
      </c>
      <c r="AV107" s="7">
        <f t="shared" si="29"/>
        <v>0</v>
      </c>
      <c r="AW107" s="7">
        <f t="shared" si="30"/>
        <v>0</v>
      </c>
      <c r="AX107" s="7">
        <f t="shared" si="41"/>
        <v>0</v>
      </c>
      <c r="AZ107" s="7" t="str">
        <f t="shared" si="42"/>
        <v/>
      </c>
      <c r="BA107" s="7" t="str">
        <f t="shared" si="43"/>
        <v/>
      </c>
      <c r="BC107" s="7" t="str">
        <f t="shared" si="44"/>
        <v>:</v>
      </c>
      <c r="BD107" s="7" t="str">
        <f t="shared" si="45"/>
        <v>:</v>
      </c>
      <c r="BE107" s="7" t="str">
        <f t="shared" si="46"/>
        <v>:</v>
      </c>
      <c r="BF107" s="7" t="str">
        <f t="shared" si="47"/>
        <v>:</v>
      </c>
      <c r="BG107" s="7" t="str">
        <f t="shared" si="48"/>
        <v/>
      </c>
      <c r="BH107" s="7" t="str">
        <f t="shared" si="49"/>
        <v/>
      </c>
      <c r="BI107" s="7" t="str">
        <f t="shared" si="50"/>
        <v/>
      </c>
      <c r="BJ107" s="7" t="str">
        <f t="shared" si="51"/>
        <v>:; :; :; :</v>
      </c>
      <c r="BP107" s="7">
        <v>313</v>
      </c>
      <c r="BQ107" s="7">
        <v>315</v>
      </c>
      <c r="BT107" s="7" t="s">
        <v>51</v>
      </c>
      <c r="BU107" s="7" t="s">
        <v>52</v>
      </c>
      <c r="BV107" s="7" t="s">
        <v>53</v>
      </c>
      <c r="BW107" s="7" t="s">
        <v>262</v>
      </c>
      <c r="BX107" s="7" t="s">
        <v>263</v>
      </c>
      <c r="BY107" s="7" t="s">
        <v>56</v>
      </c>
      <c r="BZ107" s="7" t="str">
        <f t="shared" si="52"/>
        <v>YİNELE(C313;1)</v>
      </c>
      <c r="CA107" s="7" t="str">
        <f t="shared" si="53"/>
        <v>YİNELE(C315;1)</v>
      </c>
    </row>
    <row r="108" spans="2:79" ht="15" customHeight="1">
      <c r="E108" s="88"/>
      <c r="F108" s="89" t="str">
        <f>CONCATENATE(AZ38," ",BA38)</f>
        <v xml:space="preserve"> </v>
      </c>
      <c r="G108" s="169" t="s">
        <v>321</v>
      </c>
      <c r="I108" s="8"/>
      <c r="J108" s="7"/>
      <c r="K108" s="186">
        <v>100</v>
      </c>
      <c r="M108" s="90">
        <v>106</v>
      </c>
      <c r="N108" s="91" t="s">
        <v>491</v>
      </c>
      <c r="O108" s="91"/>
      <c r="P108" s="91"/>
      <c r="Q108" s="90" t="s">
        <v>508</v>
      </c>
      <c r="R108" s="115" t="str">
        <f>REPT(AZ85,1)</f>
        <v/>
      </c>
      <c r="S108" s="57" t="str">
        <f>REPT(AZ86,1)</f>
        <v/>
      </c>
      <c r="T108" s="105">
        <f t="shared" si="54"/>
        <v>0</v>
      </c>
      <c r="U108" s="106">
        <f t="shared" si="54"/>
        <v>0</v>
      </c>
      <c r="V108" s="118"/>
      <c r="W108" s="119"/>
      <c r="X108" s="119"/>
      <c r="Y108" s="119"/>
      <c r="Z108" s="119"/>
      <c r="AA108" s="119"/>
      <c r="AB108" s="119"/>
      <c r="AC108" s="119"/>
      <c r="AD108" s="119"/>
      <c r="AE108" s="120"/>
      <c r="AF108" s="121"/>
      <c r="AG108" s="122"/>
      <c r="AH108" s="122"/>
      <c r="AI108" s="124"/>
      <c r="AK108" s="7">
        <f t="shared" si="31"/>
        <v>0</v>
      </c>
      <c r="AL108" s="7">
        <f t="shared" si="32"/>
        <v>0</v>
      </c>
      <c r="AM108" s="7">
        <f t="shared" si="33"/>
        <v>0</v>
      </c>
      <c r="AN108" s="7">
        <f t="shared" si="34"/>
        <v>0</v>
      </c>
      <c r="AO108" s="7">
        <f t="shared" si="35"/>
        <v>0</v>
      </c>
      <c r="AP108" s="7">
        <f t="shared" si="36"/>
        <v>0</v>
      </c>
      <c r="AQ108" s="7">
        <f t="shared" si="37"/>
        <v>0</v>
      </c>
      <c r="AR108" s="7">
        <f t="shared" si="38"/>
        <v>0</v>
      </c>
      <c r="AS108" s="7">
        <f t="shared" si="39"/>
        <v>0</v>
      </c>
      <c r="AT108" s="7">
        <f t="shared" si="40"/>
        <v>0</v>
      </c>
      <c r="AU108" s="7">
        <f t="shared" si="28"/>
        <v>0</v>
      </c>
      <c r="AV108" s="7">
        <f t="shared" si="29"/>
        <v>0</v>
      </c>
      <c r="AW108" s="7">
        <f t="shared" si="30"/>
        <v>0</v>
      </c>
      <c r="AX108" s="7">
        <f t="shared" si="41"/>
        <v>0</v>
      </c>
      <c r="AZ108" s="7" t="str">
        <f t="shared" si="42"/>
        <v/>
      </c>
      <c r="BA108" s="7" t="str">
        <f t="shared" si="43"/>
        <v/>
      </c>
      <c r="BC108" s="7" t="str">
        <f t="shared" si="44"/>
        <v>:</v>
      </c>
      <c r="BD108" s="7" t="str">
        <f t="shared" si="45"/>
        <v>:</v>
      </c>
      <c r="BE108" s="7" t="str">
        <f t="shared" si="46"/>
        <v>:</v>
      </c>
      <c r="BF108" s="7" t="str">
        <f t="shared" si="47"/>
        <v>:</v>
      </c>
      <c r="BG108" s="7" t="str">
        <f t="shared" si="48"/>
        <v/>
      </c>
      <c r="BH108" s="7" t="str">
        <f t="shared" si="49"/>
        <v/>
      </c>
      <c r="BI108" s="7" t="str">
        <f t="shared" si="50"/>
        <v/>
      </c>
      <c r="BJ108" s="7" t="str">
        <f t="shared" si="51"/>
        <v>:; :; :; :</v>
      </c>
      <c r="BP108" s="7">
        <v>316</v>
      </c>
      <c r="BQ108" s="7">
        <v>318</v>
      </c>
      <c r="BT108" s="7" t="s">
        <v>51</v>
      </c>
      <c r="BU108" s="7" t="s">
        <v>52</v>
      </c>
      <c r="BV108" s="7" t="s">
        <v>53</v>
      </c>
      <c r="BW108" s="7" t="s">
        <v>264</v>
      </c>
      <c r="BX108" s="7" t="s">
        <v>265</v>
      </c>
      <c r="BY108" s="7" t="s">
        <v>56</v>
      </c>
      <c r="BZ108" s="7" t="str">
        <f t="shared" si="52"/>
        <v>YİNELE(C316;1)</v>
      </c>
      <c r="CA108" s="7" t="str">
        <f t="shared" si="53"/>
        <v>YİNELE(C318;1)</v>
      </c>
    </row>
    <row r="109" spans="2:79" ht="15" customHeight="1">
      <c r="E109" s="72" t="str">
        <f>IF(ISBLANK(D109),"",VLOOKUP(D109,KATILIM!$A$1:$B$92,2,FALSE))</f>
        <v/>
      </c>
      <c r="F109" s="103" t="str">
        <f>IF(F108=" ",CONCATENATE(N38,"  ",O38," ","M",P38),BJ38)</f>
        <v>08.10.2022   M</v>
      </c>
      <c r="I109" s="8"/>
      <c r="J109" s="7"/>
      <c r="K109" s="185">
        <v>101</v>
      </c>
      <c r="M109" s="90">
        <v>107</v>
      </c>
      <c r="N109" s="91" t="s">
        <v>491</v>
      </c>
      <c r="O109" s="91"/>
      <c r="P109" s="91"/>
      <c r="Q109" s="90" t="s">
        <v>508</v>
      </c>
      <c r="R109" s="115" t="str">
        <f>REPT(AZ87,1)</f>
        <v/>
      </c>
      <c r="S109" s="57" t="str">
        <f>REPT(AZ88,1)</f>
        <v/>
      </c>
      <c r="T109" s="105">
        <f t="shared" si="54"/>
        <v>0</v>
      </c>
      <c r="U109" s="106">
        <f t="shared" si="54"/>
        <v>0</v>
      </c>
      <c r="V109" s="118"/>
      <c r="W109" s="119"/>
      <c r="X109" s="119"/>
      <c r="Y109" s="119"/>
      <c r="Z109" s="119"/>
      <c r="AA109" s="119"/>
      <c r="AB109" s="119"/>
      <c r="AC109" s="119"/>
      <c r="AD109" s="119"/>
      <c r="AE109" s="120"/>
      <c r="AF109" s="121"/>
      <c r="AG109" s="122"/>
      <c r="AH109" s="115"/>
      <c r="AI109" s="116"/>
      <c r="AK109" s="7">
        <f t="shared" si="31"/>
        <v>0</v>
      </c>
      <c r="AL109" s="7">
        <f t="shared" si="32"/>
        <v>0</v>
      </c>
      <c r="AM109" s="7">
        <f t="shared" si="33"/>
        <v>0</v>
      </c>
      <c r="AN109" s="7">
        <f t="shared" si="34"/>
        <v>0</v>
      </c>
      <c r="AO109" s="7">
        <f t="shared" si="35"/>
        <v>0</v>
      </c>
      <c r="AP109" s="7">
        <f t="shared" si="36"/>
        <v>0</v>
      </c>
      <c r="AQ109" s="7">
        <f t="shared" si="37"/>
        <v>0</v>
      </c>
      <c r="AR109" s="7">
        <f t="shared" si="38"/>
        <v>0</v>
      </c>
      <c r="AS109" s="7">
        <f t="shared" si="39"/>
        <v>0</v>
      </c>
      <c r="AT109" s="7">
        <f t="shared" si="40"/>
        <v>0</v>
      </c>
      <c r="AU109" s="7">
        <f t="shared" si="28"/>
        <v>0</v>
      </c>
      <c r="AV109" s="7">
        <f t="shared" si="29"/>
        <v>0</v>
      </c>
      <c r="AW109" s="7">
        <f t="shared" si="30"/>
        <v>0</v>
      </c>
      <c r="AX109" s="7">
        <f t="shared" si="41"/>
        <v>0</v>
      </c>
      <c r="AZ109" s="7" t="str">
        <f t="shared" si="42"/>
        <v/>
      </c>
      <c r="BA109" s="7" t="str">
        <f t="shared" si="43"/>
        <v/>
      </c>
      <c r="BC109" s="7" t="str">
        <f t="shared" si="44"/>
        <v>:</v>
      </c>
      <c r="BD109" s="7" t="str">
        <f t="shared" si="45"/>
        <v>:</v>
      </c>
      <c r="BE109" s="7" t="str">
        <f t="shared" si="46"/>
        <v>:</v>
      </c>
      <c r="BF109" s="7" t="str">
        <f t="shared" si="47"/>
        <v>:</v>
      </c>
      <c r="BG109" s="7" t="str">
        <f t="shared" si="48"/>
        <v/>
      </c>
      <c r="BH109" s="7" t="str">
        <f t="shared" si="49"/>
        <v/>
      </c>
      <c r="BI109" s="7" t="str">
        <f t="shared" si="50"/>
        <v/>
      </c>
      <c r="BJ109" s="7" t="str">
        <f t="shared" si="51"/>
        <v>:; :; :; :</v>
      </c>
      <c r="BP109" s="7">
        <v>319</v>
      </c>
      <c r="BQ109" s="7">
        <v>321</v>
      </c>
      <c r="BT109" s="7" t="s">
        <v>51</v>
      </c>
      <c r="BU109" s="7" t="s">
        <v>52</v>
      </c>
      <c r="BV109" s="7" t="s">
        <v>53</v>
      </c>
      <c r="BW109" s="7" t="s">
        <v>266</v>
      </c>
      <c r="BX109" s="7" t="s">
        <v>267</v>
      </c>
      <c r="BY109" s="7" t="s">
        <v>56</v>
      </c>
      <c r="BZ109" s="7" t="str">
        <f t="shared" si="52"/>
        <v>YİNELE(C319;1)</v>
      </c>
      <c r="CA109" s="7" t="str">
        <f t="shared" si="53"/>
        <v>YİNELE(C321;1)</v>
      </c>
    </row>
    <row r="110" spans="2:79" ht="15" customHeight="1">
      <c r="E110" s="72" t="str">
        <f>IF(ISBLANK(D110),"",VLOOKUP(D110,KATILIM!$A$1:$B$92,2,FALSE))</f>
        <v/>
      </c>
      <c r="I110" s="8"/>
      <c r="J110" s="7"/>
      <c r="K110" s="186">
        <v>101</v>
      </c>
      <c r="M110" s="90">
        <v>108</v>
      </c>
      <c r="N110" s="91" t="s">
        <v>491</v>
      </c>
      <c r="O110" s="91"/>
      <c r="P110" s="91"/>
      <c r="Q110" s="90" t="s">
        <v>508</v>
      </c>
      <c r="R110" s="115" t="str">
        <f>REPT(AZ89,1)</f>
        <v/>
      </c>
      <c r="S110" s="57" t="str">
        <f>REPT(AZ90,1)</f>
        <v/>
      </c>
      <c r="T110" s="105">
        <f t="shared" si="54"/>
        <v>0</v>
      </c>
      <c r="U110" s="106">
        <f t="shared" si="54"/>
        <v>0</v>
      </c>
      <c r="V110" s="118"/>
      <c r="W110" s="119"/>
      <c r="X110" s="119"/>
      <c r="Y110" s="119"/>
      <c r="Z110" s="119"/>
      <c r="AA110" s="119"/>
      <c r="AB110" s="119"/>
      <c r="AC110" s="119"/>
      <c r="AD110" s="119"/>
      <c r="AE110" s="120"/>
      <c r="AF110" s="121"/>
      <c r="AG110" s="122"/>
      <c r="AH110" s="115"/>
      <c r="AI110" s="116"/>
      <c r="AK110" s="7">
        <f t="shared" si="31"/>
        <v>0</v>
      </c>
      <c r="AL110" s="7">
        <f t="shared" si="32"/>
        <v>0</v>
      </c>
      <c r="AM110" s="7">
        <f t="shared" si="33"/>
        <v>0</v>
      </c>
      <c r="AN110" s="7">
        <f t="shared" si="34"/>
        <v>0</v>
      </c>
      <c r="AO110" s="7">
        <f t="shared" si="35"/>
        <v>0</v>
      </c>
      <c r="AP110" s="7">
        <f t="shared" si="36"/>
        <v>0</v>
      </c>
      <c r="AQ110" s="7">
        <f t="shared" si="37"/>
        <v>0</v>
      </c>
      <c r="AR110" s="7">
        <f t="shared" si="38"/>
        <v>0</v>
      </c>
      <c r="AS110" s="7">
        <f t="shared" si="39"/>
        <v>0</v>
      </c>
      <c r="AT110" s="7">
        <f t="shared" si="40"/>
        <v>0</v>
      </c>
      <c r="AU110" s="7">
        <f t="shared" si="28"/>
        <v>0</v>
      </c>
      <c r="AV110" s="7">
        <f t="shared" si="29"/>
        <v>0</v>
      </c>
      <c r="AW110" s="7">
        <f t="shared" si="30"/>
        <v>0</v>
      </c>
      <c r="AX110" s="7">
        <f t="shared" si="41"/>
        <v>0</v>
      </c>
      <c r="AZ110" s="7" t="str">
        <f t="shared" si="42"/>
        <v/>
      </c>
      <c r="BA110" s="7" t="str">
        <f t="shared" si="43"/>
        <v/>
      </c>
      <c r="BC110" s="7" t="str">
        <f t="shared" si="44"/>
        <v>:</v>
      </c>
      <c r="BD110" s="7" t="str">
        <f t="shared" si="45"/>
        <v>:</v>
      </c>
      <c r="BE110" s="7" t="str">
        <f t="shared" si="46"/>
        <v>:</v>
      </c>
      <c r="BF110" s="7" t="str">
        <f t="shared" si="47"/>
        <v>:</v>
      </c>
      <c r="BG110" s="7" t="str">
        <f t="shared" si="48"/>
        <v/>
      </c>
      <c r="BH110" s="7" t="str">
        <f t="shared" si="49"/>
        <v/>
      </c>
      <c r="BI110" s="7" t="str">
        <f t="shared" si="50"/>
        <v/>
      </c>
      <c r="BJ110" s="7" t="str">
        <f t="shared" si="51"/>
        <v>:; :; :; :</v>
      </c>
      <c r="BP110" s="7">
        <v>322</v>
      </c>
      <c r="BQ110" s="7">
        <v>324</v>
      </c>
      <c r="BT110" s="7" t="s">
        <v>51</v>
      </c>
      <c r="BU110" s="7" t="s">
        <v>52</v>
      </c>
      <c r="BV110" s="7" t="s">
        <v>53</v>
      </c>
      <c r="BW110" s="7" t="s">
        <v>268</v>
      </c>
      <c r="BX110" s="7" t="s">
        <v>269</v>
      </c>
      <c r="BY110" s="7" t="s">
        <v>56</v>
      </c>
      <c r="BZ110" s="7" t="str">
        <f t="shared" si="52"/>
        <v>YİNELE(C322;1)</v>
      </c>
      <c r="CA110" s="7" t="str">
        <f t="shared" si="53"/>
        <v>YİNELE(C324;1)</v>
      </c>
    </row>
    <row r="111" spans="2:79" ht="15" customHeight="1">
      <c r="E111" s="88"/>
      <c r="F111" s="89" t="str">
        <f>CONCATENATE(AZ39," ",BA39)</f>
        <v xml:space="preserve"> </v>
      </c>
      <c r="G111" s="169" t="s">
        <v>338</v>
      </c>
      <c r="I111" s="8"/>
      <c r="J111" s="7"/>
      <c r="K111" s="185">
        <v>102</v>
      </c>
      <c r="M111" s="90">
        <v>109</v>
      </c>
      <c r="N111" s="91" t="s">
        <v>491</v>
      </c>
      <c r="O111" s="91"/>
      <c r="P111" s="91"/>
      <c r="Q111" s="90" t="s">
        <v>508</v>
      </c>
      <c r="R111" s="115" t="str">
        <f>REPT(AZ91,1)</f>
        <v/>
      </c>
      <c r="S111" s="57" t="str">
        <f>REPT(AZ92,1)</f>
        <v/>
      </c>
      <c r="T111" s="105">
        <f t="shared" si="54"/>
        <v>0</v>
      </c>
      <c r="U111" s="106">
        <f t="shared" si="54"/>
        <v>0</v>
      </c>
      <c r="V111" s="118"/>
      <c r="W111" s="119"/>
      <c r="X111" s="119"/>
      <c r="Y111" s="119"/>
      <c r="Z111" s="119"/>
      <c r="AA111" s="119"/>
      <c r="AB111" s="119"/>
      <c r="AC111" s="119"/>
      <c r="AD111" s="119"/>
      <c r="AE111" s="120"/>
      <c r="AF111" s="121"/>
      <c r="AG111" s="122"/>
      <c r="AH111" s="115"/>
      <c r="AI111" s="116"/>
      <c r="AK111" s="7">
        <f t="shared" si="31"/>
        <v>0</v>
      </c>
      <c r="AL111" s="7">
        <f t="shared" si="32"/>
        <v>0</v>
      </c>
      <c r="AM111" s="7">
        <f t="shared" si="33"/>
        <v>0</v>
      </c>
      <c r="AN111" s="7">
        <f t="shared" si="34"/>
        <v>0</v>
      </c>
      <c r="AO111" s="7">
        <f t="shared" si="35"/>
        <v>0</v>
      </c>
      <c r="AP111" s="7">
        <f t="shared" si="36"/>
        <v>0</v>
      </c>
      <c r="AQ111" s="7">
        <f t="shared" si="37"/>
        <v>0</v>
      </c>
      <c r="AR111" s="7">
        <f t="shared" si="38"/>
        <v>0</v>
      </c>
      <c r="AS111" s="7">
        <f t="shared" si="39"/>
        <v>0</v>
      </c>
      <c r="AT111" s="7">
        <f t="shared" si="40"/>
        <v>0</v>
      </c>
      <c r="AU111" s="7">
        <f t="shared" si="28"/>
        <v>0</v>
      </c>
      <c r="AV111" s="7">
        <f t="shared" si="29"/>
        <v>0</v>
      </c>
      <c r="AW111" s="7">
        <f t="shared" si="30"/>
        <v>0</v>
      </c>
      <c r="AX111" s="7">
        <f t="shared" si="41"/>
        <v>0</v>
      </c>
      <c r="AZ111" s="7" t="str">
        <f t="shared" si="42"/>
        <v/>
      </c>
      <c r="BA111" s="7" t="str">
        <f t="shared" si="43"/>
        <v/>
      </c>
      <c r="BC111" s="7" t="str">
        <f t="shared" si="44"/>
        <v>:</v>
      </c>
      <c r="BD111" s="7" t="str">
        <f t="shared" si="45"/>
        <v>:</v>
      </c>
      <c r="BE111" s="7" t="str">
        <f t="shared" si="46"/>
        <v>:</v>
      </c>
      <c r="BF111" s="7" t="str">
        <f t="shared" si="47"/>
        <v>:</v>
      </c>
      <c r="BG111" s="7" t="str">
        <f t="shared" si="48"/>
        <v/>
      </c>
      <c r="BH111" s="7" t="str">
        <f t="shared" si="49"/>
        <v/>
      </c>
      <c r="BI111" s="7" t="str">
        <f t="shared" si="50"/>
        <v/>
      </c>
      <c r="BJ111" s="7" t="str">
        <f t="shared" si="51"/>
        <v>:; :; :; :</v>
      </c>
      <c r="BP111" s="7">
        <v>325</v>
      </c>
      <c r="BQ111" s="7">
        <v>327</v>
      </c>
      <c r="BT111" s="7" t="s">
        <v>51</v>
      </c>
      <c r="BU111" s="7" t="s">
        <v>52</v>
      </c>
      <c r="BV111" s="7" t="s">
        <v>53</v>
      </c>
      <c r="BW111" s="7" t="s">
        <v>270</v>
      </c>
      <c r="BX111" s="7" t="s">
        <v>271</v>
      </c>
      <c r="BY111" s="7" t="s">
        <v>56</v>
      </c>
      <c r="BZ111" s="7" t="str">
        <f t="shared" si="52"/>
        <v>YİNELE(C325;1)</v>
      </c>
      <c r="CA111" s="7" t="str">
        <f t="shared" si="53"/>
        <v>YİNELE(C327;1)</v>
      </c>
    </row>
    <row r="112" spans="2:79" ht="15" customHeight="1">
      <c r="B112" s="169"/>
      <c r="E112" s="72" t="str">
        <f>IF(ISBLANK(D112),"",VLOOKUP(D112,KATILIM!$A$1:$B$92,2,FALSE))</f>
        <v/>
      </c>
      <c r="F112" s="103" t="str">
        <f>IF(F111=" ",CONCATENATE(N39,"  ",O39," ","M",P39),BJ39)</f>
        <v>08.10.2022   M</v>
      </c>
      <c r="I112" s="8"/>
      <c r="J112" s="7"/>
      <c r="K112" s="186">
        <v>102</v>
      </c>
      <c r="M112" s="90">
        <v>110</v>
      </c>
      <c r="N112" s="91" t="s">
        <v>491</v>
      </c>
      <c r="O112" s="91"/>
      <c r="P112" s="91"/>
      <c r="Q112" s="90" t="s">
        <v>508</v>
      </c>
      <c r="R112" s="115" t="str">
        <f>REPT(AZ93,1)</f>
        <v/>
      </c>
      <c r="S112" s="57" t="str">
        <f>REPT(AZ94,1)</f>
        <v/>
      </c>
      <c r="T112" s="105">
        <f t="shared" si="54"/>
        <v>0</v>
      </c>
      <c r="U112" s="106">
        <f t="shared" si="54"/>
        <v>0</v>
      </c>
      <c r="V112" s="118"/>
      <c r="W112" s="119"/>
      <c r="X112" s="119"/>
      <c r="Y112" s="119"/>
      <c r="Z112" s="119"/>
      <c r="AA112" s="119"/>
      <c r="AB112" s="119"/>
      <c r="AC112" s="119"/>
      <c r="AD112" s="119"/>
      <c r="AE112" s="120"/>
      <c r="AF112" s="121"/>
      <c r="AG112" s="122"/>
      <c r="AH112" s="115"/>
      <c r="AI112" s="116"/>
      <c r="AK112" s="7">
        <f t="shared" si="31"/>
        <v>0</v>
      </c>
      <c r="AL112" s="7">
        <f t="shared" si="32"/>
        <v>0</v>
      </c>
      <c r="AM112" s="7">
        <f t="shared" si="33"/>
        <v>0</v>
      </c>
      <c r="AN112" s="7">
        <f t="shared" si="34"/>
        <v>0</v>
      </c>
      <c r="AO112" s="7">
        <f t="shared" si="35"/>
        <v>0</v>
      </c>
      <c r="AP112" s="7">
        <f t="shared" si="36"/>
        <v>0</v>
      </c>
      <c r="AQ112" s="7">
        <f t="shared" si="37"/>
        <v>0</v>
      </c>
      <c r="AR112" s="7">
        <f t="shared" si="38"/>
        <v>0</v>
      </c>
      <c r="AS112" s="7">
        <f t="shared" si="39"/>
        <v>0</v>
      </c>
      <c r="AT112" s="7">
        <f t="shared" si="40"/>
        <v>0</v>
      </c>
      <c r="AU112" s="7">
        <f t="shared" si="28"/>
        <v>0</v>
      </c>
      <c r="AV112" s="7">
        <f t="shared" si="29"/>
        <v>0</v>
      </c>
      <c r="AW112" s="7">
        <f t="shared" si="30"/>
        <v>0</v>
      </c>
      <c r="AX112" s="7">
        <f t="shared" si="41"/>
        <v>0</v>
      </c>
      <c r="AZ112" s="7" t="str">
        <f t="shared" si="42"/>
        <v/>
      </c>
      <c r="BA112" s="7" t="str">
        <f t="shared" si="43"/>
        <v/>
      </c>
      <c r="BC112" s="7" t="str">
        <f t="shared" si="44"/>
        <v>:</v>
      </c>
      <c r="BD112" s="7" t="str">
        <f t="shared" si="45"/>
        <v>:</v>
      </c>
      <c r="BE112" s="7" t="str">
        <f t="shared" si="46"/>
        <v>:</v>
      </c>
      <c r="BF112" s="7" t="str">
        <f t="shared" si="47"/>
        <v>:</v>
      </c>
      <c r="BG112" s="7" t="str">
        <f t="shared" si="48"/>
        <v/>
      </c>
      <c r="BH112" s="7" t="str">
        <f t="shared" si="49"/>
        <v/>
      </c>
      <c r="BI112" s="7" t="str">
        <f t="shared" si="50"/>
        <v/>
      </c>
      <c r="BJ112" s="7" t="str">
        <f t="shared" si="51"/>
        <v>:; :; :; :</v>
      </c>
      <c r="BP112" s="7">
        <v>328</v>
      </c>
      <c r="BQ112" s="7">
        <v>330</v>
      </c>
      <c r="BT112" s="7" t="s">
        <v>51</v>
      </c>
      <c r="BU112" s="7" t="s">
        <v>52</v>
      </c>
      <c r="BV112" s="7" t="s">
        <v>53</v>
      </c>
      <c r="BW112" s="7" t="s">
        <v>272</v>
      </c>
      <c r="BX112" s="7" t="s">
        <v>273</v>
      </c>
      <c r="BY112" s="7" t="s">
        <v>56</v>
      </c>
      <c r="BZ112" s="7" t="str">
        <f t="shared" si="52"/>
        <v>YİNELE(C328;1)</v>
      </c>
      <c r="CA112" s="7" t="str">
        <f t="shared" si="53"/>
        <v>YİNELE(C330;1)</v>
      </c>
    </row>
    <row r="113" spans="2:79" ht="15" customHeight="1">
      <c r="B113" s="169"/>
      <c r="E113" s="72" t="str">
        <f>IF(ISBLANK(D113),"",VLOOKUP(D113,KATILIM!$A$1:$B$92,2,FALSE))</f>
        <v/>
      </c>
      <c r="I113" s="112"/>
      <c r="J113" s="7"/>
      <c r="K113" s="185">
        <v>103</v>
      </c>
      <c r="M113" s="90">
        <v>111</v>
      </c>
      <c r="N113" s="91" t="s">
        <v>491</v>
      </c>
      <c r="O113" s="150"/>
      <c r="P113" s="150"/>
      <c r="Q113" s="90" t="s">
        <v>508</v>
      </c>
      <c r="R113" s="151" t="str">
        <f>REPT(AZ95,1)</f>
        <v/>
      </c>
      <c r="S113" s="58" t="str">
        <f>REPT(AZ96,1)</f>
        <v/>
      </c>
      <c r="T113" s="105">
        <f t="shared" si="54"/>
        <v>0</v>
      </c>
      <c r="U113" s="106">
        <f t="shared" si="54"/>
        <v>0</v>
      </c>
      <c r="V113" s="152"/>
      <c r="W113" s="131"/>
      <c r="X113" s="131"/>
      <c r="Y113" s="131"/>
      <c r="Z113" s="131"/>
      <c r="AA113" s="131"/>
      <c r="AB113" s="131"/>
      <c r="AC113" s="131"/>
      <c r="AD113" s="131"/>
      <c r="AE113" s="132"/>
      <c r="AF113" s="133"/>
      <c r="AG113" s="134"/>
      <c r="AH113" s="151"/>
      <c r="AI113" s="153"/>
      <c r="AK113" s="7">
        <f t="shared" si="31"/>
        <v>0</v>
      </c>
      <c r="AL113" s="7">
        <f t="shared" si="32"/>
        <v>0</v>
      </c>
      <c r="AM113" s="7">
        <f t="shared" si="33"/>
        <v>0</v>
      </c>
      <c r="AN113" s="7">
        <f t="shared" si="34"/>
        <v>0</v>
      </c>
      <c r="AO113" s="7">
        <f t="shared" si="35"/>
        <v>0</v>
      </c>
      <c r="AP113" s="7">
        <f t="shared" si="36"/>
        <v>0</v>
      </c>
      <c r="AQ113" s="7">
        <f t="shared" si="37"/>
        <v>0</v>
      </c>
      <c r="AR113" s="7">
        <f t="shared" si="38"/>
        <v>0</v>
      </c>
      <c r="AS113" s="7">
        <f t="shared" si="39"/>
        <v>0</v>
      </c>
      <c r="AT113" s="7">
        <f t="shared" si="40"/>
        <v>0</v>
      </c>
      <c r="AU113" s="7">
        <f t="shared" si="28"/>
        <v>0</v>
      </c>
      <c r="AV113" s="7">
        <f t="shared" si="29"/>
        <v>0</v>
      </c>
      <c r="AW113" s="7">
        <f t="shared" si="30"/>
        <v>0</v>
      </c>
      <c r="AX113" s="7">
        <f t="shared" si="41"/>
        <v>0</v>
      </c>
      <c r="AZ113" s="7" t="str">
        <f t="shared" si="42"/>
        <v/>
      </c>
      <c r="BA113" s="7" t="str">
        <f t="shared" si="43"/>
        <v/>
      </c>
      <c r="BC113" s="7" t="str">
        <f t="shared" si="44"/>
        <v>:</v>
      </c>
      <c r="BD113" s="7" t="str">
        <f t="shared" si="45"/>
        <v>:</v>
      </c>
      <c r="BE113" s="7" t="str">
        <f t="shared" si="46"/>
        <v>:</v>
      </c>
      <c r="BF113" s="7" t="str">
        <f t="shared" si="47"/>
        <v>:</v>
      </c>
      <c r="BG113" s="7" t="str">
        <f t="shared" si="48"/>
        <v/>
      </c>
      <c r="BH113" s="7" t="str">
        <f t="shared" si="49"/>
        <v/>
      </c>
      <c r="BI113" s="7" t="str">
        <f t="shared" si="50"/>
        <v/>
      </c>
      <c r="BJ113" s="7" t="str">
        <f t="shared" si="51"/>
        <v>:; :; :; :</v>
      </c>
      <c r="BP113" s="7">
        <v>331</v>
      </c>
      <c r="BQ113" s="7">
        <v>333</v>
      </c>
      <c r="BT113" s="7" t="s">
        <v>51</v>
      </c>
      <c r="BU113" s="7" t="s">
        <v>52</v>
      </c>
      <c r="BV113" s="7" t="s">
        <v>53</v>
      </c>
      <c r="BW113" s="7" t="s">
        <v>274</v>
      </c>
      <c r="BX113" s="7" t="s">
        <v>275</v>
      </c>
      <c r="BY113" s="7" t="s">
        <v>56</v>
      </c>
      <c r="BZ113" s="7" t="str">
        <f t="shared" si="52"/>
        <v>YİNELE(C331;1)</v>
      </c>
      <c r="CA113" s="7" t="str">
        <f t="shared" si="53"/>
        <v>YİNELE(C333;1)</v>
      </c>
    </row>
    <row r="114" spans="2:79" ht="15" customHeight="1" thickBot="1">
      <c r="E114" s="88"/>
      <c r="F114" s="89" t="str">
        <f>CONCATENATE(AZ40," ",BA40)</f>
        <v xml:space="preserve"> </v>
      </c>
      <c r="G114" s="169" t="s">
        <v>333</v>
      </c>
      <c r="I114" s="12"/>
      <c r="J114" s="7"/>
      <c r="K114" s="186">
        <v>103</v>
      </c>
      <c r="M114" s="90">
        <v>112</v>
      </c>
      <c r="N114" s="91" t="s">
        <v>491</v>
      </c>
      <c r="O114" s="125"/>
      <c r="P114" s="125"/>
      <c r="Q114" s="126" t="s">
        <v>508</v>
      </c>
      <c r="R114" s="117" t="str">
        <f>REPT(AZ97,1)</f>
        <v/>
      </c>
      <c r="S114" s="54" t="str">
        <f>REPT(AZ98,1)</f>
        <v/>
      </c>
      <c r="T114" s="127">
        <f t="shared" si="54"/>
        <v>0</v>
      </c>
      <c r="U114" s="128">
        <f t="shared" si="54"/>
        <v>0</v>
      </c>
      <c r="V114" s="129"/>
      <c r="W114" s="130"/>
      <c r="X114" s="130"/>
      <c r="Y114" s="130"/>
      <c r="Z114" s="130"/>
      <c r="AA114" s="130"/>
      <c r="AB114" s="130"/>
      <c r="AC114" s="130"/>
      <c r="AD114" s="130"/>
      <c r="AE114" s="144"/>
      <c r="AF114" s="145"/>
      <c r="AG114" s="146"/>
      <c r="AH114" s="146"/>
      <c r="AI114" s="154"/>
      <c r="AK114" s="7">
        <f t="shared" si="31"/>
        <v>0</v>
      </c>
      <c r="AL114" s="7">
        <f t="shared" si="32"/>
        <v>0</v>
      </c>
      <c r="AM114" s="7">
        <f t="shared" si="33"/>
        <v>0</v>
      </c>
      <c r="AN114" s="7">
        <f t="shared" si="34"/>
        <v>0</v>
      </c>
      <c r="AO114" s="7">
        <f t="shared" si="35"/>
        <v>0</v>
      </c>
      <c r="AP114" s="7">
        <f t="shared" si="36"/>
        <v>0</v>
      </c>
      <c r="AQ114" s="7">
        <f t="shared" si="37"/>
        <v>0</v>
      </c>
      <c r="AR114" s="7">
        <f t="shared" si="38"/>
        <v>0</v>
      </c>
      <c r="AS114" s="7">
        <f t="shared" si="39"/>
        <v>0</v>
      </c>
      <c r="AT114" s="7">
        <f t="shared" si="40"/>
        <v>0</v>
      </c>
      <c r="AU114" s="7">
        <f t="shared" si="28"/>
        <v>0</v>
      </c>
      <c r="AV114" s="7">
        <f t="shared" si="29"/>
        <v>0</v>
      </c>
      <c r="AW114" s="7">
        <f t="shared" si="30"/>
        <v>0</v>
      </c>
      <c r="AX114" s="7">
        <f t="shared" si="41"/>
        <v>0</v>
      </c>
      <c r="AZ114" s="7" t="str">
        <f t="shared" si="42"/>
        <v/>
      </c>
      <c r="BA114" s="7" t="str">
        <f t="shared" si="43"/>
        <v/>
      </c>
      <c r="BC114" s="7" t="str">
        <f t="shared" si="44"/>
        <v>:</v>
      </c>
      <c r="BD114" s="7" t="str">
        <f t="shared" si="45"/>
        <v>:</v>
      </c>
      <c r="BE114" s="7" t="str">
        <f t="shared" si="46"/>
        <v>:</v>
      </c>
      <c r="BF114" s="7" t="str">
        <f t="shared" si="47"/>
        <v>:</v>
      </c>
      <c r="BG114" s="7" t="str">
        <f t="shared" si="48"/>
        <v/>
      </c>
      <c r="BH114" s="7" t="str">
        <f t="shared" si="49"/>
        <v/>
      </c>
      <c r="BI114" s="7" t="str">
        <f t="shared" si="50"/>
        <v/>
      </c>
      <c r="BJ114" s="7" t="str">
        <f t="shared" si="51"/>
        <v>:; :; :; :</v>
      </c>
      <c r="BP114" s="7">
        <v>334</v>
      </c>
      <c r="BQ114" s="7">
        <v>336</v>
      </c>
      <c r="BT114" s="7" t="s">
        <v>51</v>
      </c>
      <c r="BU114" s="7" t="s">
        <v>52</v>
      </c>
      <c r="BV114" s="7" t="s">
        <v>53</v>
      </c>
      <c r="BW114" s="7" t="s">
        <v>276</v>
      </c>
      <c r="BX114" s="7" t="s">
        <v>277</v>
      </c>
      <c r="BY114" s="7" t="s">
        <v>56</v>
      </c>
      <c r="BZ114" s="7" t="str">
        <f t="shared" si="52"/>
        <v>YİNELE(C334;1)</v>
      </c>
      <c r="CA114" s="7" t="str">
        <f t="shared" si="53"/>
        <v>YİNELE(C336;1)</v>
      </c>
    </row>
    <row r="115" spans="2:79" ht="15" customHeight="1">
      <c r="E115" s="72" t="str">
        <f>IF(ISBLANK(D115),"",VLOOKUP(D115,KATILIM!$A$1:$B$92,2,FALSE))</f>
        <v/>
      </c>
      <c r="F115" s="103" t="str">
        <f>IF(F114=" ",CONCATENATE(N40,"  ",O40," ","M",P40),BJ40)</f>
        <v>08.10.2022   M</v>
      </c>
      <c r="I115" s="8"/>
      <c r="J115" s="10"/>
      <c r="K115" s="185">
        <v>104</v>
      </c>
      <c r="M115" s="90">
        <v>113</v>
      </c>
      <c r="N115" s="104"/>
      <c r="O115" s="104"/>
      <c r="P115" s="104"/>
      <c r="Q115" s="136" t="s">
        <v>509</v>
      </c>
      <c r="R115" s="102" t="e">
        <f>REPT(AZ99,1)</f>
        <v>#N/A</v>
      </c>
      <c r="S115" s="53" t="e">
        <f>REPT(AZ100,1)</f>
        <v>#N/A</v>
      </c>
      <c r="T115" s="137">
        <f t="shared" si="54"/>
        <v>0</v>
      </c>
      <c r="U115" s="138">
        <f t="shared" si="54"/>
        <v>0</v>
      </c>
      <c r="V115" s="96"/>
      <c r="W115" s="97"/>
      <c r="X115" s="97"/>
      <c r="Y115" s="97"/>
      <c r="Z115" s="97"/>
      <c r="AA115" s="97"/>
      <c r="AB115" s="97"/>
      <c r="AC115" s="97"/>
      <c r="AD115" s="97"/>
      <c r="AE115" s="98"/>
      <c r="AF115" s="141"/>
      <c r="AG115" s="142"/>
      <c r="AH115" s="142"/>
      <c r="AI115" s="143"/>
      <c r="AK115" s="7">
        <f t="shared" si="31"/>
        <v>0</v>
      </c>
      <c r="AL115" s="7">
        <f t="shared" si="32"/>
        <v>0</v>
      </c>
      <c r="AM115" s="7">
        <f t="shared" si="33"/>
        <v>0</v>
      </c>
      <c r="AN115" s="7">
        <f t="shared" si="34"/>
        <v>0</v>
      </c>
      <c r="AO115" s="7">
        <f t="shared" si="35"/>
        <v>0</v>
      </c>
      <c r="AP115" s="7">
        <f t="shared" si="36"/>
        <v>0</v>
      </c>
      <c r="AQ115" s="7">
        <f t="shared" si="37"/>
        <v>0</v>
      </c>
      <c r="AR115" s="7">
        <f t="shared" si="38"/>
        <v>0</v>
      </c>
      <c r="AS115" s="7">
        <f t="shared" si="39"/>
        <v>0</v>
      </c>
      <c r="AT115" s="7">
        <f t="shared" si="40"/>
        <v>0</v>
      </c>
      <c r="AU115" s="7">
        <f t="shared" si="28"/>
        <v>0</v>
      </c>
      <c r="AV115" s="7">
        <f t="shared" si="29"/>
        <v>0</v>
      </c>
      <c r="AW115" s="7">
        <f t="shared" si="30"/>
        <v>0</v>
      </c>
      <c r="AX115" s="7">
        <f t="shared" si="41"/>
        <v>0</v>
      </c>
      <c r="AZ115" s="7" t="e">
        <f t="shared" si="42"/>
        <v>#N/A</v>
      </c>
      <c r="BA115" s="7" t="e">
        <f t="shared" si="43"/>
        <v>#N/A</v>
      </c>
      <c r="BC115" s="7" t="str">
        <f t="shared" si="44"/>
        <v>:</v>
      </c>
      <c r="BD115" s="7" t="str">
        <f t="shared" si="45"/>
        <v>:</v>
      </c>
      <c r="BE115" s="7" t="str">
        <f t="shared" si="46"/>
        <v>:</v>
      </c>
      <c r="BF115" s="7" t="str">
        <f t="shared" si="47"/>
        <v>:</v>
      </c>
      <c r="BG115" s="7" t="str">
        <f t="shared" si="48"/>
        <v/>
      </c>
      <c r="BH115" s="7" t="str">
        <f t="shared" si="49"/>
        <v/>
      </c>
      <c r="BI115" s="7" t="str">
        <f t="shared" si="50"/>
        <v/>
      </c>
      <c r="BJ115" s="7" t="str">
        <f t="shared" si="51"/>
        <v>:; :; :; :</v>
      </c>
      <c r="BP115" s="7">
        <v>337</v>
      </c>
      <c r="BQ115" s="7">
        <v>339</v>
      </c>
      <c r="BT115" s="7" t="s">
        <v>51</v>
      </c>
      <c r="BU115" s="7" t="s">
        <v>52</v>
      </c>
      <c r="BV115" s="7" t="s">
        <v>53</v>
      </c>
      <c r="BW115" s="7" t="s">
        <v>278</v>
      </c>
      <c r="BX115" s="7" t="s">
        <v>279</v>
      </c>
      <c r="BY115" s="7" t="s">
        <v>56</v>
      </c>
      <c r="BZ115" s="7" t="str">
        <f t="shared" si="52"/>
        <v>YİNELE(C337;1)</v>
      </c>
      <c r="CA115" s="7" t="str">
        <f t="shared" si="53"/>
        <v>YİNELE(C339;1)</v>
      </c>
    </row>
    <row r="116" spans="2:79" ht="15" customHeight="1">
      <c r="E116" s="72" t="str">
        <f>IF(ISBLANK(D116),"",VLOOKUP(D116,KATILIM!$A$1:$B$92,2,FALSE))</f>
        <v/>
      </c>
      <c r="I116" s="8"/>
      <c r="J116" s="7"/>
      <c r="K116" s="185">
        <v>104</v>
      </c>
      <c r="M116" s="90">
        <v>114</v>
      </c>
      <c r="N116" s="91"/>
      <c r="O116" s="91"/>
      <c r="P116" s="91"/>
      <c r="Q116" s="90" t="s">
        <v>509</v>
      </c>
      <c r="R116" s="115" t="e">
        <f>REPT(AZ101,1)</f>
        <v>#N/A</v>
      </c>
      <c r="S116" s="57" t="e">
        <f>REPT(AZ102,1)</f>
        <v>#N/A</v>
      </c>
      <c r="T116" s="105">
        <f t="shared" si="54"/>
        <v>0</v>
      </c>
      <c r="U116" s="106">
        <f t="shared" si="54"/>
        <v>0</v>
      </c>
      <c r="V116" s="118"/>
      <c r="W116" s="119"/>
      <c r="X116" s="119"/>
      <c r="Y116" s="119"/>
      <c r="Z116" s="119"/>
      <c r="AA116" s="119"/>
      <c r="AB116" s="119"/>
      <c r="AC116" s="119"/>
      <c r="AD116" s="119"/>
      <c r="AE116" s="120"/>
      <c r="AF116" s="121"/>
      <c r="AG116" s="122"/>
      <c r="AH116" s="122"/>
      <c r="AI116" s="124"/>
      <c r="AK116" s="7">
        <f t="shared" si="31"/>
        <v>0</v>
      </c>
      <c r="AL116" s="7">
        <f t="shared" si="32"/>
        <v>0</v>
      </c>
      <c r="AM116" s="7">
        <f t="shared" si="33"/>
        <v>0</v>
      </c>
      <c r="AN116" s="7">
        <f t="shared" si="34"/>
        <v>0</v>
      </c>
      <c r="AO116" s="7">
        <f t="shared" si="35"/>
        <v>0</v>
      </c>
      <c r="AP116" s="7">
        <f t="shared" si="36"/>
        <v>0</v>
      </c>
      <c r="AQ116" s="7">
        <f t="shared" si="37"/>
        <v>0</v>
      </c>
      <c r="AR116" s="7">
        <f t="shared" si="38"/>
        <v>0</v>
      </c>
      <c r="AS116" s="7">
        <f t="shared" si="39"/>
        <v>0</v>
      </c>
      <c r="AT116" s="7">
        <f t="shared" si="40"/>
        <v>0</v>
      </c>
      <c r="AU116" s="7">
        <f t="shared" si="28"/>
        <v>0</v>
      </c>
      <c r="AV116" s="7">
        <f t="shared" si="29"/>
        <v>0</v>
      </c>
      <c r="AW116" s="7">
        <f t="shared" si="30"/>
        <v>0</v>
      </c>
      <c r="AX116" s="7">
        <f t="shared" si="41"/>
        <v>0</v>
      </c>
      <c r="AZ116" s="7" t="e">
        <f t="shared" si="42"/>
        <v>#N/A</v>
      </c>
      <c r="BA116" s="7" t="e">
        <f t="shared" si="43"/>
        <v>#N/A</v>
      </c>
      <c r="BC116" s="7" t="str">
        <f t="shared" si="44"/>
        <v>:</v>
      </c>
      <c r="BD116" s="7" t="str">
        <f t="shared" si="45"/>
        <v>:</v>
      </c>
      <c r="BE116" s="7" t="str">
        <f t="shared" si="46"/>
        <v>:</v>
      </c>
      <c r="BF116" s="7" t="str">
        <f t="shared" si="47"/>
        <v>:</v>
      </c>
      <c r="BG116" s="7" t="str">
        <f t="shared" si="48"/>
        <v/>
      </c>
      <c r="BH116" s="7" t="str">
        <f t="shared" si="49"/>
        <v/>
      </c>
      <c r="BI116" s="7" t="str">
        <f t="shared" si="50"/>
        <v/>
      </c>
      <c r="BJ116" s="7" t="str">
        <f t="shared" si="51"/>
        <v>:; :; :; :</v>
      </c>
      <c r="BP116" s="7">
        <v>340</v>
      </c>
      <c r="BQ116" s="7">
        <v>342</v>
      </c>
      <c r="BT116" s="7" t="s">
        <v>51</v>
      </c>
      <c r="BU116" s="7" t="s">
        <v>52</v>
      </c>
      <c r="BV116" s="7" t="s">
        <v>53</v>
      </c>
      <c r="BW116" s="7" t="s">
        <v>280</v>
      </c>
      <c r="BX116" s="7" t="s">
        <v>281</v>
      </c>
      <c r="BY116" s="7" t="s">
        <v>56</v>
      </c>
      <c r="BZ116" s="7" t="str">
        <f t="shared" si="52"/>
        <v>YİNELE(C340;1)</v>
      </c>
      <c r="CA116" s="7" t="str">
        <f t="shared" si="53"/>
        <v>YİNELE(C342;1)</v>
      </c>
    </row>
    <row r="117" spans="2:79" ht="15" customHeight="1">
      <c r="E117" s="88"/>
      <c r="F117" s="89" t="str">
        <f>CONCATENATE(AZ41," ",BA41)</f>
        <v xml:space="preserve"> </v>
      </c>
      <c r="G117" s="169" t="s">
        <v>355</v>
      </c>
      <c r="I117" s="8"/>
      <c r="J117" s="7"/>
      <c r="K117" s="185">
        <v>105</v>
      </c>
      <c r="M117" s="90">
        <v>115</v>
      </c>
      <c r="N117" s="91"/>
      <c r="O117" s="91"/>
      <c r="P117" s="91"/>
      <c r="Q117" s="90" t="s">
        <v>509</v>
      </c>
      <c r="R117" s="115" t="e">
        <f>REPT(AZ103,1)</f>
        <v>#N/A</v>
      </c>
      <c r="S117" s="57" t="e">
        <f>REPT(AZ104,1)</f>
        <v>#N/A</v>
      </c>
      <c r="T117" s="105">
        <f t="shared" si="54"/>
        <v>0</v>
      </c>
      <c r="U117" s="106">
        <f t="shared" si="54"/>
        <v>0</v>
      </c>
      <c r="V117" s="118"/>
      <c r="W117" s="119"/>
      <c r="X117" s="119"/>
      <c r="Y117" s="119"/>
      <c r="Z117" s="119"/>
      <c r="AA117" s="119"/>
      <c r="AB117" s="119"/>
      <c r="AC117" s="119"/>
      <c r="AD117" s="119"/>
      <c r="AE117" s="120"/>
      <c r="AF117" s="121"/>
      <c r="AG117" s="122"/>
      <c r="AH117" s="122"/>
      <c r="AI117" s="124"/>
      <c r="AK117" s="7">
        <f t="shared" si="31"/>
        <v>0</v>
      </c>
      <c r="AL117" s="7">
        <f t="shared" si="32"/>
        <v>0</v>
      </c>
      <c r="AM117" s="7">
        <f t="shared" si="33"/>
        <v>0</v>
      </c>
      <c r="AN117" s="7">
        <f t="shared" si="34"/>
        <v>0</v>
      </c>
      <c r="AO117" s="7">
        <f t="shared" si="35"/>
        <v>0</v>
      </c>
      <c r="AP117" s="7">
        <f t="shared" si="36"/>
        <v>0</v>
      </c>
      <c r="AQ117" s="7">
        <f t="shared" si="37"/>
        <v>0</v>
      </c>
      <c r="AR117" s="7">
        <f t="shared" si="38"/>
        <v>0</v>
      </c>
      <c r="AS117" s="7">
        <f t="shared" si="39"/>
        <v>0</v>
      </c>
      <c r="AT117" s="7">
        <f t="shared" si="40"/>
        <v>0</v>
      </c>
      <c r="AU117" s="7">
        <f t="shared" si="28"/>
        <v>0</v>
      </c>
      <c r="AV117" s="7">
        <f t="shared" si="29"/>
        <v>0</v>
      </c>
      <c r="AW117" s="7">
        <f t="shared" si="30"/>
        <v>0</v>
      </c>
      <c r="AX117" s="7">
        <f t="shared" si="41"/>
        <v>0</v>
      </c>
      <c r="AZ117" s="7" t="e">
        <f t="shared" si="42"/>
        <v>#N/A</v>
      </c>
      <c r="BA117" s="7" t="e">
        <f t="shared" si="43"/>
        <v>#N/A</v>
      </c>
      <c r="BC117" s="7" t="str">
        <f t="shared" si="44"/>
        <v>:</v>
      </c>
      <c r="BD117" s="7" t="str">
        <f t="shared" si="45"/>
        <v>:</v>
      </c>
      <c r="BE117" s="7" t="str">
        <f t="shared" si="46"/>
        <v>:</v>
      </c>
      <c r="BF117" s="7" t="str">
        <f t="shared" si="47"/>
        <v>:</v>
      </c>
      <c r="BG117" s="7" t="str">
        <f t="shared" si="48"/>
        <v/>
      </c>
      <c r="BH117" s="7" t="str">
        <f t="shared" si="49"/>
        <v/>
      </c>
      <c r="BI117" s="7" t="str">
        <f t="shared" si="50"/>
        <v/>
      </c>
      <c r="BJ117" s="7" t="str">
        <f t="shared" si="51"/>
        <v>:; :; :; :</v>
      </c>
      <c r="BP117" s="7">
        <v>343</v>
      </c>
      <c r="BQ117" s="7">
        <v>345</v>
      </c>
      <c r="BT117" s="7" t="s">
        <v>51</v>
      </c>
      <c r="BU117" s="7" t="s">
        <v>52</v>
      </c>
      <c r="BV117" s="7" t="s">
        <v>53</v>
      </c>
      <c r="BW117" s="7" t="s">
        <v>282</v>
      </c>
      <c r="BX117" s="7" t="s">
        <v>283</v>
      </c>
      <c r="BY117" s="7" t="s">
        <v>56</v>
      </c>
      <c r="BZ117" s="7" t="str">
        <f t="shared" si="52"/>
        <v>YİNELE(C343;1)</v>
      </c>
      <c r="CA117" s="7" t="str">
        <f t="shared" si="53"/>
        <v>YİNELE(C345;1)</v>
      </c>
    </row>
    <row r="118" spans="2:79" ht="15" customHeight="1">
      <c r="B118" s="169"/>
      <c r="E118" s="72" t="str">
        <f>IF(ISBLANK(D118),"",VLOOKUP(D118,KATILIM!$A$1:$B$92,2,FALSE))</f>
        <v/>
      </c>
      <c r="F118" s="103" t="str">
        <f>IF(F117=" ",CONCATENATE(N41,"  ",O41," ","M",P41),BJ41)</f>
        <v>08.10.2022   M</v>
      </c>
      <c r="I118" s="8"/>
      <c r="J118" s="7"/>
      <c r="K118" s="185">
        <v>105</v>
      </c>
      <c r="M118" s="90">
        <v>116</v>
      </c>
      <c r="N118" s="91"/>
      <c r="O118" s="91"/>
      <c r="P118" s="91"/>
      <c r="Q118" s="90" t="s">
        <v>509</v>
      </c>
      <c r="R118" s="115" t="e">
        <f>REPT(AZ105,1)</f>
        <v>#N/A</v>
      </c>
      <c r="S118" s="57" t="e">
        <f>REPT(AZ106,1)</f>
        <v>#N/A</v>
      </c>
      <c r="T118" s="105">
        <f t="shared" si="54"/>
        <v>0</v>
      </c>
      <c r="U118" s="106">
        <f t="shared" si="54"/>
        <v>0</v>
      </c>
      <c r="V118" s="118"/>
      <c r="W118" s="119"/>
      <c r="X118" s="119"/>
      <c r="Y118" s="119"/>
      <c r="Z118" s="119"/>
      <c r="AA118" s="119"/>
      <c r="AB118" s="119"/>
      <c r="AC118" s="119"/>
      <c r="AD118" s="119"/>
      <c r="AE118" s="120"/>
      <c r="AF118" s="121"/>
      <c r="AG118" s="122"/>
      <c r="AH118" s="122"/>
      <c r="AI118" s="124"/>
      <c r="AK118" s="7">
        <f t="shared" si="31"/>
        <v>0</v>
      </c>
      <c r="AL118" s="7">
        <f t="shared" si="32"/>
        <v>0</v>
      </c>
      <c r="AM118" s="7">
        <f t="shared" si="33"/>
        <v>0</v>
      </c>
      <c r="AN118" s="7">
        <f t="shared" si="34"/>
        <v>0</v>
      </c>
      <c r="AO118" s="7">
        <f t="shared" si="35"/>
        <v>0</v>
      </c>
      <c r="AP118" s="7">
        <f t="shared" si="36"/>
        <v>0</v>
      </c>
      <c r="AQ118" s="7">
        <f t="shared" si="37"/>
        <v>0</v>
      </c>
      <c r="AR118" s="7">
        <f t="shared" si="38"/>
        <v>0</v>
      </c>
      <c r="AS118" s="7">
        <f t="shared" si="39"/>
        <v>0</v>
      </c>
      <c r="AT118" s="7">
        <f t="shared" si="40"/>
        <v>0</v>
      </c>
      <c r="AU118" s="7">
        <f t="shared" si="28"/>
        <v>0</v>
      </c>
      <c r="AV118" s="7">
        <f t="shared" si="29"/>
        <v>0</v>
      </c>
      <c r="AW118" s="7">
        <f t="shared" si="30"/>
        <v>0</v>
      </c>
      <c r="AX118" s="7">
        <f t="shared" si="41"/>
        <v>0</v>
      </c>
      <c r="AZ118" s="7" t="e">
        <f t="shared" si="42"/>
        <v>#N/A</v>
      </c>
      <c r="BA118" s="7" t="e">
        <f t="shared" si="43"/>
        <v>#N/A</v>
      </c>
      <c r="BC118" s="7" t="str">
        <f t="shared" si="44"/>
        <v>:</v>
      </c>
      <c r="BD118" s="7" t="str">
        <f t="shared" si="45"/>
        <v>:</v>
      </c>
      <c r="BE118" s="7" t="str">
        <f t="shared" si="46"/>
        <v>:</v>
      </c>
      <c r="BF118" s="7" t="str">
        <f t="shared" si="47"/>
        <v>:</v>
      </c>
      <c r="BG118" s="7" t="str">
        <f t="shared" si="48"/>
        <v/>
      </c>
      <c r="BH118" s="7" t="str">
        <f t="shared" si="49"/>
        <v/>
      </c>
      <c r="BI118" s="7" t="str">
        <f t="shared" si="50"/>
        <v/>
      </c>
      <c r="BJ118" s="7" t="str">
        <f t="shared" si="51"/>
        <v>:; :; :; :</v>
      </c>
      <c r="BP118" s="7">
        <v>346</v>
      </c>
      <c r="BQ118" s="7">
        <v>348</v>
      </c>
      <c r="BT118" s="7" t="s">
        <v>51</v>
      </c>
      <c r="BU118" s="7" t="s">
        <v>52</v>
      </c>
      <c r="BV118" s="7" t="s">
        <v>53</v>
      </c>
      <c r="BW118" s="7" t="s">
        <v>284</v>
      </c>
      <c r="BX118" s="7" t="s">
        <v>285</v>
      </c>
      <c r="BY118" s="7" t="s">
        <v>56</v>
      </c>
      <c r="BZ118" s="7" t="str">
        <f t="shared" si="52"/>
        <v>YİNELE(C346;1)</v>
      </c>
      <c r="CA118" s="7" t="str">
        <f t="shared" si="53"/>
        <v>YİNELE(C348;1)</v>
      </c>
    </row>
    <row r="119" spans="2:79" ht="15" customHeight="1">
      <c r="E119" s="72" t="str">
        <f>IF(ISBLANK(D119),"",VLOOKUP(D119,KATILIM!$A$1:$B$92,2,FALSE))</f>
        <v/>
      </c>
      <c r="I119" s="112"/>
      <c r="J119" s="7"/>
      <c r="K119" s="185">
        <v>106</v>
      </c>
      <c r="M119" s="90">
        <v>117</v>
      </c>
      <c r="N119" s="91"/>
      <c r="O119" s="91"/>
      <c r="P119" s="91"/>
      <c r="Q119" s="90" t="s">
        <v>509</v>
      </c>
      <c r="R119" s="115" t="str">
        <f>REPT(AZ107,1)</f>
        <v/>
      </c>
      <c r="S119" s="57" t="str">
        <f>REPT(AZ108,1)</f>
        <v/>
      </c>
      <c r="T119" s="105">
        <f t="shared" si="54"/>
        <v>0</v>
      </c>
      <c r="U119" s="106">
        <f t="shared" si="54"/>
        <v>0</v>
      </c>
      <c r="V119" s="118"/>
      <c r="W119" s="119"/>
      <c r="X119" s="119"/>
      <c r="Y119" s="119"/>
      <c r="Z119" s="119"/>
      <c r="AA119" s="119"/>
      <c r="AB119" s="119"/>
      <c r="AC119" s="119"/>
      <c r="AD119" s="119"/>
      <c r="AE119" s="120"/>
      <c r="AF119" s="121"/>
      <c r="AG119" s="122"/>
      <c r="AH119" s="122"/>
      <c r="AI119" s="124"/>
      <c r="AK119" s="7">
        <f t="shared" si="31"/>
        <v>0</v>
      </c>
      <c r="AL119" s="7">
        <f t="shared" si="32"/>
        <v>0</v>
      </c>
      <c r="AM119" s="7">
        <f t="shared" si="33"/>
        <v>0</v>
      </c>
      <c r="AN119" s="7">
        <f t="shared" si="34"/>
        <v>0</v>
      </c>
      <c r="AO119" s="7">
        <f t="shared" si="35"/>
        <v>0</v>
      </c>
      <c r="AP119" s="7">
        <f t="shared" si="36"/>
        <v>0</v>
      </c>
      <c r="AQ119" s="7">
        <f t="shared" si="37"/>
        <v>0</v>
      </c>
      <c r="AR119" s="7">
        <f t="shared" si="38"/>
        <v>0</v>
      </c>
      <c r="AS119" s="7">
        <f t="shared" si="39"/>
        <v>0</v>
      </c>
      <c r="AT119" s="7">
        <f t="shared" si="40"/>
        <v>0</v>
      </c>
      <c r="AU119" s="7">
        <f t="shared" si="28"/>
        <v>0</v>
      </c>
      <c r="AV119" s="7">
        <f t="shared" si="29"/>
        <v>0</v>
      </c>
      <c r="AW119" s="7">
        <f t="shared" si="30"/>
        <v>0</v>
      </c>
      <c r="AX119" s="7">
        <f t="shared" si="41"/>
        <v>0</v>
      </c>
      <c r="AZ119" s="7" t="str">
        <f t="shared" si="42"/>
        <v/>
      </c>
      <c r="BA119" s="7" t="str">
        <f t="shared" si="43"/>
        <v/>
      </c>
      <c r="BC119" s="7" t="str">
        <f t="shared" si="44"/>
        <v>:</v>
      </c>
      <c r="BD119" s="7" t="str">
        <f t="shared" si="45"/>
        <v>:</v>
      </c>
      <c r="BE119" s="7" t="str">
        <f t="shared" si="46"/>
        <v>:</v>
      </c>
      <c r="BF119" s="7" t="str">
        <f t="shared" si="47"/>
        <v>:</v>
      </c>
      <c r="BG119" s="7" t="str">
        <f t="shared" si="48"/>
        <v/>
      </c>
      <c r="BH119" s="7" t="str">
        <f t="shared" si="49"/>
        <v/>
      </c>
      <c r="BI119" s="7" t="str">
        <f t="shared" si="50"/>
        <v/>
      </c>
      <c r="BJ119" s="7" t="str">
        <f t="shared" si="51"/>
        <v>:; :; :; :</v>
      </c>
      <c r="BP119" s="7">
        <v>349</v>
      </c>
      <c r="BQ119" s="7">
        <v>351</v>
      </c>
      <c r="BT119" s="7" t="s">
        <v>51</v>
      </c>
      <c r="BU119" s="7" t="s">
        <v>52</v>
      </c>
      <c r="BV119" s="7" t="s">
        <v>53</v>
      </c>
      <c r="BW119" s="7" t="s">
        <v>286</v>
      </c>
      <c r="BX119" s="7" t="s">
        <v>287</v>
      </c>
      <c r="BY119" s="7" t="s">
        <v>56</v>
      </c>
      <c r="BZ119" s="7" t="str">
        <f t="shared" si="52"/>
        <v>YİNELE(C349;1)</v>
      </c>
      <c r="CA119" s="7" t="str">
        <f t="shared" si="53"/>
        <v>YİNELE(C351;1)</v>
      </c>
    </row>
    <row r="120" spans="2:79" ht="15" customHeight="1">
      <c r="E120" s="88"/>
      <c r="F120" s="89" t="str">
        <f>CONCATENATE(AZ42," ",BA42)</f>
        <v xml:space="preserve"> </v>
      </c>
      <c r="G120" s="169" t="s">
        <v>316</v>
      </c>
      <c r="I120" s="8"/>
      <c r="J120" s="7"/>
      <c r="K120" s="185">
        <v>106</v>
      </c>
      <c r="M120" s="90">
        <v>118</v>
      </c>
      <c r="N120" s="91"/>
      <c r="O120" s="91"/>
      <c r="P120" s="91"/>
      <c r="Q120" s="90" t="s">
        <v>509</v>
      </c>
      <c r="R120" s="115" t="str">
        <f>REPT(AZ109,1)</f>
        <v/>
      </c>
      <c r="S120" s="57" t="str">
        <f>REPT(AZ110,1)</f>
        <v/>
      </c>
      <c r="T120" s="105">
        <f t="shared" si="54"/>
        <v>0</v>
      </c>
      <c r="U120" s="106">
        <f t="shared" si="54"/>
        <v>0</v>
      </c>
      <c r="V120" s="118"/>
      <c r="W120" s="119"/>
      <c r="X120" s="119"/>
      <c r="Y120" s="119"/>
      <c r="Z120" s="119"/>
      <c r="AA120" s="119"/>
      <c r="AB120" s="119"/>
      <c r="AC120" s="119"/>
      <c r="AD120" s="119"/>
      <c r="AE120" s="120"/>
      <c r="AF120" s="121"/>
      <c r="AG120" s="122"/>
      <c r="AH120" s="122"/>
      <c r="AI120" s="124"/>
      <c r="AK120" s="7">
        <f t="shared" si="31"/>
        <v>0</v>
      </c>
      <c r="AL120" s="7">
        <f t="shared" si="32"/>
        <v>0</v>
      </c>
      <c r="AM120" s="7">
        <f t="shared" si="33"/>
        <v>0</v>
      </c>
      <c r="AN120" s="7">
        <f t="shared" si="34"/>
        <v>0</v>
      </c>
      <c r="AO120" s="7">
        <f t="shared" si="35"/>
        <v>0</v>
      </c>
      <c r="AP120" s="7">
        <f t="shared" si="36"/>
        <v>0</v>
      </c>
      <c r="AQ120" s="7">
        <f t="shared" si="37"/>
        <v>0</v>
      </c>
      <c r="AR120" s="7">
        <f t="shared" si="38"/>
        <v>0</v>
      </c>
      <c r="AS120" s="7">
        <f t="shared" si="39"/>
        <v>0</v>
      </c>
      <c r="AT120" s="7">
        <f t="shared" si="40"/>
        <v>0</v>
      </c>
      <c r="AU120" s="7">
        <f t="shared" si="28"/>
        <v>0</v>
      </c>
      <c r="AV120" s="7">
        <f t="shared" si="29"/>
        <v>0</v>
      </c>
      <c r="AW120" s="7">
        <f t="shared" si="30"/>
        <v>0</v>
      </c>
      <c r="AX120" s="7">
        <f t="shared" si="41"/>
        <v>0</v>
      </c>
      <c r="AZ120" s="7" t="str">
        <f t="shared" si="42"/>
        <v/>
      </c>
      <c r="BA120" s="7" t="str">
        <f t="shared" si="43"/>
        <v/>
      </c>
      <c r="BC120" s="7" t="str">
        <f t="shared" si="44"/>
        <v>:</v>
      </c>
      <c r="BD120" s="7" t="str">
        <f t="shared" si="45"/>
        <v>:</v>
      </c>
      <c r="BE120" s="7" t="str">
        <f t="shared" si="46"/>
        <v>:</v>
      </c>
      <c r="BF120" s="7" t="str">
        <f t="shared" si="47"/>
        <v>:</v>
      </c>
      <c r="BG120" s="7" t="str">
        <f t="shared" si="48"/>
        <v/>
      </c>
      <c r="BH120" s="7" t="str">
        <f t="shared" si="49"/>
        <v/>
      </c>
      <c r="BI120" s="7" t="str">
        <f t="shared" si="50"/>
        <v/>
      </c>
      <c r="BJ120" s="7" t="str">
        <f t="shared" si="51"/>
        <v>:; :; :; :</v>
      </c>
      <c r="BP120" s="7">
        <v>352</v>
      </c>
      <c r="BQ120" s="7">
        <v>354</v>
      </c>
      <c r="BT120" s="7" t="s">
        <v>51</v>
      </c>
      <c r="BU120" s="7" t="s">
        <v>52</v>
      </c>
      <c r="BV120" s="7" t="s">
        <v>53</v>
      </c>
      <c r="BW120" s="7" t="s">
        <v>288</v>
      </c>
      <c r="BX120" s="7" t="s">
        <v>289</v>
      </c>
      <c r="BY120" s="7" t="s">
        <v>56</v>
      </c>
      <c r="BZ120" s="7" t="str">
        <f t="shared" si="52"/>
        <v>YİNELE(C352;1)</v>
      </c>
      <c r="CA120" s="7" t="str">
        <f t="shared" si="53"/>
        <v>YİNELE(C354;1)</v>
      </c>
    </row>
    <row r="121" spans="2:79" ht="15" customHeight="1">
      <c r="E121" s="72" t="str">
        <f>IF(ISBLANK(D121),"",VLOOKUP(D121,KATILIM!$A$1:$B$92,2,FALSE))</f>
        <v/>
      </c>
      <c r="F121" s="103" t="str">
        <f>IF(F120=" ",CONCATENATE(N42,"  ",O42," ","M",P42),BJ42)</f>
        <v>08.10.2022   M</v>
      </c>
      <c r="I121" s="8"/>
      <c r="J121" s="7"/>
      <c r="K121" s="185">
        <v>107</v>
      </c>
      <c r="M121" s="90">
        <v>119</v>
      </c>
      <c r="N121" s="91"/>
      <c r="O121" s="91"/>
      <c r="P121" s="91"/>
      <c r="Q121" s="90" t="s">
        <v>509</v>
      </c>
      <c r="R121" s="115" t="str">
        <f>REPT(AZ111,1)</f>
        <v/>
      </c>
      <c r="S121" s="57" t="str">
        <f>REPT(AZ112,1)</f>
        <v/>
      </c>
      <c r="T121" s="105">
        <f t="shared" si="54"/>
        <v>0</v>
      </c>
      <c r="U121" s="106">
        <f t="shared" si="54"/>
        <v>0</v>
      </c>
      <c r="V121" s="118"/>
      <c r="W121" s="119"/>
      <c r="X121" s="119"/>
      <c r="Y121" s="119"/>
      <c r="Z121" s="119"/>
      <c r="AA121" s="119"/>
      <c r="AB121" s="119"/>
      <c r="AC121" s="119"/>
      <c r="AD121" s="119"/>
      <c r="AE121" s="120"/>
      <c r="AF121" s="121"/>
      <c r="AG121" s="122"/>
      <c r="AH121" s="122"/>
      <c r="AI121" s="124"/>
      <c r="AK121" s="7">
        <f t="shared" si="31"/>
        <v>0</v>
      </c>
      <c r="AL121" s="7">
        <f t="shared" si="32"/>
        <v>0</v>
      </c>
      <c r="AM121" s="7">
        <f t="shared" si="33"/>
        <v>0</v>
      </c>
      <c r="AN121" s="7">
        <f t="shared" si="34"/>
        <v>0</v>
      </c>
      <c r="AO121" s="7">
        <f t="shared" si="35"/>
        <v>0</v>
      </c>
      <c r="AP121" s="7">
        <f t="shared" si="36"/>
        <v>0</v>
      </c>
      <c r="AQ121" s="7">
        <f t="shared" si="37"/>
        <v>0</v>
      </c>
      <c r="AR121" s="7">
        <f t="shared" si="38"/>
        <v>0</v>
      </c>
      <c r="AS121" s="7">
        <f t="shared" si="39"/>
        <v>0</v>
      </c>
      <c r="AT121" s="7">
        <f t="shared" si="40"/>
        <v>0</v>
      </c>
      <c r="AU121" s="7">
        <f t="shared" si="28"/>
        <v>0</v>
      </c>
      <c r="AV121" s="7">
        <f t="shared" si="29"/>
        <v>0</v>
      </c>
      <c r="AW121" s="7">
        <f t="shared" si="30"/>
        <v>0</v>
      </c>
      <c r="AX121" s="7">
        <f t="shared" si="41"/>
        <v>0</v>
      </c>
      <c r="AZ121" s="7" t="str">
        <f t="shared" si="42"/>
        <v/>
      </c>
      <c r="BA121" s="7" t="str">
        <f t="shared" si="43"/>
        <v/>
      </c>
      <c r="BC121" s="7" t="str">
        <f t="shared" si="44"/>
        <v>:</v>
      </c>
      <c r="BD121" s="7" t="str">
        <f t="shared" si="45"/>
        <v>:</v>
      </c>
      <c r="BE121" s="7" t="str">
        <f t="shared" si="46"/>
        <v>:</v>
      </c>
      <c r="BF121" s="7" t="str">
        <f t="shared" si="47"/>
        <v>:</v>
      </c>
      <c r="BG121" s="7" t="str">
        <f t="shared" si="48"/>
        <v/>
      </c>
      <c r="BH121" s="7" t="str">
        <f t="shared" si="49"/>
        <v/>
      </c>
      <c r="BI121" s="7" t="str">
        <f t="shared" si="50"/>
        <v/>
      </c>
      <c r="BJ121" s="7" t="str">
        <f t="shared" si="51"/>
        <v>:; :; :; :</v>
      </c>
      <c r="BP121" s="7">
        <v>355</v>
      </c>
      <c r="BQ121" s="7">
        <v>357</v>
      </c>
      <c r="BT121" s="7" t="s">
        <v>51</v>
      </c>
      <c r="BU121" s="7" t="s">
        <v>52</v>
      </c>
      <c r="BV121" s="7" t="s">
        <v>53</v>
      </c>
      <c r="BW121" s="7" t="s">
        <v>290</v>
      </c>
      <c r="BX121" s="7" t="s">
        <v>291</v>
      </c>
      <c r="BY121" s="7" t="s">
        <v>56</v>
      </c>
      <c r="BZ121" s="7" t="str">
        <f t="shared" si="52"/>
        <v>YİNELE(C355;1)</v>
      </c>
      <c r="CA121" s="7" t="str">
        <f t="shared" si="53"/>
        <v>YİNELE(C357;1)</v>
      </c>
    </row>
    <row r="122" spans="2:79" ht="15" customHeight="1" thickBot="1">
      <c r="E122" s="72" t="str">
        <f>IF(ISBLANK(D122),"",VLOOKUP(D122,KATILIM!$A$1:$B$92,2,FALSE))</f>
        <v/>
      </c>
      <c r="I122" s="9"/>
      <c r="J122" s="7"/>
      <c r="K122" s="185">
        <v>107</v>
      </c>
      <c r="M122" s="90">
        <v>120</v>
      </c>
      <c r="N122" s="155"/>
      <c r="O122" s="155"/>
      <c r="P122" s="155"/>
      <c r="Q122" s="126" t="s">
        <v>509</v>
      </c>
      <c r="R122" s="156" t="str">
        <f>REPT(AZ113,1)</f>
        <v/>
      </c>
      <c r="S122" s="56" t="str">
        <f>REPT(AZ114,1)</f>
        <v/>
      </c>
      <c r="T122" s="127">
        <f t="shared" si="54"/>
        <v>0</v>
      </c>
      <c r="U122" s="128">
        <f t="shared" si="54"/>
        <v>0</v>
      </c>
      <c r="V122" s="157"/>
      <c r="W122" s="158"/>
      <c r="X122" s="158"/>
      <c r="Y122" s="158"/>
      <c r="Z122" s="158"/>
      <c r="AA122" s="158"/>
      <c r="AB122" s="131"/>
      <c r="AC122" s="131"/>
      <c r="AD122" s="131"/>
      <c r="AE122" s="132"/>
      <c r="AF122" s="121"/>
      <c r="AG122" s="122"/>
      <c r="AH122" s="122"/>
      <c r="AI122" s="124"/>
      <c r="AK122" s="7">
        <f t="shared" si="31"/>
        <v>0</v>
      </c>
      <c r="AL122" s="7">
        <f t="shared" si="32"/>
        <v>0</v>
      </c>
      <c r="AM122" s="7">
        <f t="shared" si="33"/>
        <v>0</v>
      </c>
      <c r="AN122" s="7">
        <f t="shared" si="34"/>
        <v>0</v>
      </c>
      <c r="AO122" s="7">
        <f t="shared" si="35"/>
        <v>0</v>
      </c>
      <c r="AP122" s="7">
        <f t="shared" si="36"/>
        <v>0</v>
      </c>
      <c r="AQ122" s="7">
        <f t="shared" si="37"/>
        <v>0</v>
      </c>
      <c r="AR122" s="7">
        <f t="shared" si="38"/>
        <v>0</v>
      </c>
      <c r="AS122" s="7">
        <f t="shared" si="39"/>
        <v>0</v>
      </c>
      <c r="AT122" s="7">
        <f t="shared" si="40"/>
        <v>0</v>
      </c>
      <c r="AU122" s="7">
        <f t="shared" si="28"/>
        <v>0</v>
      </c>
      <c r="AV122" s="7">
        <f t="shared" si="29"/>
        <v>0</v>
      </c>
      <c r="AW122" s="7">
        <f t="shared" si="30"/>
        <v>0</v>
      </c>
      <c r="AX122" s="7">
        <f t="shared" si="41"/>
        <v>0</v>
      </c>
      <c r="AZ122" s="7" t="str">
        <f t="shared" si="42"/>
        <v/>
      </c>
      <c r="BA122" s="7" t="str">
        <f t="shared" si="43"/>
        <v/>
      </c>
      <c r="BC122" s="7" t="str">
        <f t="shared" si="44"/>
        <v>:</v>
      </c>
      <c r="BD122" s="7" t="str">
        <f t="shared" si="45"/>
        <v>:</v>
      </c>
      <c r="BE122" s="7" t="str">
        <f t="shared" si="46"/>
        <v>:</v>
      </c>
      <c r="BF122" s="7" t="str">
        <f t="shared" si="47"/>
        <v>:</v>
      </c>
      <c r="BG122" s="7" t="str">
        <f t="shared" si="48"/>
        <v/>
      </c>
      <c r="BH122" s="7" t="str">
        <f t="shared" si="49"/>
        <v/>
      </c>
      <c r="BI122" s="7" t="str">
        <f t="shared" si="50"/>
        <v/>
      </c>
      <c r="BJ122" s="7" t="str">
        <f t="shared" si="51"/>
        <v>:; :; :; :</v>
      </c>
      <c r="BP122" s="7">
        <v>355</v>
      </c>
      <c r="BQ122" s="7">
        <v>357</v>
      </c>
      <c r="BT122" s="7" t="s">
        <v>51</v>
      </c>
      <c r="BU122" s="7" t="s">
        <v>52</v>
      </c>
      <c r="BV122" s="7" t="s">
        <v>53</v>
      </c>
      <c r="BW122" s="7" t="s">
        <v>290</v>
      </c>
      <c r="BX122" s="7" t="s">
        <v>291</v>
      </c>
      <c r="BY122" s="7" t="s">
        <v>56</v>
      </c>
      <c r="BZ122" s="7" t="str">
        <f>CONCATENATE(BU122,BV122,BW122,BY122)</f>
        <v>YİNELE(C355;1)</v>
      </c>
      <c r="CA122" s="7" t="str">
        <f>CONCATENATE(BU122,BV122,BX122,BY122)</f>
        <v>YİNELE(C357;1)</v>
      </c>
    </row>
    <row r="123" spans="2:79" ht="15" customHeight="1">
      <c r="E123" s="88"/>
      <c r="F123" s="89" t="str">
        <f>CONCATENATE(AZ43," ",BA43)</f>
        <v xml:space="preserve"> </v>
      </c>
      <c r="G123" s="169" t="s">
        <v>344</v>
      </c>
      <c r="I123" s="8"/>
      <c r="J123" s="7" t="str">
        <f>CONCATENATE(AZ125," ",BA125)</f>
        <v xml:space="preserve"> </v>
      </c>
      <c r="K123" s="185">
        <v>108</v>
      </c>
      <c r="M123" s="90">
        <v>121</v>
      </c>
      <c r="N123" s="92"/>
      <c r="O123" s="92"/>
      <c r="P123" s="92"/>
      <c r="Q123" s="136" t="s">
        <v>503</v>
      </c>
      <c r="R123" s="148" t="e">
        <f>REPT(AZ115,1)</f>
        <v>#N/A</v>
      </c>
      <c r="S123" s="55" t="e">
        <f>REPT(AZ116,1)</f>
        <v>#N/A</v>
      </c>
      <c r="T123" s="137">
        <f t="shared" si="54"/>
        <v>0</v>
      </c>
      <c r="U123" s="138">
        <f t="shared" si="54"/>
        <v>0</v>
      </c>
      <c r="V123" s="149"/>
      <c r="W123" s="139"/>
      <c r="X123" s="139"/>
      <c r="Y123" s="139"/>
      <c r="Z123" s="139"/>
      <c r="AA123" s="139"/>
      <c r="AB123" s="139"/>
      <c r="AC123" s="139"/>
      <c r="AD123" s="139"/>
      <c r="AE123" s="140"/>
      <c r="AF123" s="121"/>
      <c r="AG123" s="122"/>
      <c r="AH123" s="122"/>
      <c r="AI123" s="124"/>
      <c r="AK123" s="7">
        <f t="shared" si="31"/>
        <v>0</v>
      </c>
      <c r="AL123" s="7">
        <f t="shared" si="32"/>
        <v>0</v>
      </c>
      <c r="AM123" s="7">
        <f t="shared" si="33"/>
        <v>0</v>
      </c>
      <c r="AN123" s="7">
        <f t="shared" si="34"/>
        <v>0</v>
      </c>
      <c r="AO123" s="7">
        <f t="shared" si="35"/>
        <v>0</v>
      </c>
      <c r="AP123" s="7">
        <f t="shared" si="36"/>
        <v>0</v>
      </c>
      <c r="AQ123" s="7">
        <f t="shared" si="37"/>
        <v>0</v>
      </c>
      <c r="AR123" s="7">
        <f t="shared" si="38"/>
        <v>0</v>
      </c>
      <c r="AS123" s="7">
        <f t="shared" si="39"/>
        <v>0</v>
      </c>
      <c r="AT123" s="7">
        <f t="shared" si="40"/>
        <v>0</v>
      </c>
      <c r="AU123" s="7">
        <f t="shared" si="28"/>
        <v>0</v>
      </c>
      <c r="AV123" s="7">
        <f t="shared" si="29"/>
        <v>0</v>
      </c>
      <c r="AW123" s="7">
        <f t="shared" si="30"/>
        <v>0</v>
      </c>
      <c r="AX123" s="7">
        <f t="shared" si="41"/>
        <v>0</v>
      </c>
      <c r="AZ123" s="7" t="e">
        <f t="shared" si="42"/>
        <v>#N/A</v>
      </c>
      <c r="BA123" s="7" t="e">
        <f t="shared" si="43"/>
        <v>#N/A</v>
      </c>
      <c r="BC123" s="7" t="str">
        <f t="shared" si="44"/>
        <v>:</v>
      </c>
      <c r="BD123" s="7" t="str">
        <f t="shared" si="45"/>
        <v>:</v>
      </c>
      <c r="BE123" s="7" t="str">
        <f t="shared" si="46"/>
        <v>:</v>
      </c>
      <c r="BF123" s="7" t="str">
        <f t="shared" si="47"/>
        <v>:</v>
      </c>
      <c r="BG123" s="7" t="str">
        <f t="shared" si="48"/>
        <v/>
      </c>
      <c r="BH123" s="7" t="str">
        <f t="shared" si="49"/>
        <v/>
      </c>
      <c r="BI123" s="7" t="str">
        <f t="shared" si="50"/>
        <v/>
      </c>
      <c r="BJ123" s="7" t="str">
        <f t="shared" si="51"/>
        <v>:; :; :; :</v>
      </c>
      <c r="BP123" s="7">
        <v>358</v>
      </c>
      <c r="BQ123" s="7">
        <v>36</v>
      </c>
      <c r="BT123" s="7" t="s">
        <v>51</v>
      </c>
      <c r="BU123" s="7" t="s">
        <v>52</v>
      </c>
      <c r="BV123" s="7" t="s">
        <v>53</v>
      </c>
      <c r="BW123" s="7" t="s">
        <v>292</v>
      </c>
      <c r="BX123" s="7" t="s">
        <v>78</v>
      </c>
      <c r="BY123" s="7" t="s">
        <v>56</v>
      </c>
      <c r="BZ123" s="7" t="str">
        <f t="shared" si="52"/>
        <v>YİNELE(C358;1)</v>
      </c>
      <c r="CA123" s="7" t="str">
        <f t="shared" si="53"/>
        <v>YİNELE(C36;1)</v>
      </c>
    </row>
    <row r="124" spans="2:79" ht="15" customHeight="1">
      <c r="E124" s="72" t="str">
        <f>IF(ISBLANK(D124),"",VLOOKUP(D124,KATILIM!$A$1:$B$92,2,FALSE))</f>
        <v/>
      </c>
      <c r="F124" s="103" t="str">
        <f>IF(F123=" ",CONCATENATE(N43,"  ",O43," ","M",P43),BJ43)</f>
        <v>08.10.2022   M</v>
      </c>
      <c r="I124" s="8"/>
      <c r="J124" s="7"/>
      <c r="K124" s="186">
        <v>108</v>
      </c>
      <c r="M124" s="90">
        <v>122</v>
      </c>
      <c r="N124" s="91"/>
      <c r="O124" s="91"/>
      <c r="P124" s="91"/>
      <c r="Q124" s="90" t="s">
        <v>503</v>
      </c>
      <c r="R124" s="115" t="e">
        <f>REPT(AZ117,1)</f>
        <v>#N/A</v>
      </c>
      <c r="S124" s="57" t="e">
        <f>REPT(AZ118,1)</f>
        <v>#N/A</v>
      </c>
      <c r="T124" s="105">
        <f t="shared" si="54"/>
        <v>0</v>
      </c>
      <c r="U124" s="106">
        <f t="shared" si="54"/>
        <v>0</v>
      </c>
      <c r="V124" s="118"/>
      <c r="W124" s="119"/>
      <c r="X124" s="119"/>
      <c r="Y124" s="119"/>
      <c r="Z124" s="119"/>
      <c r="AA124" s="119"/>
      <c r="AB124" s="119"/>
      <c r="AC124" s="119"/>
      <c r="AD124" s="119"/>
      <c r="AE124" s="120"/>
      <c r="AF124" s="121"/>
      <c r="AG124" s="122"/>
      <c r="AH124" s="115"/>
      <c r="AI124" s="116"/>
      <c r="AK124" s="7">
        <f t="shared" si="31"/>
        <v>0</v>
      </c>
      <c r="AL124" s="7">
        <f t="shared" si="32"/>
        <v>0</v>
      </c>
      <c r="AM124" s="7">
        <f t="shared" si="33"/>
        <v>0</v>
      </c>
      <c r="AN124" s="7">
        <f t="shared" si="34"/>
        <v>0</v>
      </c>
      <c r="AO124" s="7">
        <f t="shared" si="35"/>
        <v>0</v>
      </c>
      <c r="AP124" s="7">
        <f t="shared" si="36"/>
        <v>0</v>
      </c>
      <c r="AQ124" s="7">
        <f t="shared" si="37"/>
        <v>0</v>
      </c>
      <c r="AR124" s="7">
        <f t="shared" si="38"/>
        <v>0</v>
      </c>
      <c r="AS124" s="7">
        <f t="shared" si="39"/>
        <v>0</v>
      </c>
      <c r="AT124" s="7">
        <f t="shared" si="40"/>
        <v>0</v>
      </c>
      <c r="AU124" s="7">
        <f t="shared" si="28"/>
        <v>0</v>
      </c>
      <c r="AV124" s="7">
        <f t="shared" si="29"/>
        <v>0</v>
      </c>
      <c r="AW124" s="7">
        <f t="shared" si="30"/>
        <v>0</v>
      </c>
      <c r="AX124" s="7">
        <f t="shared" si="41"/>
        <v>0</v>
      </c>
      <c r="AZ124" s="7" t="e">
        <f t="shared" si="42"/>
        <v>#N/A</v>
      </c>
      <c r="BA124" s="7" t="e">
        <f t="shared" si="43"/>
        <v>#N/A</v>
      </c>
      <c r="BC124" s="7" t="str">
        <f t="shared" si="44"/>
        <v>:</v>
      </c>
      <c r="BD124" s="7" t="str">
        <f t="shared" si="45"/>
        <v>:</v>
      </c>
      <c r="BE124" s="7" t="str">
        <f t="shared" si="46"/>
        <v>:</v>
      </c>
      <c r="BF124" s="7" t="str">
        <f t="shared" si="47"/>
        <v>:</v>
      </c>
      <c r="BG124" s="7" t="str">
        <f t="shared" si="48"/>
        <v/>
      </c>
      <c r="BH124" s="7" t="str">
        <f t="shared" si="49"/>
        <v/>
      </c>
      <c r="BI124" s="7" t="str">
        <f t="shared" si="50"/>
        <v/>
      </c>
      <c r="BJ124" s="7" t="str">
        <f t="shared" si="51"/>
        <v>:; :; :; :</v>
      </c>
      <c r="BP124" s="7">
        <v>361</v>
      </c>
      <c r="BQ124" s="7">
        <v>363</v>
      </c>
      <c r="BT124" s="7" t="s">
        <v>51</v>
      </c>
      <c r="BU124" s="7" t="s">
        <v>52</v>
      </c>
      <c r="BV124" s="7" t="s">
        <v>53</v>
      </c>
      <c r="BW124" s="7" t="s">
        <v>293</v>
      </c>
      <c r="BX124" s="7" t="s">
        <v>294</v>
      </c>
      <c r="BY124" s="7" t="s">
        <v>56</v>
      </c>
      <c r="BZ124" s="7" t="str">
        <f t="shared" si="52"/>
        <v>YİNELE(C361;1)</v>
      </c>
      <c r="CA124" s="7" t="str">
        <f t="shared" si="53"/>
        <v>YİNELE(C363;1)</v>
      </c>
    </row>
    <row r="125" spans="2:79" ht="15" customHeight="1">
      <c r="B125" s="169"/>
      <c r="E125" s="72" t="str">
        <f>IF(ISBLANK(D125),"",VLOOKUP(D125,KATILIM!$A$1:$B$92,2,FALSE))</f>
        <v/>
      </c>
      <c r="I125" s="112"/>
      <c r="J125" s="7"/>
      <c r="K125" s="185">
        <v>109</v>
      </c>
      <c r="M125" s="90">
        <v>123</v>
      </c>
      <c r="N125" s="91"/>
      <c r="O125" s="91"/>
      <c r="P125" s="91"/>
      <c r="Q125" s="90" t="s">
        <v>503</v>
      </c>
      <c r="R125" s="115" t="str">
        <f>REPT(AZ119,1)</f>
        <v/>
      </c>
      <c r="S125" s="57" t="str">
        <f>REPT(AZ120,1)</f>
        <v/>
      </c>
      <c r="T125" s="105">
        <f t="shared" si="54"/>
        <v>0</v>
      </c>
      <c r="U125" s="106">
        <f t="shared" si="54"/>
        <v>0</v>
      </c>
      <c r="V125" s="118"/>
      <c r="W125" s="119"/>
      <c r="X125" s="119"/>
      <c r="Y125" s="119"/>
      <c r="Z125" s="119"/>
      <c r="AA125" s="119"/>
      <c r="AB125" s="119"/>
      <c r="AC125" s="119"/>
      <c r="AD125" s="119"/>
      <c r="AE125" s="120"/>
      <c r="AF125" s="121"/>
      <c r="AG125" s="122"/>
      <c r="AH125" s="115"/>
      <c r="AI125" s="116"/>
      <c r="AK125" s="7">
        <f t="shared" si="31"/>
        <v>0</v>
      </c>
      <c r="AL125" s="7">
        <f t="shared" si="32"/>
        <v>0</v>
      </c>
      <c r="AM125" s="7">
        <f t="shared" si="33"/>
        <v>0</v>
      </c>
      <c r="AN125" s="7">
        <f t="shared" si="34"/>
        <v>0</v>
      </c>
      <c r="AO125" s="7">
        <f t="shared" si="35"/>
        <v>0</v>
      </c>
      <c r="AP125" s="7">
        <f t="shared" si="36"/>
        <v>0</v>
      </c>
      <c r="AQ125" s="7">
        <f t="shared" si="37"/>
        <v>0</v>
      </c>
      <c r="AR125" s="7">
        <f t="shared" si="38"/>
        <v>0</v>
      </c>
      <c r="AS125" s="7">
        <f t="shared" si="39"/>
        <v>0</v>
      </c>
      <c r="AT125" s="7">
        <f t="shared" si="40"/>
        <v>0</v>
      </c>
      <c r="AU125" s="7">
        <f t="shared" si="28"/>
        <v>0</v>
      </c>
      <c r="AV125" s="7">
        <f t="shared" si="29"/>
        <v>0</v>
      </c>
      <c r="AW125" s="7">
        <f t="shared" si="30"/>
        <v>0</v>
      </c>
      <c r="AX125" s="7">
        <f t="shared" si="41"/>
        <v>0</v>
      </c>
      <c r="AZ125" s="7" t="str">
        <f t="shared" si="42"/>
        <v/>
      </c>
      <c r="BA125" s="7" t="str">
        <f t="shared" si="43"/>
        <v/>
      </c>
      <c r="BC125" s="7" t="str">
        <f t="shared" si="44"/>
        <v>:</v>
      </c>
      <c r="BD125" s="7" t="str">
        <f t="shared" si="45"/>
        <v>:</v>
      </c>
      <c r="BE125" s="7" t="str">
        <f t="shared" si="46"/>
        <v>:</v>
      </c>
      <c r="BF125" s="7" t="str">
        <f t="shared" si="47"/>
        <v>:</v>
      </c>
      <c r="BG125" s="7" t="str">
        <f t="shared" si="48"/>
        <v/>
      </c>
      <c r="BH125" s="7" t="str">
        <f t="shared" si="49"/>
        <v/>
      </c>
      <c r="BI125" s="7" t="str">
        <f t="shared" si="50"/>
        <v/>
      </c>
      <c r="BJ125" s="7" t="str">
        <f t="shared" si="51"/>
        <v>:; :; :; :</v>
      </c>
      <c r="BP125" s="7">
        <v>364</v>
      </c>
      <c r="BQ125" s="7">
        <v>366</v>
      </c>
      <c r="BT125" s="7" t="s">
        <v>51</v>
      </c>
      <c r="BU125" s="7" t="s">
        <v>52</v>
      </c>
      <c r="BV125" s="7" t="s">
        <v>53</v>
      </c>
      <c r="BW125" s="7" t="s">
        <v>295</v>
      </c>
      <c r="BX125" s="7" t="s">
        <v>296</v>
      </c>
      <c r="BY125" s="7" t="s">
        <v>56</v>
      </c>
      <c r="BZ125" s="7" t="str">
        <f t="shared" si="52"/>
        <v>YİNELE(C364;1)</v>
      </c>
      <c r="CA125" s="7" t="str">
        <f t="shared" si="53"/>
        <v>YİNELE(C366;1)</v>
      </c>
    </row>
    <row r="126" spans="2:79" ht="15" customHeight="1" thickBot="1">
      <c r="E126" s="88"/>
      <c r="F126" s="89" t="str">
        <f>CONCATENATE(AZ44," ",BA44)</f>
        <v xml:space="preserve"> </v>
      </c>
      <c r="G126" s="169" t="s">
        <v>327</v>
      </c>
      <c r="I126" s="8"/>
      <c r="J126" s="7"/>
      <c r="K126" s="185">
        <v>109</v>
      </c>
      <c r="M126" s="90">
        <v>124</v>
      </c>
      <c r="N126" s="125"/>
      <c r="O126" s="125"/>
      <c r="P126" s="125"/>
      <c r="Q126" s="126" t="s">
        <v>503</v>
      </c>
      <c r="R126" s="117" t="str">
        <f>REPT(AZ121,1)</f>
        <v/>
      </c>
      <c r="S126" s="54" t="str">
        <f>REPT(AZ122,1)</f>
        <v/>
      </c>
      <c r="T126" s="127">
        <f t="shared" si="54"/>
        <v>0</v>
      </c>
      <c r="U126" s="128">
        <f t="shared" si="54"/>
        <v>0</v>
      </c>
      <c r="V126" s="129"/>
      <c r="W126" s="130"/>
      <c r="X126" s="130"/>
      <c r="Y126" s="130"/>
      <c r="Z126" s="130"/>
      <c r="AA126" s="130"/>
      <c r="AB126" s="130"/>
      <c r="AC126" s="130"/>
      <c r="AD126" s="130"/>
      <c r="AE126" s="144"/>
      <c r="AF126" s="121"/>
      <c r="AG126" s="122"/>
      <c r="AH126" s="115"/>
      <c r="AI126" s="116"/>
      <c r="AK126" s="7">
        <f t="shared" si="31"/>
        <v>0</v>
      </c>
      <c r="AL126" s="7">
        <f t="shared" si="32"/>
        <v>0</v>
      </c>
      <c r="AM126" s="7">
        <f t="shared" si="33"/>
        <v>0</v>
      </c>
      <c r="AN126" s="7">
        <f t="shared" si="34"/>
        <v>0</v>
      </c>
      <c r="AO126" s="7">
        <f t="shared" si="35"/>
        <v>0</v>
      </c>
      <c r="AP126" s="7">
        <f t="shared" si="36"/>
        <v>0</v>
      </c>
      <c r="AQ126" s="7">
        <f t="shared" si="37"/>
        <v>0</v>
      </c>
      <c r="AR126" s="7">
        <f t="shared" si="38"/>
        <v>0</v>
      </c>
      <c r="AS126" s="7">
        <f t="shared" si="39"/>
        <v>0</v>
      </c>
      <c r="AT126" s="7">
        <f t="shared" si="40"/>
        <v>0</v>
      </c>
      <c r="AU126" s="7">
        <f t="shared" si="28"/>
        <v>0</v>
      </c>
      <c r="AV126" s="7">
        <f t="shared" si="29"/>
        <v>0</v>
      </c>
      <c r="AW126" s="7">
        <f t="shared" si="30"/>
        <v>0</v>
      </c>
      <c r="AX126" s="7">
        <f t="shared" si="41"/>
        <v>0</v>
      </c>
      <c r="AZ126" s="7" t="str">
        <f t="shared" si="42"/>
        <v/>
      </c>
      <c r="BA126" s="7" t="str">
        <f t="shared" si="43"/>
        <v/>
      </c>
      <c r="BC126" s="7" t="str">
        <f t="shared" si="44"/>
        <v>:</v>
      </c>
      <c r="BD126" s="7" t="str">
        <f t="shared" si="45"/>
        <v>:</v>
      </c>
      <c r="BE126" s="7" t="str">
        <f t="shared" si="46"/>
        <v>:</v>
      </c>
      <c r="BF126" s="7" t="str">
        <f t="shared" si="47"/>
        <v>:</v>
      </c>
      <c r="BG126" s="7" t="str">
        <f t="shared" si="48"/>
        <v/>
      </c>
      <c r="BH126" s="7" t="str">
        <f t="shared" si="49"/>
        <v/>
      </c>
      <c r="BI126" s="7" t="str">
        <f t="shared" si="50"/>
        <v/>
      </c>
      <c r="BJ126" s="7" t="str">
        <f t="shared" si="51"/>
        <v>:; :; :; :</v>
      </c>
      <c r="BP126" s="7">
        <v>367</v>
      </c>
      <c r="BQ126" s="7">
        <v>369</v>
      </c>
      <c r="BT126" s="7" t="s">
        <v>51</v>
      </c>
      <c r="BU126" s="7" t="s">
        <v>52</v>
      </c>
      <c r="BV126" s="7" t="s">
        <v>53</v>
      </c>
      <c r="BW126" s="7" t="s">
        <v>297</v>
      </c>
      <c r="BX126" s="7" t="s">
        <v>298</v>
      </c>
      <c r="BY126" s="7" t="s">
        <v>56</v>
      </c>
      <c r="BZ126" s="7" t="str">
        <f t="shared" si="52"/>
        <v>YİNELE(C367;1)</v>
      </c>
      <c r="CA126" s="7" t="str">
        <f t="shared" si="53"/>
        <v>YİNELE(C369;1)</v>
      </c>
    </row>
    <row r="127" spans="2:79" ht="15" customHeight="1">
      <c r="E127" s="72" t="str">
        <f>IF(ISBLANK(D127),"",VLOOKUP(D127,KATILIM!$A$1:$B$92,2,FALSE))</f>
        <v/>
      </c>
      <c r="F127" s="103" t="str">
        <f>IF(F126=" ",CONCATENATE(N44,"  ",O44," ","M",P44),BJ44)</f>
        <v>08.10.2022   M</v>
      </c>
      <c r="I127" s="8"/>
      <c r="J127" s="7"/>
      <c r="K127" s="185">
        <v>110</v>
      </c>
      <c r="M127" s="90">
        <v>125</v>
      </c>
      <c r="N127" s="92"/>
      <c r="O127" s="92"/>
      <c r="P127" s="92"/>
      <c r="Q127" s="136" t="s">
        <v>504</v>
      </c>
      <c r="R127" s="148" t="e">
        <f>REPT(AZ123,1)</f>
        <v>#N/A</v>
      </c>
      <c r="S127" s="55" t="e">
        <f>REPT(AZ124,1)</f>
        <v>#N/A</v>
      </c>
      <c r="T127" s="137">
        <f t="shared" si="54"/>
        <v>0</v>
      </c>
      <c r="U127" s="138">
        <f t="shared" si="54"/>
        <v>0</v>
      </c>
      <c r="V127" s="96"/>
      <c r="W127" s="97"/>
      <c r="X127" s="97"/>
      <c r="Y127" s="97"/>
      <c r="Z127" s="97"/>
      <c r="AA127" s="97"/>
      <c r="AB127" s="97"/>
      <c r="AC127" s="97"/>
      <c r="AD127" s="97"/>
      <c r="AE127" s="98"/>
      <c r="AF127" s="121"/>
      <c r="AG127" s="122"/>
      <c r="AH127" s="115"/>
      <c r="AI127" s="116"/>
      <c r="AK127" s="7">
        <f t="shared" si="31"/>
        <v>0</v>
      </c>
      <c r="AL127" s="7">
        <f t="shared" si="32"/>
        <v>0</v>
      </c>
      <c r="AM127" s="7">
        <f t="shared" si="33"/>
        <v>0</v>
      </c>
      <c r="AN127" s="7">
        <f t="shared" si="34"/>
        <v>0</v>
      </c>
      <c r="AO127" s="7">
        <f t="shared" si="35"/>
        <v>0</v>
      </c>
      <c r="AP127" s="7">
        <f t="shared" si="36"/>
        <v>0</v>
      </c>
      <c r="AQ127" s="7">
        <f t="shared" si="37"/>
        <v>0</v>
      </c>
      <c r="AR127" s="7">
        <f t="shared" si="38"/>
        <v>0</v>
      </c>
      <c r="AS127" s="7">
        <f t="shared" si="39"/>
        <v>0</v>
      </c>
      <c r="AT127" s="7">
        <f t="shared" si="40"/>
        <v>0</v>
      </c>
      <c r="AU127" s="7">
        <f t="shared" si="28"/>
        <v>0</v>
      </c>
      <c r="AV127" s="7">
        <f t="shared" si="29"/>
        <v>0</v>
      </c>
      <c r="AW127" s="7">
        <f t="shared" si="30"/>
        <v>0</v>
      </c>
      <c r="AX127" s="7">
        <f t="shared" si="41"/>
        <v>0</v>
      </c>
      <c r="AZ127" s="7" t="e">
        <f t="shared" si="42"/>
        <v>#N/A</v>
      </c>
      <c r="BA127" s="7" t="e">
        <f t="shared" si="43"/>
        <v>#N/A</v>
      </c>
      <c r="BC127" s="7" t="str">
        <f t="shared" si="44"/>
        <v>:</v>
      </c>
      <c r="BD127" s="7" t="str">
        <f t="shared" si="45"/>
        <v>:</v>
      </c>
      <c r="BE127" s="7" t="str">
        <f t="shared" si="46"/>
        <v>:</v>
      </c>
      <c r="BF127" s="7" t="str">
        <f t="shared" si="47"/>
        <v>:</v>
      </c>
      <c r="BG127" s="7" t="str">
        <f t="shared" si="48"/>
        <v/>
      </c>
      <c r="BH127" s="7" t="str">
        <f t="shared" si="49"/>
        <v/>
      </c>
      <c r="BI127" s="7" t="str">
        <f t="shared" si="50"/>
        <v/>
      </c>
      <c r="BJ127" s="7" t="str">
        <f t="shared" si="51"/>
        <v>:; :; :; :</v>
      </c>
      <c r="BP127" s="7">
        <v>370</v>
      </c>
      <c r="BQ127" s="7">
        <v>372</v>
      </c>
      <c r="BT127" s="7" t="s">
        <v>51</v>
      </c>
      <c r="BU127" s="7" t="s">
        <v>52</v>
      </c>
      <c r="BV127" s="7" t="s">
        <v>53</v>
      </c>
      <c r="BW127" s="7" t="s">
        <v>299</v>
      </c>
      <c r="BX127" s="7" t="s">
        <v>300</v>
      </c>
      <c r="BY127" s="7" t="s">
        <v>56</v>
      </c>
      <c r="BZ127" s="7" t="str">
        <f t="shared" si="52"/>
        <v>YİNELE(C370;1)</v>
      </c>
      <c r="CA127" s="7" t="str">
        <f t="shared" si="53"/>
        <v>YİNELE(C372;1)</v>
      </c>
    </row>
    <row r="128" spans="2:79" ht="15" customHeight="1" thickBot="1">
      <c r="E128" s="72" t="str">
        <f>IF(ISBLANK(D128),"",VLOOKUP(D128,KATILIM!$A$1:$B$92,2,FALSE))</f>
        <v/>
      </c>
      <c r="I128" s="8"/>
      <c r="J128" s="7"/>
      <c r="K128" s="185">
        <v>111</v>
      </c>
      <c r="M128" s="90">
        <v>126</v>
      </c>
      <c r="N128" s="125"/>
      <c r="O128" s="125"/>
      <c r="P128" s="125"/>
      <c r="Q128" s="126" t="s">
        <v>504</v>
      </c>
      <c r="R128" s="117" t="str">
        <f>REPT(AZ125,1)</f>
        <v/>
      </c>
      <c r="S128" s="54" t="str">
        <f>REPT(AZ126,1)</f>
        <v/>
      </c>
      <c r="T128" s="127">
        <f t="shared" si="54"/>
        <v>0</v>
      </c>
      <c r="U128" s="128">
        <f t="shared" si="54"/>
        <v>0</v>
      </c>
      <c r="V128" s="152"/>
      <c r="W128" s="131"/>
      <c r="X128" s="131"/>
      <c r="Y128" s="131"/>
      <c r="Z128" s="131"/>
      <c r="AA128" s="131"/>
      <c r="AB128" s="131"/>
      <c r="AC128" s="131"/>
      <c r="AD128" s="131"/>
      <c r="AE128" s="132"/>
      <c r="AF128" s="121"/>
      <c r="AG128" s="122"/>
      <c r="AH128" s="122"/>
      <c r="AI128" s="147"/>
      <c r="AK128" s="7">
        <f t="shared" si="31"/>
        <v>0</v>
      </c>
      <c r="AL128" s="7">
        <f t="shared" si="32"/>
        <v>0</v>
      </c>
      <c r="AM128" s="7">
        <f t="shared" si="33"/>
        <v>0</v>
      </c>
      <c r="AN128" s="7">
        <f t="shared" si="34"/>
        <v>0</v>
      </c>
      <c r="AO128" s="7">
        <f t="shared" si="35"/>
        <v>0</v>
      </c>
      <c r="AP128" s="7">
        <f t="shared" si="36"/>
        <v>0</v>
      </c>
      <c r="AQ128" s="7">
        <f t="shared" si="37"/>
        <v>0</v>
      </c>
      <c r="AR128" s="7">
        <f t="shared" si="38"/>
        <v>0</v>
      </c>
      <c r="AS128" s="7">
        <f t="shared" si="39"/>
        <v>0</v>
      </c>
      <c r="AT128" s="7">
        <f t="shared" si="40"/>
        <v>0</v>
      </c>
      <c r="AU128" s="7">
        <f t="shared" si="28"/>
        <v>0</v>
      </c>
      <c r="AV128" s="7">
        <f t="shared" si="29"/>
        <v>0</v>
      </c>
      <c r="AW128" s="7">
        <f t="shared" si="30"/>
        <v>0</v>
      </c>
      <c r="AX128" s="7">
        <f t="shared" si="41"/>
        <v>0</v>
      </c>
      <c r="AZ128" s="7" t="str">
        <f t="shared" si="42"/>
        <v/>
      </c>
      <c r="BA128" s="7" t="str">
        <f t="shared" si="43"/>
        <v/>
      </c>
      <c r="BC128" s="7" t="str">
        <f t="shared" si="44"/>
        <v>:</v>
      </c>
      <c r="BD128" s="7" t="str">
        <f t="shared" si="45"/>
        <v>:</v>
      </c>
      <c r="BE128" s="7" t="str">
        <f t="shared" si="46"/>
        <v>:</v>
      </c>
      <c r="BF128" s="7" t="str">
        <f t="shared" si="47"/>
        <v>:</v>
      </c>
      <c r="BG128" s="7" t="str">
        <f t="shared" si="48"/>
        <v/>
      </c>
      <c r="BH128" s="7" t="str">
        <f t="shared" si="49"/>
        <v/>
      </c>
      <c r="BI128" s="7" t="str">
        <f t="shared" si="50"/>
        <v/>
      </c>
      <c r="BJ128" s="7" t="str">
        <f t="shared" si="51"/>
        <v>:; :; :; :</v>
      </c>
      <c r="BP128" s="7">
        <v>373</v>
      </c>
      <c r="BQ128" s="7">
        <v>375</v>
      </c>
      <c r="BT128" s="7" t="s">
        <v>51</v>
      </c>
      <c r="BU128" s="7" t="s">
        <v>52</v>
      </c>
      <c r="BV128" s="7" t="s">
        <v>53</v>
      </c>
      <c r="BW128" s="7" t="s">
        <v>301</v>
      </c>
      <c r="BX128" s="7" t="s">
        <v>302</v>
      </c>
      <c r="BY128" s="7" t="s">
        <v>56</v>
      </c>
      <c r="BZ128" s="7" t="str">
        <f t="shared" si="52"/>
        <v>YİNELE(C373;1)</v>
      </c>
      <c r="CA128" s="7" t="str">
        <f t="shared" si="53"/>
        <v>YİNELE(C375;1)</v>
      </c>
    </row>
    <row r="129" spans="2:79" ht="15" customHeight="1" thickBot="1">
      <c r="E129" s="88"/>
      <c r="F129" s="89" t="str">
        <f>CONCATENATE(AZ45," ",BA45)</f>
        <v xml:space="preserve"> </v>
      </c>
      <c r="G129" s="169" t="s">
        <v>349</v>
      </c>
      <c r="I129" s="8"/>
      <c r="J129" s="7"/>
      <c r="K129" s="186">
        <v>111</v>
      </c>
      <c r="M129" s="90">
        <v>127</v>
      </c>
      <c r="N129" s="159"/>
      <c r="O129" s="159"/>
      <c r="P129" s="159"/>
      <c r="Q129" s="160" t="s">
        <v>505</v>
      </c>
      <c r="R129" s="161" t="e">
        <f>REPT(AZ127,1)</f>
        <v>#N/A</v>
      </c>
      <c r="S129" s="54" t="str">
        <f>REPT(AZ128,1)</f>
        <v/>
      </c>
      <c r="T129" s="162">
        <f t="shared" si="54"/>
        <v>0</v>
      </c>
      <c r="U129" s="163">
        <f t="shared" si="54"/>
        <v>0</v>
      </c>
      <c r="V129" s="164"/>
      <c r="W129" s="165"/>
      <c r="X129" s="165"/>
      <c r="Y129" s="165"/>
      <c r="Z129" s="165"/>
      <c r="AA129" s="165"/>
      <c r="AB129" s="165"/>
      <c r="AC129" s="165"/>
      <c r="AD129" s="165"/>
      <c r="AE129" s="166"/>
      <c r="AF129" s="121"/>
      <c r="AG129" s="122"/>
      <c r="AH129" s="115"/>
      <c r="AI129" s="167"/>
      <c r="AK129" s="7">
        <f t="shared" si="31"/>
        <v>0</v>
      </c>
      <c r="AL129" s="7">
        <f t="shared" si="32"/>
        <v>0</v>
      </c>
      <c r="AM129" s="7">
        <f t="shared" si="33"/>
        <v>0</v>
      </c>
      <c r="AN129" s="7">
        <f t="shared" si="34"/>
        <v>0</v>
      </c>
      <c r="AO129" s="7">
        <f t="shared" si="35"/>
        <v>0</v>
      </c>
      <c r="AP129" s="7">
        <f t="shared" si="36"/>
        <v>0</v>
      </c>
      <c r="AQ129" s="7">
        <f t="shared" si="37"/>
        <v>0</v>
      </c>
      <c r="AR129" s="7">
        <f t="shared" si="38"/>
        <v>0</v>
      </c>
      <c r="AS129" s="7">
        <f t="shared" si="39"/>
        <v>0</v>
      </c>
      <c r="AT129" s="7">
        <f t="shared" si="40"/>
        <v>0</v>
      </c>
      <c r="AU129" s="7">
        <f t="shared" si="28"/>
        <v>0</v>
      </c>
      <c r="AV129" s="7">
        <f t="shared" si="29"/>
        <v>0</v>
      </c>
      <c r="AW129" s="7">
        <f t="shared" si="30"/>
        <v>0</v>
      </c>
      <c r="AX129" s="7">
        <f t="shared" si="41"/>
        <v>0</v>
      </c>
      <c r="AZ129" s="7" t="e">
        <f t="shared" si="42"/>
        <v>#N/A</v>
      </c>
      <c r="BA129" s="7" t="e">
        <f t="shared" si="43"/>
        <v>#N/A</v>
      </c>
      <c r="BC129" s="7" t="str">
        <f t="shared" si="44"/>
        <v>:</v>
      </c>
      <c r="BD129" s="7" t="str">
        <f t="shared" si="45"/>
        <v>:</v>
      </c>
      <c r="BE129" s="7" t="str">
        <f t="shared" si="46"/>
        <v>:</v>
      </c>
      <c r="BF129" s="7" t="str">
        <f t="shared" si="47"/>
        <v>:</v>
      </c>
      <c r="BG129" s="7" t="str">
        <f t="shared" si="48"/>
        <v/>
      </c>
      <c r="BH129" s="7" t="str">
        <f t="shared" si="49"/>
        <v/>
      </c>
      <c r="BI129" s="7" t="str">
        <f t="shared" si="50"/>
        <v/>
      </c>
      <c r="BJ129" s="7" t="str">
        <f t="shared" si="51"/>
        <v>:; :; :; :</v>
      </c>
      <c r="BP129" s="7">
        <v>376</v>
      </c>
      <c r="BQ129" s="7">
        <v>378</v>
      </c>
      <c r="BT129" s="7" t="s">
        <v>51</v>
      </c>
      <c r="BU129" s="7" t="s">
        <v>52</v>
      </c>
      <c r="BV129" s="7" t="s">
        <v>53</v>
      </c>
      <c r="BW129" s="7" t="s">
        <v>303</v>
      </c>
      <c r="BX129" s="7" t="s">
        <v>304</v>
      </c>
      <c r="BY129" s="7" t="s">
        <v>56</v>
      </c>
      <c r="BZ129" s="7" t="str">
        <f t="shared" si="52"/>
        <v>YİNELE(C376;1)</v>
      </c>
      <c r="CA129" s="7" t="str">
        <f t="shared" si="53"/>
        <v>YİNELE(C378;1)</v>
      </c>
    </row>
    <row r="130" spans="2:79" ht="15" customHeight="1">
      <c r="B130" s="169"/>
      <c r="E130" s="72" t="str">
        <f>IF(ISBLANK(D130),"",VLOOKUP(D130,KATILIM!$A$1:$B$92,2,FALSE))</f>
        <v/>
      </c>
      <c r="F130" s="103" t="str">
        <f>IF(F129=" ",CONCATENATE(N45,"  ",O45," ","M",P45),BJ45)</f>
        <v>08.10.2022   M</v>
      </c>
      <c r="I130" s="8"/>
      <c r="J130" s="7"/>
      <c r="K130" s="185">
        <v>112</v>
      </c>
      <c r="V130" s="168"/>
      <c r="W130" s="168"/>
      <c r="X130" s="168"/>
      <c r="Y130" s="168"/>
      <c r="Z130" s="168"/>
      <c r="AA130" s="168"/>
      <c r="AB130" s="168"/>
      <c r="AC130" s="168"/>
      <c r="AD130" s="168"/>
      <c r="AE130" s="168"/>
      <c r="AF130" s="168"/>
      <c r="AG130" s="168"/>
      <c r="AH130" s="7"/>
      <c r="AI130" s="7"/>
    </row>
    <row r="131" spans="2:79" ht="15" customHeight="1">
      <c r="B131" s="169"/>
      <c r="E131" s="72" t="str">
        <f>IF(ISBLANK(D131),"",VLOOKUP(D131,KATILIM!$A$1:$B$92,2,FALSE))</f>
        <v/>
      </c>
      <c r="I131" s="112"/>
      <c r="J131" s="7"/>
      <c r="K131" s="185">
        <v>113</v>
      </c>
      <c r="V131" s="168"/>
      <c r="W131" s="168"/>
      <c r="X131" s="168"/>
      <c r="Y131" s="168"/>
      <c r="Z131" s="168"/>
      <c r="AA131" s="168"/>
      <c r="AB131" s="168"/>
      <c r="AC131" s="168"/>
      <c r="AD131" s="168"/>
      <c r="AE131" s="168"/>
      <c r="AF131" s="168"/>
      <c r="AG131" s="168"/>
      <c r="AH131" s="7"/>
      <c r="AI131" s="7"/>
    </row>
    <row r="132" spans="2:79" ht="15" customHeight="1">
      <c r="E132" s="88"/>
      <c r="F132" s="89" t="str">
        <f>CONCATENATE(AZ46," ",BA46)</f>
        <v xml:space="preserve"> </v>
      </c>
      <c r="G132" s="169" t="s">
        <v>322</v>
      </c>
      <c r="I132" s="8"/>
      <c r="J132" s="7"/>
      <c r="K132" s="185">
        <v>114</v>
      </c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  <c r="AH132" s="7"/>
      <c r="AI132" s="7"/>
    </row>
    <row r="133" spans="2:79" ht="15" customHeight="1">
      <c r="E133" s="72" t="str">
        <f>IF(ISBLANK(D133),"",VLOOKUP(D133,KATILIM!$A$1:$B$92,2,FALSE))</f>
        <v/>
      </c>
      <c r="F133" s="103" t="str">
        <f>IF(F132=" ",CONCATENATE(N46,"  ",O46," ","M",P46),BJ46)</f>
        <v>08.10.2022   M</v>
      </c>
      <c r="I133" s="8"/>
      <c r="J133" s="7"/>
      <c r="K133" s="185">
        <v>115</v>
      </c>
      <c r="V133" s="168"/>
      <c r="W133" s="168"/>
      <c r="X133" s="168"/>
      <c r="Y133" s="168"/>
      <c r="Z133" s="168"/>
      <c r="AA133" s="168"/>
      <c r="AB133" s="168"/>
      <c r="AC133" s="168"/>
      <c r="AD133" s="168"/>
      <c r="AE133" s="168"/>
      <c r="AF133" s="168"/>
      <c r="AG133" s="168"/>
      <c r="AH133" s="7"/>
      <c r="AI133" s="7"/>
    </row>
    <row r="134" spans="2:79" ht="15" customHeight="1">
      <c r="E134" s="72" t="str">
        <f>IF(ISBLANK(D134),"",VLOOKUP(D134,KATILIM!$A$1:$B$92,2,FALSE))</f>
        <v/>
      </c>
      <c r="I134" s="8"/>
      <c r="J134" s="7"/>
      <c r="K134" s="185">
        <v>116</v>
      </c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8"/>
      <c r="AG134" s="168"/>
      <c r="AH134" s="7"/>
      <c r="AI134" s="7"/>
    </row>
    <row r="135" spans="2:79" ht="15" customHeight="1">
      <c r="E135" s="88"/>
      <c r="F135" s="89" t="str">
        <f>CONCATENATE(AZ47," ",BA47)</f>
        <v xml:space="preserve"> </v>
      </c>
      <c r="G135" s="169" t="s">
        <v>358</v>
      </c>
      <c r="I135" s="8"/>
      <c r="J135" s="7"/>
      <c r="K135" s="185">
        <v>117</v>
      </c>
    </row>
    <row r="136" spans="2:79" ht="15" customHeight="1">
      <c r="B136" s="169"/>
      <c r="E136" s="72" t="str">
        <f>IF(ISBLANK(D136),"",VLOOKUP(D136,KATILIM!$A$1:$B$92,2,FALSE))</f>
        <v/>
      </c>
      <c r="F136" s="103" t="str">
        <f>IF(F135=" ",CONCATENATE(N47,"  ",O47," ","M",P47),BJ47)</f>
        <v>08.10.2022   M</v>
      </c>
      <c r="I136" s="8"/>
      <c r="J136" s="7"/>
      <c r="K136" s="186">
        <v>117</v>
      </c>
    </row>
    <row r="137" spans="2:79" ht="15" customHeight="1">
      <c r="B137" s="169"/>
      <c r="E137" s="72" t="str">
        <f>IF(ISBLANK(D137),"",VLOOKUP(D137,KATILIM!$A$1:$B$92,2,FALSE))</f>
        <v/>
      </c>
      <c r="I137" s="112"/>
      <c r="J137" s="7"/>
      <c r="K137" s="185">
        <v>118</v>
      </c>
    </row>
    <row r="138" spans="2:79" ht="15" customHeight="1">
      <c r="E138" s="88"/>
      <c r="F138" s="89" t="str">
        <f>CONCATENATE(AZ48," ",BA48)</f>
        <v xml:space="preserve"> </v>
      </c>
      <c r="G138" s="169" t="s">
        <v>359</v>
      </c>
      <c r="I138" s="12"/>
      <c r="J138" s="7"/>
      <c r="K138" s="185">
        <v>118</v>
      </c>
    </row>
    <row r="139" spans="2:79" ht="15" customHeight="1">
      <c r="E139" s="72" t="str">
        <f>IF(ISBLANK(D139),"",VLOOKUP(D139,KATILIM!$A$1:$B$92,2,FALSE))</f>
        <v/>
      </c>
      <c r="F139" s="103" t="str">
        <f>IF(F138=" ",CONCATENATE(N48,"  ",O48," ","M",P48),BJ48)</f>
        <v>08.10.2022   M</v>
      </c>
      <c r="I139" s="8"/>
      <c r="J139" s="7"/>
      <c r="K139" s="185">
        <v>119</v>
      </c>
    </row>
    <row r="140" spans="2:79" ht="15" customHeight="1">
      <c r="E140" s="72" t="str">
        <f>IF(ISBLANK(D140),"",VLOOKUP(D140,KATILIM!$A$1:$B$92,2,FALSE))</f>
        <v/>
      </c>
      <c r="I140" s="8"/>
      <c r="J140" s="7"/>
      <c r="K140" s="186">
        <v>119</v>
      </c>
    </row>
    <row r="141" spans="2:79" ht="15" customHeight="1">
      <c r="E141" s="88"/>
      <c r="F141" s="89" t="str">
        <f>CONCATENATE(AZ49," ",BA49)</f>
        <v xml:space="preserve"> </v>
      </c>
      <c r="G141" s="169" t="s">
        <v>360</v>
      </c>
      <c r="I141" s="8"/>
      <c r="J141" s="7"/>
      <c r="K141" s="185">
        <v>120</v>
      </c>
    </row>
    <row r="142" spans="2:79" ht="15" customHeight="1">
      <c r="B142" s="169"/>
      <c r="E142" s="72" t="str">
        <f>IF(ISBLANK(D142),"",VLOOKUP(D142,KATILIM!$A$1:$B$92,2,FALSE))</f>
        <v/>
      </c>
      <c r="F142" s="103" t="str">
        <f>IF(F141=" ",CONCATENATE(N49,"  ",O49," ","M",P49),BJ49)</f>
        <v>08.10.2022   M</v>
      </c>
      <c r="I142" s="8"/>
      <c r="J142" s="7"/>
      <c r="K142" s="185">
        <v>121</v>
      </c>
    </row>
    <row r="143" spans="2:79" ht="15" customHeight="1">
      <c r="E143" s="72" t="str">
        <f>IF(ISBLANK(D143),"",VLOOKUP(D143,KATILIM!$A$1:$B$92,2,FALSE))</f>
        <v/>
      </c>
      <c r="I143" s="112"/>
      <c r="J143" s="7"/>
      <c r="K143" s="186">
        <v>121</v>
      </c>
    </row>
    <row r="144" spans="2:79" ht="15" customHeight="1">
      <c r="E144" s="88"/>
      <c r="F144" s="89" t="str">
        <f>CONCATENATE(AZ50," ",BA50)</f>
        <v xml:space="preserve"> </v>
      </c>
      <c r="G144" s="169" t="s">
        <v>315</v>
      </c>
      <c r="I144" s="8"/>
      <c r="J144" s="7"/>
      <c r="K144" s="186">
        <v>122</v>
      </c>
    </row>
    <row r="145" spans="2:11" ht="15" customHeight="1">
      <c r="E145" s="72" t="str">
        <f>IF(ISBLANK(D145),"",VLOOKUP(D145,KATILIM!$A$1:$B$92,2,FALSE))</f>
        <v/>
      </c>
      <c r="F145" s="103" t="str">
        <f>IF(F144=" ",CONCATENATE(N50,"  ",O50," ","M",P50),BJ50)</f>
        <v>08.10.2022   M</v>
      </c>
      <c r="I145" s="8"/>
      <c r="J145" s="7"/>
      <c r="K145" s="185">
        <v>122</v>
      </c>
    </row>
    <row r="146" spans="2:11" ht="15" customHeight="1">
      <c r="E146" s="72" t="str">
        <f>IF(ISBLANK(D146),"",VLOOKUP(D146,KATILIM!$A$1:$B$92,2,FALSE))</f>
        <v/>
      </c>
      <c r="G146" s="171"/>
      <c r="H146" s="10"/>
      <c r="I146" s="10"/>
      <c r="J146" s="10"/>
      <c r="K146" s="185">
        <v>123</v>
      </c>
    </row>
    <row r="147" spans="2:11" ht="15" customHeight="1">
      <c r="E147" s="88"/>
      <c r="F147" s="89" t="str">
        <f>CONCATENATE(AZ51," ",BA51)</f>
        <v xml:space="preserve"> </v>
      </c>
      <c r="G147" s="169" t="s">
        <v>361</v>
      </c>
      <c r="H147" s="10"/>
      <c r="I147" s="10"/>
      <c r="J147" s="50"/>
      <c r="K147" s="185">
        <v>124</v>
      </c>
    </row>
    <row r="148" spans="2:11" ht="15" customHeight="1">
      <c r="E148" s="72" t="str">
        <f>IF(ISBLANK(D148),"",VLOOKUP(D148,KATILIM!$A$1:$B$92,2,FALSE))</f>
        <v/>
      </c>
      <c r="F148" s="103" t="str">
        <f>IF(F147=" ",CONCATENATE(N51,"  ",O51," ","M",P51),BJ51)</f>
        <v>08.10.2022   M</v>
      </c>
      <c r="G148" s="171"/>
      <c r="H148" s="7"/>
      <c r="I148" s="7"/>
      <c r="J148" s="50"/>
      <c r="K148" s="185">
        <v>124</v>
      </c>
    </row>
    <row r="149" spans="2:11" ht="15" customHeight="1">
      <c r="B149" s="169"/>
      <c r="E149" s="72" t="str">
        <f>IF(ISBLANK(D149),"",VLOOKUP(D149,KATILIM!$A$1:$B$92,2,FALSE))</f>
        <v/>
      </c>
      <c r="I149" s="112"/>
      <c r="J149" s="11"/>
      <c r="K149" s="185">
        <v>125</v>
      </c>
    </row>
    <row r="150" spans="2:11" ht="15" customHeight="1">
      <c r="E150" s="88"/>
      <c r="F150" s="89" t="str">
        <f>CONCATENATE(AZ52," ",BA52)</f>
        <v xml:space="preserve"> </v>
      </c>
      <c r="G150" s="169" t="s">
        <v>362</v>
      </c>
      <c r="I150" s="13"/>
      <c r="J150" s="13"/>
      <c r="K150" s="185">
        <v>125</v>
      </c>
    </row>
    <row r="151" spans="2:11" ht="15" customHeight="1">
      <c r="E151" s="72" t="str">
        <f>IF(ISBLANK(D151),"",VLOOKUP(D151,KATILIM!$A$1:$B$92,2,FALSE))</f>
        <v/>
      </c>
      <c r="F151" s="103" t="str">
        <f>IF(F150=" ",CONCATENATE(N52,"  ",O52," ","M",P52),BJ52)</f>
        <v>08.10.2022   M</v>
      </c>
      <c r="I151" s="8"/>
      <c r="J151" s="7"/>
      <c r="K151" s="185">
        <v>126</v>
      </c>
    </row>
    <row r="152" spans="2:11" ht="15" customHeight="1">
      <c r="E152" s="72" t="str">
        <f>IF(ISBLANK(D152),"",VLOOKUP(D152,KATILIM!$A$1:$B$92,2,FALSE))</f>
        <v/>
      </c>
      <c r="I152" s="8"/>
      <c r="J152" s="7"/>
      <c r="K152" s="186">
        <v>126</v>
      </c>
    </row>
    <row r="153" spans="2:11" ht="15" customHeight="1">
      <c r="E153" s="88"/>
      <c r="F153" s="89" t="str">
        <f>CONCATENATE(AZ53," ",BA53)</f>
        <v xml:space="preserve"> </v>
      </c>
      <c r="I153" s="8"/>
      <c r="J153" s="7"/>
      <c r="K153" s="185">
        <v>127</v>
      </c>
    </row>
    <row r="154" spans="2:11" ht="15" customHeight="1">
      <c r="B154" s="169"/>
      <c r="E154" s="72" t="str">
        <f>IF(ISBLANK(D154),"",VLOOKUP(D154,KATILIM!$A$1:$B$92,2,FALSE))</f>
        <v/>
      </c>
      <c r="F154" s="103" t="str">
        <f>IF(F153=" ",CONCATENATE(N53,"  ",O53," ","M",P53),BJ53)</f>
        <v>08.10.2022   M</v>
      </c>
      <c r="I154" s="8"/>
      <c r="J154" s="7"/>
      <c r="K154" s="185">
        <v>127</v>
      </c>
    </row>
    <row r="155" spans="2:11" ht="15" customHeight="1">
      <c r="B155" s="169"/>
      <c r="E155" s="72" t="str">
        <f>IF(ISBLANK(D155),"",VLOOKUP(D155,KATILIM!$A$1:$B$92,2,FALSE))</f>
        <v/>
      </c>
      <c r="I155" s="112"/>
      <c r="J155" s="7"/>
      <c r="K155" s="185">
        <v>128</v>
      </c>
    </row>
    <row r="156" spans="2:11" ht="15" customHeight="1">
      <c r="E156" s="88"/>
      <c r="F156" s="89" t="str">
        <f>CONCATENATE(AZ54," ",BA54)</f>
        <v xml:space="preserve"> </v>
      </c>
      <c r="I156" s="8"/>
      <c r="J156" s="7"/>
      <c r="K156" s="185">
        <v>128</v>
      </c>
    </row>
    <row r="157" spans="2:11" ht="15" customHeight="1">
      <c r="E157" s="72" t="str">
        <f>IF(ISBLANK(D157),"",VLOOKUP(D157,KATILIM!$A$1:$B$92,2,FALSE))</f>
        <v/>
      </c>
      <c r="F157" s="103" t="str">
        <f>IF(F156=" ",CONCATENATE(N54,"  ",O54," ","M",P54),BJ54)</f>
        <v>08.10.2022   M</v>
      </c>
      <c r="I157" s="8"/>
      <c r="J157" s="7"/>
      <c r="K157" s="185">
        <v>129</v>
      </c>
    </row>
    <row r="158" spans="2:11" ht="15" customHeight="1">
      <c r="E158" s="72" t="str">
        <f>IF(ISBLANK(D158),"",VLOOKUP(D158,KATILIM!$A$1:$B$92,2,FALSE))</f>
        <v/>
      </c>
      <c r="I158" s="8"/>
      <c r="J158" s="7"/>
      <c r="K158" s="185">
        <v>130</v>
      </c>
    </row>
    <row r="159" spans="2:11" ht="15" customHeight="1">
      <c r="E159" s="88"/>
      <c r="F159" s="89" t="str">
        <f>CONCATENATE(AZ55," ",BA55)</f>
        <v xml:space="preserve"> </v>
      </c>
      <c r="I159" s="8"/>
      <c r="J159" s="7"/>
      <c r="K159" s="185">
        <v>131</v>
      </c>
    </row>
    <row r="160" spans="2:11" ht="15" customHeight="1">
      <c r="B160" s="169"/>
      <c r="E160" s="72" t="str">
        <f>IF(ISBLANK(D160),"",VLOOKUP(D160,KATILIM!$A$1:$B$92,2,FALSE))</f>
        <v/>
      </c>
      <c r="F160" s="103" t="str">
        <f>IF(F159=" ",CONCATENATE(N55,"  ",O55," ","M",P55),BJ55)</f>
        <v>08.10.2022   M</v>
      </c>
      <c r="I160" s="8"/>
      <c r="J160" s="7"/>
      <c r="K160" s="185">
        <v>132</v>
      </c>
    </row>
    <row r="161" spans="2:11" ht="15" customHeight="1">
      <c r="B161" s="169"/>
      <c r="E161" s="72" t="str">
        <f>IF(ISBLANK(D161),"",VLOOKUP(D161,KATILIM!$A$1:$B$92,2,FALSE))</f>
        <v/>
      </c>
      <c r="I161" s="112"/>
      <c r="J161" s="7"/>
      <c r="K161" s="185">
        <v>132</v>
      </c>
    </row>
    <row r="162" spans="2:11" ht="15" customHeight="1">
      <c r="E162" s="88"/>
      <c r="F162" s="89" t="str">
        <f>CONCATENATE(AZ56," ",BA56)</f>
        <v xml:space="preserve"> </v>
      </c>
      <c r="I162" s="12"/>
      <c r="J162" s="7"/>
      <c r="K162" s="185">
        <v>133</v>
      </c>
    </row>
    <row r="163" spans="2:11" ht="15" customHeight="1">
      <c r="E163" s="72" t="str">
        <f>IF(ISBLANK(D163),"",VLOOKUP(D163,KATILIM!$A$1:$B$92,2,FALSE))</f>
        <v/>
      </c>
      <c r="F163" s="103" t="str">
        <f>IF(F162=" ",CONCATENATE(N56,"  ",O56," ","M",P56),BJ56)</f>
        <v>08.10.2022   M</v>
      </c>
      <c r="I163" s="8"/>
      <c r="J163" s="7"/>
      <c r="K163" s="185">
        <v>133</v>
      </c>
    </row>
    <row r="164" spans="2:11" ht="15" customHeight="1">
      <c r="E164" s="72" t="str">
        <f>IF(ISBLANK(D164),"",VLOOKUP(D164,KATILIM!$A$1:$B$92,2,FALSE))</f>
        <v/>
      </c>
      <c r="I164" s="8"/>
      <c r="J164" s="7"/>
      <c r="K164" s="186">
        <v>134</v>
      </c>
    </row>
    <row r="165" spans="2:11" ht="15" customHeight="1">
      <c r="E165" s="88"/>
      <c r="F165" s="89" t="str">
        <f>CONCATENATE(AZ57," ",BA57)</f>
        <v xml:space="preserve"> </v>
      </c>
      <c r="I165" s="8"/>
      <c r="J165" s="7"/>
      <c r="K165" s="185">
        <v>134</v>
      </c>
    </row>
    <row r="166" spans="2:11" ht="15" customHeight="1">
      <c r="B166" s="169"/>
      <c r="E166" s="72" t="str">
        <f>IF(ISBLANK(D166),"",VLOOKUP(D166,KATILIM!$A$1:$B$92,2,FALSE))</f>
        <v/>
      </c>
      <c r="F166" s="103" t="str">
        <f>IF(F165=" ",CONCATENATE(N57,"  ",O57," ","M",P57),BJ57)</f>
        <v>08.10.2022   M</v>
      </c>
      <c r="I166" s="8"/>
      <c r="J166" s="7"/>
      <c r="K166" s="186">
        <v>135</v>
      </c>
    </row>
    <row r="167" spans="2:11" ht="15" customHeight="1">
      <c r="E167" s="72" t="str">
        <f>IF(ISBLANK(D167),"",VLOOKUP(D167,KATILIM!$A$1:$B$92,2,FALSE))</f>
        <v/>
      </c>
      <c r="I167" s="112"/>
      <c r="J167" s="7"/>
      <c r="K167" s="185">
        <v>136</v>
      </c>
    </row>
    <row r="168" spans="2:11" ht="15" customHeight="1">
      <c r="E168" s="88"/>
      <c r="F168" s="89" t="str">
        <f>CONCATENATE(AZ58," ",BA58)</f>
        <v xml:space="preserve"> </v>
      </c>
      <c r="I168" s="8"/>
      <c r="J168" s="7"/>
      <c r="K168" s="185">
        <v>136</v>
      </c>
    </row>
    <row r="169" spans="2:11" ht="15" customHeight="1">
      <c r="E169" s="72" t="str">
        <f>IF(ISBLANK(D169),"",VLOOKUP(D169,KATILIM!$A$1:$B$92,2,FALSE))</f>
        <v/>
      </c>
      <c r="F169" s="103" t="str">
        <f>IF(F168=" ",CONCATENATE(N58,"  ",O58," ","M",P58),BJ58)</f>
        <v>08.10.2022   M</v>
      </c>
      <c r="I169" s="8"/>
      <c r="J169" s="7"/>
      <c r="K169" s="185">
        <v>137</v>
      </c>
    </row>
    <row r="170" spans="2:11" ht="15" customHeight="1">
      <c r="E170" s="72" t="str">
        <f>IF(ISBLANK(D170),"",VLOOKUP(D170,KATILIM!$A$1:$B$92,2,FALSE))</f>
        <v/>
      </c>
      <c r="I170" s="9"/>
      <c r="J170" s="7"/>
      <c r="K170" s="186">
        <v>137</v>
      </c>
    </row>
    <row r="171" spans="2:11" ht="15" customHeight="1">
      <c r="E171" s="88"/>
      <c r="F171" s="89" t="str">
        <f>CONCATENATE(AZ59," ",BA59)</f>
        <v xml:space="preserve"> </v>
      </c>
      <c r="I171" s="8"/>
      <c r="J171" s="7"/>
      <c r="K171" s="185">
        <v>138</v>
      </c>
    </row>
    <row r="172" spans="2:11" ht="15" customHeight="1">
      <c r="E172" s="72" t="str">
        <f>IF(ISBLANK(D172),"",VLOOKUP(D172,KATILIM!$A$1:$B$92,2,FALSE))</f>
        <v/>
      </c>
      <c r="F172" s="103" t="str">
        <f>IF(F171=" ",CONCATENATE(N59,"  ",O59," ","M",P59),BJ59)</f>
        <v>08.10.2022   M</v>
      </c>
      <c r="I172" s="8"/>
      <c r="J172" s="7"/>
      <c r="K172" s="185">
        <v>139</v>
      </c>
    </row>
    <row r="173" spans="2:11" ht="15" customHeight="1">
      <c r="B173" s="169"/>
      <c r="E173" s="72" t="str">
        <f>IF(ISBLANK(D173),"",VLOOKUP(D173,KATILIM!$A$1:$B$92,2,FALSE))</f>
        <v/>
      </c>
      <c r="I173" s="112"/>
      <c r="J173" s="7"/>
      <c r="K173" s="185">
        <v>139</v>
      </c>
    </row>
    <row r="174" spans="2:11" ht="15" customHeight="1">
      <c r="E174" s="88"/>
      <c r="F174" s="89" t="str">
        <f>CONCATENATE(AZ60," ",BA60)</f>
        <v xml:space="preserve"> </v>
      </c>
      <c r="I174" s="8"/>
      <c r="J174" s="7"/>
      <c r="K174" s="185">
        <v>140</v>
      </c>
    </row>
    <row r="175" spans="2:11" ht="15" customHeight="1">
      <c r="E175" s="72" t="str">
        <f>IF(ISBLANK(D175),"",VLOOKUP(D175,KATILIM!$A$1:$B$92,2,FALSE))</f>
        <v/>
      </c>
      <c r="F175" s="103" t="str">
        <f>IF(F174=" ",CONCATENATE(N60,"  ",O60," ","M",P60),BJ60)</f>
        <v>08.10.2022   M</v>
      </c>
      <c r="I175" s="8"/>
      <c r="J175" s="7"/>
      <c r="K175" s="186">
        <v>140</v>
      </c>
    </row>
    <row r="176" spans="2:11" ht="15" customHeight="1">
      <c r="E176" s="72" t="str">
        <f>IF(ISBLANK(D176),"",VLOOKUP(D176,KATILIM!$A$1:$B$92,2,FALSE))</f>
        <v/>
      </c>
      <c r="I176" s="8"/>
      <c r="J176" s="7"/>
      <c r="K176" s="185">
        <v>141</v>
      </c>
    </row>
    <row r="177" spans="2:11" ht="15" customHeight="1">
      <c r="E177" s="88"/>
      <c r="F177" s="89" t="str">
        <f>CONCATENATE(AZ61," ",BA61)</f>
        <v xml:space="preserve"> </v>
      </c>
      <c r="I177" s="8"/>
      <c r="J177" s="7"/>
      <c r="K177" s="185">
        <v>142</v>
      </c>
    </row>
    <row r="178" spans="2:11" ht="15" customHeight="1">
      <c r="B178" s="169"/>
      <c r="E178" s="72" t="str">
        <f>IF(ISBLANK(D178),"",VLOOKUP(D178,KATILIM!$A$1:$B$92,2,FALSE))</f>
        <v/>
      </c>
      <c r="F178" s="103" t="str">
        <f>IF(F177=" ",CONCATENATE(N61,"  ",O61," ","M",P61),BJ61)</f>
        <v>08.10.2022   M</v>
      </c>
      <c r="I178" s="8"/>
      <c r="J178" s="7"/>
      <c r="K178" s="185">
        <v>143</v>
      </c>
    </row>
    <row r="179" spans="2:11" ht="15" customHeight="1">
      <c r="B179" s="169"/>
      <c r="E179" s="72" t="str">
        <f>IF(ISBLANK(D179),"",VLOOKUP(D179,KATILIM!$A$1:$B$92,2,FALSE))</f>
        <v/>
      </c>
      <c r="I179" s="112"/>
      <c r="J179" s="7"/>
      <c r="K179" s="186">
        <v>143</v>
      </c>
    </row>
    <row r="180" spans="2:11" ht="15" customHeight="1">
      <c r="E180" s="88"/>
      <c r="F180" s="89" t="str">
        <f>CONCATENATE(AZ62," ",BA62)</f>
        <v xml:space="preserve"> </v>
      </c>
      <c r="I180" s="8"/>
      <c r="J180" s="7"/>
      <c r="K180" s="185">
        <v>144</v>
      </c>
    </row>
    <row r="181" spans="2:11" ht="15" customHeight="1">
      <c r="E181" s="72" t="str">
        <f>IF(ISBLANK(D181),"",VLOOKUP(D181,KATILIM!$A$1:$B$92,2,FALSE))</f>
        <v/>
      </c>
      <c r="F181" s="103" t="str">
        <f>IF(F180=" ",CONCATENATE(N62,"  ",O62," ","M",P62),BJ62)</f>
        <v>08.10.2022   M</v>
      </c>
      <c r="I181" s="8"/>
      <c r="J181" s="7"/>
      <c r="K181" s="186">
        <v>144</v>
      </c>
    </row>
    <row r="182" spans="2:11" ht="15" customHeight="1">
      <c r="E182" s="72" t="str">
        <f>IF(ISBLANK(D182),"",VLOOKUP(D182,KATILIM!$A$1:$B$92,2,FALSE))</f>
        <v/>
      </c>
      <c r="I182" s="8"/>
      <c r="J182" s="7"/>
      <c r="K182" s="185">
        <v>145</v>
      </c>
    </row>
    <row r="183" spans="2:11" ht="15" customHeight="1">
      <c r="E183" s="88"/>
      <c r="F183" s="89" t="str">
        <f>CONCATENATE(AZ63," ",BA63)</f>
        <v xml:space="preserve"> </v>
      </c>
      <c r="I183" s="8"/>
      <c r="J183" s="7"/>
      <c r="K183" s="185">
        <v>146</v>
      </c>
    </row>
    <row r="184" spans="2:11" ht="15" customHeight="1">
      <c r="E184" s="72" t="str">
        <f>IF(ISBLANK(D184),"",VLOOKUP(D184,KATILIM!$A$1:$B$92,2,FALSE))</f>
        <v/>
      </c>
      <c r="F184" s="103" t="str">
        <f>IF(F183=" ",CONCATENATE(N63,"  ",O63," ","M",P63),BJ63)</f>
        <v>08.10.2022   M</v>
      </c>
      <c r="I184" s="8"/>
      <c r="J184" s="7"/>
      <c r="K184" s="185">
        <v>146</v>
      </c>
    </row>
    <row r="185" spans="2:11" ht="15" customHeight="1">
      <c r="B185" s="169"/>
      <c r="E185" s="72" t="str">
        <f>IF(ISBLANK(D185),"",VLOOKUP(D185,KATILIM!$A$1:$B$92,2,FALSE))</f>
        <v/>
      </c>
      <c r="I185" s="112"/>
      <c r="J185" s="7"/>
      <c r="K185" s="186">
        <v>147</v>
      </c>
    </row>
    <row r="186" spans="2:11" ht="15" customHeight="1">
      <c r="E186" s="88"/>
      <c r="F186" s="89" t="str">
        <f>CONCATENATE(AZ64," ",BA64)</f>
        <v xml:space="preserve"> </v>
      </c>
      <c r="I186" s="12"/>
      <c r="J186" s="7"/>
      <c r="K186" s="185">
        <v>148</v>
      </c>
    </row>
    <row r="187" spans="2:11" ht="15" customHeight="1">
      <c r="E187" s="72" t="str">
        <f>IF(ISBLANK(D187),"",VLOOKUP(D187,KATILIM!$A$1:$B$92,2,FALSE))</f>
        <v/>
      </c>
      <c r="F187" s="103" t="str">
        <f>IF(F186=" ",CONCATENATE(N64,"  ",O64," ","M",P64),BJ64)</f>
        <v>08.10.2022   M</v>
      </c>
      <c r="I187" s="8"/>
      <c r="J187" s="7"/>
      <c r="K187" s="185">
        <v>149</v>
      </c>
    </row>
    <row r="188" spans="2:11" ht="15" customHeight="1">
      <c r="E188" s="72" t="str">
        <f>IF(ISBLANK(D188),"",VLOOKUP(D188,KATILIM!$A$1:$B$92,2,FALSE))</f>
        <v/>
      </c>
      <c r="I188" s="8"/>
      <c r="J188" s="7"/>
      <c r="K188" s="185">
        <v>150</v>
      </c>
    </row>
    <row r="189" spans="2:11" ht="15" customHeight="1">
      <c r="E189" s="88"/>
      <c r="F189" s="89" t="str">
        <f>CONCATENATE(AZ65," ",BA65)</f>
        <v xml:space="preserve"> </v>
      </c>
      <c r="I189" s="8"/>
      <c r="J189" s="7"/>
      <c r="K189" s="185">
        <v>151</v>
      </c>
    </row>
    <row r="190" spans="2:11" ht="15" customHeight="1">
      <c r="B190" s="169"/>
      <c r="E190" s="72" t="str">
        <f>IF(ISBLANK(D190),"",VLOOKUP(D190,KATILIM!$A$1:$B$92,2,FALSE))</f>
        <v/>
      </c>
      <c r="F190" s="103" t="str">
        <f>IF(F189=" ",CONCATENATE(N65,"  ",O65," ","M",P65),BJ65)</f>
        <v>08.10.2022   M</v>
      </c>
      <c r="I190" s="8"/>
      <c r="J190" s="7"/>
      <c r="K190" s="185">
        <v>152</v>
      </c>
    </row>
    <row r="191" spans="2:11" ht="15" customHeight="1">
      <c r="E191" s="72" t="str">
        <f>IF(ISBLANK(D191),"",VLOOKUP(D191,KATILIM!$A$1:$B$92,2,FALSE))</f>
        <v/>
      </c>
      <c r="I191" s="112"/>
      <c r="J191" s="7"/>
      <c r="K191" s="185">
        <v>153</v>
      </c>
    </row>
    <row r="192" spans="2:11" ht="15" customHeight="1">
      <c r="E192" s="88"/>
      <c r="F192" s="89" t="str">
        <f>CONCATENATE(AZ66," ",BA66)</f>
        <v xml:space="preserve"> </v>
      </c>
      <c r="I192" s="8"/>
      <c r="J192" s="7"/>
      <c r="K192" s="186">
        <v>153</v>
      </c>
    </row>
    <row r="193" spans="3:91" ht="15" customHeight="1">
      <c r="E193" s="72" t="str">
        <f>IF(ISBLANK(D193),"",VLOOKUP(D193,KATILIM!$A$1:$B$92,2,FALSE))</f>
        <v/>
      </c>
      <c r="F193" s="103" t="str">
        <f>IF(F192=" ",CONCATENATE(N66,"  ",O66," ","M",P66),BJ66)</f>
        <v>08.10.2022   M</v>
      </c>
      <c r="I193" s="8"/>
      <c r="J193" s="7"/>
      <c r="K193" s="185">
        <v>154</v>
      </c>
    </row>
    <row r="194" spans="3:91" ht="15" customHeight="1">
      <c r="H194" s="9"/>
      <c r="I194" s="8"/>
      <c r="J194" s="7"/>
      <c r="K194" s="185">
        <v>155</v>
      </c>
    </row>
    <row r="195" spans="3:91" ht="15" customHeight="1">
      <c r="I195" s="12"/>
      <c r="J195" s="7"/>
      <c r="K195" s="185">
        <v>156</v>
      </c>
    </row>
    <row r="196" spans="3:91" ht="15" customHeight="1">
      <c r="I196" s="9"/>
      <c r="J196" s="7"/>
      <c r="K196" s="185">
        <v>157</v>
      </c>
    </row>
    <row r="197" spans="3:91" ht="15" customHeight="1">
      <c r="I197" s="8"/>
      <c r="J197" s="7"/>
      <c r="K197" s="185">
        <v>158</v>
      </c>
    </row>
    <row r="198" spans="3:91" ht="15" customHeight="1">
      <c r="I198" s="8"/>
      <c r="J198" s="7"/>
      <c r="K198" s="185">
        <v>159</v>
      </c>
    </row>
    <row r="199" spans="3:91" ht="15" customHeight="1">
      <c r="H199" s="9"/>
      <c r="I199" s="8"/>
      <c r="J199" s="7"/>
      <c r="K199" s="185">
        <v>160</v>
      </c>
    </row>
    <row r="200" spans="3:91" ht="15" customHeight="1">
      <c r="I200" s="8"/>
      <c r="J200" s="7"/>
      <c r="K200" s="185">
        <v>161</v>
      </c>
    </row>
    <row r="201" spans="3:91" ht="15" customHeight="1">
      <c r="I201" s="8"/>
      <c r="J201" s="7"/>
      <c r="K201" s="185">
        <v>162</v>
      </c>
    </row>
    <row r="202" spans="3:91" ht="15" customHeight="1">
      <c r="K202" s="185">
        <v>163</v>
      </c>
    </row>
    <row r="203" spans="3:91" ht="15" customHeight="1">
      <c r="K203" s="185">
        <v>163</v>
      </c>
    </row>
    <row r="204" spans="3:91" ht="15" customHeight="1">
      <c r="K204" s="185">
        <v>164</v>
      </c>
    </row>
    <row r="205" spans="3:91" ht="15" customHeight="1">
      <c r="K205" s="186">
        <v>164</v>
      </c>
    </row>
    <row r="206" spans="3:91" ht="15" customHeight="1">
      <c r="K206" s="185">
        <v>165</v>
      </c>
    </row>
    <row r="207" spans="3:91" ht="15" customHeight="1">
      <c r="K207" s="185">
        <v>166</v>
      </c>
    </row>
    <row r="208" spans="3:91" ht="15" customHeight="1">
      <c r="C208" s="7"/>
      <c r="K208" s="185">
        <v>167</v>
      </c>
      <c r="CM208" s="7"/>
    </row>
    <row r="209" spans="1:91" ht="15" customHeight="1">
      <c r="A209" s="7"/>
      <c r="B209" s="7"/>
      <c r="C209" s="7"/>
      <c r="D209" s="190"/>
      <c r="E209" s="7"/>
      <c r="F209" s="7"/>
      <c r="G209" s="171"/>
      <c r="H209" s="7"/>
      <c r="I209" s="7"/>
      <c r="J209" s="7"/>
      <c r="K209" s="185">
        <v>168</v>
      </c>
      <c r="L209" s="7"/>
      <c r="M209" s="7"/>
      <c r="N209" s="7"/>
      <c r="O209" s="7"/>
      <c r="P209" s="7"/>
      <c r="Q209" s="7"/>
      <c r="CM209" s="7"/>
    </row>
    <row r="210" spans="1:91" ht="15" customHeight="1">
      <c r="A210" s="7"/>
      <c r="B210" s="7"/>
      <c r="C210" s="7"/>
      <c r="D210" s="190"/>
      <c r="E210" s="7"/>
      <c r="F210" s="7"/>
      <c r="G210" s="171"/>
      <c r="H210" s="7"/>
      <c r="I210" s="7"/>
      <c r="J210" s="7"/>
      <c r="K210" s="185">
        <v>169</v>
      </c>
      <c r="L210" s="7"/>
      <c r="M210" s="7"/>
      <c r="N210" s="7"/>
      <c r="O210" s="7"/>
      <c r="P210" s="7"/>
      <c r="Q210" s="7"/>
      <c r="CM210" s="7"/>
    </row>
    <row r="211" spans="1:91" ht="15" customHeight="1">
      <c r="A211" s="7"/>
      <c r="B211" s="7"/>
      <c r="C211" s="7"/>
      <c r="D211" s="190"/>
      <c r="E211" s="7"/>
      <c r="F211" s="7"/>
      <c r="G211" s="171"/>
      <c r="H211" s="7"/>
      <c r="I211" s="7"/>
      <c r="J211" s="7"/>
      <c r="K211" s="185">
        <v>169</v>
      </c>
      <c r="L211" s="7"/>
      <c r="M211" s="7"/>
      <c r="N211" s="7"/>
      <c r="O211" s="7"/>
      <c r="P211" s="7"/>
      <c r="Q211" s="7"/>
      <c r="CM211" s="7"/>
    </row>
    <row r="212" spans="1:91" ht="15" customHeight="1">
      <c r="A212" s="7"/>
      <c r="B212" s="7"/>
      <c r="C212" s="7"/>
      <c r="D212" s="190"/>
      <c r="E212" s="7"/>
      <c r="F212" s="7"/>
      <c r="G212" s="171"/>
      <c r="H212" s="7"/>
      <c r="I212" s="7"/>
      <c r="J212" s="7"/>
      <c r="K212" s="187">
        <v>170</v>
      </c>
      <c r="L212" s="7"/>
      <c r="M212" s="7"/>
      <c r="N212" s="7"/>
      <c r="O212" s="7"/>
      <c r="P212" s="7"/>
      <c r="Q212" s="7"/>
      <c r="CM212" s="7"/>
    </row>
    <row r="213" spans="1:91" ht="15" customHeight="1">
      <c r="A213" s="7"/>
      <c r="B213" s="7"/>
      <c r="C213" s="7"/>
      <c r="D213" s="190"/>
      <c r="E213" s="7"/>
      <c r="F213" s="7"/>
      <c r="G213" s="171"/>
      <c r="H213" s="7"/>
      <c r="I213" s="7"/>
      <c r="J213" s="7"/>
      <c r="K213" s="186">
        <v>170</v>
      </c>
      <c r="L213" s="7"/>
      <c r="M213" s="7"/>
      <c r="N213" s="7"/>
      <c r="O213" s="7"/>
      <c r="P213" s="7"/>
      <c r="Q213" s="7"/>
      <c r="CM213" s="7"/>
    </row>
    <row r="214" spans="1:91" ht="15" customHeight="1">
      <c r="A214" s="7"/>
      <c r="B214" s="7"/>
      <c r="C214" s="7"/>
      <c r="D214" s="190"/>
      <c r="E214" s="7"/>
      <c r="F214" s="7"/>
      <c r="G214" s="171"/>
      <c r="H214" s="7"/>
      <c r="I214" s="7"/>
      <c r="J214" s="7"/>
      <c r="L214" s="7"/>
      <c r="M214" s="7"/>
      <c r="N214" s="7"/>
      <c r="O214" s="7"/>
      <c r="P214" s="7"/>
      <c r="Q214" s="7"/>
      <c r="CM214" s="7"/>
    </row>
    <row r="215" spans="1:91" ht="15" customHeight="1">
      <c r="A215" s="7"/>
      <c r="B215" s="7"/>
      <c r="C215" s="7"/>
      <c r="D215" s="190"/>
      <c r="E215" s="7"/>
      <c r="F215" s="7"/>
      <c r="G215" s="171"/>
      <c r="H215" s="7"/>
      <c r="I215" s="7"/>
      <c r="J215" s="7"/>
      <c r="L215" s="7"/>
      <c r="M215" s="7"/>
      <c r="N215" s="7"/>
      <c r="O215" s="7"/>
      <c r="P215" s="7"/>
      <c r="Q215" s="7"/>
      <c r="CM215" s="7"/>
    </row>
    <row r="216" spans="1:91" ht="15" customHeight="1">
      <c r="A216" s="7"/>
      <c r="B216" s="7"/>
      <c r="C216" s="7"/>
      <c r="D216" s="190"/>
      <c r="E216" s="7"/>
      <c r="F216" s="7"/>
      <c r="G216" s="171"/>
      <c r="H216" s="7"/>
      <c r="I216" s="7"/>
      <c r="J216" s="7"/>
      <c r="K216" s="186"/>
      <c r="L216" s="7"/>
      <c r="M216" s="7"/>
      <c r="N216" s="7"/>
      <c r="O216" s="7"/>
      <c r="P216" s="7"/>
      <c r="Q216" s="7"/>
      <c r="CM216" s="7"/>
    </row>
    <row r="217" spans="1:91" ht="15" customHeight="1">
      <c r="A217" s="7"/>
      <c r="B217" s="7"/>
      <c r="C217" s="7"/>
      <c r="D217" s="190"/>
      <c r="E217" s="7"/>
      <c r="F217" s="7"/>
      <c r="G217" s="171"/>
      <c r="H217" s="7"/>
      <c r="I217" s="7"/>
      <c r="J217" s="7"/>
      <c r="K217" s="186"/>
      <c r="L217" s="7"/>
      <c r="M217" s="7"/>
      <c r="N217" s="7"/>
      <c r="O217" s="7"/>
      <c r="P217" s="7"/>
      <c r="Q217" s="7"/>
      <c r="CM217" s="7"/>
    </row>
    <row r="218" spans="1:91" ht="15" customHeight="1">
      <c r="A218" s="7"/>
      <c r="B218" s="7"/>
      <c r="C218" s="7"/>
      <c r="D218" s="190"/>
      <c r="E218" s="7"/>
      <c r="F218" s="7"/>
      <c r="G218" s="171"/>
      <c r="H218" s="7"/>
      <c r="I218" s="7"/>
      <c r="J218" s="7"/>
      <c r="K218" s="186"/>
      <c r="L218" s="7"/>
      <c r="M218" s="7"/>
      <c r="N218" s="7"/>
      <c r="O218" s="7"/>
      <c r="P218" s="7"/>
      <c r="Q218" s="7"/>
      <c r="CM218" s="7"/>
    </row>
    <row r="219" spans="1:91" ht="15" customHeight="1">
      <c r="A219" s="7"/>
      <c r="B219" s="7"/>
      <c r="C219" s="7"/>
      <c r="D219" s="190"/>
      <c r="E219" s="7"/>
      <c r="F219" s="7"/>
      <c r="G219" s="171"/>
      <c r="H219" s="7"/>
      <c r="I219" s="7"/>
      <c r="J219" s="7"/>
      <c r="L219" s="7"/>
      <c r="M219" s="7"/>
      <c r="N219" s="7"/>
      <c r="O219" s="7"/>
      <c r="P219" s="7"/>
      <c r="Q219" s="7"/>
      <c r="CM219" s="7"/>
    </row>
    <row r="220" spans="1:91" ht="15" customHeight="1">
      <c r="A220" s="7"/>
      <c r="B220" s="7"/>
      <c r="C220" s="7"/>
      <c r="D220" s="190"/>
      <c r="E220" s="7"/>
      <c r="F220" s="7"/>
      <c r="G220" s="171"/>
      <c r="H220" s="7"/>
      <c r="I220" s="7"/>
      <c r="J220" s="7"/>
      <c r="L220" s="7"/>
      <c r="M220" s="7"/>
      <c r="N220" s="7"/>
      <c r="O220" s="7"/>
      <c r="P220" s="7"/>
      <c r="Q220" s="7"/>
      <c r="CM220" s="7"/>
    </row>
    <row r="221" spans="1:91" ht="15" customHeight="1">
      <c r="A221" s="7"/>
      <c r="B221" s="7"/>
      <c r="C221" s="7"/>
      <c r="D221" s="190"/>
      <c r="E221" s="7"/>
      <c r="F221" s="7"/>
      <c r="G221" s="171"/>
      <c r="H221" s="7"/>
      <c r="I221" s="7"/>
      <c r="J221" s="7"/>
      <c r="K221" s="187"/>
      <c r="L221" s="7"/>
      <c r="M221" s="7"/>
      <c r="N221" s="7"/>
      <c r="O221" s="7"/>
      <c r="P221" s="7"/>
      <c r="Q221" s="7"/>
      <c r="CM221" s="7"/>
    </row>
    <row r="222" spans="1:91" ht="15" customHeight="1">
      <c r="A222" s="7"/>
      <c r="B222" s="7"/>
      <c r="C222" s="7"/>
      <c r="D222" s="190"/>
      <c r="E222" s="7"/>
      <c r="F222" s="7"/>
      <c r="G222" s="171"/>
      <c r="H222" s="7"/>
      <c r="I222" s="7"/>
      <c r="J222" s="7"/>
      <c r="L222" s="7"/>
      <c r="M222" s="7"/>
      <c r="N222" s="7"/>
      <c r="O222" s="7"/>
      <c r="P222" s="7"/>
      <c r="Q222" s="7"/>
      <c r="CM222" s="7"/>
    </row>
    <row r="223" spans="1:91" ht="15" customHeight="1">
      <c r="A223" s="7"/>
      <c r="B223" s="7"/>
      <c r="C223" s="7"/>
      <c r="D223" s="190"/>
      <c r="E223" s="7"/>
      <c r="F223" s="7"/>
      <c r="G223" s="171"/>
      <c r="H223" s="7"/>
      <c r="I223" s="7"/>
      <c r="J223" s="7"/>
      <c r="L223" s="7"/>
      <c r="M223" s="7"/>
      <c r="N223" s="7"/>
      <c r="O223" s="7"/>
      <c r="P223" s="7"/>
      <c r="Q223" s="7"/>
      <c r="CM223" s="7"/>
    </row>
    <row r="224" spans="1:91" ht="15" customHeight="1">
      <c r="A224" s="7"/>
      <c r="B224" s="7"/>
      <c r="C224" s="7"/>
      <c r="D224" s="190"/>
      <c r="E224" s="7"/>
      <c r="F224" s="7"/>
      <c r="G224" s="171"/>
      <c r="H224" s="7"/>
      <c r="I224" s="7"/>
      <c r="J224" s="7"/>
      <c r="K224" s="187"/>
      <c r="L224" s="7"/>
      <c r="M224" s="7"/>
      <c r="N224" s="7"/>
      <c r="O224" s="7"/>
      <c r="P224" s="7"/>
      <c r="Q224" s="7"/>
      <c r="CM224" s="7"/>
    </row>
    <row r="225" spans="1:91" ht="15" customHeight="1">
      <c r="A225" s="7"/>
      <c r="B225" s="7"/>
      <c r="C225" s="7"/>
      <c r="D225" s="190"/>
      <c r="E225" s="7"/>
      <c r="F225" s="7"/>
      <c r="G225" s="171"/>
      <c r="H225" s="7"/>
      <c r="I225" s="7"/>
      <c r="J225" s="7"/>
      <c r="L225" s="7"/>
      <c r="M225" s="7"/>
      <c r="N225" s="7"/>
      <c r="O225" s="7"/>
      <c r="P225" s="7"/>
      <c r="Q225" s="7"/>
      <c r="CM225" s="7"/>
    </row>
    <row r="226" spans="1:91" ht="15" customHeight="1">
      <c r="A226" s="7"/>
      <c r="B226" s="7"/>
      <c r="C226" s="7"/>
      <c r="D226" s="190"/>
      <c r="E226" s="7"/>
      <c r="F226" s="7"/>
      <c r="G226" s="171"/>
      <c r="H226" s="7"/>
      <c r="I226" s="7"/>
      <c r="J226" s="7"/>
      <c r="L226" s="7"/>
      <c r="M226" s="7"/>
      <c r="N226" s="7"/>
      <c r="O226" s="7"/>
      <c r="P226" s="7"/>
      <c r="Q226" s="7"/>
      <c r="CM226" s="7"/>
    </row>
    <row r="227" spans="1:91" ht="15" customHeight="1">
      <c r="A227" s="7"/>
      <c r="B227" s="7"/>
      <c r="C227" s="7"/>
      <c r="D227" s="190"/>
      <c r="E227" s="7"/>
      <c r="F227" s="7"/>
      <c r="G227" s="171"/>
      <c r="H227" s="7"/>
      <c r="I227" s="7"/>
      <c r="J227" s="7"/>
      <c r="L227" s="7"/>
      <c r="M227" s="7"/>
      <c r="N227" s="7"/>
      <c r="O227" s="7"/>
      <c r="P227" s="7"/>
      <c r="Q227" s="7"/>
      <c r="CM227" s="7"/>
    </row>
    <row r="228" spans="1:91" ht="15" customHeight="1">
      <c r="A228" s="7"/>
      <c r="B228" s="7"/>
      <c r="C228" s="7"/>
      <c r="D228" s="190"/>
      <c r="E228" s="7"/>
      <c r="F228" s="7"/>
      <c r="G228" s="171"/>
      <c r="H228" s="7"/>
      <c r="I228" s="7"/>
      <c r="J228" s="7"/>
      <c r="L228" s="7"/>
      <c r="M228" s="7"/>
      <c r="N228" s="7"/>
      <c r="O228" s="7"/>
      <c r="P228" s="7"/>
      <c r="Q228" s="7"/>
      <c r="CM228" s="7"/>
    </row>
    <row r="229" spans="1:91" ht="15" customHeight="1">
      <c r="A229" s="7"/>
      <c r="B229" s="7"/>
      <c r="C229" s="7"/>
      <c r="D229" s="190"/>
      <c r="E229" s="7"/>
      <c r="F229" s="7"/>
      <c r="G229" s="171"/>
      <c r="H229" s="7"/>
      <c r="I229" s="7"/>
      <c r="J229" s="7"/>
      <c r="L229" s="7"/>
      <c r="M229" s="7"/>
      <c r="N229" s="7"/>
      <c r="O229" s="7"/>
      <c r="P229" s="7"/>
      <c r="Q229" s="7"/>
      <c r="CM229" s="7"/>
    </row>
    <row r="230" spans="1:91" ht="15" customHeight="1">
      <c r="A230" s="7"/>
      <c r="B230" s="7"/>
      <c r="C230" s="7"/>
      <c r="D230" s="190"/>
      <c r="E230" s="7"/>
      <c r="F230" s="7"/>
      <c r="G230" s="171"/>
      <c r="H230" s="7"/>
      <c r="I230" s="7"/>
      <c r="J230" s="7"/>
      <c r="L230" s="7"/>
      <c r="M230" s="7"/>
      <c r="N230" s="7"/>
      <c r="O230" s="7"/>
      <c r="P230" s="7"/>
      <c r="Q230" s="7"/>
      <c r="CM230" s="7"/>
    </row>
    <row r="231" spans="1:91" ht="15" customHeight="1">
      <c r="A231" s="7"/>
      <c r="B231" s="7"/>
      <c r="C231" s="7"/>
      <c r="D231" s="190"/>
      <c r="E231" s="7"/>
      <c r="F231" s="7"/>
      <c r="G231" s="171"/>
      <c r="H231" s="7"/>
      <c r="I231" s="7"/>
      <c r="J231" s="7"/>
      <c r="L231" s="7"/>
      <c r="M231" s="7"/>
      <c r="N231" s="7"/>
      <c r="O231" s="7"/>
      <c r="P231" s="7"/>
      <c r="Q231" s="7"/>
      <c r="CM231" s="7"/>
    </row>
    <row r="232" spans="1:91" ht="15" customHeight="1">
      <c r="A232" s="7"/>
      <c r="B232" s="7"/>
      <c r="C232" s="7"/>
      <c r="D232" s="190"/>
      <c r="E232" s="7"/>
      <c r="F232" s="7"/>
      <c r="G232" s="171"/>
      <c r="H232" s="7"/>
      <c r="I232" s="7"/>
      <c r="J232" s="7"/>
      <c r="L232" s="7"/>
      <c r="M232" s="7"/>
      <c r="N232" s="7"/>
      <c r="O232" s="7"/>
      <c r="P232" s="7"/>
      <c r="Q232" s="7"/>
      <c r="CM232" s="7"/>
    </row>
    <row r="233" spans="1:91" ht="15" customHeight="1">
      <c r="A233" s="7"/>
      <c r="B233" s="7"/>
      <c r="C233" s="7"/>
      <c r="D233" s="190"/>
      <c r="E233" s="7"/>
      <c r="F233" s="7"/>
      <c r="G233" s="171"/>
      <c r="H233" s="7"/>
      <c r="I233" s="7"/>
      <c r="J233" s="7"/>
      <c r="L233" s="7"/>
      <c r="M233" s="7"/>
      <c r="N233" s="7"/>
      <c r="O233" s="7"/>
      <c r="P233" s="7"/>
      <c r="Q233" s="7"/>
      <c r="CM233" s="7"/>
    </row>
    <row r="234" spans="1:91" ht="15" customHeight="1">
      <c r="A234" s="7"/>
      <c r="B234" s="7"/>
      <c r="C234" s="7"/>
      <c r="D234" s="190"/>
      <c r="E234" s="7"/>
      <c r="F234" s="7"/>
      <c r="G234" s="171"/>
      <c r="H234" s="7"/>
      <c r="I234" s="7"/>
      <c r="J234" s="7"/>
      <c r="L234" s="7"/>
      <c r="M234" s="7"/>
      <c r="N234" s="7"/>
      <c r="O234" s="7"/>
      <c r="P234" s="7"/>
      <c r="Q234" s="7"/>
      <c r="CM234" s="7"/>
    </row>
    <row r="235" spans="1:91" ht="15" customHeight="1">
      <c r="A235" s="7"/>
      <c r="B235" s="7"/>
      <c r="C235" s="7"/>
      <c r="D235" s="190"/>
      <c r="E235" s="7"/>
      <c r="F235" s="7"/>
      <c r="G235" s="171"/>
      <c r="H235" s="7"/>
      <c r="I235" s="7"/>
      <c r="J235" s="7"/>
      <c r="L235" s="7"/>
      <c r="M235" s="7"/>
      <c r="N235" s="7"/>
      <c r="O235" s="7"/>
      <c r="P235" s="7"/>
      <c r="Q235" s="7"/>
      <c r="CM235" s="7"/>
    </row>
    <row r="236" spans="1:91" ht="15" customHeight="1">
      <c r="A236" s="7"/>
      <c r="B236" s="7"/>
      <c r="C236" s="7"/>
      <c r="D236" s="190"/>
      <c r="E236" s="7"/>
      <c r="F236" s="7"/>
      <c r="G236" s="171"/>
      <c r="H236" s="7"/>
      <c r="I236" s="7"/>
      <c r="J236" s="7"/>
      <c r="L236" s="7"/>
      <c r="M236" s="7"/>
      <c r="N236" s="7"/>
      <c r="O236" s="7"/>
      <c r="P236" s="7"/>
      <c r="Q236" s="7"/>
      <c r="CM236" s="7"/>
    </row>
    <row r="237" spans="1:91" ht="15" customHeight="1">
      <c r="A237" s="7"/>
      <c r="B237" s="7"/>
      <c r="C237" s="7"/>
      <c r="D237" s="190"/>
      <c r="E237" s="7"/>
      <c r="F237" s="7"/>
      <c r="G237" s="171"/>
      <c r="H237" s="7"/>
      <c r="I237" s="7"/>
      <c r="J237" s="7"/>
      <c r="L237" s="7"/>
      <c r="M237" s="7"/>
      <c r="N237" s="7"/>
      <c r="O237" s="7"/>
      <c r="P237" s="7"/>
      <c r="Q237" s="7"/>
      <c r="CM237" s="7"/>
    </row>
    <row r="238" spans="1:91" ht="15" customHeight="1">
      <c r="A238" s="7"/>
      <c r="B238" s="7"/>
      <c r="C238" s="7"/>
      <c r="D238" s="190"/>
      <c r="E238" s="7"/>
      <c r="F238" s="7"/>
      <c r="G238" s="171"/>
      <c r="H238" s="7"/>
      <c r="I238" s="7"/>
      <c r="J238" s="7"/>
      <c r="L238" s="7"/>
      <c r="M238" s="7"/>
      <c r="N238" s="7"/>
      <c r="O238" s="7"/>
      <c r="P238" s="7"/>
      <c r="Q238" s="7"/>
      <c r="CM238" s="7"/>
    </row>
    <row r="239" spans="1:91" ht="15" customHeight="1">
      <c r="A239" s="7"/>
      <c r="B239" s="7"/>
      <c r="C239" s="7"/>
      <c r="D239" s="190"/>
      <c r="E239" s="7"/>
      <c r="F239" s="7"/>
      <c r="G239" s="171"/>
      <c r="H239" s="7"/>
      <c r="I239" s="7"/>
      <c r="J239" s="7"/>
      <c r="L239" s="7"/>
      <c r="M239" s="7"/>
      <c r="N239" s="7"/>
      <c r="O239" s="7"/>
      <c r="P239" s="7"/>
      <c r="Q239" s="7"/>
      <c r="CM239" s="7"/>
    </row>
    <row r="240" spans="1:91" ht="15" customHeight="1">
      <c r="A240" s="7"/>
      <c r="B240" s="7"/>
      <c r="C240" s="7"/>
      <c r="D240" s="190"/>
      <c r="E240" s="7"/>
      <c r="F240" s="7"/>
      <c r="G240" s="171"/>
      <c r="H240" s="7"/>
      <c r="I240" s="7"/>
      <c r="J240" s="7"/>
      <c r="L240" s="7"/>
      <c r="M240" s="7"/>
      <c r="N240" s="7"/>
      <c r="O240" s="7"/>
      <c r="P240" s="7"/>
      <c r="Q240" s="7"/>
      <c r="CM240" s="7"/>
    </row>
    <row r="241" spans="1:91" ht="15" customHeight="1">
      <c r="A241" s="7"/>
      <c r="B241" s="7"/>
      <c r="C241" s="7"/>
      <c r="D241" s="190"/>
      <c r="E241" s="7"/>
      <c r="F241" s="7"/>
      <c r="G241" s="171"/>
      <c r="H241" s="7"/>
      <c r="I241" s="7"/>
      <c r="J241" s="7"/>
      <c r="L241" s="7"/>
      <c r="M241" s="7"/>
      <c r="N241" s="7"/>
      <c r="O241" s="7"/>
      <c r="P241" s="7"/>
      <c r="Q241" s="7"/>
      <c r="CM241" s="7"/>
    </row>
    <row r="242" spans="1:91" ht="15" customHeight="1">
      <c r="A242" s="7"/>
      <c r="B242" s="7"/>
      <c r="C242" s="7"/>
      <c r="D242" s="190"/>
      <c r="E242" s="7"/>
      <c r="F242" s="7"/>
      <c r="G242" s="171"/>
      <c r="H242" s="7"/>
      <c r="I242" s="7"/>
      <c r="J242" s="7"/>
      <c r="L242" s="7"/>
      <c r="M242" s="7"/>
      <c r="N242" s="7"/>
      <c r="O242" s="7"/>
      <c r="P242" s="7"/>
      <c r="Q242" s="7"/>
      <c r="CM242" s="7"/>
    </row>
    <row r="243" spans="1:91" ht="15" customHeight="1">
      <c r="A243" s="7"/>
      <c r="B243" s="7"/>
      <c r="C243" s="7"/>
      <c r="D243" s="190"/>
      <c r="E243" s="7"/>
      <c r="F243" s="7"/>
      <c r="G243" s="171"/>
      <c r="H243" s="7"/>
      <c r="I243" s="7"/>
      <c r="J243" s="7"/>
      <c r="L243" s="7"/>
      <c r="M243" s="7"/>
      <c r="N243" s="7"/>
      <c r="O243" s="7"/>
      <c r="P243" s="7"/>
      <c r="Q243" s="7"/>
      <c r="CM243" s="7"/>
    </row>
    <row r="244" spans="1:91" ht="15" customHeight="1">
      <c r="A244" s="7"/>
      <c r="B244" s="7"/>
      <c r="C244" s="7"/>
      <c r="D244" s="190"/>
      <c r="E244" s="7"/>
      <c r="F244" s="7"/>
      <c r="G244" s="171"/>
      <c r="H244" s="7"/>
      <c r="I244" s="7"/>
      <c r="J244" s="7"/>
      <c r="L244" s="7"/>
      <c r="M244" s="7"/>
      <c r="N244" s="7"/>
      <c r="O244" s="7"/>
      <c r="P244" s="7"/>
      <c r="Q244" s="7"/>
      <c r="CM244" s="7"/>
    </row>
    <row r="245" spans="1:91" ht="15" customHeight="1">
      <c r="A245" s="7"/>
      <c r="B245" s="7"/>
      <c r="C245" s="7"/>
      <c r="D245" s="190"/>
      <c r="E245" s="7"/>
      <c r="F245" s="7"/>
      <c r="G245" s="171"/>
      <c r="H245" s="7"/>
      <c r="I245" s="7"/>
      <c r="J245" s="7"/>
      <c r="L245" s="7"/>
      <c r="M245" s="7"/>
      <c r="N245" s="7"/>
      <c r="O245" s="7"/>
      <c r="P245" s="7"/>
      <c r="Q245" s="7"/>
      <c r="CM245" s="7"/>
    </row>
    <row r="246" spans="1:91" ht="15" customHeight="1">
      <c r="A246" s="7"/>
      <c r="B246" s="7"/>
      <c r="C246" s="7"/>
      <c r="D246" s="190"/>
      <c r="E246" s="7"/>
      <c r="F246" s="7"/>
      <c r="G246" s="171"/>
      <c r="H246" s="7"/>
      <c r="I246" s="7"/>
      <c r="J246" s="7"/>
      <c r="L246" s="7"/>
      <c r="M246" s="7"/>
      <c r="N246" s="7"/>
      <c r="O246" s="7"/>
      <c r="P246" s="7"/>
      <c r="Q246" s="7"/>
      <c r="CM246" s="7"/>
    </row>
    <row r="247" spans="1:91" ht="15" customHeight="1">
      <c r="A247" s="7"/>
      <c r="B247" s="7"/>
      <c r="C247" s="7"/>
      <c r="D247" s="190"/>
      <c r="E247" s="7"/>
      <c r="F247" s="7"/>
      <c r="G247" s="171"/>
      <c r="H247" s="7"/>
      <c r="I247" s="7"/>
      <c r="J247" s="7"/>
      <c r="L247" s="7"/>
      <c r="M247" s="7"/>
      <c r="N247" s="7"/>
      <c r="O247" s="7"/>
      <c r="P247" s="7"/>
      <c r="Q247" s="7"/>
      <c r="CM247" s="7"/>
    </row>
    <row r="248" spans="1:91" ht="15" customHeight="1">
      <c r="A248" s="7"/>
      <c r="B248" s="7"/>
      <c r="C248" s="7"/>
      <c r="D248" s="190"/>
      <c r="E248" s="7"/>
      <c r="F248" s="7"/>
      <c r="G248" s="171"/>
      <c r="H248" s="7"/>
      <c r="I248" s="7"/>
      <c r="J248" s="7"/>
      <c r="L248" s="7"/>
      <c r="M248" s="7"/>
      <c r="N248" s="7"/>
      <c r="O248" s="7"/>
      <c r="P248" s="7"/>
      <c r="Q248" s="7"/>
      <c r="CM248" s="7"/>
    </row>
    <row r="249" spans="1:91" ht="15" customHeight="1">
      <c r="A249" s="7"/>
      <c r="B249" s="7"/>
      <c r="C249" s="7"/>
      <c r="D249" s="190"/>
      <c r="E249" s="7"/>
      <c r="F249" s="7"/>
      <c r="G249" s="171"/>
      <c r="H249" s="7"/>
      <c r="I249" s="7"/>
      <c r="J249" s="7"/>
      <c r="L249" s="7"/>
      <c r="M249" s="7"/>
      <c r="N249" s="7"/>
      <c r="O249" s="7"/>
      <c r="P249" s="7"/>
      <c r="Q249" s="7"/>
      <c r="CM249" s="7"/>
    </row>
    <row r="250" spans="1:91" ht="15" customHeight="1">
      <c r="A250" s="7"/>
      <c r="B250" s="7"/>
      <c r="C250" s="7"/>
      <c r="D250" s="190"/>
      <c r="E250" s="7"/>
      <c r="F250" s="7"/>
      <c r="G250" s="171"/>
      <c r="H250" s="7"/>
      <c r="I250" s="7"/>
      <c r="J250" s="7"/>
      <c r="L250" s="7"/>
      <c r="M250" s="7"/>
      <c r="N250" s="7"/>
      <c r="O250" s="7"/>
      <c r="P250" s="7"/>
      <c r="Q250" s="7"/>
      <c r="CM250" s="7"/>
    </row>
    <row r="251" spans="1:91" ht="15" customHeight="1">
      <c r="A251" s="7"/>
      <c r="B251" s="7"/>
      <c r="C251" s="7"/>
      <c r="D251" s="190"/>
      <c r="E251" s="7"/>
      <c r="F251" s="7"/>
      <c r="G251" s="171"/>
      <c r="H251" s="7"/>
      <c r="I251" s="7"/>
      <c r="J251" s="7"/>
      <c r="L251" s="7"/>
      <c r="M251" s="7"/>
      <c r="N251" s="7"/>
      <c r="O251" s="7"/>
      <c r="P251" s="7"/>
      <c r="Q251" s="7"/>
      <c r="CM251" s="7"/>
    </row>
    <row r="252" spans="1:91" ht="15" customHeight="1">
      <c r="A252" s="7"/>
      <c r="B252" s="7"/>
      <c r="C252" s="7"/>
      <c r="D252" s="190"/>
      <c r="E252" s="7"/>
      <c r="F252" s="7"/>
      <c r="G252" s="171"/>
      <c r="H252" s="7"/>
      <c r="I252" s="7"/>
      <c r="J252" s="7"/>
      <c r="L252" s="7"/>
      <c r="M252" s="7"/>
      <c r="N252" s="7"/>
      <c r="O252" s="7"/>
      <c r="P252" s="7"/>
      <c r="Q252" s="7"/>
      <c r="CM252" s="7"/>
    </row>
    <row r="253" spans="1:91" ht="15" customHeight="1">
      <c r="A253" s="7"/>
      <c r="B253" s="7"/>
      <c r="C253" s="7"/>
      <c r="D253" s="190"/>
      <c r="E253" s="7"/>
      <c r="F253" s="7"/>
      <c r="G253" s="171"/>
      <c r="H253" s="7"/>
      <c r="I253" s="7"/>
      <c r="J253" s="7"/>
      <c r="L253" s="7"/>
      <c r="M253" s="7"/>
      <c r="N253" s="7"/>
      <c r="O253" s="7"/>
      <c r="P253" s="7"/>
      <c r="Q253" s="7"/>
      <c r="CM253" s="7"/>
    </row>
    <row r="254" spans="1:91" ht="15" customHeight="1">
      <c r="A254" s="7"/>
      <c r="B254" s="7"/>
      <c r="C254" s="7"/>
      <c r="D254" s="190"/>
      <c r="E254" s="7"/>
      <c r="F254" s="7"/>
      <c r="G254" s="171"/>
      <c r="H254" s="7"/>
      <c r="I254" s="7"/>
      <c r="J254" s="7"/>
      <c r="L254" s="7"/>
      <c r="M254" s="7"/>
      <c r="N254" s="7"/>
      <c r="O254" s="7"/>
      <c r="P254" s="7"/>
      <c r="Q254" s="7"/>
      <c r="CM254" s="7"/>
    </row>
    <row r="255" spans="1:91" ht="15" customHeight="1">
      <c r="A255" s="7"/>
      <c r="B255" s="7"/>
      <c r="C255" s="7"/>
      <c r="D255" s="190"/>
      <c r="E255" s="7"/>
      <c r="F255" s="7"/>
      <c r="G255" s="171"/>
      <c r="H255" s="7"/>
      <c r="I255" s="7"/>
      <c r="J255" s="7"/>
      <c r="L255" s="7"/>
      <c r="M255" s="7"/>
      <c r="N255" s="7"/>
      <c r="O255" s="7"/>
      <c r="P255" s="7"/>
      <c r="Q255" s="7"/>
      <c r="CM255" s="7"/>
    </row>
    <row r="256" spans="1:91" ht="15" customHeight="1">
      <c r="A256" s="7"/>
      <c r="B256" s="7"/>
      <c r="C256" s="7"/>
      <c r="D256" s="190"/>
      <c r="E256" s="7"/>
      <c r="F256" s="7"/>
      <c r="G256" s="171"/>
      <c r="H256" s="7"/>
      <c r="I256" s="7"/>
      <c r="J256" s="7"/>
      <c r="L256" s="7"/>
      <c r="M256" s="7"/>
      <c r="N256" s="7"/>
      <c r="O256" s="7"/>
      <c r="P256" s="7"/>
      <c r="Q256" s="7"/>
      <c r="CM256" s="7"/>
    </row>
    <row r="257" spans="1:91" ht="15" customHeight="1">
      <c r="A257" s="7"/>
      <c r="B257" s="7"/>
      <c r="C257" s="7"/>
      <c r="D257" s="190"/>
      <c r="E257" s="7"/>
      <c r="F257" s="7"/>
      <c r="G257" s="171"/>
      <c r="H257" s="7"/>
      <c r="I257" s="7"/>
      <c r="J257" s="7"/>
      <c r="L257" s="7"/>
      <c r="M257" s="7"/>
      <c r="N257" s="7"/>
      <c r="O257" s="7"/>
      <c r="P257" s="7"/>
      <c r="Q257" s="7"/>
      <c r="CM257" s="7"/>
    </row>
    <row r="258" spans="1:91" ht="15" customHeight="1">
      <c r="A258" s="7"/>
      <c r="B258" s="7"/>
      <c r="C258" s="7"/>
      <c r="D258" s="190"/>
      <c r="E258" s="7"/>
      <c r="F258" s="7"/>
      <c r="G258" s="171"/>
      <c r="H258" s="7"/>
      <c r="I258" s="7"/>
      <c r="J258" s="7"/>
      <c r="L258" s="7"/>
      <c r="M258" s="7"/>
      <c r="N258" s="7"/>
      <c r="O258" s="7"/>
      <c r="P258" s="7"/>
      <c r="Q258" s="7"/>
      <c r="CM258" s="7"/>
    </row>
    <row r="259" spans="1:91" ht="15" customHeight="1">
      <c r="A259" s="7"/>
      <c r="B259" s="7"/>
      <c r="C259" s="7"/>
      <c r="D259" s="190"/>
      <c r="E259" s="7"/>
      <c r="F259" s="7"/>
      <c r="G259" s="171"/>
      <c r="H259" s="7"/>
      <c r="I259" s="7"/>
      <c r="J259" s="7"/>
      <c r="L259" s="7"/>
      <c r="M259" s="7"/>
      <c r="N259" s="7"/>
      <c r="O259" s="7"/>
      <c r="P259" s="7"/>
      <c r="Q259" s="7"/>
      <c r="CM259" s="7"/>
    </row>
    <row r="260" spans="1:91" ht="15" customHeight="1">
      <c r="A260" s="7"/>
      <c r="B260" s="7"/>
      <c r="C260" s="7"/>
      <c r="D260" s="190"/>
      <c r="E260" s="7"/>
      <c r="F260" s="7"/>
      <c r="G260" s="171"/>
      <c r="H260" s="7"/>
      <c r="I260" s="7"/>
      <c r="J260" s="7"/>
      <c r="L260" s="7"/>
      <c r="M260" s="7"/>
      <c r="N260" s="7"/>
      <c r="O260" s="7"/>
      <c r="P260" s="7"/>
      <c r="Q260" s="7"/>
      <c r="CM260" s="7"/>
    </row>
    <row r="261" spans="1:91" ht="15" customHeight="1">
      <c r="A261" s="7"/>
      <c r="B261" s="7"/>
      <c r="C261" s="7"/>
      <c r="D261" s="190"/>
      <c r="E261" s="7"/>
      <c r="F261" s="7"/>
      <c r="G261" s="171"/>
      <c r="H261" s="7"/>
      <c r="I261" s="7"/>
      <c r="J261" s="7"/>
      <c r="L261" s="7"/>
      <c r="M261" s="7"/>
      <c r="N261" s="7"/>
      <c r="O261" s="7"/>
      <c r="P261" s="7"/>
      <c r="Q261" s="7"/>
      <c r="CM261" s="7"/>
    </row>
    <row r="262" spans="1:91" ht="15" customHeight="1">
      <c r="A262" s="7"/>
      <c r="B262" s="7"/>
      <c r="C262" s="7"/>
      <c r="D262" s="190"/>
      <c r="E262" s="7"/>
      <c r="F262" s="7"/>
      <c r="G262" s="171"/>
      <c r="H262" s="7"/>
      <c r="I262" s="7"/>
      <c r="J262" s="7"/>
      <c r="L262" s="7"/>
      <c r="M262" s="7"/>
      <c r="N262" s="7"/>
      <c r="O262" s="7"/>
      <c r="P262" s="7"/>
      <c r="Q262" s="7"/>
      <c r="CM262" s="7"/>
    </row>
    <row r="263" spans="1:91" ht="15" customHeight="1">
      <c r="A263" s="7"/>
      <c r="B263" s="7"/>
      <c r="C263" s="7"/>
      <c r="D263" s="190"/>
      <c r="E263" s="7"/>
      <c r="F263" s="7"/>
      <c r="G263" s="171"/>
      <c r="H263" s="7"/>
      <c r="I263" s="7"/>
      <c r="J263" s="7"/>
      <c r="L263" s="7"/>
      <c r="M263" s="7"/>
      <c r="N263" s="7"/>
      <c r="O263" s="7"/>
      <c r="P263" s="7"/>
      <c r="Q263" s="7"/>
      <c r="CM263" s="7"/>
    </row>
    <row r="264" spans="1:91" ht="15" customHeight="1">
      <c r="A264" s="7"/>
      <c r="B264" s="7"/>
      <c r="C264" s="7"/>
      <c r="D264" s="190"/>
      <c r="E264" s="7"/>
      <c r="F264" s="7"/>
      <c r="G264" s="171"/>
      <c r="H264" s="7"/>
      <c r="I264" s="7"/>
      <c r="J264" s="7"/>
      <c r="L264" s="7"/>
      <c r="M264" s="7"/>
      <c r="N264" s="7"/>
      <c r="O264" s="7"/>
      <c r="P264" s="7"/>
      <c r="Q264" s="7"/>
      <c r="CM264" s="7"/>
    </row>
    <row r="265" spans="1:91" ht="15" customHeight="1">
      <c r="A265" s="7"/>
      <c r="B265" s="7"/>
      <c r="C265" s="7"/>
      <c r="D265" s="190"/>
      <c r="E265" s="7"/>
      <c r="F265" s="7"/>
      <c r="G265" s="171"/>
      <c r="H265" s="7"/>
      <c r="I265" s="7"/>
      <c r="J265" s="7"/>
      <c r="L265" s="7"/>
      <c r="M265" s="7"/>
      <c r="N265" s="7"/>
      <c r="O265" s="7"/>
      <c r="P265" s="7"/>
      <c r="Q265" s="7"/>
      <c r="CM265" s="7"/>
    </row>
    <row r="266" spans="1:91" ht="15" customHeight="1">
      <c r="A266" s="7"/>
      <c r="B266" s="7"/>
      <c r="C266" s="7"/>
      <c r="D266" s="190"/>
      <c r="E266" s="7"/>
      <c r="F266" s="7"/>
      <c r="G266" s="171"/>
      <c r="H266" s="7"/>
      <c r="I266" s="7"/>
      <c r="J266" s="7"/>
      <c r="L266" s="7"/>
      <c r="M266" s="7"/>
      <c r="N266" s="7"/>
      <c r="O266" s="7"/>
      <c r="P266" s="7"/>
      <c r="Q266" s="7"/>
      <c r="CM266" s="7"/>
    </row>
    <row r="267" spans="1:91" ht="15" customHeight="1">
      <c r="A267" s="7"/>
      <c r="B267" s="7"/>
      <c r="C267" s="7"/>
      <c r="D267" s="190"/>
      <c r="E267" s="7"/>
      <c r="F267" s="7"/>
      <c r="G267" s="171"/>
      <c r="H267" s="7"/>
      <c r="I267" s="7"/>
      <c r="J267" s="7"/>
      <c r="L267" s="7"/>
      <c r="M267" s="7"/>
      <c r="N267" s="7"/>
      <c r="O267" s="7"/>
      <c r="P267" s="7"/>
      <c r="Q267" s="7"/>
      <c r="CM267" s="7"/>
    </row>
    <row r="268" spans="1:91" ht="15" customHeight="1">
      <c r="A268" s="7"/>
      <c r="B268" s="7"/>
      <c r="C268" s="7"/>
      <c r="D268" s="190"/>
      <c r="E268" s="7"/>
      <c r="F268" s="7"/>
      <c r="G268" s="171"/>
      <c r="H268" s="7"/>
      <c r="I268" s="7"/>
      <c r="J268" s="7"/>
      <c r="L268" s="7"/>
      <c r="M268" s="7"/>
      <c r="N268" s="7"/>
      <c r="O268" s="7"/>
      <c r="P268" s="7"/>
      <c r="Q268" s="7"/>
      <c r="CM268" s="7"/>
    </row>
    <row r="269" spans="1:91" ht="15" customHeight="1">
      <c r="A269" s="7"/>
      <c r="B269" s="7"/>
      <c r="C269" s="7"/>
      <c r="D269" s="190"/>
      <c r="E269" s="7"/>
      <c r="F269" s="7"/>
      <c r="G269" s="171"/>
      <c r="H269" s="7"/>
      <c r="I269" s="7"/>
      <c r="J269" s="7"/>
      <c r="L269" s="7"/>
      <c r="M269" s="7"/>
      <c r="N269" s="7"/>
      <c r="O269" s="7"/>
      <c r="P269" s="7"/>
      <c r="Q269" s="7"/>
      <c r="CM269" s="7"/>
    </row>
    <row r="270" spans="1:91" ht="15" customHeight="1">
      <c r="A270" s="7"/>
      <c r="B270" s="7"/>
      <c r="C270" s="7"/>
      <c r="D270" s="190"/>
      <c r="E270" s="7"/>
      <c r="F270" s="7"/>
      <c r="G270" s="171"/>
      <c r="H270" s="7"/>
      <c r="I270" s="7"/>
      <c r="J270" s="7"/>
      <c r="L270" s="7"/>
      <c r="M270" s="7"/>
      <c r="N270" s="7"/>
      <c r="O270" s="7"/>
      <c r="P270" s="7"/>
      <c r="Q270" s="7"/>
      <c r="CM270" s="7"/>
    </row>
    <row r="271" spans="1:91" ht="15" customHeight="1">
      <c r="A271" s="7"/>
      <c r="B271" s="7"/>
      <c r="C271" s="7"/>
      <c r="D271" s="190"/>
      <c r="E271" s="7"/>
      <c r="F271" s="7"/>
      <c r="G271" s="171"/>
      <c r="H271" s="7"/>
      <c r="I271" s="7"/>
      <c r="J271" s="7"/>
      <c r="L271" s="7"/>
      <c r="M271" s="7"/>
      <c r="N271" s="7"/>
      <c r="O271" s="7"/>
      <c r="P271" s="7"/>
      <c r="Q271" s="7"/>
      <c r="CM271" s="7"/>
    </row>
    <row r="272" spans="1:91" ht="15" customHeight="1">
      <c r="A272" s="7"/>
      <c r="B272" s="7"/>
      <c r="C272" s="7"/>
      <c r="D272" s="190"/>
      <c r="E272" s="7"/>
      <c r="F272" s="7"/>
      <c r="G272" s="171"/>
      <c r="H272" s="7"/>
      <c r="I272" s="7"/>
      <c r="J272" s="7"/>
      <c r="L272" s="7"/>
      <c r="M272" s="7"/>
      <c r="N272" s="7"/>
      <c r="O272" s="7"/>
      <c r="P272" s="7"/>
      <c r="Q272" s="7"/>
      <c r="CM272" s="7"/>
    </row>
    <row r="273" spans="1:91" ht="15" customHeight="1">
      <c r="A273" s="7"/>
      <c r="B273" s="7"/>
      <c r="C273" s="7"/>
      <c r="D273" s="190"/>
      <c r="E273" s="7"/>
      <c r="F273" s="7"/>
      <c r="G273" s="171"/>
      <c r="H273" s="7"/>
      <c r="I273" s="7"/>
      <c r="J273" s="7"/>
      <c r="L273" s="7"/>
      <c r="M273" s="7"/>
      <c r="N273" s="7"/>
      <c r="O273" s="7"/>
      <c r="P273" s="7"/>
      <c r="Q273" s="7"/>
      <c r="CM273" s="7"/>
    </row>
    <row r="274" spans="1:91" ht="15" customHeight="1">
      <c r="A274" s="7"/>
      <c r="B274" s="7"/>
      <c r="C274" s="7"/>
      <c r="D274" s="190"/>
      <c r="E274" s="7"/>
      <c r="F274" s="7"/>
      <c r="G274" s="171"/>
      <c r="H274" s="7"/>
      <c r="I274" s="7"/>
      <c r="J274" s="7"/>
      <c r="L274" s="7"/>
      <c r="M274" s="7"/>
      <c r="N274" s="7"/>
      <c r="O274" s="7"/>
      <c r="P274" s="7"/>
      <c r="Q274" s="7"/>
      <c r="CM274" s="7"/>
    </row>
    <row r="275" spans="1:91" ht="15" customHeight="1">
      <c r="A275" s="7"/>
      <c r="B275" s="7"/>
      <c r="C275" s="7"/>
      <c r="D275" s="190"/>
      <c r="E275" s="7"/>
      <c r="F275" s="7"/>
      <c r="G275" s="171"/>
      <c r="H275" s="7"/>
      <c r="I275" s="7"/>
      <c r="J275" s="7"/>
      <c r="L275" s="7"/>
      <c r="M275" s="7"/>
      <c r="N275" s="7"/>
      <c r="O275" s="7"/>
      <c r="P275" s="7"/>
      <c r="Q275" s="7"/>
      <c r="CM275" s="7"/>
    </row>
    <row r="276" spans="1:91" ht="15" customHeight="1">
      <c r="A276" s="7"/>
      <c r="B276" s="7"/>
      <c r="C276" s="7"/>
      <c r="D276" s="190"/>
      <c r="E276" s="7"/>
      <c r="F276" s="7"/>
      <c r="G276" s="171"/>
      <c r="H276" s="7"/>
      <c r="I276" s="7"/>
      <c r="J276" s="7"/>
      <c r="L276" s="7"/>
      <c r="M276" s="7"/>
      <c r="N276" s="7"/>
      <c r="O276" s="7"/>
      <c r="P276" s="7"/>
      <c r="Q276" s="7"/>
      <c r="CM276" s="7"/>
    </row>
    <row r="277" spans="1:91" ht="15" customHeight="1">
      <c r="A277" s="7"/>
      <c r="B277" s="7"/>
      <c r="C277" s="7"/>
      <c r="D277" s="190"/>
      <c r="E277" s="7"/>
      <c r="F277" s="7"/>
      <c r="G277" s="171"/>
      <c r="H277" s="7"/>
      <c r="I277" s="7"/>
      <c r="J277" s="7"/>
      <c r="L277" s="7"/>
      <c r="M277" s="7"/>
      <c r="N277" s="7"/>
      <c r="O277" s="7"/>
      <c r="P277" s="7"/>
      <c r="Q277" s="7"/>
      <c r="CM277" s="7"/>
    </row>
    <row r="278" spans="1:91" ht="15" customHeight="1">
      <c r="A278" s="7"/>
      <c r="B278" s="7"/>
      <c r="C278" s="7"/>
      <c r="D278" s="190"/>
      <c r="E278" s="7"/>
      <c r="F278" s="7"/>
      <c r="G278" s="171"/>
      <c r="H278" s="7"/>
      <c r="I278" s="7"/>
      <c r="J278" s="7"/>
      <c r="L278" s="7"/>
      <c r="M278" s="7"/>
      <c r="N278" s="7"/>
      <c r="O278" s="7"/>
      <c r="P278" s="7"/>
      <c r="Q278" s="7"/>
      <c r="CM278" s="7"/>
    </row>
    <row r="279" spans="1:91" ht="15" customHeight="1">
      <c r="A279" s="7"/>
      <c r="B279" s="7"/>
      <c r="C279" s="7"/>
      <c r="D279" s="190"/>
      <c r="E279" s="7"/>
      <c r="F279" s="7"/>
      <c r="G279" s="171"/>
      <c r="H279" s="7"/>
      <c r="I279" s="7"/>
      <c r="J279" s="7"/>
      <c r="L279" s="7"/>
      <c r="M279" s="7"/>
      <c r="N279" s="7"/>
      <c r="O279" s="7"/>
      <c r="P279" s="7"/>
      <c r="Q279" s="7"/>
      <c r="CM279" s="7"/>
    </row>
    <row r="280" spans="1:91" ht="15" customHeight="1">
      <c r="A280" s="7"/>
      <c r="B280" s="7"/>
      <c r="C280" s="7"/>
      <c r="D280" s="190"/>
      <c r="E280" s="7"/>
      <c r="F280" s="7"/>
      <c r="G280" s="171"/>
      <c r="H280" s="7"/>
      <c r="I280" s="7"/>
      <c r="J280" s="7"/>
      <c r="L280" s="7"/>
      <c r="M280" s="7"/>
      <c r="N280" s="7"/>
      <c r="O280" s="7"/>
      <c r="P280" s="7"/>
      <c r="Q280" s="7"/>
      <c r="CM280" s="7"/>
    </row>
    <row r="281" spans="1:91" ht="15" customHeight="1">
      <c r="A281" s="7"/>
      <c r="B281" s="7"/>
      <c r="C281" s="7"/>
      <c r="D281" s="190"/>
      <c r="E281" s="7"/>
      <c r="F281" s="7"/>
      <c r="G281" s="171"/>
      <c r="H281" s="7"/>
      <c r="I281" s="7"/>
      <c r="J281" s="7"/>
      <c r="L281" s="7"/>
      <c r="M281" s="7"/>
      <c r="N281" s="7"/>
      <c r="O281" s="7"/>
      <c r="P281" s="7"/>
      <c r="Q281" s="7"/>
      <c r="CM281" s="7"/>
    </row>
    <row r="282" spans="1:91" ht="15" customHeight="1">
      <c r="A282" s="7"/>
      <c r="B282" s="7"/>
      <c r="C282" s="7"/>
      <c r="D282" s="190"/>
      <c r="E282" s="7"/>
      <c r="F282" s="7"/>
      <c r="G282" s="171"/>
      <c r="H282" s="7"/>
      <c r="I282" s="7"/>
      <c r="J282" s="7"/>
      <c r="L282" s="7"/>
      <c r="M282" s="7"/>
      <c r="N282" s="7"/>
      <c r="O282" s="7"/>
      <c r="P282" s="7"/>
      <c r="Q282" s="7"/>
      <c r="CM282" s="7"/>
    </row>
    <row r="283" spans="1:91" ht="15" customHeight="1">
      <c r="A283" s="7"/>
      <c r="B283" s="7"/>
      <c r="C283" s="7"/>
      <c r="D283" s="190"/>
      <c r="E283" s="7"/>
      <c r="F283" s="7"/>
      <c r="G283" s="171"/>
      <c r="H283" s="7"/>
      <c r="I283" s="7"/>
      <c r="J283" s="7"/>
      <c r="L283" s="7"/>
      <c r="M283" s="7"/>
      <c r="N283" s="7"/>
      <c r="O283" s="7"/>
      <c r="P283" s="7"/>
      <c r="Q283" s="7"/>
      <c r="CM283" s="7"/>
    </row>
    <row r="284" spans="1:91" ht="15" customHeight="1">
      <c r="A284" s="7"/>
      <c r="B284" s="7"/>
      <c r="C284" s="7"/>
      <c r="D284" s="190"/>
      <c r="E284" s="7"/>
      <c r="F284" s="7"/>
      <c r="G284" s="171"/>
      <c r="H284" s="7"/>
      <c r="I284" s="7"/>
      <c r="J284" s="7"/>
      <c r="L284" s="7"/>
      <c r="M284" s="7"/>
      <c r="N284" s="7"/>
      <c r="O284" s="7"/>
      <c r="P284" s="7"/>
      <c r="Q284" s="7"/>
      <c r="CM284" s="7"/>
    </row>
    <row r="285" spans="1:91" ht="15" customHeight="1">
      <c r="A285" s="7"/>
      <c r="B285" s="7"/>
      <c r="C285" s="7"/>
      <c r="D285" s="190"/>
      <c r="E285" s="7"/>
      <c r="F285" s="7"/>
      <c r="G285" s="171"/>
      <c r="H285" s="7"/>
      <c r="I285" s="7"/>
      <c r="J285" s="7"/>
      <c r="L285" s="7"/>
      <c r="M285" s="7"/>
      <c r="N285" s="7"/>
      <c r="O285" s="7"/>
      <c r="P285" s="7"/>
      <c r="Q285" s="7"/>
      <c r="CM285" s="7"/>
    </row>
    <row r="286" spans="1:91" ht="15" customHeight="1">
      <c r="A286" s="7"/>
      <c r="B286" s="7"/>
      <c r="C286" s="7"/>
      <c r="D286" s="190"/>
      <c r="E286" s="7"/>
      <c r="F286" s="7"/>
      <c r="G286" s="171"/>
      <c r="H286" s="7"/>
      <c r="I286" s="7"/>
      <c r="J286" s="7"/>
      <c r="K286" s="186"/>
      <c r="L286" s="7"/>
      <c r="M286" s="7"/>
      <c r="N286" s="7"/>
      <c r="O286" s="7"/>
      <c r="P286" s="7"/>
      <c r="Q286" s="7"/>
      <c r="CM286" s="7"/>
    </row>
    <row r="287" spans="1:91" ht="15" customHeight="1">
      <c r="A287" s="7"/>
      <c r="B287" s="7"/>
      <c r="C287" s="7"/>
      <c r="D287" s="190"/>
      <c r="E287" s="7"/>
      <c r="F287" s="7"/>
      <c r="G287" s="171"/>
      <c r="H287" s="7"/>
      <c r="I287" s="7"/>
      <c r="J287" s="7"/>
      <c r="K287" s="186"/>
      <c r="L287" s="7"/>
      <c r="M287" s="7"/>
      <c r="N287" s="7"/>
      <c r="O287" s="7"/>
      <c r="P287" s="7"/>
      <c r="Q287" s="7"/>
      <c r="CM287" s="7"/>
    </row>
    <row r="288" spans="1:91" ht="15" customHeight="1">
      <c r="A288" s="7"/>
      <c r="B288" s="7"/>
      <c r="C288" s="7"/>
      <c r="D288" s="190"/>
      <c r="E288" s="7"/>
      <c r="F288" s="7"/>
      <c r="G288" s="171"/>
      <c r="H288" s="7"/>
      <c r="I288" s="7"/>
      <c r="J288" s="7"/>
      <c r="K288" s="186"/>
      <c r="L288" s="7"/>
      <c r="M288" s="7"/>
      <c r="N288" s="7"/>
      <c r="O288" s="7"/>
      <c r="P288" s="7"/>
      <c r="Q288" s="7"/>
      <c r="CM288" s="7"/>
    </row>
    <row r="289" spans="1:91" ht="15" customHeight="1">
      <c r="A289" s="7"/>
      <c r="B289" s="7"/>
      <c r="C289" s="7"/>
      <c r="D289" s="190"/>
      <c r="E289" s="7"/>
      <c r="F289" s="7"/>
      <c r="G289" s="171"/>
      <c r="H289" s="7"/>
      <c r="I289" s="7"/>
      <c r="J289" s="7"/>
      <c r="K289" s="186"/>
      <c r="L289" s="7"/>
      <c r="M289" s="7"/>
      <c r="N289" s="7"/>
      <c r="O289" s="7"/>
      <c r="P289" s="7"/>
      <c r="Q289" s="7"/>
      <c r="CM289" s="7"/>
    </row>
    <row r="290" spans="1:91" ht="15" customHeight="1">
      <c r="A290" s="7"/>
      <c r="B290" s="7"/>
      <c r="C290" s="7"/>
      <c r="D290" s="190"/>
      <c r="E290" s="7"/>
      <c r="F290" s="7"/>
      <c r="G290" s="171"/>
      <c r="H290" s="7"/>
      <c r="I290" s="7"/>
      <c r="J290" s="7"/>
      <c r="K290" s="186"/>
      <c r="L290" s="7"/>
      <c r="M290" s="7"/>
      <c r="N290" s="7"/>
      <c r="O290" s="7"/>
      <c r="P290" s="7"/>
      <c r="Q290" s="7"/>
      <c r="CM290" s="7"/>
    </row>
    <row r="291" spans="1:91" ht="15" customHeight="1">
      <c r="A291" s="7"/>
      <c r="B291" s="7"/>
      <c r="C291" s="7"/>
      <c r="D291" s="190"/>
      <c r="E291" s="7"/>
      <c r="F291" s="7"/>
      <c r="G291" s="171"/>
      <c r="H291" s="7"/>
      <c r="I291" s="7"/>
      <c r="J291" s="7"/>
      <c r="K291" s="186"/>
      <c r="L291" s="7"/>
      <c r="M291" s="7"/>
      <c r="N291" s="7"/>
      <c r="O291" s="7"/>
      <c r="P291" s="7"/>
      <c r="Q291" s="7"/>
      <c r="CM291" s="7"/>
    </row>
    <row r="292" spans="1:91">
      <c r="K292" s="186"/>
    </row>
    <row r="293" spans="1:91">
      <c r="K293" s="186"/>
    </row>
    <row r="294" spans="1:91">
      <c r="K294" s="186"/>
    </row>
    <row r="295" spans="1:91">
      <c r="K295" s="186"/>
    </row>
    <row r="296" spans="1:91">
      <c r="K296" s="186"/>
    </row>
    <row r="297" spans="1:91">
      <c r="K297" s="186"/>
    </row>
    <row r="298" spans="1:91">
      <c r="K298" s="186"/>
    </row>
    <row r="299" spans="1:91">
      <c r="K299" s="186"/>
    </row>
    <row r="300" spans="1:91">
      <c r="K300" s="186"/>
    </row>
    <row r="301" spans="1:91">
      <c r="K301" s="186"/>
    </row>
    <row r="302" spans="1:91">
      <c r="K302" s="186"/>
    </row>
    <row r="303" spans="1:91">
      <c r="K303" s="186"/>
    </row>
    <row r="304" spans="1:91">
      <c r="K304" s="186"/>
    </row>
    <row r="305" spans="11:11">
      <c r="K305" s="186"/>
    </row>
    <row r="306" spans="11:11">
      <c r="K306" s="186"/>
    </row>
    <row r="307" spans="11:11">
      <c r="K307" s="186"/>
    </row>
    <row r="308" spans="11:11">
      <c r="K308" s="186"/>
    </row>
    <row r="309" spans="11:11">
      <c r="K309" s="186"/>
    </row>
    <row r="310" spans="11:11">
      <c r="K310" s="186"/>
    </row>
    <row r="311" spans="11:11">
      <c r="K311" s="186"/>
    </row>
    <row r="312" spans="11:11">
      <c r="K312" s="186"/>
    </row>
    <row r="313" spans="11:11">
      <c r="K313" s="186"/>
    </row>
  </sheetData>
  <sortState ref="K1:K324">
    <sortCondition ref="K131"/>
  </sortState>
  <pageMargins left="0.7" right="0.7" top="0.75" bottom="0.75" header="0.3" footer="0.3"/>
  <pageSetup paperSize="9" orientation="portrait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:O192"/>
  <sheetViews>
    <sheetView showGridLines="0" workbookViewId="0">
      <selection activeCell="N3" sqref="N1:N1048576"/>
    </sheetView>
  </sheetViews>
  <sheetFormatPr defaultColWidth="8.85546875" defaultRowHeight="15.75" customHeight="1" outlineLevelCol="1"/>
  <cols>
    <col min="1" max="1" width="2.7109375" style="178" customWidth="1" outlineLevel="1"/>
    <col min="2" max="2" width="3.42578125" style="180" bestFit="1" customWidth="1" outlineLevel="1"/>
    <col min="3" max="3" width="23.85546875" style="8" bestFit="1" customWidth="1"/>
    <col min="4" max="4" width="23" style="11" bestFit="1" customWidth="1"/>
    <col min="5" max="5" width="3.28515625" style="181" customWidth="1"/>
    <col min="6" max="6" width="1.28515625" customWidth="1"/>
    <col min="7" max="7" width="2.7109375" style="178" customWidth="1" outlineLevel="1"/>
    <col min="8" max="8" width="3.28515625" style="180" customWidth="1" outlineLevel="1"/>
    <col min="9" max="9" width="25.42578125" style="8" bestFit="1" customWidth="1"/>
    <col min="10" max="10" width="26.140625" style="11" customWidth="1"/>
    <col min="11" max="11" width="3.42578125" style="181" bestFit="1" customWidth="1"/>
    <col min="15" max="15" width="8.85546875" style="195"/>
  </cols>
  <sheetData>
    <row r="1" spans="1:15" ht="15.75" customHeight="1">
      <c r="A1" s="348" t="s">
        <v>28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O1" s="69"/>
    </row>
    <row r="2" spans="1:15" ht="15.75" customHeight="1">
      <c r="A2" s="348" t="str">
        <f>KATILIM!J2</f>
        <v>GENÇLİK KUPASI GENÇLER FERDİ YARIŞMALARI  22-23 Mayıs 2023  SAMSUN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O2" s="68"/>
    </row>
    <row r="3" spans="1:15" ht="15.75" customHeight="1" thickBot="1">
      <c r="A3" s="349" t="s">
        <v>499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O3" s="68"/>
    </row>
    <row r="4" spans="1:15" ht="6" customHeight="1" thickTop="1">
      <c r="A4" s="177"/>
      <c r="B4" s="177"/>
      <c r="C4" s="176"/>
      <c r="D4" s="176"/>
      <c r="E4" s="177"/>
      <c r="F4" s="176"/>
      <c r="G4" s="177"/>
      <c r="H4" s="177"/>
      <c r="I4" s="176"/>
      <c r="J4" s="176"/>
      <c r="K4" s="177"/>
      <c r="O4" s="68"/>
    </row>
    <row r="5" spans="1:15" ht="15.75" customHeight="1">
      <c r="B5" s="179"/>
      <c r="C5" s="72"/>
      <c r="I5" s="72"/>
      <c r="O5" s="68"/>
    </row>
    <row r="6" spans="1:15" ht="15.75" customHeight="1">
      <c r="C6" s="88"/>
      <c r="D6" s="89"/>
      <c r="E6" s="182" t="s">
        <v>342</v>
      </c>
      <c r="I6" s="88"/>
      <c r="J6" s="89"/>
      <c r="K6" s="181" t="s">
        <v>331</v>
      </c>
      <c r="O6" s="68"/>
    </row>
    <row r="7" spans="1:15" ht="15.75" customHeight="1">
      <c r="B7" s="179"/>
      <c r="C7" s="72"/>
      <c r="D7" s="103"/>
      <c r="I7" s="72"/>
      <c r="J7" s="123"/>
      <c r="O7" s="68"/>
    </row>
    <row r="8" spans="1:15" ht="15.75" customHeight="1">
      <c r="B8" s="179"/>
      <c r="C8" s="72"/>
      <c r="I8" s="72"/>
      <c r="O8" s="68"/>
    </row>
    <row r="9" spans="1:15" ht="15.75" customHeight="1">
      <c r="C9" s="88"/>
      <c r="D9" s="89"/>
      <c r="E9" s="182" t="s">
        <v>329</v>
      </c>
      <c r="I9" s="88"/>
      <c r="J9" s="89"/>
      <c r="K9" s="181" t="s">
        <v>354</v>
      </c>
      <c r="O9" s="68"/>
    </row>
    <row r="10" spans="1:15" ht="15.75" customHeight="1">
      <c r="B10" s="179"/>
      <c r="C10" s="72"/>
      <c r="D10" s="103"/>
      <c r="I10" s="72"/>
      <c r="J10" s="123"/>
      <c r="O10" s="68"/>
    </row>
    <row r="11" spans="1:15" ht="15.75" customHeight="1">
      <c r="B11" s="179"/>
      <c r="C11" s="72"/>
      <c r="I11" s="72"/>
      <c r="O11" s="68"/>
    </row>
    <row r="12" spans="1:15" ht="15.75" customHeight="1">
      <c r="C12" s="88"/>
      <c r="D12" s="89"/>
      <c r="E12" s="182" t="s">
        <v>352</v>
      </c>
      <c r="I12" s="88"/>
      <c r="J12" s="89"/>
      <c r="K12" s="181" t="s">
        <v>318</v>
      </c>
      <c r="O12" s="68"/>
    </row>
    <row r="13" spans="1:15" ht="15.75" customHeight="1">
      <c r="B13" s="179"/>
      <c r="C13" s="72"/>
      <c r="D13" s="103"/>
      <c r="I13" s="72"/>
      <c r="J13" s="123"/>
      <c r="O13" s="68"/>
    </row>
    <row r="14" spans="1:15" ht="15.75" customHeight="1">
      <c r="B14" s="179"/>
      <c r="C14" s="72"/>
      <c r="I14" s="72"/>
      <c r="O14" s="68"/>
    </row>
    <row r="15" spans="1:15" ht="15.75" customHeight="1">
      <c r="C15" s="88"/>
      <c r="D15" s="89"/>
      <c r="E15" s="182" t="s">
        <v>320</v>
      </c>
      <c r="I15" s="88"/>
      <c r="J15" s="89"/>
      <c r="K15" s="181" t="s">
        <v>346</v>
      </c>
      <c r="O15" s="68"/>
    </row>
    <row r="16" spans="1:15" ht="15.75" customHeight="1">
      <c r="B16" s="179"/>
      <c r="C16" s="72"/>
      <c r="D16" s="103"/>
      <c r="I16" s="72"/>
      <c r="J16" s="123"/>
      <c r="O16" s="68"/>
    </row>
    <row r="17" spans="2:15" ht="15.75" customHeight="1">
      <c r="B17" s="179"/>
      <c r="C17" s="72"/>
      <c r="I17" s="72"/>
      <c r="O17" s="68"/>
    </row>
    <row r="18" spans="2:15" ht="15.75" customHeight="1">
      <c r="C18" s="88"/>
      <c r="D18" s="89"/>
      <c r="E18" s="182" t="s">
        <v>339</v>
      </c>
      <c r="I18" s="88"/>
      <c r="J18" s="89"/>
      <c r="K18" s="181" t="s">
        <v>325</v>
      </c>
      <c r="O18" s="68"/>
    </row>
    <row r="19" spans="2:15" ht="15.75" customHeight="1">
      <c r="B19" s="179"/>
      <c r="C19" s="72"/>
      <c r="D19" s="103"/>
      <c r="I19" s="72"/>
      <c r="J19" s="123"/>
      <c r="O19" s="68"/>
    </row>
    <row r="20" spans="2:15" ht="15.75" customHeight="1">
      <c r="B20" s="179"/>
      <c r="C20" s="72"/>
      <c r="I20" s="72"/>
      <c r="O20" s="68"/>
    </row>
    <row r="21" spans="2:15" ht="15.75" customHeight="1">
      <c r="C21" s="88"/>
      <c r="D21" s="89"/>
      <c r="E21" s="182" t="s">
        <v>332</v>
      </c>
      <c r="I21" s="88"/>
      <c r="J21" s="89"/>
      <c r="K21" s="181" t="s">
        <v>347</v>
      </c>
      <c r="O21" s="68"/>
    </row>
    <row r="22" spans="2:15" ht="15.75" customHeight="1">
      <c r="B22" s="179"/>
      <c r="C22" s="72"/>
      <c r="D22" s="103"/>
      <c r="I22" s="72"/>
      <c r="J22" s="123"/>
      <c r="O22" s="68"/>
    </row>
    <row r="23" spans="2:15" ht="15.75" customHeight="1">
      <c r="B23" s="179"/>
      <c r="C23" s="72"/>
      <c r="I23" s="72"/>
      <c r="O23" s="68"/>
    </row>
    <row r="24" spans="2:15" ht="15.75" customHeight="1">
      <c r="C24" s="88"/>
      <c r="D24" s="89"/>
      <c r="E24" s="182" t="s">
        <v>351</v>
      </c>
      <c r="I24" s="88"/>
      <c r="J24" s="89"/>
      <c r="K24" s="181" t="s">
        <v>324</v>
      </c>
      <c r="O24" s="68"/>
    </row>
    <row r="25" spans="2:15" ht="15.75" customHeight="1">
      <c r="B25" s="179"/>
      <c r="C25" s="72"/>
      <c r="D25" s="103"/>
      <c r="I25" s="72"/>
      <c r="J25" s="123"/>
      <c r="O25" s="68"/>
    </row>
    <row r="26" spans="2:15" ht="15.75" customHeight="1">
      <c r="B26" s="179"/>
      <c r="C26" s="72"/>
      <c r="I26" s="72"/>
      <c r="O26" s="68"/>
    </row>
    <row r="27" spans="2:15" ht="15.75" customHeight="1">
      <c r="C27" s="88"/>
      <c r="D27" s="89"/>
      <c r="E27" s="182" t="s">
        <v>317</v>
      </c>
      <c r="I27" s="88"/>
      <c r="J27" s="89"/>
      <c r="K27" s="181" t="s">
        <v>336</v>
      </c>
      <c r="O27" s="68"/>
    </row>
    <row r="28" spans="2:15" ht="15.75" customHeight="1">
      <c r="B28" s="179"/>
      <c r="C28" s="72"/>
      <c r="D28" s="103"/>
      <c r="I28" s="72"/>
      <c r="J28" s="123"/>
      <c r="O28" s="68"/>
    </row>
    <row r="29" spans="2:15" ht="15.75" customHeight="1">
      <c r="B29" s="179"/>
      <c r="C29" s="72"/>
      <c r="I29" s="72"/>
      <c r="O29" s="68"/>
    </row>
    <row r="30" spans="2:15" ht="15.75" customHeight="1">
      <c r="C30" s="88"/>
      <c r="D30" s="89"/>
      <c r="E30" s="182" t="s">
        <v>345</v>
      </c>
      <c r="I30" s="88"/>
      <c r="J30" s="89"/>
      <c r="K30" s="181" t="s">
        <v>335</v>
      </c>
      <c r="O30" s="68"/>
    </row>
    <row r="31" spans="2:15" ht="15.75" customHeight="1">
      <c r="B31" s="179"/>
      <c r="C31" s="72"/>
      <c r="D31" s="103"/>
      <c r="I31" s="72"/>
      <c r="J31" s="123"/>
      <c r="O31" s="68"/>
    </row>
    <row r="32" spans="2:15" ht="15.75" customHeight="1">
      <c r="B32" s="179"/>
      <c r="C32" s="72"/>
      <c r="I32" s="72"/>
      <c r="O32" s="68"/>
    </row>
    <row r="33" spans="2:15" ht="15.75" customHeight="1">
      <c r="C33" s="88"/>
      <c r="D33" s="89"/>
      <c r="E33" s="182" t="s">
        <v>326</v>
      </c>
      <c r="I33" s="88"/>
      <c r="J33" s="89"/>
      <c r="K33" s="181" t="s">
        <v>357</v>
      </c>
      <c r="O33" s="68"/>
    </row>
    <row r="34" spans="2:15" ht="15.75" customHeight="1">
      <c r="B34" s="179"/>
      <c r="C34" s="72"/>
      <c r="D34" s="103"/>
      <c r="I34" s="72"/>
      <c r="J34" s="123"/>
      <c r="O34" s="68"/>
    </row>
    <row r="35" spans="2:15" ht="15.75" customHeight="1">
      <c r="B35" s="179"/>
      <c r="C35" s="72"/>
      <c r="I35" s="72"/>
      <c r="O35" s="68"/>
    </row>
    <row r="36" spans="2:15" ht="15.75" customHeight="1">
      <c r="C36" s="88"/>
      <c r="D36" s="89"/>
      <c r="E36" s="182" t="s">
        <v>348</v>
      </c>
      <c r="I36" s="88"/>
      <c r="J36" s="89"/>
      <c r="K36" s="181" t="s">
        <v>313</v>
      </c>
      <c r="O36" s="68"/>
    </row>
    <row r="37" spans="2:15" ht="15.75" customHeight="1">
      <c r="B37" s="179"/>
      <c r="C37" s="72"/>
      <c r="D37" s="103"/>
      <c r="I37" s="72"/>
      <c r="J37" s="123"/>
      <c r="O37" s="68"/>
    </row>
    <row r="38" spans="2:15" ht="15.75" customHeight="1">
      <c r="B38" s="179"/>
      <c r="C38" s="72"/>
      <c r="I38" s="72"/>
      <c r="O38" s="68"/>
    </row>
    <row r="39" spans="2:15" ht="15.75" customHeight="1">
      <c r="C39" s="88"/>
      <c r="D39" s="89"/>
      <c r="E39" s="182" t="s">
        <v>323</v>
      </c>
      <c r="I39" s="88"/>
      <c r="J39" s="89"/>
      <c r="K39" s="181" t="s">
        <v>343</v>
      </c>
      <c r="O39" s="68"/>
    </row>
    <row r="40" spans="2:15" ht="15.75" customHeight="1">
      <c r="B40" s="179"/>
      <c r="C40" s="72"/>
      <c r="D40" s="103"/>
      <c r="I40" s="72"/>
      <c r="J40" s="123"/>
      <c r="O40" s="68"/>
    </row>
    <row r="41" spans="2:15" ht="15.75" customHeight="1">
      <c r="B41" s="179"/>
      <c r="C41" s="72"/>
      <c r="I41" s="72"/>
      <c r="O41" s="68"/>
    </row>
    <row r="42" spans="2:15" ht="15.75" customHeight="1">
      <c r="C42" s="88"/>
      <c r="D42" s="89"/>
      <c r="E42" s="182" t="s">
        <v>337</v>
      </c>
      <c r="I42" s="88"/>
      <c r="J42" s="89"/>
      <c r="K42" s="181" t="s">
        <v>328</v>
      </c>
      <c r="O42" s="68"/>
    </row>
    <row r="43" spans="2:15" ht="15.75" customHeight="1">
      <c r="B43" s="179"/>
      <c r="C43" s="72"/>
      <c r="D43" s="103"/>
      <c r="I43" s="72"/>
      <c r="J43" s="123"/>
      <c r="O43" s="68"/>
    </row>
    <row r="44" spans="2:15" ht="15.75" customHeight="1">
      <c r="B44" s="179"/>
      <c r="C44" s="72"/>
      <c r="I44" s="72"/>
      <c r="O44" s="68"/>
    </row>
    <row r="45" spans="2:15" ht="15.75" customHeight="1">
      <c r="C45" s="88"/>
      <c r="D45" s="89"/>
      <c r="E45" s="182" t="s">
        <v>334</v>
      </c>
      <c r="I45" s="88"/>
      <c r="J45" s="89"/>
      <c r="K45" s="181" t="s">
        <v>350</v>
      </c>
      <c r="O45" s="68"/>
    </row>
    <row r="46" spans="2:15" ht="15.75" customHeight="1">
      <c r="B46" s="179"/>
      <c r="C46" s="72"/>
      <c r="D46" s="103"/>
      <c r="I46" s="72"/>
      <c r="J46" s="123"/>
      <c r="O46" s="68"/>
    </row>
    <row r="47" spans="2:15" ht="15.75" customHeight="1">
      <c r="B47" s="179"/>
      <c r="C47" s="72"/>
      <c r="I47" s="72"/>
      <c r="O47" s="68"/>
    </row>
    <row r="48" spans="2:15" ht="15.75" customHeight="1">
      <c r="C48" s="88"/>
      <c r="D48" s="89"/>
      <c r="E48" s="182" t="s">
        <v>356</v>
      </c>
      <c r="I48" s="88"/>
      <c r="J48" s="89"/>
      <c r="K48" s="181" t="s">
        <v>321</v>
      </c>
      <c r="O48" s="68"/>
    </row>
    <row r="49" spans="2:15" ht="15.75" customHeight="1">
      <c r="B49" s="179"/>
      <c r="C49" s="72"/>
      <c r="D49" s="103"/>
      <c r="I49" s="72"/>
      <c r="J49" s="123"/>
      <c r="O49" s="68"/>
    </row>
    <row r="50" spans="2:15" ht="15.75" customHeight="1">
      <c r="B50" s="179"/>
      <c r="C50" s="72"/>
      <c r="I50" s="72"/>
      <c r="O50" s="68"/>
    </row>
    <row r="51" spans="2:15" ht="15.75" customHeight="1">
      <c r="C51" s="88"/>
      <c r="D51" s="89"/>
      <c r="E51" s="182" t="s">
        <v>314</v>
      </c>
      <c r="I51" s="88"/>
      <c r="J51" s="89"/>
      <c r="K51" s="181" t="s">
        <v>338</v>
      </c>
      <c r="O51" s="68"/>
    </row>
    <row r="52" spans="2:15" ht="15.75" customHeight="1">
      <c r="B52" s="179"/>
      <c r="C52" s="72"/>
      <c r="D52" s="103"/>
      <c r="I52" s="72"/>
      <c r="J52" s="123"/>
      <c r="O52" s="68"/>
    </row>
    <row r="53" spans="2:15" ht="15.75" customHeight="1">
      <c r="B53" s="179"/>
      <c r="C53" s="72"/>
      <c r="I53" s="72"/>
      <c r="O53" s="68"/>
    </row>
    <row r="54" spans="2:15" ht="15.75" customHeight="1">
      <c r="C54" s="88"/>
      <c r="D54" s="89"/>
      <c r="E54" s="182" t="s">
        <v>341</v>
      </c>
      <c r="I54" s="88"/>
      <c r="J54" s="89"/>
      <c r="K54" s="181" t="s">
        <v>333</v>
      </c>
      <c r="O54" s="68"/>
    </row>
    <row r="55" spans="2:15" ht="15.75" customHeight="1">
      <c r="B55" s="179"/>
      <c r="C55" s="72"/>
      <c r="D55" s="103"/>
      <c r="I55" s="72"/>
      <c r="J55" s="123"/>
      <c r="O55" s="68"/>
    </row>
    <row r="56" spans="2:15" ht="15.75" customHeight="1">
      <c r="B56" s="179"/>
      <c r="C56" s="72"/>
      <c r="I56" s="72"/>
      <c r="O56" s="68"/>
    </row>
    <row r="57" spans="2:15" ht="15.75" customHeight="1">
      <c r="C57" s="88"/>
      <c r="D57" s="89"/>
      <c r="E57" s="182" t="s">
        <v>330</v>
      </c>
      <c r="I57" s="88"/>
      <c r="J57" s="89"/>
      <c r="K57" s="181" t="s">
        <v>355</v>
      </c>
      <c r="O57" s="68"/>
    </row>
    <row r="58" spans="2:15" ht="15.75" customHeight="1">
      <c r="B58" s="179"/>
      <c r="C58" s="72"/>
      <c r="D58" s="103"/>
      <c r="I58" s="72"/>
      <c r="J58" s="123"/>
      <c r="O58" s="68"/>
    </row>
    <row r="59" spans="2:15" ht="15.75" customHeight="1">
      <c r="B59" s="179"/>
      <c r="C59" s="72"/>
      <c r="I59" s="72"/>
      <c r="O59" s="68"/>
    </row>
    <row r="60" spans="2:15" ht="15.75" customHeight="1">
      <c r="C60" s="88"/>
      <c r="D60" s="89"/>
      <c r="E60" s="182" t="s">
        <v>353</v>
      </c>
      <c r="I60" s="88"/>
      <c r="J60" s="89"/>
      <c r="K60" s="181" t="s">
        <v>316</v>
      </c>
      <c r="O60" s="68"/>
    </row>
    <row r="61" spans="2:15" ht="15.75" customHeight="1">
      <c r="B61" s="179"/>
      <c r="C61" s="72"/>
      <c r="D61" s="103"/>
      <c r="I61" s="72"/>
      <c r="J61" s="123"/>
      <c r="O61" s="68"/>
    </row>
    <row r="62" spans="2:15" ht="15.75" customHeight="1">
      <c r="B62" s="179"/>
      <c r="C62" s="72"/>
      <c r="I62" s="72"/>
      <c r="O62" s="68"/>
    </row>
    <row r="63" spans="2:15" ht="15.75" customHeight="1">
      <c r="C63" s="88"/>
      <c r="D63" s="89"/>
      <c r="E63" s="182" t="s">
        <v>319</v>
      </c>
      <c r="I63" s="88"/>
      <c r="J63" s="89"/>
      <c r="K63" s="181" t="s">
        <v>344</v>
      </c>
      <c r="O63" s="68"/>
    </row>
    <row r="64" spans="2:15" ht="15.75" customHeight="1">
      <c r="B64" s="179"/>
      <c r="C64" s="72"/>
      <c r="D64" s="103"/>
      <c r="I64" s="72"/>
      <c r="J64" s="123"/>
      <c r="O64" s="68"/>
    </row>
    <row r="65" spans="2:15" ht="15.75" customHeight="1">
      <c r="B65" s="179"/>
      <c r="C65" s="72"/>
      <c r="I65" s="72"/>
      <c r="O65" s="68"/>
    </row>
    <row r="66" spans="2:15" ht="15.75" customHeight="1">
      <c r="C66" s="88"/>
      <c r="D66" s="89"/>
      <c r="E66" s="182" t="s">
        <v>340</v>
      </c>
      <c r="I66" s="88"/>
      <c r="J66" s="89"/>
      <c r="K66" s="181" t="s">
        <v>327</v>
      </c>
      <c r="O66" s="68"/>
    </row>
    <row r="67" spans="2:15" ht="15.75" customHeight="1">
      <c r="B67" s="179"/>
      <c r="C67" s="72"/>
      <c r="D67" s="103"/>
      <c r="I67" s="72"/>
      <c r="J67" s="123"/>
      <c r="O67" s="68"/>
    </row>
    <row r="68" spans="2:15" ht="15.75" customHeight="1">
      <c r="O68" s="68"/>
    </row>
    <row r="69" spans="2:15" ht="15.75" customHeight="1">
      <c r="O69" s="68"/>
    </row>
    <row r="70" spans="2:15" ht="15.75" customHeight="1">
      <c r="O70" s="68"/>
    </row>
    <row r="71" spans="2:15" ht="15.75" customHeight="1">
      <c r="O71" s="68"/>
    </row>
    <row r="72" spans="2:15" ht="15.75" customHeight="1">
      <c r="O72" s="68"/>
    </row>
    <row r="73" spans="2:15" ht="15.75" customHeight="1">
      <c r="O73" s="68"/>
    </row>
    <row r="74" spans="2:15" ht="15.75" customHeight="1">
      <c r="O74" s="68"/>
    </row>
    <row r="75" spans="2:15" ht="15.75" customHeight="1">
      <c r="O75" s="68"/>
    </row>
    <row r="76" spans="2:15" ht="15.75" customHeight="1">
      <c r="O76" s="68"/>
    </row>
    <row r="77" spans="2:15" ht="15.75" customHeight="1">
      <c r="O77" s="68"/>
    </row>
    <row r="78" spans="2:15" ht="15.75" customHeight="1">
      <c r="O78" s="68"/>
    </row>
    <row r="79" spans="2:15" ht="15.75" customHeight="1">
      <c r="O79" s="68"/>
    </row>
    <row r="80" spans="2:15" ht="15.75" customHeight="1">
      <c r="O80" s="68"/>
    </row>
    <row r="81" spans="15:15" ht="15.75" customHeight="1">
      <c r="O81" s="68"/>
    </row>
    <row r="82" spans="15:15" ht="15.75" customHeight="1">
      <c r="O82" s="68"/>
    </row>
    <row r="83" spans="15:15" ht="15.75" customHeight="1">
      <c r="O83" s="68"/>
    </row>
    <row r="84" spans="15:15" ht="15.75" customHeight="1">
      <c r="O84" s="68"/>
    </row>
    <row r="85" spans="15:15" ht="15.75" customHeight="1">
      <c r="O85" s="68"/>
    </row>
    <row r="86" spans="15:15" ht="15.75" customHeight="1">
      <c r="O86" s="69"/>
    </row>
    <row r="87" spans="15:15" ht="15.75" customHeight="1">
      <c r="O87" s="68"/>
    </row>
    <row r="88" spans="15:15" ht="15.75" customHeight="1">
      <c r="O88" s="68"/>
    </row>
    <row r="89" spans="15:15" ht="15.75" customHeight="1">
      <c r="O89" s="68"/>
    </row>
    <row r="90" spans="15:15" ht="15.75" customHeight="1">
      <c r="O90" s="68"/>
    </row>
    <row r="91" spans="15:15" ht="15.75" customHeight="1">
      <c r="O91" s="68"/>
    </row>
    <row r="92" spans="15:15" ht="15.75" customHeight="1">
      <c r="O92" s="68"/>
    </row>
    <row r="93" spans="15:15" ht="15.75" customHeight="1">
      <c r="O93" s="68"/>
    </row>
    <row r="94" spans="15:15" ht="15.75" customHeight="1">
      <c r="O94" s="68"/>
    </row>
    <row r="95" spans="15:15" ht="15.75" customHeight="1">
      <c r="O95" s="68"/>
    </row>
    <row r="96" spans="15:15" ht="15.75" customHeight="1">
      <c r="O96" s="68"/>
    </row>
    <row r="97" spans="15:15" ht="15.75" customHeight="1">
      <c r="O97" s="68"/>
    </row>
    <row r="98" spans="15:15" ht="15.75" customHeight="1">
      <c r="O98" s="68"/>
    </row>
    <row r="99" spans="15:15" ht="15.75" customHeight="1">
      <c r="O99" s="68"/>
    </row>
    <row r="100" spans="15:15" ht="15.75" customHeight="1">
      <c r="O100" s="68"/>
    </row>
    <row r="101" spans="15:15" ht="15.75" customHeight="1">
      <c r="O101" s="68"/>
    </row>
    <row r="102" spans="15:15" ht="15.75" customHeight="1">
      <c r="O102" s="68"/>
    </row>
    <row r="103" spans="15:15" ht="15.75" customHeight="1">
      <c r="O103" s="68"/>
    </row>
    <row r="104" spans="15:15" ht="15.75" customHeight="1">
      <c r="O104" s="68"/>
    </row>
    <row r="105" spans="15:15" ht="15.75" customHeight="1">
      <c r="O105" s="68"/>
    </row>
    <row r="106" spans="15:15" ht="15.75" customHeight="1">
      <c r="O106" s="68"/>
    </row>
    <row r="107" spans="15:15" ht="15.75" customHeight="1">
      <c r="O107" s="68"/>
    </row>
    <row r="108" spans="15:15" ht="15.75" customHeight="1">
      <c r="O108" s="69"/>
    </row>
    <row r="109" spans="15:15" ht="15.75" customHeight="1">
      <c r="O109" s="68"/>
    </row>
    <row r="110" spans="15:15" ht="15.75" customHeight="1">
      <c r="O110" s="68"/>
    </row>
    <row r="111" spans="15:15" ht="15.75" customHeight="1">
      <c r="O111" s="68"/>
    </row>
    <row r="112" spans="15:15" ht="15.75" customHeight="1">
      <c r="O112" s="68"/>
    </row>
    <row r="113" spans="15:15" ht="15.75" customHeight="1">
      <c r="O113" s="68"/>
    </row>
    <row r="114" spans="15:15" ht="15.75" customHeight="1">
      <c r="O114" s="68"/>
    </row>
    <row r="115" spans="15:15" ht="15.75" customHeight="1">
      <c r="O115" s="68"/>
    </row>
    <row r="116" spans="15:15" ht="15.75" customHeight="1">
      <c r="O116" s="68"/>
    </row>
    <row r="117" spans="15:15" ht="15.75" customHeight="1">
      <c r="O117" s="68"/>
    </row>
    <row r="118" spans="15:15" ht="15.75" customHeight="1">
      <c r="O118" s="68"/>
    </row>
    <row r="119" spans="15:15" ht="15.75" customHeight="1">
      <c r="O119" s="68"/>
    </row>
    <row r="120" spans="15:15" ht="15.75" customHeight="1">
      <c r="O120" s="68"/>
    </row>
    <row r="121" spans="15:15" ht="15.75" customHeight="1">
      <c r="O121" s="68"/>
    </row>
    <row r="122" spans="15:15" ht="15.75" customHeight="1">
      <c r="O122" s="68"/>
    </row>
    <row r="123" spans="15:15" ht="15.75" customHeight="1">
      <c r="O123" s="68"/>
    </row>
    <row r="124" spans="15:15" ht="15.75" customHeight="1">
      <c r="O124" s="68"/>
    </row>
    <row r="125" spans="15:15" ht="15.75" customHeight="1">
      <c r="O125" s="68"/>
    </row>
    <row r="126" spans="15:15" ht="15.75" customHeight="1">
      <c r="O126" s="68"/>
    </row>
    <row r="127" spans="15:15" ht="15.75" customHeight="1">
      <c r="O127" s="68"/>
    </row>
    <row r="128" spans="15:15" ht="15.75" customHeight="1">
      <c r="O128" s="68"/>
    </row>
    <row r="129" spans="15:15" ht="15.75" customHeight="1">
      <c r="O129" s="68"/>
    </row>
    <row r="130" spans="15:15" ht="15.75" customHeight="1">
      <c r="O130" s="68"/>
    </row>
    <row r="131" spans="15:15" ht="15.75" customHeight="1">
      <c r="O131" s="68"/>
    </row>
    <row r="132" spans="15:15" ht="15.75" customHeight="1">
      <c r="O132" s="68"/>
    </row>
    <row r="133" spans="15:15" ht="15.75" customHeight="1">
      <c r="O133" s="68"/>
    </row>
    <row r="134" spans="15:15" ht="15.75" customHeight="1">
      <c r="O134" s="68"/>
    </row>
    <row r="135" spans="15:15" ht="15.75" customHeight="1">
      <c r="O135" s="68"/>
    </row>
    <row r="136" spans="15:15" ht="15.75" customHeight="1">
      <c r="O136" s="68"/>
    </row>
    <row r="137" spans="15:15" ht="15.75" customHeight="1">
      <c r="O137" s="68"/>
    </row>
    <row r="138" spans="15:15" ht="15.75" customHeight="1">
      <c r="O138" s="68"/>
    </row>
    <row r="139" spans="15:15" ht="15.75" customHeight="1">
      <c r="O139" s="69"/>
    </row>
    <row r="140" spans="15:15" ht="15.75" customHeight="1">
      <c r="O140" s="68"/>
    </row>
    <row r="141" spans="15:15" ht="15.75" customHeight="1">
      <c r="O141" s="68"/>
    </row>
    <row r="142" spans="15:15" ht="15.75" customHeight="1">
      <c r="O142" s="68"/>
    </row>
    <row r="143" spans="15:15" ht="15.75" customHeight="1">
      <c r="O143" s="68"/>
    </row>
    <row r="144" spans="15:15" ht="15.75" customHeight="1">
      <c r="O144" s="68"/>
    </row>
    <row r="145" spans="15:15" ht="15.75" customHeight="1">
      <c r="O145" s="68"/>
    </row>
    <row r="146" spans="15:15" ht="15.75" customHeight="1">
      <c r="O146" s="68"/>
    </row>
    <row r="147" spans="15:15" ht="15.75" customHeight="1">
      <c r="O147" s="68"/>
    </row>
    <row r="148" spans="15:15" ht="15.75" customHeight="1">
      <c r="O148" s="68"/>
    </row>
    <row r="149" spans="15:15" ht="15.75" customHeight="1">
      <c r="O149" s="68"/>
    </row>
    <row r="150" spans="15:15" ht="15.75" customHeight="1">
      <c r="O150" s="68"/>
    </row>
    <row r="151" spans="15:15" ht="15.75" customHeight="1">
      <c r="O151" s="69"/>
    </row>
    <row r="152" spans="15:15" ht="15.75" customHeight="1">
      <c r="O152" s="68"/>
    </row>
    <row r="153" spans="15:15" ht="15.75" customHeight="1">
      <c r="O153" s="68"/>
    </row>
    <row r="154" spans="15:15" ht="15.75" customHeight="1">
      <c r="O154" s="68"/>
    </row>
    <row r="155" spans="15:15" ht="15.75" customHeight="1">
      <c r="O155" s="68"/>
    </row>
    <row r="156" spans="15:15" ht="15.75" customHeight="1">
      <c r="O156" s="68"/>
    </row>
    <row r="157" spans="15:15" ht="15.75" customHeight="1">
      <c r="O157" s="68"/>
    </row>
    <row r="158" spans="15:15" ht="15.75" customHeight="1">
      <c r="O158" s="68"/>
    </row>
    <row r="159" spans="15:15" ht="15.75" customHeight="1">
      <c r="O159" s="68"/>
    </row>
    <row r="160" spans="15:15" ht="15.75" customHeight="1">
      <c r="O160" s="68"/>
    </row>
    <row r="161" spans="15:15" ht="15.75" customHeight="1">
      <c r="O161" s="68"/>
    </row>
    <row r="162" spans="15:15" ht="15.75" customHeight="1">
      <c r="O162" s="68"/>
    </row>
    <row r="163" spans="15:15" ht="15.75" customHeight="1">
      <c r="O163" s="68"/>
    </row>
    <row r="164" spans="15:15" ht="15.75" customHeight="1">
      <c r="O164" s="68"/>
    </row>
    <row r="165" spans="15:15" ht="15.75" customHeight="1">
      <c r="O165" s="68"/>
    </row>
    <row r="166" spans="15:15" ht="15.75" customHeight="1">
      <c r="O166" s="68"/>
    </row>
    <row r="167" spans="15:15" ht="15.75" customHeight="1">
      <c r="O167" s="68"/>
    </row>
    <row r="168" spans="15:15" ht="15.75" customHeight="1">
      <c r="O168" s="68"/>
    </row>
    <row r="169" spans="15:15" ht="15.75" customHeight="1">
      <c r="O169" s="68"/>
    </row>
    <row r="170" spans="15:15" ht="15.75" customHeight="1">
      <c r="O170" s="68"/>
    </row>
    <row r="171" spans="15:15" ht="15.75" customHeight="1">
      <c r="O171" s="69"/>
    </row>
    <row r="172" spans="15:15" ht="15.75" customHeight="1">
      <c r="O172" s="69"/>
    </row>
    <row r="173" spans="15:15" ht="15.75" customHeight="1">
      <c r="O173" s="68"/>
    </row>
    <row r="174" spans="15:15" ht="15.75" customHeight="1">
      <c r="O174" s="68"/>
    </row>
    <row r="175" spans="15:15" ht="15.75" customHeight="1">
      <c r="O175" s="68"/>
    </row>
    <row r="176" spans="15:15" ht="15.75" customHeight="1">
      <c r="O176" s="68"/>
    </row>
    <row r="177" spans="15:15" ht="15.75" customHeight="1">
      <c r="O177" s="68"/>
    </row>
    <row r="178" spans="15:15" ht="15.75" customHeight="1">
      <c r="O178" s="68"/>
    </row>
    <row r="179" spans="15:15" ht="15.75" customHeight="1">
      <c r="O179" s="68"/>
    </row>
    <row r="180" spans="15:15" ht="15.75" customHeight="1">
      <c r="O180" s="68"/>
    </row>
    <row r="181" spans="15:15" ht="15.75" customHeight="1">
      <c r="O181" s="68"/>
    </row>
    <row r="182" spans="15:15" ht="15.75" customHeight="1">
      <c r="O182" s="68"/>
    </row>
    <row r="183" spans="15:15" ht="15.75" customHeight="1">
      <c r="O183" s="68"/>
    </row>
    <row r="184" spans="15:15" ht="15.75" customHeight="1">
      <c r="O184" s="68"/>
    </row>
    <row r="185" spans="15:15" ht="15.75" customHeight="1">
      <c r="O185" s="68"/>
    </row>
    <row r="186" spans="15:15" ht="15.75" customHeight="1">
      <c r="O186" s="68"/>
    </row>
    <row r="187" spans="15:15" ht="15.75" customHeight="1">
      <c r="O187" s="68"/>
    </row>
    <row r="188" spans="15:15" ht="15.75" customHeight="1">
      <c r="O188" s="68"/>
    </row>
    <row r="189" spans="15:15" ht="15.75" customHeight="1">
      <c r="O189" s="68"/>
    </row>
    <row r="190" spans="15:15" ht="15.75" customHeight="1">
      <c r="O190" s="68"/>
    </row>
    <row r="191" spans="15:15" ht="15.75" customHeight="1">
      <c r="O191" s="68"/>
    </row>
    <row r="192" spans="15:15" ht="15.75" customHeight="1">
      <c r="O192" s="68"/>
    </row>
  </sheetData>
  <sortState ref="O1:O304">
    <sortCondition ref="O1:O304"/>
  </sortState>
  <mergeCells count="3">
    <mergeCell ref="A1:K1"/>
    <mergeCell ref="A2:K2"/>
    <mergeCell ref="A3:K3"/>
  </mergeCells>
  <printOptions horizontalCentered="1"/>
  <pageMargins left="0" right="0" top="0.39370078740157483" bottom="0" header="0" footer="0"/>
  <pageSetup paperSize="9" scale="1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pageSetUpPr fitToPage="1"/>
  </sheetPr>
  <dimension ref="A1:AJ32"/>
  <sheetViews>
    <sheetView zoomScale="75" zoomScaleNormal="75" workbookViewId="0">
      <selection activeCell="N3" sqref="N1:N1048576"/>
    </sheetView>
  </sheetViews>
  <sheetFormatPr defaultColWidth="11.42578125" defaultRowHeight="12.75"/>
  <cols>
    <col min="1" max="12" width="4.28515625" style="16" customWidth="1"/>
    <col min="13" max="13" width="5.42578125" style="16" bestFit="1" customWidth="1"/>
    <col min="14" max="15" width="4.28515625" style="16" customWidth="1"/>
    <col min="16" max="16" width="4.42578125" style="16" customWidth="1"/>
    <col min="17" max="17" width="5.140625" style="16" bestFit="1" customWidth="1"/>
    <col min="18" max="19" width="3.28515625" style="16" customWidth="1"/>
    <col min="20" max="33" width="4.28515625" style="16" customWidth="1"/>
    <col min="34" max="35" width="4.85546875" style="16" customWidth="1"/>
    <col min="36" max="36" width="4.28515625" style="16" customWidth="1"/>
    <col min="37" max="16384" width="11.42578125" style="16"/>
  </cols>
  <sheetData>
    <row r="1" spans="1:36" ht="22.5" customHeight="1">
      <c r="A1" s="350" t="str">
        <f>KATILIM!J1</f>
        <v>TÜRKİYE MASA TENİSİ FEDERASYONU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2"/>
      <c r="R1" s="14"/>
      <c r="S1" s="15"/>
      <c r="T1" s="353" t="str">
        <f>A1</f>
        <v>TÜRKİYE MASA TENİSİ FEDERASYONU</v>
      </c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5"/>
    </row>
    <row r="2" spans="1:36" ht="21" customHeight="1">
      <c r="A2" s="356" t="str">
        <f>KATILIM!J2</f>
        <v>GENÇLİK KUPASI GENÇLER FERDİ YARIŞMALARI  22-23 Mayıs 2023  SAMSUN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8"/>
      <c r="R2" s="14"/>
      <c r="S2" s="15"/>
      <c r="T2" s="356" t="str">
        <f>A2</f>
        <v>GENÇLİK KUPASI GENÇLER FERDİ YARIŞMALARI  22-23 Mayıs 2023  SAMSUN</v>
      </c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8"/>
    </row>
    <row r="3" spans="1:36" ht="12.75" customHeight="1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14"/>
      <c r="S3" s="15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</row>
    <row r="4" spans="1:36" ht="16.5" customHeight="1">
      <c r="A4" s="359" t="s">
        <v>13</v>
      </c>
      <c r="B4" s="360"/>
      <c r="C4" s="361" t="s">
        <v>24</v>
      </c>
      <c r="D4" s="362"/>
      <c r="E4" s="362"/>
      <c r="F4" s="362"/>
      <c r="G4" s="362"/>
      <c r="H4" s="362"/>
      <c r="I4" s="362"/>
      <c r="J4" s="363"/>
      <c r="K4" s="361" t="s">
        <v>14</v>
      </c>
      <c r="L4" s="362"/>
      <c r="M4" s="363"/>
      <c r="N4" s="361" t="s">
        <v>15</v>
      </c>
      <c r="O4" s="363"/>
      <c r="P4" s="361" t="s">
        <v>16</v>
      </c>
      <c r="Q4" s="364"/>
      <c r="R4" s="14"/>
      <c r="S4" s="15"/>
      <c r="T4" s="359" t="s">
        <v>13</v>
      </c>
      <c r="U4" s="360"/>
      <c r="V4" s="361" t="s">
        <v>24</v>
      </c>
      <c r="W4" s="362"/>
      <c r="X4" s="362"/>
      <c r="Y4" s="362"/>
      <c r="Z4" s="362"/>
      <c r="AA4" s="362"/>
      <c r="AB4" s="362"/>
      <c r="AC4" s="363"/>
      <c r="AD4" s="361" t="s">
        <v>14</v>
      </c>
      <c r="AE4" s="362"/>
      <c r="AF4" s="363"/>
      <c r="AG4" s="361" t="s">
        <v>15</v>
      </c>
      <c r="AH4" s="363"/>
      <c r="AI4" s="361" t="s">
        <v>16</v>
      </c>
      <c r="AJ4" s="364"/>
    </row>
    <row r="5" spans="1:36" ht="30" customHeight="1">
      <c r="A5" s="365">
        <v>77</v>
      </c>
      <c r="B5" s="366"/>
      <c r="C5" s="367" t="str">
        <f>VLOOKUP(A5,MEÖE!M3:S197,5,FALSE)</f>
        <v xml:space="preserve"> Minik Erkek Ön Eleme- 2. Tur</v>
      </c>
      <c r="D5" s="368"/>
      <c r="E5" s="368"/>
      <c r="F5" s="368"/>
      <c r="G5" s="368"/>
      <c r="H5" s="368"/>
      <c r="I5" s="368"/>
      <c r="J5" s="369"/>
      <c r="K5" s="370" t="str">
        <f>VLOOKUP(A5,MEÖE!M3:S197,2,FALSE)</f>
        <v>08.10.2022</v>
      </c>
      <c r="L5" s="357"/>
      <c r="M5" s="371" t="e">
        <v>#N/A</v>
      </c>
      <c r="N5" s="372"/>
      <c r="O5" s="373" t="e">
        <v>#N/A</v>
      </c>
      <c r="P5" s="370"/>
      <c r="Q5" s="358"/>
      <c r="R5" s="14"/>
      <c r="S5" s="15"/>
      <c r="T5" s="374">
        <f>A5+1</f>
        <v>78</v>
      </c>
      <c r="U5" s="375"/>
      <c r="V5" s="367" t="str">
        <f>VLOOKUP(T5,MEÖE!M3:S197,5,FALSE)</f>
        <v xml:space="preserve"> Minik Erkek Ön Eleme- 2. Tur</v>
      </c>
      <c r="W5" s="368"/>
      <c r="X5" s="368"/>
      <c r="Y5" s="368"/>
      <c r="Z5" s="368"/>
      <c r="AA5" s="368"/>
      <c r="AB5" s="368"/>
      <c r="AC5" s="369"/>
      <c r="AD5" s="370" t="str">
        <f>VLOOKUP(T5,MEÖE!M3:S197,2,FALSE)</f>
        <v>08.10.2022</v>
      </c>
      <c r="AE5" s="357"/>
      <c r="AF5" s="371"/>
      <c r="AG5" s="372"/>
      <c r="AH5" s="373"/>
      <c r="AI5" s="370"/>
      <c r="AJ5" s="358"/>
    </row>
    <row r="6" spans="1:36" ht="12.75" hidden="1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8"/>
      <c r="L6" s="18"/>
      <c r="M6" s="19"/>
      <c r="N6" s="19"/>
      <c r="O6" s="19"/>
      <c r="P6" s="19"/>
      <c r="Q6" s="19"/>
      <c r="R6" s="14"/>
      <c r="S6" s="15"/>
      <c r="T6" s="17"/>
      <c r="U6" s="17"/>
      <c r="V6" s="17"/>
      <c r="W6" s="17"/>
      <c r="X6" s="17"/>
      <c r="Y6" s="17"/>
      <c r="Z6" s="17"/>
      <c r="AA6" s="17"/>
      <c r="AB6" s="17"/>
      <c r="AC6" s="17"/>
      <c r="AD6" s="20"/>
      <c r="AE6" s="20"/>
      <c r="AF6" s="59"/>
      <c r="AG6" s="59"/>
      <c r="AH6" s="59"/>
      <c r="AI6" s="59"/>
      <c r="AJ6" s="59"/>
    </row>
    <row r="7" spans="1:36" ht="12.75" customHeight="1" thickBot="1">
      <c r="I7" s="376" t="s">
        <v>22</v>
      </c>
      <c r="J7" s="377"/>
      <c r="K7" s="377"/>
      <c r="L7" s="377"/>
      <c r="M7" s="377"/>
      <c r="N7" s="352"/>
      <c r="O7" s="376" t="s">
        <v>25</v>
      </c>
      <c r="P7" s="378"/>
      <c r="Q7" s="60" t="s">
        <v>27</v>
      </c>
      <c r="R7" s="14"/>
      <c r="S7" s="15"/>
      <c r="AB7" s="376" t="s">
        <v>22</v>
      </c>
      <c r="AC7" s="377"/>
      <c r="AD7" s="377"/>
      <c r="AE7" s="377"/>
      <c r="AF7" s="377"/>
      <c r="AG7" s="352"/>
      <c r="AH7" s="376" t="s">
        <v>25</v>
      </c>
      <c r="AI7" s="378"/>
      <c r="AJ7" s="60" t="s">
        <v>27</v>
      </c>
    </row>
    <row r="8" spans="1:36" ht="16.5" customHeight="1">
      <c r="A8" s="21"/>
      <c r="B8" s="22" t="s">
        <v>10</v>
      </c>
      <c r="C8" s="379" t="s">
        <v>17</v>
      </c>
      <c r="D8" s="377"/>
      <c r="E8" s="377"/>
      <c r="F8" s="377"/>
      <c r="G8" s="377"/>
      <c r="H8" s="377"/>
      <c r="I8" s="21" t="s">
        <v>7</v>
      </c>
      <c r="J8" s="23" t="s">
        <v>8</v>
      </c>
      <c r="K8" s="23" t="s">
        <v>9</v>
      </c>
      <c r="L8" s="23" t="s">
        <v>18</v>
      </c>
      <c r="M8" s="23" t="s">
        <v>19</v>
      </c>
      <c r="N8" s="174" t="s">
        <v>20</v>
      </c>
      <c r="O8" s="60" t="s">
        <v>4</v>
      </c>
      <c r="P8" s="24" t="s">
        <v>21</v>
      </c>
      <c r="Q8" s="24" t="s">
        <v>26</v>
      </c>
      <c r="R8" s="14"/>
      <c r="S8" s="15"/>
      <c r="T8" s="21"/>
      <c r="U8" s="22" t="s">
        <v>10</v>
      </c>
      <c r="V8" s="379" t="s">
        <v>17</v>
      </c>
      <c r="W8" s="377"/>
      <c r="X8" s="377"/>
      <c r="Y8" s="377"/>
      <c r="Z8" s="377"/>
      <c r="AA8" s="380"/>
      <c r="AB8" s="21" t="s">
        <v>7</v>
      </c>
      <c r="AC8" s="23" t="s">
        <v>8</v>
      </c>
      <c r="AD8" s="23" t="s">
        <v>9</v>
      </c>
      <c r="AE8" s="23" t="s">
        <v>18</v>
      </c>
      <c r="AF8" s="23" t="s">
        <v>19</v>
      </c>
      <c r="AG8" s="174" t="s">
        <v>20</v>
      </c>
      <c r="AH8" s="60" t="s">
        <v>4</v>
      </c>
      <c r="AI8" s="24" t="s">
        <v>21</v>
      </c>
      <c r="AJ8" s="24" t="s">
        <v>26</v>
      </c>
    </row>
    <row r="9" spans="1:36" ht="30" customHeight="1">
      <c r="A9" s="62" t="s">
        <v>0</v>
      </c>
      <c r="B9" s="25"/>
      <c r="C9" s="381" t="e">
        <f>VLOOKUP(A5,MEÖE!M3:S197,6,FALSE)</f>
        <v>#N/A</v>
      </c>
      <c r="D9" s="382"/>
      <c r="E9" s="382"/>
      <c r="F9" s="382"/>
      <c r="G9" s="382"/>
      <c r="H9" s="382"/>
      <c r="I9" s="26"/>
      <c r="J9" s="27"/>
      <c r="K9" s="28"/>
      <c r="L9" s="29"/>
      <c r="M9" s="29"/>
      <c r="N9" s="30"/>
      <c r="O9" s="31"/>
      <c r="P9" s="32"/>
      <c r="Q9" s="32"/>
      <c r="R9" s="14"/>
      <c r="S9" s="15"/>
      <c r="T9" s="62" t="s">
        <v>0</v>
      </c>
      <c r="U9" s="25"/>
      <c r="V9" s="381" t="e">
        <f>VLOOKUP(T5,MEÖE!M3:S1197,6,FALSE)</f>
        <v>#N/A</v>
      </c>
      <c r="W9" s="382"/>
      <c r="X9" s="382"/>
      <c r="Y9" s="382"/>
      <c r="Z9" s="382"/>
      <c r="AA9" s="383"/>
      <c r="AB9" s="26"/>
      <c r="AC9" s="27"/>
      <c r="AD9" s="28"/>
      <c r="AE9" s="29"/>
      <c r="AF9" s="29"/>
      <c r="AG9" s="30"/>
      <c r="AH9" s="31"/>
      <c r="AI9" s="32"/>
      <c r="AJ9" s="32"/>
    </row>
    <row r="10" spans="1:36" ht="30" customHeight="1" thickBot="1">
      <c r="A10" s="33" t="s">
        <v>11</v>
      </c>
      <c r="B10" s="34"/>
      <c r="C10" s="384" t="str">
        <f>VLOOKUP(A5,MEÖE!M3:S197,7,FALSE)</f>
        <v/>
      </c>
      <c r="D10" s="385"/>
      <c r="E10" s="385"/>
      <c r="F10" s="385"/>
      <c r="G10" s="385"/>
      <c r="H10" s="385"/>
      <c r="I10" s="35"/>
      <c r="J10" s="36"/>
      <c r="K10" s="37"/>
      <c r="L10" s="38"/>
      <c r="M10" s="38"/>
      <c r="N10" s="39"/>
      <c r="O10" s="40"/>
      <c r="P10" s="41"/>
      <c r="Q10" s="41"/>
      <c r="R10" s="14"/>
      <c r="S10" s="15"/>
      <c r="T10" s="33" t="s">
        <v>11</v>
      </c>
      <c r="U10" s="34"/>
      <c r="V10" s="384" t="str">
        <f>VLOOKUP(T5,MEÖE!M3:S197,7,FALSE)</f>
        <v/>
      </c>
      <c r="W10" s="385"/>
      <c r="X10" s="385"/>
      <c r="Y10" s="385"/>
      <c r="Z10" s="385"/>
      <c r="AA10" s="386"/>
      <c r="AB10" s="35"/>
      <c r="AC10" s="36"/>
      <c r="AD10" s="37"/>
      <c r="AE10" s="38"/>
      <c r="AF10" s="38"/>
      <c r="AG10" s="39"/>
      <c r="AH10" s="40"/>
      <c r="AI10" s="41"/>
      <c r="AJ10" s="41"/>
    </row>
    <row r="11" spans="1:36" ht="12.75" customHeight="1">
      <c r="R11" s="14"/>
      <c r="S11" s="15"/>
    </row>
    <row r="12" spans="1:36" ht="12.75" customHeight="1">
      <c r="A12" s="387" t="s">
        <v>23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  <c r="O12" s="387"/>
      <c r="P12" s="387"/>
      <c r="Q12" s="387"/>
      <c r="R12" s="14"/>
      <c r="S12" s="15"/>
      <c r="T12" s="387" t="s">
        <v>23</v>
      </c>
      <c r="U12" s="387"/>
      <c r="V12" s="387"/>
      <c r="W12" s="387"/>
      <c r="X12" s="387"/>
      <c r="Y12" s="387"/>
      <c r="Z12" s="387"/>
      <c r="AA12" s="387"/>
      <c r="AB12" s="387"/>
      <c r="AC12" s="387"/>
      <c r="AD12" s="387"/>
      <c r="AE12" s="387"/>
      <c r="AF12" s="387"/>
      <c r="AG12" s="387"/>
      <c r="AH12" s="387"/>
      <c r="AI12" s="387"/>
      <c r="AJ12" s="387"/>
    </row>
    <row r="13" spans="1:36" ht="12.75" customHeight="1">
      <c r="R13" s="14"/>
      <c r="S13" s="15"/>
    </row>
    <row r="14" spans="1:36" ht="16.5" customHeight="1">
      <c r="A14" s="21" t="s">
        <v>12</v>
      </c>
      <c r="B14" s="379" t="s">
        <v>305</v>
      </c>
      <c r="C14" s="377"/>
      <c r="D14" s="377"/>
      <c r="E14" s="377"/>
      <c r="F14" s="377"/>
      <c r="G14" s="377"/>
      <c r="H14" s="378"/>
      <c r="I14" s="376" t="s">
        <v>306</v>
      </c>
      <c r="J14" s="378"/>
      <c r="K14" s="376" t="s">
        <v>307</v>
      </c>
      <c r="L14" s="377"/>
      <c r="M14" s="377"/>
      <c r="N14" s="377"/>
      <c r="O14" s="377"/>
      <c r="P14" s="377"/>
      <c r="Q14" s="378"/>
      <c r="R14" s="14"/>
      <c r="S14" s="15"/>
      <c r="T14" s="21" t="s">
        <v>12</v>
      </c>
      <c r="U14" s="379" t="s">
        <v>305</v>
      </c>
      <c r="V14" s="377"/>
      <c r="W14" s="377"/>
      <c r="X14" s="377"/>
      <c r="Y14" s="377"/>
      <c r="Z14" s="377"/>
      <c r="AA14" s="378"/>
      <c r="AB14" s="376" t="s">
        <v>306</v>
      </c>
      <c r="AC14" s="378"/>
      <c r="AD14" s="376" t="s">
        <v>307</v>
      </c>
      <c r="AE14" s="377"/>
      <c r="AF14" s="377"/>
      <c r="AG14" s="377"/>
      <c r="AH14" s="377"/>
      <c r="AI14" s="377"/>
      <c r="AJ14" s="378"/>
    </row>
    <row r="15" spans="1:36" ht="39.950000000000003" customHeight="1">
      <c r="A15" s="21"/>
      <c r="B15" s="379"/>
      <c r="C15" s="377"/>
      <c r="D15" s="377"/>
      <c r="E15" s="377"/>
      <c r="F15" s="377"/>
      <c r="G15" s="377"/>
      <c r="H15" s="378"/>
      <c r="I15" s="388" t="s">
        <v>363</v>
      </c>
      <c r="J15" s="389"/>
      <c r="K15" s="376"/>
      <c r="L15" s="377"/>
      <c r="M15" s="377"/>
      <c r="N15" s="377"/>
      <c r="O15" s="377"/>
      <c r="P15" s="377"/>
      <c r="Q15" s="378"/>
      <c r="R15" s="14"/>
      <c r="S15" s="15"/>
      <c r="T15" s="21"/>
      <c r="U15" s="379"/>
      <c r="V15" s="377"/>
      <c r="W15" s="377"/>
      <c r="X15" s="377"/>
      <c r="Y15" s="377"/>
      <c r="Z15" s="377"/>
      <c r="AA15" s="378"/>
      <c r="AB15" s="388" t="s">
        <v>363</v>
      </c>
      <c r="AC15" s="389"/>
      <c r="AD15" s="376"/>
      <c r="AE15" s="377"/>
      <c r="AF15" s="377"/>
      <c r="AG15" s="377"/>
      <c r="AH15" s="377"/>
      <c r="AI15" s="377"/>
      <c r="AJ15" s="378"/>
    </row>
    <row r="16" spans="1:36" ht="24" customHeight="1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3"/>
      <c r="S16" s="44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</row>
    <row r="17" spans="1:36" ht="24" customHeight="1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6"/>
      <c r="S17" s="47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spans="1:36" ht="22.5" customHeight="1">
      <c r="A18" s="350" t="str">
        <f>A1</f>
        <v>TÜRKİYE MASA TENİSİ FEDERASYONU</v>
      </c>
      <c r="B18" s="351"/>
      <c r="C18" s="351"/>
      <c r="D18" s="351"/>
      <c r="E18" s="351"/>
      <c r="F18" s="351"/>
      <c r="G18" s="351"/>
      <c r="H18" s="351"/>
      <c r="I18" s="351"/>
      <c r="J18" s="351"/>
      <c r="K18" s="351"/>
      <c r="L18" s="351"/>
      <c r="M18" s="351"/>
      <c r="N18" s="351"/>
      <c r="O18" s="351"/>
      <c r="P18" s="351"/>
      <c r="Q18" s="352"/>
      <c r="R18" s="14"/>
      <c r="S18" s="15"/>
      <c r="T18" s="353" t="str">
        <f>A18</f>
        <v>TÜRKİYE MASA TENİSİ FEDERASYONU</v>
      </c>
      <c r="U18" s="354"/>
      <c r="V18" s="354"/>
      <c r="W18" s="354"/>
      <c r="X18" s="354"/>
      <c r="Y18" s="354"/>
      <c r="Z18" s="354"/>
      <c r="AA18" s="354"/>
      <c r="AB18" s="354"/>
      <c r="AC18" s="354"/>
      <c r="AD18" s="354"/>
      <c r="AE18" s="354"/>
      <c r="AF18" s="354"/>
      <c r="AG18" s="354"/>
      <c r="AH18" s="354"/>
      <c r="AI18" s="354"/>
      <c r="AJ18" s="355"/>
    </row>
    <row r="19" spans="1:36" ht="21" customHeight="1">
      <c r="A19" s="356" t="str">
        <f>A2</f>
        <v>GENÇLİK KUPASI GENÇLER FERDİ YARIŞMALARI  22-23 Mayıs 2023  SAMSUN</v>
      </c>
      <c r="B19" s="357"/>
      <c r="C19" s="357"/>
      <c r="D19" s="357"/>
      <c r="E19" s="357"/>
      <c r="F19" s="357"/>
      <c r="G19" s="357"/>
      <c r="H19" s="357"/>
      <c r="I19" s="357"/>
      <c r="J19" s="357"/>
      <c r="K19" s="357"/>
      <c r="L19" s="357"/>
      <c r="M19" s="357"/>
      <c r="N19" s="357"/>
      <c r="O19" s="357"/>
      <c r="P19" s="357"/>
      <c r="Q19" s="358"/>
      <c r="R19" s="14"/>
      <c r="S19" s="15"/>
      <c r="T19" s="356" t="str">
        <f>A19</f>
        <v>GENÇLİK KUPASI GENÇLER FERDİ YARIŞMALARI  22-23 Mayıs 2023  SAMSUN</v>
      </c>
      <c r="U19" s="357"/>
      <c r="V19" s="357"/>
      <c r="W19" s="357"/>
      <c r="X19" s="357"/>
      <c r="Y19" s="357"/>
      <c r="Z19" s="357"/>
      <c r="AA19" s="357"/>
      <c r="AB19" s="357"/>
      <c r="AC19" s="357"/>
      <c r="AD19" s="357"/>
      <c r="AE19" s="357"/>
      <c r="AF19" s="357"/>
      <c r="AG19" s="357"/>
      <c r="AH19" s="357"/>
      <c r="AI19" s="357"/>
      <c r="AJ19" s="358"/>
    </row>
    <row r="20" spans="1:36" ht="12.75" customHeight="1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14"/>
      <c r="S20" s="15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</row>
    <row r="21" spans="1:36" ht="16.5" customHeight="1">
      <c r="A21" s="359" t="s">
        <v>13</v>
      </c>
      <c r="B21" s="360"/>
      <c r="C21" s="361" t="s">
        <v>24</v>
      </c>
      <c r="D21" s="362"/>
      <c r="E21" s="362"/>
      <c r="F21" s="362"/>
      <c r="G21" s="362"/>
      <c r="H21" s="362"/>
      <c r="I21" s="362"/>
      <c r="J21" s="363"/>
      <c r="K21" s="361" t="s">
        <v>14</v>
      </c>
      <c r="L21" s="362"/>
      <c r="M21" s="363"/>
      <c r="N21" s="361" t="s">
        <v>15</v>
      </c>
      <c r="O21" s="363"/>
      <c r="P21" s="361" t="s">
        <v>16</v>
      </c>
      <c r="Q21" s="364"/>
      <c r="R21" s="14"/>
      <c r="S21" s="15"/>
      <c r="T21" s="359" t="s">
        <v>13</v>
      </c>
      <c r="U21" s="360"/>
      <c r="V21" s="361" t="s">
        <v>24</v>
      </c>
      <c r="W21" s="362"/>
      <c r="X21" s="362"/>
      <c r="Y21" s="362"/>
      <c r="Z21" s="362"/>
      <c r="AA21" s="362"/>
      <c r="AB21" s="362"/>
      <c r="AC21" s="363"/>
      <c r="AD21" s="361" t="s">
        <v>14</v>
      </c>
      <c r="AE21" s="362"/>
      <c r="AF21" s="363"/>
      <c r="AG21" s="361" t="s">
        <v>15</v>
      </c>
      <c r="AH21" s="363"/>
      <c r="AI21" s="361" t="s">
        <v>16</v>
      </c>
      <c r="AJ21" s="364"/>
    </row>
    <row r="22" spans="1:36" ht="30" customHeight="1">
      <c r="A22" s="374">
        <f>A5+2</f>
        <v>79</v>
      </c>
      <c r="B22" s="375"/>
      <c r="C22" s="367" t="str">
        <f>VLOOKUP(A22,MEÖE!M3:S197,5,FALSE)</f>
        <v xml:space="preserve"> Minik Erkek Ön Eleme- 2. Tur</v>
      </c>
      <c r="D22" s="368"/>
      <c r="E22" s="368"/>
      <c r="F22" s="368"/>
      <c r="G22" s="368"/>
      <c r="H22" s="368"/>
      <c r="I22" s="368"/>
      <c r="J22" s="369"/>
      <c r="K22" s="370" t="str">
        <f>VLOOKUP(A22,MEÖE!M3:S197,2,FALSE)</f>
        <v>08.10.2022</v>
      </c>
      <c r="L22" s="357"/>
      <c r="M22" s="371"/>
      <c r="N22" s="372"/>
      <c r="O22" s="373"/>
      <c r="P22" s="370"/>
      <c r="Q22" s="358"/>
      <c r="R22" s="14"/>
      <c r="S22" s="15"/>
      <c r="T22" s="374">
        <f>A5+3</f>
        <v>80</v>
      </c>
      <c r="U22" s="375"/>
      <c r="V22" s="367" t="str">
        <f>VLOOKUP(T22,MEÖE!M3:S197,5,FALSE)</f>
        <v xml:space="preserve"> Minik Erkek Ön Eleme- 2. Tur</v>
      </c>
      <c r="W22" s="368"/>
      <c r="X22" s="368"/>
      <c r="Y22" s="368"/>
      <c r="Z22" s="368"/>
      <c r="AA22" s="368"/>
      <c r="AB22" s="368"/>
      <c r="AC22" s="369"/>
      <c r="AD22" s="370" t="str">
        <f>VLOOKUP(T22,MEÖE!M3:S197,2,FALSE)</f>
        <v>08.10.2022</v>
      </c>
      <c r="AE22" s="357"/>
      <c r="AF22" s="371"/>
      <c r="AG22" s="372"/>
      <c r="AH22" s="373"/>
      <c r="AI22" s="370"/>
      <c r="AJ22" s="358"/>
    </row>
    <row r="23" spans="1:36" ht="12.75" customHeigh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8"/>
      <c r="L23" s="18"/>
      <c r="M23" s="19"/>
      <c r="N23" s="19"/>
      <c r="O23" s="19"/>
      <c r="P23" s="19"/>
      <c r="Q23" s="19"/>
      <c r="R23" s="14"/>
      <c r="S23" s="15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20"/>
      <c r="AE23" s="20"/>
      <c r="AF23" s="59"/>
      <c r="AG23" s="59"/>
      <c r="AH23" s="59"/>
      <c r="AI23" s="59"/>
      <c r="AJ23" s="59"/>
    </row>
    <row r="24" spans="1:36" ht="12.75" customHeight="1" thickBot="1">
      <c r="I24" s="376" t="s">
        <v>22</v>
      </c>
      <c r="J24" s="377"/>
      <c r="K24" s="377"/>
      <c r="L24" s="377"/>
      <c r="M24" s="377"/>
      <c r="N24" s="352"/>
      <c r="O24" s="376" t="s">
        <v>25</v>
      </c>
      <c r="P24" s="378"/>
      <c r="Q24" s="60" t="s">
        <v>27</v>
      </c>
      <c r="R24" s="14"/>
      <c r="S24" s="15"/>
      <c r="AB24" s="376" t="s">
        <v>22</v>
      </c>
      <c r="AC24" s="377"/>
      <c r="AD24" s="377"/>
      <c r="AE24" s="377"/>
      <c r="AF24" s="377"/>
      <c r="AG24" s="352"/>
      <c r="AH24" s="376" t="s">
        <v>25</v>
      </c>
      <c r="AI24" s="378"/>
      <c r="AJ24" s="60" t="s">
        <v>27</v>
      </c>
    </row>
    <row r="25" spans="1:36" ht="16.5" customHeight="1">
      <c r="A25" s="21"/>
      <c r="B25" s="22" t="s">
        <v>10</v>
      </c>
      <c r="C25" s="379" t="s">
        <v>17</v>
      </c>
      <c r="D25" s="377"/>
      <c r="E25" s="377"/>
      <c r="F25" s="377"/>
      <c r="G25" s="377"/>
      <c r="H25" s="377"/>
      <c r="I25" s="21" t="s">
        <v>7</v>
      </c>
      <c r="J25" s="23" t="s">
        <v>8</v>
      </c>
      <c r="K25" s="23" t="s">
        <v>9</v>
      </c>
      <c r="L25" s="23" t="s">
        <v>18</v>
      </c>
      <c r="M25" s="23" t="s">
        <v>19</v>
      </c>
      <c r="N25" s="174" t="s">
        <v>20</v>
      </c>
      <c r="O25" s="60" t="s">
        <v>4</v>
      </c>
      <c r="P25" s="24" t="s">
        <v>21</v>
      </c>
      <c r="Q25" s="24" t="s">
        <v>26</v>
      </c>
      <c r="R25" s="14"/>
      <c r="S25" s="15"/>
      <c r="T25" s="21"/>
      <c r="U25" s="22" t="s">
        <v>10</v>
      </c>
      <c r="V25" s="379" t="s">
        <v>17</v>
      </c>
      <c r="W25" s="377"/>
      <c r="X25" s="377"/>
      <c r="Y25" s="377"/>
      <c r="Z25" s="377"/>
      <c r="AA25" s="380"/>
      <c r="AB25" s="21" t="s">
        <v>7</v>
      </c>
      <c r="AC25" s="23" t="s">
        <v>8</v>
      </c>
      <c r="AD25" s="23" t="s">
        <v>9</v>
      </c>
      <c r="AE25" s="23" t="s">
        <v>18</v>
      </c>
      <c r="AF25" s="23" t="s">
        <v>19</v>
      </c>
      <c r="AG25" s="174" t="s">
        <v>20</v>
      </c>
      <c r="AH25" s="60" t="s">
        <v>4</v>
      </c>
      <c r="AI25" s="24" t="s">
        <v>21</v>
      </c>
      <c r="AJ25" s="24" t="s">
        <v>26</v>
      </c>
    </row>
    <row r="26" spans="1:36" ht="30" customHeight="1">
      <c r="A26" s="62" t="s">
        <v>0</v>
      </c>
      <c r="B26" s="25"/>
      <c r="C26" s="381" t="e">
        <f>VLOOKUP(A22,MEÖE!M3:S197,6,FALSE)</f>
        <v>#N/A</v>
      </c>
      <c r="D26" s="382"/>
      <c r="E26" s="382"/>
      <c r="F26" s="382"/>
      <c r="G26" s="382"/>
      <c r="H26" s="382"/>
      <c r="I26" s="26"/>
      <c r="J26" s="27"/>
      <c r="K26" s="28"/>
      <c r="L26" s="29"/>
      <c r="M26" s="29"/>
      <c r="N26" s="30"/>
      <c r="O26" s="31"/>
      <c r="P26" s="32"/>
      <c r="Q26" s="32"/>
      <c r="R26" s="14"/>
      <c r="S26" s="15"/>
      <c r="T26" s="62" t="s">
        <v>0</v>
      </c>
      <c r="U26" s="25"/>
      <c r="V26" s="381" t="e">
        <f>VLOOKUP(T22,MEÖE!M3:S197,6,FALSE)</f>
        <v>#N/A</v>
      </c>
      <c r="W26" s="382"/>
      <c r="X26" s="382"/>
      <c r="Y26" s="382"/>
      <c r="Z26" s="382"/>
      <c r="AA26" s="383"/>
      <c r="AB26" s="26"/>
      <c r="AC26" s="27"/>
      <c r="AD26" s="28"/>
      <c r="AE26" s="29"/>
      <c r="AF26" s="29"/>
      <c r="AG26" s="30"/>
      <c r="AH26" s="31"/>
      <c r="AI26" s="32"/>
      <c r="AJ26" s="32"/>
    </row>
    <row r="27" spans="1:36" ht="30" customHeight="1" thickBot="1">
      <c r="A27" s="33" t="s">
        <v>11</v>
      </c>
      <c r="B27" s="34"/>
      <c r="C27" s="384" t="e">
        <f>VLOOKUP(A22,MEÖE!M3:S197,7,FALSE)</f>
        <v>#N/A</v>
      </c>
      <c r="D27" s="385"/>
      <c r="E27" s="385"/>
      <c r="F27" s="385"/>
      <c r="G27" s="385"/>
      <c r="H27" s="385"/>
      <c r="I27" s="35"/>
      <c r="J27" s="36"/>
      <c r="K27" s="37"/>
      <c r="L27" s="38"/>
      <c r="M27" s="38"/>
      <c r="N27" s="39"/>
      <c r="O27" s="40"/>
      <c r="P27" s="41"/>
      <c r="Q27" s="41"/>
      <c r="R27" s="14"/>
      <c r="S27" s="15"/>
      <c r="T27" s="33" t="s">
        <v>11</v>
      </c>
      <c r="U27" s="34"/>
      <c r="V27" s="384" t="str">
        <f>VLOOKUP(T22,MEÖE!M3:S197,7,FALSE)</f>
        <v/>
      </c>
      <c r="W27" s="385"/>
      <c r="X27" s="385"/>
      <c r="Y27" s="385"/>
      <c r="Z27" s="385"/>
      <c r="AA27" s="386"/>
      <c r="AB27" s="35"/>
      <c r="AC27" s="36"/>
      <c r="AD27" s="37"/>
      <c r="AE27" s="38"/>
      <c r="AF27" s="38"/>
      <c r="AG27" s="39"/>
      <c r="AH27" s="40"/>
      <c r="AI27" s="41"/>
      <c r="AJ27" s="41"/>
    </row>
    <row r="28" spans="1:36" ht="12.75" customHeight="1">
      <c r="R28" s="14"/>
      <c r="S28" s="15"/>
    </row>
    <row r="29" spans="1:36" ht="12.75" customHeight="1">
      <c r="A29" s="387" t="s">
        <v>23</v>
      </c>
      <c r="B29" s="387"/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14"/>
      <c r="S29" s="15"/>
      <c r="T29" s="387" t="s">
        <v>23</v>
      </c>
      <c r="U29" s="387"/>
      <c r="V29" s="387"/>
      <c r="W29" s="387"/>
      <c r="X29" s="387"/>
      <c r="Y29" s="387"/>
      <c r="Z29" s="387"/>
      <c r="AA29" s="387"/>
      <c r="AB29" s="387"/>
      <c r="AC29" s="387"/>
      <c r="AD29" s="387"/>
      <c r="AE29" s="387"/>
      <c r="AF29" s="387"/>
      <c r="AG29" s="387"/>
      <c r="AH29" s="387"/>
      <c r="AI29" s="387"/>
      <c r="AJ29" s="387"/>
    </row>
    <row r="30" spans="1:36" ht="12.75" customHeight="1">
      <c r="R30" s="14"/>
      <c r="S30" s="15"/>
    </row>
    <row r="31" spans="1:36" ht="16.5" customHeight="1">
      <c r="A31" s="21" t="s">
        <v>12</v>
      </c>
      <c r="B31" s="379" t="s">
        <v>305</v>
      </c>
      <c r="C31" s="377"/>
      <c r="D31" s="377"/>
      <c r="E31" s="377"/>
      <c r="F31" s="377"/>
      <c r="G31" s="377"/>
      <c r="H31" s="378"/>
      <c r="I31" s="376" t="s">
        <v>306</v>
      </c>
      <c r="J31" s="378"/>
      <c r="K31" s="376" t="s">
        <v>307</v>
      </c>
      <c r="L31" s="377"/>
      <c r="M31" s="377"/>
      <c r="N31" s="377"/>
      <c r="O31" s="377"/>
      <c r="P31" s="377"/>
      <c r="Q31" s="378"/>
      <c r="R31" s="14"/>
      <c r="S31" s="15"/>
      <c r="T31" s="21" t="s">
        <v>12</v>
      </c>
      <c r="U31" s="379" t="s">
        <v>305</v>
      </c>
      <c r="V31" s="377"/>
      <c r="W31" s="377"/>
      <c r="X31" s="377"/>
      <c r="Y31" s="377"/>
      <c r="Z31" s="377"/>
      <c r="AA31" s="378"/>
      <c r="AB31" s="376" t="s">
        <v>306</v>
      </c>
      <c r="AC31" s="378"/>
      <c r="AD31" s="376" t="s">
        <v>307</v>
      </c>
      <c r="AE31" s="377"/>
      <c r="AF31" s="377"/>
      <c r="AG31" s="377"/>
      <c r="AH31" s="377"/>
      <c r="AI31" s="377"/>
      <c r="AJ31" s="378"/>
    </row>
    <row r="32" spans="1:36" ht="39.950000000000003" customHeight="1">
      <c r="A32" s="21"/>
      <c r="B32" s="379"/>
      <c r="C32" s="377"/>
      <c r="D32" s="377"/>
      <c r="E32" s="377"/>
      <c r="F32" s="377"/>
      <c r="G32" s="377"/>
      <c r="H32" s="378"/>
      <c r="I32" s="388" t="s">
        <v>363</v>
      </c>
      <c r="J32" s="389"/>
      <c r="K32" s="376"/>
      <c r="L32" s="377"/>
      <c r="M32" s="377"/>
      <c r="N32" s="377"/>
      <c r="O32" s="377"/>
      <c r="P32" s="377"/>
      <c r="Q32" s="378"/>
      <c r="R32" s="14"/>
      <c r="S32" s="15"/>
      <c r="T32" s="21"/>
      <c r="U32" s="379"/>
      <c r="V32" s="377"/>
      <c r="W32" s="377"/>
      <c r="X32" s="377"/>
      <c r="Y32" s="377"/>
      <c r="Z32" s="377"/>
      <c r="AA32" s="378"/>
      <c r="AB32" s="388" t="s">
        <v>364</v>
      </c>
      <c r="AC32" s="389"/>
      <c r="AD32" s="376"/>
      <c r="AE32" s="377"/>
      <c r="AF32" s="377"/>
      <c r="AG32" s="377"/>
      <c r="AH32" s="377"/>
      <c r="AI32" s="377"/>
      <c r="AJ32" s="378"/>
    </row>
  </sheetData>
  <mergeCells count="96">
    <mergeCell ref="C26:H26"/>
    <mergeCell ref="V26:AA26"/>
    <mergeCell ref="C27:H27"/>
    <mergeCell ref="V27:AA27"/>
    <mergeCell ref="AD32:AJ32"/>
    <mergeCell ref="A29:Q29"/>
    <mergeCell ref="T29:AJ29"/>
    <mergeCell ref="B31:H31"/>
    <mergeCell ref="I31:J31"/>
    <mergeCell ref="K31:Q31"/>
    <mergeCell ref="U31:AA31"/>
    <mergeCell ref="AB31:AC31"/>
    <mergeCell ref="AD31:AJ31"/>
    <mergeCell ref="B32:H32"/>
    <mergeCell ref="I32:J32"/>
    <mergeCell ref="K32:Q32"/>
    <mergeCell ref="U32:AA32"/>
    <mergeCell ref="AB32:AC32"/>
    <mergeCell ref="I24:N24"/>
    <mergeCell ref="O24:P24"/>
    <mergeCell ref="AB24:AG24"/>
    <mergeCell ref="AH24:AI24"/>
    <mergeCell ref="C25:H25"/>
    <mergeCell ref="V25:AA25"/>
    <mergeCell ref="T22:U22"/>
    <mergeCell ref="V22:AC22"/>
    <mergeCell ref="AD22:AF22"/>
    <mergeCell ref="AG22:AH22"/>
    <mergeCell ref="AI22:AJ22"/>
    <mergeCell ref="A22:B22"/>
    <mergeCell ref="C22:J22"/>
    <mergeCell ref="K22:M22"/>
    <mergeCell ref="N22:O22"/>
    <mergeCell ref="P22:Q22"/>
    <mergeCell ref="T21:U21"/>
    <mergeCell ref="V21:AC21"/>
    <mergeCell ref="AD21:AF21"/>
    <mergeCell ref="AG21:AH21"/>
    <mergeCell ref="AI21:AJ21"/>
    <mergeCell ref="A21:B21"/>
    <mergeCell ref="C21:J21"/>
    <mergeCell ref="K21:M21"/>
    <mergeCell ref="N21:O21"/>
    <mergeCell ref="P21:Q21"/>
    <mergeCell ref="U15:AA15"/>
    <mergeCell ref="AB15:AC15"/>
    <mergeCell ref="A18:Q18"/>
    <mergeCell ref="T18:AJ18"/>
    <mergeCell ref="A19:Q19"/>
    <mergeCell ref="T19:AJ19"/>
    <mergeCell ref="C9:H9"/>
    <mergeCell ref="V9:AA9"/>
    <mergeCell ref="C10:H10"/>
    <mergeCell ref="V10:AA10"/>
    <mergeCell ref="AD15:AJ15"/>
    <mergeCell ref="A12:Q12"/>
    <mergeCell ref="T12:AJ12"/>
    <mergeCell ref="B14:H14"/>
    <mergeCell ref="I14:J14"/>
    <mergeCell ref="K14:Q14"/>
    <mergeCell ref="U14:AA14"/>
    <mergeCell ref="AB14:AC14"/>
    <mergeCell ref="AD14:AJ14"/>
    <mergeCell ref="B15:H15"/>
    <mergeCell ref="I15:J15"/>
    <mergeCell ref="K15:Q15"/>
    <mergeCell ref="I7:N7"/>
    <mergeCell ref="O7:P7"/>
    <mergeCell ref="AB7:AG7"/>
    <mergeCell ref="AH7:AI7"/>
    <mergeCell ref="C8:H8"/>
    <mergeCell ref="V8:AA8"/>
    <mergeCell ref="T5:U5"/>
    <mergeCell ref="V5:AC5"/>
    <mergeCell ref="AD5:AF5"/>
    <mergeCell ref="AG5:AH5"/>
    <mergeCell ref="AI5:AJ5"/>
    <mergeCell ref="A5:B5"/>
    <mergeCell ref="C5:J5"/>
    <mergeCell ref="K5:M5"/>
    <mergeCell ref="N5:O5"/>
    <mergeCell ref="P5:Q5"/>
    <mergeCell ref="A1:Q1"/>
    <mergeCell ref="T1:AJ1"/>
    <mergeCell ref="A2:Q2"/>
    <mergeCell ref="T2:AJ2"/>
    <mergeCell ref="A4:B4"/>
    <mergeCell ref="C4:J4"/>
    <mergeCell ref="K4:M4"/>
    <mergeCell ref="N4:O4"/>
    <mergeCell ref="P4:Q4"/>
    <mergeCell ref="T4:U4"/>
    <mergeCell ref="V4:AC4"/>
    <mergeCell ref="AD4:AF4"/>
    <mergeCell ref="AG4:AH4"/>
    <mergeCell ref="AI4:AJ4"/>
  </mergeCells>
  <printOptions horizontalCentered="1"/>
  <pageMargins left="0" right="0" top="0.35433070866141736" bottom="0" header="0" footer="0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pageSetUpPr fitToPage="1"/>
  </sheetPr>
  <dimension ref="A1:I365"/>
  <sheetViews>
    <sheetView showGridLines="0" zoomScale="95" zoomScaleNormal="95" workbookViewId="0">
      <selection sqref="A1:XFD1048576"/>
    </sheetView>
  </sheetViews>
  <sheetFormatPr defaultColWidth="9.140625" defaultRowHeight="12.75" outlineLevelCol="1"/>
  <cols>
    <col min="1" max="1" width="4" style="207" bestFit="1" customWidth="1" outlineLevel="1"/>
    <col min="2" max="2" width="4" style="208" hidden="1" customWidth="1" outlineLevel="1"/>
    <col min="3" max="3" width="4" style="209" hidden="1" customWidth="1" outlineLevel="1"/>
    <col min="4" max="4" width="3.5703125" style="210" bestFit="1" customWidth="1" outlineLevel="1"/>
    <col min="5" max="5" width="31.28515625" style="211" customWidth="1"/>
    <col min="6" max="6" width="31.28515625" style="212" customWidth="1"/>
    <col min="7" max="7" width="30.7109375" style="212" customWidth="1"/>
    <col min="8" max="8" width="3" style="223" customWidth="1"/>
    <col min="9" max="9" width="24.85546875" style="224" customWidth="1"/>
    <col min="10" max="16384" width="9.140625" style="215"/>
  </cols>
  <sheetData>
    <row r="1" spans="1:9" s="205" customFormat="1" ht="15.75" customHeight="1">
      <c r="A1" s="390" t="s">
        <v>28</v>
      </c>
      <c r="B1" s="390"/>
      <c r="C1" s="390"/>
      <c r="D1" s="390"/>
      <c r="E1" s="390"/>
      <c r="F1" s="390"/>
      <c r="G1" s="390"/>
      <c r="H1" s="390"/>
      <c r="I1" s="204"/>
    </row>
    <row r="2" spans="1:9" s="205" customFormat="1" ht="15.75" customHeight="1">
      <c r="A2" s="390" t="s">
        <v>562</v>
      </c>
      <c r="B2" s="390"/>
      <c r="C2" s="390"/>
      <c r="D2" s="390"/>
      <c r="E2" s="390"/>
      <c r="F2" s="390"/>
      <c r="G2" s="390"/>
      <c r="H2" s="390"/>
      <c r="I2" s="204"/>
    </row>
    <row r="3" spans="1:9" s="205" customFormat="1" ht="15.75" customHeight="1" thickBot="1">
      <c r="A3" s="391" t="s">
        <v>598</v>
      </c>
      <c r="B3" s="391"/>
      <c r="C3" s="391"/>
      <c r="D3" s="391"/>
      <c r="E3" s="391"/>
      <c r="F3" s="391"/>
      <c r="G3" s="391"/>
      <c r="H3" s="391"/>
      <c r="I3" s="206"/>
    </row>
    <row r="4" spans="1:9" ht="13.5" thickTop="1">
      <c r="G4" s="213"/>
      <c r="H4" s="213"/>
      <c r="I4" s="214"/>
    </row>
    <row r="5" spans="1:9" ht="15" customHeight="1">
      <c r="A5" s="216">
        <v>1</v>
      </c>
      <c r="B5" s="209"/>
      <c r="C5" s="209">
        <v>1</v>
      </c>
      <c r="D5" s="217">
        <v>1</v>
      </c>
      <c r="E5" s="218" t="s">
        <v>720</v>
      </c>
      <c r="G5" s="213"/>
      <c r="H5" s="213"/>
      <c r="I5" s="214"/>
    </row>
    <row r="6" spans="1:9" ht="15" customHeight="1">
      <c r="B6" s="209"/>
      <c r="E6" s="219"/>
      <c r="F6" s="220" t="s">
        <v>721</v>
      </c>
      <c r="G6" s="213" t="s">
        <v>601</v>
      </c>
      <c r="H6" s="212"/>
      <c r="I6" s="214"/>
    </row>
    <row r="7" spans="1:9" ht="15" customHeight="1">
      <c r="A7" s="216">
        <v>2</v>
      </c>
      <c r="B7" s="209"/>
      <c r="C7" s="209">
        <v>999</v>
      </c>
      <c r="D7" s="217">
        <v>999</v>
      </c>
      <c r="E7" s="221" t="s">
        <v>45</v>
      </c>
      <c r="F7" s="222" t="s">
        <v>722</v>
      </c>
    </row>
    <row r="8" spans="1:9" ht="15" customHeight="1">
      <c r="A8" s="216">
        <v>3</v>
      </c>
      <c r="B8" s="225"/>
      <c r="C8" s="225">
        <v>999</v>
      </c>
      <c r="D8" s="217">
        <v>999</v>
      </c>
      <c r="E8" s="221" t="s">
        <v>45</v>
      </c>
      <c r="F8" s="226"/>
      <c r="G8" s="220" t="s">
        <v>721</v>
      </c>
      <c r="H8" s="213">
        <v>1</v>
      </c>
      <c r="I8" s="224" t="s">
        <v>720</v>
      </c>
    </row>
    <row r="9" spans="1:9" ht="15" customHeight="1">
      <c r="A9" s="216"/>
      <c r="B9" s="209"/>
      <c r="D9" s="217"/>
      <c r="E9" s="219"/>
      <c r="F9" s="227" t="s">
        <v>725</v>
      </c>
      <c r="G9" s="228" t="s">
        <v>722</v>
      </c>
      <c r="H9" s="213"/>
    </row>
    <row r="10" spans="1:9" ht="15" customHeight="1">
      <c r="A10" s="216">
        <v>4</v>
      </c>
      <c r="B10" s="209"/>
      <c r="C10" s="209">
        <v>999</v>
      </c>
      <c r="D10" s="217">
        <v>999</v>
      </c>
      <c r="E10" s="221" t="s">
        <v>45</v>
      </c>
      <c r="F10" s="229" t="s">
        <v>722</v>
      </c>
      <c r="H10" s="213"/>
    </row>
    <row r="11" spans="1:9" ht="15" customHeight="1">
      <c r="A11" s="216">
        <v>5</v>
      </c>
      <c r="B11" s="225"/>
      <c r="D11" s="217">
        <v>41</v>
      </c>
      <c r="E11" s="221" t="s">
        <v>723</v>
      </c>
      <c r="H11" s="213"/>
    </row>
    <row r="12" spans="1:9" ht="15" customHeight="1">
      <c r="A12" s="216"/>
      <c r="B12" s="225"/>
      <c r="D12" s="217"/>
      <c r="E12" s="219"/>
      <c r="F12" s="230" t="s">
        <v>731</v>
      </c>
      <c r="H12" s="213"/>
    </row>
    <row r="13" spans="1:9" ht="15" customHeight="1">
      <c r="A13" s="216">
        <v>6</v>
      </c>
      <c r="B13" s="231" t="s">
        <v>314</v>
      </c>
      <c r="C13" s="225"/>
      <c r="D13" s="210">
        <v>42</v>
      </c>
      <c r="E13" s="221" t="s">
        <v>724</v>
      </c>
      <c r="F13" s="229" t="s">
        <v>722</v>
      </c>
      <c r="G13" s="232"/>
      <c r="H13" s="213"/>
    </row>
    <row r="14" spans="1:9" ht="15" customHeight="1">
      <c r="A14" s="216">
        <v>7</v>
      </c>
      <c r="B14" s="231" t="s">
        <v>336</v>
      </c>
      <c r="C14" s="225"/>
      <c r="D14" s="217">
        <v>43</v>
      </c>
      <c r="E14" s="221" t="s">
        <v>726</v>
      </c>
      <c r="F14" s="226"/>
      <c r="G14" s="230" t="s">
        <v>731</v>
      </c>
      <c r="H14" s="213">
        <v>2</v>
      </c>
      <c r="I14" s="224" t="s">
        <v>723</v>
      </c>
    </row>
    <row r="15" spans="1:9" ht="15" customHeight="1">
      <c r="A15" s="216"/>
      <c r="B15" s="209"/>
      <c r="D15" s="217"/>
      <c r="E15" s="219"/>
      <c r="F15" s="227" t="s">
        <v>737</v>
      </c>
      <c r="G15" s="212" t="s">
        <v>722</v>
      </c>
      <c r="H15" s="213"/>
    </row>
    <row r="16" spans="1:9" ht="15" customHeight="1">
      <c r="A16" s="216">
        <v>8</v>
      </c>
      <c r="B16" s="209"/>
      <c r="C16" s="209">
        <v>32</v>
      </c>
      <c r="D16" s="217">
        <v>32</v>
      </c>
      <c r="E16" s="221" t="s">
        <v>727</v>
      </c>
      <c r="F16" s="229" t="s">
        <v>722</v>
      </c>
      <c r="H16" s="213"/>
    </row>
    <row r="17" spans="1:9" ht="15" customHeight="1">
      <c r="A17" s="207">
        <v>9</v>
      </c>
      <c r="B17" s="209"/>
      <c r="C17" s="209">
        <v>17</v>
      </c>
      <c r="D17" s="210">
        <v>17</v>
      </c>
      <c r="E17" s="221" t="s">
        <v>728</v>
      </c>
      <c r="I17" s="214" t="s">
        <v>735</v>
      </c>
    </row>
    <row r="18" spans="1:9" ht="15" customHeight="1">
      <c r="B18" s="209"/>
      <c r="E18" s="219"/>
      <c r="F18" s="230" t="s">
        <v>744</v>
      </c>
      <c r="I18" s="214"/>
    </row>
    <row r="19" spans="1:9" ht="15" customHeight="1">
      <c r="A19" s="207">
        <v>10</v>
      </c>
      <c r="B19" s="231" t="s">
        <v>358</v>
      </c>
      <c r="C19" s="225"/>
      <c r="D19" s="233">
        <v>999</v>
      </c>
      <c r="E19" s="221" t="s">
        <v>45</v>
      </c>
      <c r="F19" s="229" t="s">
        <v>722</v>
      </c>
      <c r="G19" s="232"/>
      <c r="I19" s="214"/>
    </row>
    <row r="20" spans="1:9" ht="15" customHeight="1">
      <c r="A20" s="207">
        <v>11</v>
      </c>
      <c r="B20" s="231" t="s">
        <v>317</v>
      </c>
      <c r="C20" s="225"/>
      <c r="D20" s="210">
        <v>44</v>
      </c>
      <c r="E20" s="221" t="s">
        <v>729</v>
      </c>
      <c r="F20" s="226"/>
      <c r="G20" s="230" t="s">
        <v>861</v>
      </c>
      <c r="H20" s="223">
        <v>3</v>
      </c>
      <c r="I20" s="224" t="s">
        <v>730</v>
      </c>
    </row>
    <row r="21" spans="1:9" ht="15" customHeight="1">
      <c r="B21" s="209"/>
      <c r="E21" s="219"/>
      <c r="F21" s="227" t="s">
        <v>749</v>
      </c>
      <c r="G21" s="228" t="s">
        <v>722</v>
      </c>
      <c r="I21" s="214"/>
    </row>
    <row r="22" spans="1:9" ht="15" customHeight="1">
      <c r="A22" s="207">
        <v>12</v>
      </c>
      <c r="B22" s="225"/>
      <c r="C22" s="209">
        <v>33</v>
      </c>
      <c r="D22" s="210">
        <v>33</v>
      </c>
      <c r="E22" s="221" t="s">
        <v>730</v>
      </c>
      <c r="F22" s="232" t="s">
        <v>722</v>
      </c>
      <c r="I22" s="214"/>
    </row>
    <row r="23" spans="1:9" ht="15" customHeight="1">
      <c r="A23" s="207">
        <v>13</v>
      </c>
      <c r="B23" s="225"/>
      <c r="D23" s="210">
        <v>45</v>
      </c>
      <c r="E23" s="221" t="s">
        <v>732</v>
      </c>
      <c r="I23" s="214"/>
    </row>
    <row r="24" spans="1:9" ht="15" customHeight="1">
      <c r="B24" s="209"/>
      <c r="E24" s="219"/>
      <c r="F24" s="230" t="s">
        <v>752</v>
      </c>
      <c r="I24" s="214"/>
    </row>
    <row r="25" spans="1:9" ht="15" customHeight="1">
      <c r="A25" s="207">
        <v>14</v>
      </c>
      <c r="B25" s="231" t="s">
        <v>318</v>
      </c>
      <c r="C25" s="225"/>
      <c r="D25" s="210">
        <v>46</v>
      </c>
      <c r="E25" s="221" t="s">
        <v>733</v>
      </c>
      <c r="F25" s="229" t="s">
        <v>722</v>
      </c>
      <c r="G25" s="232"/>
      <c r="I25" s="214"/>
    </row>
    <row r="26" spans="1:9" ht="15" customHeight="1">
      <c r="A26" s="207">
        <v>15</v>
      </c>
      <c r="B26" s="231" t="s">
        <v>360</v>
      </c>
      <c r="C26" s="225"/>
      <c r="D26" s="233">
        <v>999</v>
      </c>
      <c r="E26" s="221" t="s">
        <v>45</v>
      </c>
      <c r="F26" s="226"/>
      <c r="G26" s="230" t="s">
        <v>862</v>
      </c>
      <c r="H26" s="223">
        <v>4</v>
      </c>
      <c r="I26" s="224" t="s">
        <v>734</v>
      </c>
    </row>
    <row r="27" spans="1:9" ht="15" customHeight="1">
      <c r="B27" s="209"/>
      <c r="E27" s="219"/>
      <c r="F27" s="227" t="s">
        <v>759</v>
      </c>
      <c r="G27" s="212" t="s">
        <v>722</v>
      </c>
      <c r="I27" s="214"/>
    </row>
    <row r="28" spans="1:9" ht="15" customHeight="1">
      <c r="A28" s="207">
        <v>16</v>
      </c>
      <c r="B28" s="209"/>
      <c r="C28" s="209">
        <v>16</v>
      </c>
      <c r="D28" s="210">
        <v>16</v>
      </c>
      <c r="E28" s="221" t="s">
        <v>734</v>
      </c>
      <c r="F28" s="229" t="s">
        <v>722</v>
      </c>
      <c r="I28" s="214"/>
    </row>
    <row r="29" spans="1:9" ht="15" customHeight="1">
      <c r="A29" s="207">
        <v>17</v>
      </c>
      <c r="B29" s="209"/>
      <c r="C29" s="209">
        <v>9</v>
      </c>
      <c r="D29" s="210">
        <v>9</v>
      </c>
      <c r="E29" s="221" t="s">
        <v>736</v>
      </c>
      <c r="I29" s="214"/>
    </row>
    <row r="30" spans="1:9" ht="15" customHeight="1">
      <c r="B30" s="209"/>
      <c r="E30" s="219"/>
      <c r="F30" s="230" t="s">
        <v>765</v>
      </c>
      <c r="I30" s="214"/>
    </row>
    <row r="31" spans="1:9" ht="15" customHeight="1">
      <c r="A31" s="207">
        <v>18</v>
      </c>
      <c r="B31" s="231" t="s">
        <v>333</v>
      </c>
      <c r="C31" s="225"/>
      <c r="D31" s="210">
        <v>999</v>
      </c>
      <c r="E31" s="221" t="s">
        <v>45</v>
      </c>
      <c r="F31" s="222" t="s">
        <v>722</v>
      </c>
      <c r="I31" s="214"/>
    </row>
    <row r="32" spans="1:9" ht="15" customHeight="1">
      <c r="A32" s="207">
        <v>19</v>
      </c>
      <c r="B32" s="231" t="s">
        <v>319</v>
      </c>
      <c r="C32" s="225"/>
      <c r="D32" s="210">
        <v>47</v>
      </c>
      <c r="E32" s="221" t="s">
        <v>738</v>
      </c>
      <c r="F32" s="226"/>
      <c r="G32" s="230" t="s">
        <v>863</v>
      </c>
      <c r="H32" s="223">
        <v>5</v>
      </c>
      <c r="I32" s="224" t="s">
        <v>736</v>
      </c>
    </row>
    <row r="33" spans="1:9" ht="15" customHeight="1">
      <c r="B33" s="209"/>
      <c r="E33" s="219"/>
      <c r="F33" s="227" t="s">
        <v>771</v>
      </c>
      <c r="G33" s="228" t="s">
        <v>722</v>
      </c>
      <c r="I33" s="214"/>
    </row>
    <row r="34" spans="1:9" ht="15" customHeight="1">
      <c r="A34" s="207">
        <v>20</v>
      </c>
      <c r="B34" s="225"/>
      <c r="D34" s="210">
        <v>48</v>
      </c>
      <c r="E34" s="221" t="s">
        <v>739</v>
      </c>
      <c r="F34" s="229" t="s">
        <v>722</v>
      </c>
      <c r="I34" s="214"/>
    </row>
    <row r="35" spans="1:9" ht="15" customHeight="1">
      <c r="A35" s="207">
        <v>21</v>
      </c>
      <c r="B35" s="225"/>
      <c r="C35" s="209">
        <v>40</v>
      </c>
      <c r="D35" s="210">
        <v>40</v>
      </c>
      <c r="E35" s="221" t="s">
        <v>740</v>
      </c>
      <c r="I35" s="214"/>
    </row>
    <row r="36" spans="1:9" ht="15" customHeight="1">
      <c r="B36" s="209"/>
      <c r="E36" s="219"/>
      <c r="F36" s="230" t="s">
        <v>777</v>
      </c>
      <c r="I36" s="214"/>
    </row>
    <row r="37" spans="1:9" ht="15" customHeight="1">
      <c r="A37" s="207">
        <v>22</v>
      </c>
      <c r="B37" s="231" t="s">
        <v>320</v>
      </c>
      <c r="C37" s="225"/>
      <c r="D37" s="210">
        <v>49</v>
      </c>
      <c r="E37" s="221" t="s">
        <v>741</v>
      </c>
      <c r="F37" s="222" t="s">
        <v>722</v>
      </c>
      <c r="I37" s="214"/>
    </row>
    <row r="38" spans="1:9" ht="15" customHeight="1">
      <c r="A38" s="207">
        <v>23</v>
      </c>
      <c r="B38" s="231" t="s">
        <v>355</v>
      </c>
      <c r="C38" s="225"/>
      <c r="D38" s="210">
        <v>50</v>
      </c>
      <c r="E38" s="221" t="s">
        <v>742</v>
      </c>
      <c r="F38" s="226"/>
      <c r="G38" s="230" t="s">
        <v>864</v>
      </c>
      <c r="H38" s="223">
        <v>6</v>
      </c>
      <c r="I38" s="224" t="s">
        <v>740</v>
      </c>
    </row>
    <row r="39" spans="1:9" ht="15" customHeight="1">
      <c r="B39" s="209"/>
      <c r="E39" s="219"/>
      <c r="F39" s="227" t="s">
        <v>780</v>
      </c>
      <c r="G39" s="212" t="s">
        <v>722</v>
      </c>
      <c r="I39" s="214"/>
    </row>
    <row r="40" spans="1:9" ht="15" customHeight="1">
      <c r="A40" s="207">
        <v>24</v>
      </c>
      <c r="B40" s="209"/>
      <c r="C40" s="209">
        <v>24</v>
      </c>
      <c r="D40" s="210">
        <v>24</v>
      </c>
      <c r="E40" s="221" t="s">
        <v>743</v>
      </c>
      <c r="F40" s="229" t="s">
        <v>722</v>
      </c>
      <c r="I40" s="214"/>
    </row>
    <row r="41" spans="1:9" ht="15" customHeight="1">
      <c r="A41" s="207">
        <v>25</v>
      </c>
      <c r="B41" s="209"/>
      <c r="C41" s="209">
        <v>25</v>
      </c>
      <c r="D41" s="210">
        <v>25</v>
      </c>
      <c r="E41" s="221" t="s">
        <v>745</v>
      </c>
      <c r="I41" s="214" t="s">
        <v>735</v>
      </c>
    </row>
    <row r="42" spans="1:9" ht="15" customHeight="1">
      <c r="B42" s="209"/>
      <c r="E42" s="219"/>
      <c r="F42" s="230" t="s">
        <v>785</v>
      </c>
      <c r="I42" s="214"/>
    </row>
    <row r="43" spans="1:9" ht="15" customHeight="1">
      <c r="A43" s="207">
        <v>26</v>
      </c>
      <c r="B43" s="231" t="s">
        <v>325</v>
      </c>
      <c r="C43" s="225"/>
      <c r="D43" s="210">
        <v>51</v>
      </c>
      <c r="E43" s="221" t="s">
        <v>746</v>
      </c>
      <c r="F43" s="222" t="s">
        <v>722</v>
      </c>
      <c r="I43" s="214"/>
    </row>
    <row r="44" spans="1:9" ht="15" customHeight="1">
      <c r="A44" s="207">
        <v>27</v>
      </c>
      <c r="B44" s="231" t="s">
        <v>323</v>
      </c>
      <c r="C44" s="225"/>
      <c r="D44" s="210">
        <v>52</v>
      </c>
      <c r="E44" s="221" t="s">
        <v>747</v>
      </c>
      <c r="F44" s="226"/>
      <c r="G44" s="230" t="s">
        <v>785</v>
      </c>
      <c r="H44" s="223">
        <v>7</v>
      </c>
      <c r="I44" s="224" t="s">
        <v>745</v>
      </c>
    </row>
    <row r="45" spans="1:9" ht="15" customHeight="1">
      <c r="B45" s="209"/>
      <c r="E45" s="219"/>
      <c r="F45" s="230" t="s">
        <v>791</v>
      </c>
      <c r="G45" s="229" t="s">
        <v>722</v>
      </c>
      <c r="I45" s="214"/>
    </row>
    <row r="46" spans="1:9" ht="15" customHeight="1">
      <c r="A46" s="207">
        <v>28</v>
      </c>
      <c r="B46" s="209"/>
      <c r="D46" s="210">
        <v>53</v>
      </c>
      <c r="E46" s="221" t="s">
        <v>748</v>
      </c>
      <c r="F46" s="229" t="s">
        <v>722</v>
      </c>
      <c r="I46" s="214"/>
    </row>
    <row r="47" spans="1:9" ht="15" customHeight="1">
      <c r="A47" s="207">
        <v>29</v>
      </c>
      <c r="B47" s="225"/>
      <c r="C47" s="209">
        <v>999</v>
      </c>
      <c r="D47" s="217">
        <v>999</v>
      </c>
      <c r="E47" s="221" t="s">
        <v>45</v>
      </c>
      <c r="I47" s="214"/>
    </row>
    <row r="48" spans="1:9" ht="15" customHeight="1">
      <c r="B48" s="225"/>
      <c r="E48" s="219"/>
      <c r="F48" s="230" t="s">
        <v>725</v>
      </c>
      <c r="I48" s="214"/>
    </row>
    <row r="49" spans="1:9" ht="15" customHeight="1">
      <c r="A49" s="207">
        <v>30</v>
      </c>
      <c r="B49" s="225"/>
      <c r="C49" s="225">
        <v>999</v>
      </c>
      <c r="D49" s="217">
        <v>999</v>
      </c>
      <c r="E49" s="221" t="s">
        <v>45</v>
      </c>
      <c r="F49" s="222" t="s">
        <v>722</v>
      </c>
      <c r="I49" s="214"/>
    </row>
    <row r="50" spans="1:9" ht="15" customHeight="1">
      <c r="A50" s="207">
        <v>31</v>
      </c>
      <c r="B50" s="209"/>
      <c r="C50" s="209">
        <v>999</v>
      </c>
      <c r="D50" s="217">
        <v>999</v>
      </c>
      <c r="E50" s="221" t="s">
        <v>45</v>
      </c>
      <c r="F50" s="226"/>
      <c r="G50" s="220" t="s">
        <v>800</v>
      </c>
      <c r="H50" s="223">
        <v>8</v>
      </c>
      <c r="I50" s="224" t="s">
        <v>750</v>
      </c>
    </row>
    <row r="51" spans="1:9" ht="15" customHeight="1">
      <c r="B51" s="209"/>
      <c r="E51" s="219"/>
      <c r="F51" s="234" t="s">
        <v>800</v>
      </c>
      <c r="G51" s="212" t="s">
        <v>722</v>
      </c>
      <c r="I51" s="214"/>
    </row>
    <row r="52" spans="1:9" ht="15" customHeight="1">
      <c r="A52" s="207">
        <v>32</v>
      </c>
      <c r="B52" s="209"/>
      <c r="C52" s="209">
        <v>8</v>
      </c>
      <c r="D52" s="210">
        <v>8</v>
      </c>
      <c r="E52" s="218" t="s">
        <v>750</v>
      </c>
      <c r="F52" s="229" t="s">
        <v>722</v>
      </c>
      <c r="I52" s="214"/>
    </row>
    <row r="53" spans="1:9" ht="15" customHeight="1">
      <c r="A53" s="207">
        <v>33</v>
      </c>
      <c r="B53" s="209"/>
      <c r="C53" s="209">
        <v>5</v>
      </c>
      <c r="D53" s="210">
        <v>5</v>
      </c>
      <c r="E53" s="218" t="s">
        <v>751</v>
      </c>
      <c r="G53" s="214"/>
      <c r="H53" s="214"/>
      <c r="I53" s="214"/>
    </row>
    <row r="54" spans="1:9" ht="15" customHeight="1">
      <c r="B54" s="209"/>
      <c r="E54" s="219"/>
      <c r="F54" s="220" t="s">
        <v>806</v>
      </c>
      <c r="G54" s="213" t="s">
        <v>602</v>
      </c>
      <c r="H54" s="214"/>
      <c r="I54" s="214"/>
    </row>
    <row r="55" spans="1:9" ht="15" customHeight="1">
      <c r="A55" s="207">
        <v>34</v>
      </c>
      <c r="B55" s="209"/>
      <c r="C55" s="209">
        <v>999</v>
      </c>
      <c r="D55" s="217">
        <v>999</v>
      </c>
      <c r="E55" s="221" t="s">
        <v>45</v>
      </c>
      <c r="F55" s="222" t="s">
        <v>722</v>
      </c>
      <c r="G55" s="235"/>
      <c r="H55" s="215"/>
      <c r="I55" s="214"/>
    </row>
    <row r="56" spans="1:9" ht="15" customHeight="1">
      <c r="A56" s="207">
        <v>35</v>
      </c>
      <c r="B56" s="225"/>
      <c r="C56" s="225">
        <v>999</v>
      </c>
      <c r="D56" s="217">
        <v>999</v>
      </c>
      <c r="E56" s="221" t="s">
        <v>45</v>
      </c>
      <c r="F56" s="226"/>
      <c r="G56" s="220" t="s">
        <v>806</v>
      </c>
      <c r="H56" s="223">
        <v>9</v>
      </c>
      <c r="I56" s="224" t="s">
        <v>751</v>
      </c>
    </row>
    <row r="57" spans="1:9" ht="15" customHeight="1">
      <c r="B57" s="209"/>
      <c r="E57" s="219"/>
      <c r="F57" s="227" t="s">
        <v>725</v>
      </c>
      <c r="G57" s="228" t="s">
        <v>722</v>
      </c>
      <c r="I57" s="214"/>
    </row>
    <row r="58" spans="1:9" ht="15" customHeight="1">
      <c r="A58" s="207">
        <v>36</v>
      </c>
      <c r="B58" s="209"/>
      <c r="C58" s="209">
        <v>999</v>
      </c>
      <c r="D58" s="217">
        <v>999</v>
      </c>
      <c r="E58" s="221" t="s">
        <v>45</v>
      </c>
      <c r="F58" s="229" t="s">
        <v>722</v>
      </c>
      <c r="I58" s="214"/>
    </row>
    <row r="59" spans="1:9" ht="15" customHeight="1">
      <c r="A59" s="207">
        <v>37</v>
      </c>
      <c r="B59" s="225"/>
      <c r="D59" s="210">
        <v>54</v>
      </c>
      <c r="E59" s="221" t="s">
        <v>753</v>
      </c>
      <c r="I59" s="214"/>
    </row>
    <row r="60" spans="1:9" ht="15" customHeight="1">
      <c r="B60" s="225"/>
      <c r="E60" s="219"/>
      <c r="F60" s="230" t="s">
        <v>865</v>
      </c>
      <c r="I60" s="214"/>
    </row>
    <row r="61" spans="1:9" ht="15" customHeight="1">
      <c r="A61" s="207">
        <v>38</v>
      </c>
      <c r="B61" s="231" t="s">
        <v>326</v>
      </c>
      <c r="C61" s="225"/>
      <c r="D61" s="210">
        <v>55</v>
      </c>
      <c r="E61" s="221" t="s">
        <v>754</v>
      </c>
      <c r="F61" s="222" t="s">
        <v>722</v>
      </c>
      <c r="I61" s="214"/>
    </row>
    <row r="62" spans="1:9" ht="15" customHeight="1">
      <c r="A62" s="207">
        <v>39</v>
      </c>
      <c r="B62" s="231" t="s">
        <v>350</v>
      </c>
      <c r="C62" s="225"/>
      <c r="D62" s="210">
        <v>56</v>
      </c>
      <c r="E62" s="221" t="s">
        <v>755</v>
      </c>
      <c r="F62" s="226"/>
      <c r="G62" s="230" t="s">
        <v>866</v>
      </c>
      <c r="H62" s="223">
        <v>10</v>
      </c>
      <c r="I62" s="224" t="s">
        <v>754</v>
      </c>
    </row>
    <row r="63" spans="1:9" ht="15" customHeight="1">
      <c r="B63" s="209"/>
      <c r="E63" s="219"/>
      <c r="F63" s="227" t="s">
        <v>820</v>
      </c>
      <c r="G63" s="212" t="s">
        <v>722</v>
      </c>
      <c r="I63" s="214"/>
    </row>
    <row r="64" spans="1:9" ht="15" customHeight="1">
      <c r="A64" s="207">
        <v>40</v>
      </c>
      <c r="B64" s="209"/>
      <c r="C64" s="209">
        <v>28</v>
      </c>
      <c r="D64" s="210">
        <v>28</v>
      </c>
      <c r="E64" s="221" t="s">
        <v>756</v>
      </c>
      <c r="F64" s="229" t="s">
        <v>722</v>
      </c>
      <c r="I64" s="214"/>
    </row>
    <row r="65" spans="1:9" ht="15" customHeight="1">
      <c r="A65" s="207">
        <v>41</v>
      </c>
      <c r="B65" s="209"/>
      <c r="C65" s="209">
        <v>21</v>
      </c>
      <c r="D65" s="236">
        <v>21</v>
      </c>
      <c r="E65" s="221" t="s">
        <v>757</v>
      </c>
      <c r="I65" s="214" t="s">
        <v>735</v>
      </c>
    </row>
    <row r="66" spans="1:9" ht="15" customHeight="1">
      <c r="B66" s="209"/>
      <c r="D66" s="236"/>
      <c r="E66" s="219"/>
      <c r="F66" s="230" t="s">
        <v>826</v>
      </c>
      <c r="I66" s="214"/>
    </row>
    <row r="67" spans="1:9" ht="15" customHeight="1">
      <c r="A67" s="207">
        <v>42</v>
      </c>
      <c r="B67" s="231" t="s">
        <v>335</v>
      </c>
      <c r="C67" s="225"/>
      <c r="D67" s="236">
        <v>57</v>
      </c>
      <c r="E67" s="221" t="s">
        <v>758</v>
      </c>
      <c r="F67" s="222" t="s">
        <v>722</v>
      </c>
      <c r="I67" s="214"/>
    </row>
    <row r="68" spans="1:9" ht="15" customHeight="1">
      <c r="A68" s="207">
        <v>43</v>
      </c>
      <c r="B68" s="231" t="s">
        <v>329</v>
      </c>
      <c r="C68" s="225"/>
      <c r="D68" s="210">
        <v>58</v>
      </c>
      <c r="E68" s="221" t="s">
        <v>760</v>
      </c>
      <c r="F68" s="226"/>
      <c r="G68" s="230" t="s">
        <v>826</v>
      </c>
      <c r="H68" s="223">
        <v>11</v>
      </c>
      <c r="I68" s="224" t="s">
        <v>758</v>
      </c>
    </row>
    <row r="69" spans="1:9" ht="15" customHeight="1">
      <c r="B69" s="209"/>
      <c r="E69" s="219"/>
      <c r="F69" s="227" t="s">
        <v>831</v>
      </c>
      <c r="G69" s="228" t="s">
        <v>722</v>
      </c>
      <c r="I69" s="214"/>
    </row>
    <row r="70" spans="1:9" ht="15" customHeight="1">
      <c r="A70" s="207">
        <v>44</v>
      </c>
      <c r="B70" s="225"/>
      <c r="C70" s="209">
        <v>37</v>
      </c>
      <c r="D70" s="210">
        <v>37</v>
      </c>
      <c r="E70" s="221" t="s">
        <v>761</v>
      </c>
      <c r="F70" s="229" t="s">
        <v>722</v>
      </c>
      <c r="I70" s="214"/>
    </row>
    <row r="71" spans="1:9" ht="15" customHeight="1">
      <c r="A71" s="207">
        <v>45</v>
      </c>
      <c r="B71" s="225"/>
      <c r="D71" s="210">
        <v>59</v>
      </c>
      <c r="E71" s="221" t="s">
        <v>762</v>
      </c>
      <c r="I71" s="214"/>
    </row>
    <row r="72" spans="1:9" ht="15" customHeight="1">
      <c r="B72" s="209"/>
      <c r="E72" s="219"/>
      <c r="F72" s="230" t="s">
        <v>833</v>
      </c>
      <c r="I72" s="214"/>
    </row>
    <row r="73" spans="1:9" ht="15" customHeight="1">
      <c r="A73" s="207">
        <v>46</v>
      </c>
      <c r="B73" s="231" t="s">
        <v>330</v>
      </c>
      <c r="C73" s="225"/>
      <c r="D73" s="210">
        <v>60</v>
      </c>
      <c r="E73" s="221" t="s">
        <v>763</v>
      </c>
      <c r="F73" s="222" t="s">
        <v>722</v>
      </c>
      <c r="I73" s="214"/>
    </row>
    <row r="74" spans="1:9">
      <c r="A74" s="207">
        <v>47</v>
      </c>
      <c r="B74" s="231" t="s">
        <v>328</v>
      </c>
      <c r="C74" s="225"/>
      <c r="D74" s="233">
        <v>999</v>
      </c>
      <c r="E74" s="221" t="s">
        <v>45</v>
      </c>
      <c r="F74" s="226"/>
      <c r="G74" s="230" t="s">
        <v>867</v>
      </c>
      <c r="H74" s="223">
        <v>12</v>
      </c>
      <c r="I74" s="224" t="s">
        <v>764</v>
      </c>
    </row>
    <row r="75" spans="1:9" ht="15" customHeight="1">
      <c r="B75" s="209"/>
      <c r="E75" s="219"/>
      <c r="F75" s="227" t="s">
        <v>834</v>
      </c>
      <c r="G75" s="212" t="s">
        <v>722</v>
      </c>
      <c r="I75" s="214"/>
    </row>
    <row r="76" spans="1:9" ht="15" customHeight="1">
      <c r="A76" s="207">
        <v>48</v>
      </c>
      <c r="B76" s="209"/>
      <c r="C76" s="209">
        <v>12</v>
      </c>
      <c r="D76" s="210">
        <v>12</v>
      </c>
      <c r="E76" s="221" t="s">
        <v>764</v>
      </c>
      <c r="F76" s="229" t="s">
        <v>722</v>
      </c>
      <c r="I76" s="214"/>
    </row>
    <row r="77" spans="1:9" ht="15" customHeight="1">
      <c r="A77" s="207">
        <v>49</v>
      </c>
      <c r="B77" s="209"/>
      <c r="C77" s="209">
        <v>13</v>
      </c>
      <c r="D77" s="210">
        <v>13</v>
      </c>
      <c r="E77" s="221" t="s">
        <v>766</v>
      </c>
      <c r="I77" s="214"/>
    </row>
    <row r="78" spans="1:9" ht="15" customHeight="1">
      <c r="B78" s="209"/>
      <c r="E78" s="219"/>
      <c r="F78" s="230" t="s">
        <v>835</v>
      </c>
      <c r="I78" s="214"/>
    </row>
    <row r="79" spans="1:9" ht="15" customHeight="1">
      <c r="A79" s="207">
        <v>50</v>
      </c>
      <c r="B79" s="231" t="s">
        <v>347</v>
      </c>
      <c r="C79" s="225"/>
      <c r="D79" s="233">
        <v>999</v>
      </c>
      <c r="E79" s="221" t="s">
        <v>45</v>
      </c>
      <c r="F79" s="222" t="s">
        <v>722</v>
      </c>
      <c r="I79" s="214"/>
    </row>
    <row r="80" spans="1:9" ht="15" customHeight="1">
      <c r="A80" s="207">
        <v>51</v>
      </c>
      <c r="B80" s="231" t="s">
        <v>331</v>
      </c>
      <c r="C80" s="225"/>
      <c r="D80" s="210">
        <v>61</v>
      </c>
      <c r="E80" s="221" t="s">
        <v>767</v>
      </c>
      <c r="F80" s="226"/>
      <c r="G80" s="230" t="s">
        <v>868</v>
      </c>
      <c r="H80" s="223">
        <v>13</v>
      </c>
      <c r="I80" s="224" t="s">
        <v>766</v>
      </c>
    </row>
    <row r="81" spans="1:9" ht="15" customHeight="1">
      <c r="B81" s="209"/>
      <c r="E81" s="219"/>
      <c r="F81" s="227" t="s">
        <v>836</v>
      </c>
      <c r="G81" s="228" t="s">
        <v>722</v>
      </c>
      <c r="I81" s="214"/>
    </row>
    <row r="82" spans="1:9" ht="15" customHeight="1">
      <c r="A82" s="207">
        <v>52</v>
      </c>
      <c r="B82" s="225"/>
      <c r="D82" s="210">
        <v>62</v>
      </c>
      <c r="E82" s="221" t="s">
        <v>768</v>
      </c>
      <c r="F82" s="229" t="s">
        <v>722</v>
      </c>
      <c r="I82" s="214"/>
    </row>
    <row r="83" spans="1:9" ht="15" customHeight="1">
      <c r="A83" s="207">
        <v>53</v>
      </c>
      <c r="B83" s="225"/>
      <c r="C83" s="209">
        <v>36</v>
      </c>
      <c r="D83" s="210">
        <v>36</v>
      </c>
      <c r="E83" s="221" t="s">
        <v>769</v>
      </c>
      <c r="I83" s="214"/>
    </row>
    <row r="84" spans="1:9" ht="15" customHeight="1">
      <c r="B84" s="209"/>
      <c r="E84" s="219"/>
      <c r="F84" s="230" t="s">
        <v>837</v>
      </c>
      <c r="I84" s="214"/>
    </row>
    <row r="85" spans="1:9" ht="15" customHeight="1">
      <c r="A85" s="207">
        <v>54</v>
      </c>
      <c r="B85" s="231" t="s">
        <v>332</v>
      </c>
      <c r="C85" s="225"/>
      <c r="D85" s="210">
        <v>63</v>
      </c>
      <c r="E85" s="221" t="s">
        <v>770</v>
      </c>
      <c r="F85" s="222" t="s">
        <v>722</v>
      </c>
      <c r="I85" s="214"/>
    </row>
    <row r="86" spans="1:9" ht="15" customHeight="1">
      <c r="A86" s="207">
        <v>55</v>
      </c>
      <c r="B86" s="231" t="s">
        <v>321</v>
      </c>
      <c r="C86" s="225"/>
      <c r="D86" s="233">
        <v>999</v>
      </c>
      <c r="E86" s="221" t="s">
        <v>45</v>
      </c>
      <c r="F86" s="226"/>
      <c r="G86" s="230" t="s">
        <v>869</v>
      </c>
      <c r="H86" s="223">
        <v>14</v>
      </c>
      <c r="I86" s="224" t="s">
        <v>772</v>
      </c>
    </row>
    <row r="87" spans="1:9" ht="15" customHeight="1">
      <c r="B87" s="209"/>
      <c r="E87" s="219"/>
      <c r="F87" s="227" t="s">
        <v>838</v>
      </c>
      <c r="G87" s="212" t="s">
        <v>722</v>
      </c>
      <c r="I87" s="214"/>
    </row>
    <row r="88" spans="1:9" ht="15" customHeight="1">
      <c r="A88" s="207">
        <v>56</v>
      </c>
      <c r="B88" s="209"/>
      <c r="C88" s="209">
        <v>20</v>
      </c>
      <c r="D88" s="210">
        <v>20</v>
      </c>
      <c r="E88" s="221" t="s">
        <v>772</v>
      </c>
      <c r="F88" s="229" t="s">
        <v>722</v>
      </c>
      <c r="I88" s="214"/>
    </row>
    <row r="89" spans="1:9" ht="15" customHeight="1">
      <c r="A89" s="207">
        <v>57</v>
      </c>
      <c r="B89" s="209"/>
      <c r="C89" s="209">
        <v>29</v>
      </c>
      <c r="D89" s="210">
        <v>29</v>
      </c>
      <c r="E89" s="221" t="s">
        <v>773</v>
      </c>
      <c r="I89" s="214" t="s">
        <v>735</v>
      </c>
    </row>
    <row r="90" spans="1:9" ht="15" customHeight="1">
      <c r="B90" s="209"/>
      <c r="E90" s="219"/>
      <c r="F90" s="230" t="s">
        <v>870</v>
      </c>
      <c r="I90" s="214"/>
    </row>
    <row r="91" spans="1:9" ht="15" customHeight="1">
      <c r="A91" s="207">
        <v>58</v>
      </c>
      <c r="B91" s="231" t="s">
        <v>316</v>
      </c>
      <c r="C91" s="225"/>
      <c r="D91" s="210">
        <v>64</v>
      </c>
      <c r="E91" s="221" t="s">
        <v>774</v>
      </c>
      <c r="F91" s="222" t="s">
        <v>722</v>
      </c>
      <c r="I91" s="214"/>
    </row>
    <row r="92" spans="1:9" ht="15" customHeight="1">
      <c r="A92" s="207">
        <v>59</v>
      </c>
      <c r="B92" s="231" t="s">
        <v>334</v>
      </c>
      <c r="C92" s="225"/>
      <c r="D92" s="210">
        <v>65</v>
      </c>
      <c r="E92" s="221" t="s">
        <v>775</v>
      </c>
      <c r="F92" s="226"/>
      <c r="G92" s="230" t="s">
        <v>871</v>
      </c>
      <c r="H92" s="223">
        <v>15</v>
      </c>
      <c r="I92" s="224" t="s">
        <v>773</v>
      </c>
    </row>
    <row r="93" spans="1:9" ht="15" customHeight="1">
      <c r="B93" s="209"/>
      <c r="E93" s="219"/>
      <c r="F93" s="227" t="s">
        <v>839</v>
      </c>
      <c r="G93" s="228" t="s">
        <v>722</v>
      </c>
      <c r="I93" s="214"/>
    </row>
    <row r="94" spans="1:9" ht="15" customHeight="1">
      <c r="A94" s="207">
        <v>60</v>
      </c>
      <c r="B94" s="225"/>
      <c r="D94" s="210">
        <v>66</v>
      </c>
      <c r="E94" s="221" t="s">
        <v>776</v>
      </c>
      <c r="F94" s="229" t="s">
        <v>722</v>
      </c>
      <c r="I94" s="214"/>
    </row>
    <row r="95" spans="1:9" ht="15" customHeight="1">
      <c r="A95" s="207">
        <v>61</v>
      </c>
      <c r="B95" s="225"/>
      <c r="C95" s="209">
        <v>999</v>
      </c>
      <c r="D95" s="217">
        <v>999</v>
      </c>
      <c r="E95" s="221" t="s">
        <v>45</v>
      </c>
      <c r="I95" s="214"/>
    </row>
    <row r="96" spans="1:9" ht="15" customHeight="1">
      <c r="B96" s="209"/>
      <c r="E96" s="219"/>
      <c r="F96" s="230" t="s">
        <v>725</v>
      </c>
      <c r="I96" s="214"/>
    </row>
    <row r="97" spans="1:9" ht="15" customHeight="1">
      <c r="A97" s="207">
        <v>62</v>
      </c>
      <c r="B97" s="225"/>
      <c r="C97" s="225">
        <v>999</v>
      </c>
      <c r="D97" s="217">
        <v>999</v>
      </c>
      <c r="E97" s="221" t="s">
        <v>45</v>
      </c>
      <c r="F97" s="229" t="s">
        <v>722</v>
      </c>
      <c r="G97" s="232"/>
      <c r="I97" s="214"/>
    </row>
    <row r="98" spans="1:9" ht="15" customHeight="1">
      <c r="A98" s="207">
        <v>63</v>
      </c>
      <c r="B98" s="209"/>
      <c r="C98" s="209">
        <v>999</v>
      </c>
      <c r="D98" s="217">
        <v>999</v>
      </c>
      <c r="E98" s="221" t="s">
        <v>45</v>
      </c>
      <c r="F98" s="226"/>
      <c r="G98" s="220" t="s">
        <v>840</v>
      </c>
      <c r="H98" s="223">
        <v>16</v>
      </c>
      <c r="I98" s="224" t="s">
        <v>778</v>
      </c>
    </row>
    <row r="99" spans="1:9" ht="15" customHeight="1">
      <c r="B99" s="209"/>
      <c r="E99" s="219"/>
      <c r="F99" s="234" t="s">
        <v>840</v>
      </c>
      <c r="G99" s="212" t="s">
        <v>722</v>
      </c>
      <c r="I99" s="214"/>
    </row>
    <row r="100" spans="1:9" ht="15" customHeight="1">
      <c r="A100" s="207">
        <v>64</v>
      </c>
      <c r="B100" s="209"/>
      <c r="C100" s="209">
        <v>4</v>
      </c>
      <c r="D100" s="210">
        <v>4</v>
      </c>
      <c r="E100" s="218" t="s">
        <v>778</v>
      </c>
      <c r="F100" s="229" t="s">
        <v>722</v>
      </c>
      <c r="I100" s="214"/>
    </row>
    <row r="101" spans="1:9" ht="15" customHeight="1">
      <c r="A101" s="207">
        <v>65</v>
      </c>
      <c r="B101" s="209"/>
      <c r="C101" s="209">
        <v>3</v>
      </c>
      <c r="D101" s="210">
        <v>3</v>
      </c>
      <c r="E101" s="218" t="s">
        <v>779</v>
      </c>
      <c r="I101" s="214"/>
    </row>
    <row r="102" spans="1:9" ht="15" customHeight="1">
      <c r="B102" s="209"/>
      <c r="E102" s="219"/>
      <c r="F102" s="220" t="s">
        <v>841</v>
      </c>
      <c r="G102" s="213" t="s">
        <v>603</v>
      </c>
      <c r="H102" s="214"/>
      <c r="I102" s="214"/>
    </row>
    <row r="103" spans="1:9" ht="15" customHeight="1">
      <c r="A103" s="207">
        <v>65.599999999999994</v>
      </c>
      <c r="B103" s="209"/>
      <c r="C103" s="209">
        <v>999</v>
      </c>
      <c r="D103" s="217">
        <v>999</v>
      </c>
      <c r="E103" s="221" t="s">
        <v>45</v>
      </c>
      <c r="F103" s="222" t="s">
        <v>722</v>
      </c>
      <c r="G103" s="213"/>
      <c r="H103" s="214"/>
      <c r="I103" s="214"/>
    </row>
    <row r="104" spans="1:9" ht="15" customHeight="1">
      <c r="A104" s="207">
        <v>67</v>
      </c>
      <c r="B104" s="225"/>
      <c r="C104" s="225">
        <v>999</v>
      </c>
      <c r="D104" s="217">
        <v>999</v>
      </c>
      <c r="E104" s="221" t="s">
        <v>45</v>
      </c>
      <c r="F104" s="226"/>
      <c r="G104" s="220" t="s">
        <v>841</v>
      </c>
      <c r="H104" s="214">
        <v>17</v>
      </c>
      <c r="I104" s="224" t="s">
        <v>779</v>
      </c>
    </row>
    <row r="105" spans="1:9" ht="15" customHeight="1">
      <c r="B105" s="209"/>
      <c r="E105" s="219"/>
      <c r="F105" s="227" t="s">
        <v>725</v>
      </c>
      <c r="G105" s="228" t="s">
        <v>722</v>
      </c>
      <c r="I105" s="214"/>
    </row>
    <row r="106" spans="1:9" ht="15" customHeight="1">
      <c r="A106" s="207">
        <v>68</v>
      </c>
      <c r="B106" s="209"/>
      <c r="C106" s="209">
        <v>999</v>
      </c>
      <c r="D106" s="217">
        <v>999</v>
      </c>
      <c r="E106" s="221" t="s">
        <v>45</v>
      </c>
      <c r="F106" s="229" t="s">
        <v>722</v>
      </c>
      <c r="I106" s="214"/>
    </row>
    <row r="107" spans="1:9" ht="15" customHeight="1">
      <c r="A107" s="207">
        <v>69</v>
      </c>
      <c r="B107" s="225"/>
      <c r="D107" s="210">
        <v>67</v>
      </c>
      <c r="E107" s="221" t="s">
        <v>781</v>
      </c>
      <c r="I107" s="214"/>
    </row>
    <row r="108" spans="1:9" ht="15" customHeight="1">
      <c r="B108" s="225"/>
      <c r="E108" s="219"/>
      <c r="F108" s="230" t="s">
        <v>842</v>
      </c>
      <c r="I108" s="214"/>
    </row>
    <row r="109" spans="1:9" ht="15" customHeight="1">
      <c r="A109" s="207">
        <v>70</v>
      </c>
      <c r="B109" s="231" t="s">
        <v>337</v>
      </c>
      <c r="C109" s="225"/>
      <c r="D109" s="210">
        <v>68</v>
      </c>
      <c r="E109" s="221" t="s">
        <v>782</v>
      </c>
      <c r="F109" s="222" t="s">
        <v>722</v>
      </c>
      <c r="I109" s="214"/>
    </row>
    <row r="110" spans="1:9" ht="15" customHeight="1">
      <c r="A110" s="207">
        <v>71</v>
      </c>
      <c r="B110" s="231" t="s">
        <v>338</v>
      </c>
      <c r="C110" s="225"/>
      <c r="D110" s="210">
        <v>69</v>
      </c>
      <c r="E110" s="221" t="s">
        <v>783</v>
      </c>
      <c r="F110" s="226"/>
      <c r="G110" s="230" t="s">
        <v>843</v>
      </c>
      <c r="H110" s="223">
        <v>18</v>
      </c>
      <c r="I110" s="224" t="s">
        <v>784</v>
      </c>
    </row>
    <row r="111" spans="1:9" ht="15" customHeight="1">
      <c r="B111" s="209"/>
      <c r="E111" s="219"/>
      <c r="F111" s="227" t="s">
        <v>843</v>
      </c>
      <c r="G111" s="212" t="s">
        <v>722</v>
      </c>
      <c r="I111" s="214"/>
    </row>
    <row r="112" spans="1:9" ht="15" customHeight="1">
      <c r="A112" s="207">
        <v>72</v>
      </c>
      <c r="B112" s="209"/>
      <c r="C112" s="209">
        <v>30</v>
      </c>
      <c r="D112" s="210">
        <v>30</v>
      </c>
      <c r="E112" s="221" t="s">
        <v>784</v>
      </c>
      <c r="F112" s="229" t="s">
        <v>722</v>
      </c>
      <c r="I112" s="214"/>
    </row>
    <row r="113" spans="1:9" ht="15" customHeight="1">
      <c r="A113" s="207">
        <v>73</v>
      </c>
      <c r="B113" s="209"/>
      <c r="C113" s="209">
        <v>19</v>
      </c>
      <c r="D113" s="210">
        <v>19</v>
      </c>
      <c r="E113" s="221" t="s">
        <v>786</v>
      </c>
      <c r="I113" s="214"/>
    </row>
    <row r="114" spans="1:9" ht="15" customHeight="1">
      <c r="B114" s="209"/>
      <c r="E114" s="219"/>
      <c r="F114" s="230" t="s">
        <v>844</v>
      </c>
      <c r="I114" s="214"/>
    </row>
    <row r="115" spans="1:9" ht="15" customHeight="1">
      <c r="A115" s="207">
        <v>74</v>
      </c>
      <c r="B115" s="231" t="s">
        <v>324</v>
      </c>
      <c r="C115" s="225"/>
      <c r="D115" s="233">
        <v>999</v>
      </c>
      <c r="E115" s="221" t="s">
        <v>45</v>
      </c>
      <c r="F115" s="222" t="s">
        <v>722</v>
      </c>
      <c r="I115" s="214"/>
    </row>
    <row r="116" spans="1:9" ht="15" customHeight="1">
      <c r="A116" s="207">
        <v>75</v>
      </c>
      <c r="B116" s="231" t="s">
        <v>339</v>
      </c>
      <c r="C116" s="225"/>
      <c r="D116" s="210">
        <v>70</v>
      </c>
      <c r="E116" s="221" t="s">
        <v>787</v>
      </c>
      <c r="F116" s="226"/>
      <c r="G116" s="230" t="s">
        <v>872</v>
      </c>
      <c r="H116" s="223">
        <v>19</v>
      </c>
      <c r="I116" s="224" t="s">
        <v>786</v>
      </c>
    </row>
    <row r="117" spans="1:9" ht="15" customHeight="1">
      <c r="B117" s="209"/>
      <c r="E117" s="219"/>
      <c r="F117" s="227" t="s">
        <v>845</v>
      </c>
      <c r="G117" s="228" t="s">
        <v>722</v>
      </c>
      <c r="I117" s="214"/>
    </row>
    <row r="118" spans="1:9" ht="15" customHeight="1">
      <c r="A118" s="207">
        <v>76</v>
      </c>
      <c r="B118" s="225"/>
      <c r="C118" s="209">
        <v>35</v>
      </c>
      <c r="D118" s="210">
        <v>35</v>
      </c>
      <c r="E118" s="221" t="s">
        <v>788</v>
      </c>
      <c r="F118" s="229" t="s">
        <v>722</v>
      </c>
      <c r="I118" s="214"/>
    </row>
    <row r="119" spans="1:9" ht="15" customHeight="1">
      <c r="A119" s="207">
        <v>77</v>
      </c>
      <c r="B119" s="225"/>
      <c r="D119" s="210">
        <v>71</v>
      </c>
      <c r="E119" s="221" t="s">
        <v>789</v>
      </c>
      <c r="I119" s="214"/>
    </row>
    <row r="120" spans="1:9" ht="15" customHeight="1">
      <c r="B120" s="209"/>
      <c r="E120" s="219"/>
      <c r="F120" s="230" t="s">
        <v>846</v>
      </c>
      <c r="I120" s="214"/>
    </row>
    <row r="121" spans="1:9" ht="15" customHeight="1">
      <c r="A121" s="207">
        <v>78</v>
      </c>
      <c r="B121" s="231" t="s">
        <v>340</v>
      </c>
      <c r="C121" s="225"/>
      <c r="D121" s="210">
        <v>72</v>
      </c>
      <c r="E121" s="221" t="s">
        <v>790</v>
      </c>
      <c r="F121" s="222" t="s">
        <v>722</v>
      </c>
      <c r="I121" s="214"/>
    </row>
    <row r="122" spans="1:9" ht="15" customHeight="1">
      <c r="A122" s="207">
        <v>79</v>
      </c>
      <c r="B122" s="231" t="s">
        <v>357</v>
      </c>
      <c r="C122" s="225"/>
      <c r="D122" s="233">
        <v>999</v>
      </c>
      <c r="E122" s="221" t="s">
        <v>45</v>
      </c>
      <c r="F122" s="226"/>
      <c r="G122" s="230" t="s">
        <v>846</v>
      </c>
      <c r="H122" s="223">
        <v>20</v>
      </c>
      <c r="I122" s="224" t="s">
        <v>790</v>
      </c>
    </row>
    <row r="123" spans="1:9" ht="15" customHeight="1">
      <c r="B123" s="209"/>
      <c r="E123" s="219"/>
      <c r="F123" s="227" t="s">
        <v>847</v>
      </c>
      <c r="G123" s="212" t="s">
        <v>722</v>
      </c>
      <c r="I123" s="214"/>
    </row>
    <row r="124" spans="1:9" ht="15" customHeight="1">
      <c r="A124" s="207">
        <v>80</v>
      </c>
      <c r="B124" s="209"/>
      <c r="C124" s="209">
        <v>14</v>
      </c>
      <c r="D124" s="210">
        <v>14</v>
      </c>
      <c r="E124" s="221" t="s">
        <v>792</v>
      </c>
      <c r="F124" s="229" t="s">
        <v>722</v>
      </c>
      <c r="I124" s="214"/>
    </row>
    <row r="125" spans="1:9" ht="15" customHeight="1">
      <c r="A125" s="207">
        <v>81</v>
      </c>
      <c r="B125" s="209"/>
      <c r="C125" s="209">
        <v>11</v>
      </c>
      <c r="D125" s="210">
        <v>11</v>
      </c>
      <c r="E125" s="221" t="s">
        <v>793</v>
      </c>
      <c r="I125" s="214"/>
    </row>
    <row r="126" spans="1:9" ht="15" customHeight="1">
      <c r="B126" s="209"/>
      <c r="E126" s="219"/>
      <c r="F126" s="230" t="s">
        <v>848</v>
      </c>
      <c r="I126" s="214"/>
    </row>
    <row r="127" spans="1:9" ht="15" customHeight="1">
      <c r="A127" s="207">
        <v>82</v>
      </c>
      <c r="B127" s="225"/>
      <c r="C127" s="225"/>
      <c r="D127" s="233">
        <v>999</v>
      </c>
      <c r="E127" s="221" t="s">
        <v>45</v>
      </c>
      <c r="F127" s="222" t="s">
        <v>722</v>
      </c>
      <c r="I127" s="214"/>
    </row>
    <row r="128" spans="1:9" ht="15" customHeight="1">
      <c r="A128" s="207">
        <v>83</v>
      </c>
      <c r="B128" s="231" t="s">
        <v>341</v>
      </c>
      <c r="C128" s="225"/>
      <c r="D128" s="210">
        <v>73</v>
      </c>
      <c r="E128" s="221" t="s">
        <v>794</v>
      </c>
      <c r="F128" s="226"/>
      <c r="G128" s="230" t="s">
        <v>873</v>
      </c>
      <c r="H128" s="223">
        <v>21</v>
      </c>
      <c r="I128" s="224" t="s">
        <v>793</v>
      </c>
    </row>
    <row r="129" spans="1:9" ht="15" customHeight="1">
      <c r="B129" s="209"/>
      <c r="E129" s="219"/>
      <c r="F129" s="227" t="s">
        <v>874</v>
      </c>
      <c r="G129" s="228" t="s">
        <v>722</v>
      </c>
      <c r="I129" s="214"/>
    </row>
    <row r="130" spans="1:9" ht="15" customHeight="1">
      <c r="A130" s="207">
        <v>84</v>
      </c>
      <c r="B130" s="225"/>
      <c r="D130" s="210">
        <v>74</v>
      </c>
      <c r="E130" s="221" t="s">
        <v>795</v>
      </c>
      <c r="F130" s="229" t="s">
        <v>722</v>
      </c>
      <c r="I130" s="214"/>
    </row>
    <row r="131" spans="1:9" ht="15" customHeight="1">
      <c r="A131" s="207">
        <v>85</v>
      </c>
      <c r="B131" s="225"/>
      <c r="C131" s="209">
        <v>38</v>
      </c>
      <c r="D131" s="210">
        <v>38</v>
      </c>
      <c r="E131" s="221" t="s">
        <v>796</v>
      </c>
      <c r="I131" s="214"/>
    </row>
    <row r="132" spans="1:9" ht="15" customHeight="1">
      <c r="B132" s="209"/>
      <c r="E132" s="219"/>
      <c r="F132" s="230" t="s">
        <v>849</v>
      </c>
      <c r="I132" s="214"/>
    </row>
    <row r="133" spans="1:9" ht="15" customHeight="1">
      <c r="A133" s="207">
        <v>86</v>
      </c>
      <c r="B133" s="231" t="s">
        <v>342</v>
      </c>
      <c r="C133" s="225"/>
      <c r="D133" s="210">
        <v>75</v>
      </c>
      <c r="E133" s="221" t="s">
        <v>797</v>
      </c>
      <c r="F133" s="222" t="s">
        <v>722</v>
      </c>
      <c r="I133" s="214"/>
    </row>
    <row r="134" spans="1:9" ht="15" customHeight="1">
      <c r="A134" s="207">
        <v>87</v>
      </c>
      <c r="B134" s="231" t="s">
        <v>327</v>
      </c>
      <c r="C134" s="225"/>
      <c r="D134" s="236">
        <v>76</v>
      </c>
      <c r="E134" s="221" t="s">
        <v>798</v>
      </c>
      <c r="F134" s="226"/>
      <c r="G134" s="230" t="s">
        <v>875</v>
      </c>
      <c r="H134" s="223">
        <v>22</v>
      </c>
      <c r="I134" s="224" t="s">
        <v>796</v>
      </c>
    </row>
    <row r="135" spans="1:9" ht="15" customHeight="1">
      <c r="B135" s="209"/>
      <c r="D135" s="236"/>
      <c r="E135" s="219"/>
      <c r="F135" s="227" t="s">
        <v>850</v>
      </c>
      <c r="G135" s="212" t="s">
        <v>722</v>
      </c>
      <c r="I135" s="214"/>
    </row>
    <row r="136" spans="1:9" ht="15" customHeight="1">
      <c r="A136" s="207">
        <v>88</v>
      </c>
      <c r="B136" s="209"/>
      <c r="C136" s="209">
        <v>22</v>
      </c>
      <c r="D136" s="236">
        <v>22</v>
      </c>
      <c r="E136" s="221" t="s">
        <v>799</v>
      </c>
      <c r="F136" s="229" t="s">
        <v>722</v>
      </c>
      <c r="I136" s="214"/>
    </row>
    <row r="137" spans="1:9" ht="15" customHeight="1">
      <c r="A137" s="207">
        <v>89</v>
      </c>
      <c r="B137" s="209"/>
      <c r="C137" s="209">
        <v>27</v>
      </c>
      <c r="D137" s="210">
        <v>27</v>
      </c>
      <c r="E137" s="221" t="s">
        <v>801</v>
      </c>
      <c r="I137" s="214"/>
    </row>
    <row r="138" spans="1:9" ht="15" customHeight="1">
      <c r="B138" s="209"/>
      <c r="E138" s="219"/>
      <c r="F138" s="230" t="s">
        <v>851</v>
      </c>
      <c r="I138" s="214"/>
    </row>
    <row r="139" spans="1:9" ht="15" customHeight="1">
      <c r="A139" s="207">
        <v>90</v>
      </c>
      <c r="B139" s="231" t="s">
        <v>344</v>
      </c>
      <c r="C139" s="225"/>
      <c r="D139" s="210">
        <v>77</v>
      </c>
      <c r="E139" s="221" t="s">
        <v>802</v>
      </c>
      <c r="F139" s="222" t="s">
        <v>722</v>
      </c>
      <c r="I139" s="214"/>
    </row>
    <row r="140" spans="1:9" ht="15" customHeight="1">
      <c r="A140" s="207">
        <v>91</v>
      </c>
      <c r="B140" s="231" t="s">
        <v>345</v>
      </c>
      <c r="C140" s="225"/>
      <c r="D140" s="210">
        <v>78</v>
      </c>
      <c r="E140" s="221" t="s">
        <v>803</v>
      </c>
      <c r="F140" s="226"/>
      <c r="G140" s="230" t="s">
        <v>876</v>
      </c>
      <c r="H140" s="223">
        <v>23</v>
      </c>
      <c r="I140" s="224" t="s">
        <v>803</v>
      </c>
    </row>
    <row r="141" spans="1:9" ht="15" customHeight="1">
      <c r="B141" s="209"/>
      <c r="E141" s="219"/>
      <c r="F141" s="227" t="s">
        <v>852</v>
      </c>
      <c r="G141" s="228" t="s">
        <v>722</v>
      </c>
      <c r="I141" s="214"/>
    </row>
    <row r="142" spans="1:9" ht="15" customHeight="1">
      <c r="A142" s="207">
        <v>92</v>
      </c>
      <c r="B142" s="225"/>
      <c r="D142" s="210">
        <v>79</v>
      </c>
      <c r="E142" s="221" t="s">
        <v>804</v>
      </c>
      <c r="F142" s="229" t="s">
        <v>722</v>
      </c>
      <c r="I142" s="214"/>
    </row>
    <row r="143" spans="1:9" ht="15" customHeight="1">
      <c r="A143" s="207">
        <v>93</v>
      </c>
      <c r="B143" s="225"/>
      <c r="C143" s="209">
        <v>999</v>
      </c>
      <c r="D143" s="217">
        <v>999</v>
      </c>
      <c r="E143" s="221" t="s">
        <v>45</v>
      </c>
      <c r="I143" s="214"/>
    </row>
    <row r="144" spans="1:9" ht="15" customHeight="1">
      <c r="B144" s="209"/>
      <c r="E144" s="219"/>
      <c r="F144" s="230" t="s">
        <v>725</v>
      </c>
      <c r="I144" s="214"/>
    </row>
    <row r="145" spans="1:9" ht="15" customHeight="1">
      <c r="A145" s="207">
        <v>94</v>
      </c>
      <c r="B145" s="225"/>
      <c r="C145" s="225">
        <v>999</v>
      </c>
      <c r="D145" s="217">
        <v>999</v>
      </c>
      <c r="E145" s="221" t="s">
        <v>45</v>
      </c>
      <c r="F145" s="222" t="s">
        <v>722</v>
      </c>
      <c r="I145" s="214"/>
    </row>
    <row r="146" spans="1:9" ht="15" customHeight="1">
      <c r="A146" s="207">
        <v>95</v>
      </c>
      <c r="B146" s="209"/>
      <c r="C146" s="209">
        <v>999</v>
      </c>
      <c r="D146" s="217">
        <v>999</v>
      </c>
      <c r="E146" s="221" t="s">
        <v>45</v>
      </c>
      <c r="F146" s="226"/>
      <c r="G146" s="220" t="s">
        <v>853</v>
      </c>
      <c r="H146" s="223">
        <v>24</v>
      </c>
      <c r="I146" s="224" t="s">
        <v>805</v>
      </c>
    </row>
    <row r="147" spans="1:9" ht="15" customHeight="1">
      <c r="B147" s="209"/>
      <c r="E147" s="219"/>
      <c r="F147" s="234" t="s">
        <v>853</v>
      </c>
      <c r="G147" s="212" t="s">
        <v>722</v>
      </c>
      <c r="I147" s="214"/>
    </row>
    <row r="148" spans="1:9" ht="15" customHeight="1">
      <c r="A148" s="207">
        <v>96</v>
      </c>
      <c r="B148" s="209"/>
      <c r="C148" s="209">
        <v>6</v>
      </c>
      <c r="D148" s="210">
        <v>6</v>
      </c>
      <c r="E148" s="218" t="s">
        <v>805</v>
      </c>
      <c r="F148" s="229" t="s">
        <v>722</v>
      </c>
      <c r="I148" s="214"/>
    </row>
    <row r="149" spans="1:9" ht="15" customHeight="1">
      <c r="A149" s="207">
        <v>97</v>
      </c>
      <c r="B149" s="209"/>
      <c r="C149" s="209">
        <v>7</v>
      </c>
      <c r="D149" s="210">
        <v>7</v>
      </c>
      <c r="E149" s="218" t="s">
        <v>807</v>
      </c>
      <c r="G149" s="214"/>
      <c r="H149" s="214"/>
      <c r="I149" s="214"/>
    </row>
    <row r="150" spans="1:9" ht="15" customHeight="1">
      <c r="B150" s="209"/>
      <c r="E150" s="219"/>
      <c r="F150" s="220" t="s">
        <v>854</v>
      </c>
      <c r="G150" s="213" t="s">
        <v>604</v>
      </c>
      <c r="H150" s="214"/>
      <c r="I150" s="214"/>
    </row>
    <row r="151" spans="1:9" ht="15" customHeight="1">
      <c r="A151" s="207">
        <v>98</v>
      </c>
      <c r="B151" s="209"/>
      <c r="C151" s="209">
        <v>999</v>
      </c>
      <c r="D151" s="217">
        <v>999</v>
      </c>
      <c r="E151" s="221" t="s">
        <v>45</v>
      </c>
      <c r="F151" s="222" t="s">
        <v>722</v>
      </c>
      <c r="G151" s="235"/>
      <c r="H151" s="215"/>
      <c r="I151" s="214"/>
    </row>
    <row r="152" spans="1:9" ht="15" customHeight="1">
      <c r="A152" s="207">
        <v>99</v>
      </c>
      <c r="B152" s="225"/>
      <c r="C152" s="225">
        <v>999</v>
      </c>
      <c r="D152" s="217">
        <v>999</v>
      </c>
      <c r="E152" s="221" t="s">
        <v>45</v>
      </c>
      <c r="F152" s="226"/>
      <c r="G152" s="220" t="s">
        <v>854</v>
      </c>
      <c r="H152" s="223">
        <v>25</v>
      </c>
      <c r="I152" s="224" t="s">
        <v>807</v>
      </c>
    </row>
    <row r="153" spans="1:9" ht="15" customHeight="1">
      <c r="B153" s="209"/>
      <c r="E153" s="219"/>
      <c r="F153" s="227" t="s">
        <v>725</v>
      </c>
      <c r="G153" s="228" t="s">
        <v>722</v>
      </c>
      <c r="I153" s="214"/>
    </row>
    <row r="154" spans="1:9" ht="15" customHeight="1">
      <c r="A154" s="207">
        <v>100</v>
      </c>
      <c r="B154" s="209"/>
      <c r="C154" s="209">
        <v>999</v>
      </c>
      <c r="D154" s="217">
        <v>999</v>
      </c>
      <c r="E154" s="221" t="s">
        <v>45</v>
      </c>
      <c r="F154" s="229" t="s">
        <v>722</v>
      </c>
      <c r="I154" s="214"/>
    </row>
    <row r="155" spans="1:9" ht="15" customHeight="1">
      <c r="A155" s="207">
        <v>101</v>
      </c>
      <c r="B155" s="225"/>
      <c r="D155" s="210">
        <v>80</v>
      </c>
      <c r="E155" s="221" t="s">
        <v>808</v>
      </c>
      <c r="I155" s="214"/>
    </row>
    <row r="156" spans="1:9" ht="15" customHeight="1">
      <c r="B156" s="225"/>
      <c r="E156" s="219"/>
      <c r="F156" s="230" t="s">
        <v>877</v>
      </c>
      <c r="I156" s="214"/>
    </row>
    <row r="157" spans="1:9" ht="15" customHeight="1">
      <c r="A157" s="207">
        <v>102</v>
      </c>
      <c r="B157" s="231" t="s">
        <v>348</v>
      </c>
      <c r="C157" s="225"/>
      <c r="D157" s="210">
        <v>81</v>
      </c>
      <c r="E157" s="221" t="s">
        <v>809</v>
      </c>
      <c r="F157" s="222" t="s">
        <v>722</v>
      </c>
      <c r="I157" s="214"/>
    </row>
    <row r="158" spans="1:9" ht="15" customHeight="1">
      <c r="A158" s="207">
        <v>103</v>
      </c>
      <c r="B158" s="231" t="s">
        <v>346</v>
      </c>
      <c r="C158" s="225"/>
      <c r="D158" s="210">
        <v>82</v>
      </c>
      <c r="E158" s="221" t="s">
        <v>810</v>
      </c>
      <c r="F158" s="226"/>
      <c r="G158" s="230" t="s">
        <v>877</v>
      </c>
      <c r="H158" s="223">
        <v>26</v>
      </c>
      <c r="I158" s="224" t="s">
        <v>809</v>
      </c>
    </row>
    <row r="159" spans="1:9" ht="15" customHeight="1">
      <c r="B159" s="209"/>
      <c r="E159" s="219"/>
      <c r="F159" s="227" t="s">
        <v>878</v>
      </c>
      <c r="G159" s="212" t="s">
        <v>722</v>
      </c>
      <c r="I159" s="214"/>
    </row>
    <row r="160" spans="1:9" ht="15" customHeight="1">
      <c r="A160" s="207">
        <v>104</v>
      </c>
      <c r="B160" s="209"/>
      <c r="C160" s="209">
        <v>26</v>
      </c>
      <c r="D160" s="210">
        <v>26</v>
      </c>
      <c r="E160" s="221" t="s">
        <v>811</v>
      </c>
      <c r="F160" s="229" t="s">
        <v>722</v>
      </c>
      <c r="I160" s="214"/>
    </row>
    <row r="161" spans="1:9" ht="15" customHeight="1">
      <c r="A161" s="207">
        <v>105</v>
      </c>
      <c r="B161" s="209"/>
      <c r="C161" s="209">
        <v>23</v>
      </c>
      <c r="D161" s="236">
        <v>23</v>
      </c>
      <c r="E161" s="221" t="s">
        <v>812</v>
      </c>
      <c r="I161" s="214" t="s">
        <v>735</v>
      </c>
    </row>
    <row r="162" spans="1:9" ht="15" customHeight="1">
      <c r="B162" s="209"/>
      <c r="D162" s="236"/>
      <c r="E162" s="219"/>
      <c r="F162" s="230" t="s">
        <v>879</v>
      </c>
      <c r="I162" s="214"/>
    </row>
    <row r="163" spans="1:9" ht="15" customHeight="1">
      <c r="A163" s="207">
        <v>106</v>
      </c>
      <c r="B163" s="231" t="s">
        <v>322</v>
      </c>
      <c r="C163" s="225"/>
      <c r="D163" s="236">
        <v>83</v>
      </c>
      <c r="E163" s="221" t="s">
        <v>813</v>
      </c>
      <c r="F163" s="222" t="s">
        <v>722</v>
      </c>
      <c r="I163" s="214"/>
    </row>
    <row r="164" spans="1:9" ht="15" customHeight="1">
      <c r="A164" s="207">
        <v>107</v>
      </c>
      <c r="B164" s="231" t="s">
        <v>352</v>
      </c>
      <c r="C164" s="225"/>
      <c r="D164" s="210">
        <v>84</v>
      </c>
      <c r="E164" s="221" t="s">
        <v>814</v>
      </c>
      <c r="F164" s="226"/>
      <c r="G164" s="230" t="s">
        <v>880</v>
      </c>
      <c r="H164" s="223">
        <v>27</v>
      </c>
      <c r="I164" s="224" t="s">
        <v>813</v>
      </c>
    </row>
    <row r="165" spans="1:9" ht="15" customHeight="1">
      <c r="B165" s="209"/>
      <c r="E165" s="219"/>
      <c r="F165" s="227" t="s">
        <v>881</v>
      </c>
      <c r="G165" s="228" t="s">
        <v>722</v>
      </c>
      <c r="I165" s="214"/>
    </row>
    <row r="166" spans="1:9" ht="15" customHeight="1">
      <c r="A166" s="207">
        <v>108</v>
      </c>
      <c r="B166" s="225"/>
      <c r="C166" s="209">
        <v>39</v>
      </c>
      <c r="D166" s="210">
        <v>39</v>
      </c>
      <c r="E166" s="221" t="s">
        <v>815</v>
      </c>
      <c r="F166" s="229" t="s">
        <v>722</v>
      </c>
      <c r="I166" s="214"/>
    </row>
    <row r="167" spans="1:9" ht="15" customHeight="1">
      <c r="A167" s="207">
        <v>109</v>
      </c>
      <c r="B167" s="225"/>
      <c r="D167" s="210">
        <v>85</v>
      </c>
      <c r="E167" s="221" t="s">
        <v>816</v>
      </c>
      <c r="I167" s="214"/>
    </row>
    <row r="168" spans="1:9" ht="15" customHeight="1">
      <c r="B168" s="209"/>
      <c r="E168" s="219"/>
      <c r="F168" s="230" t="s">
        <v>882</v>
      </c>
      <c r="I168" s="214"/>
    </row>
    <row r="169" spans="1:9" ht="15" customHeight="1">
      <c r="A169" s="207">
        <v>110</v>
      </c>
      <c r="B169" s="231" t="s">
        <v>353</v>
      </c>
      <c r="C169" s="225"/>
      <c r="D169" s="210">
        <v>86</v>
      </c>
      <c r="E169" s="221" t="s">
        <v>817</v>
      </c>
      <c r="F169" s="222" t="s">
        <v>722</v>
      </c>
      <c r="I169" s="214"/>
    </row>
    <row r="170" spans="1:9" ht="15" customHeight="1">
      <c r="A170" s="207">
        <v>111</v>
      </c>
      <c r="B170" s="231" t="s">
        <v>349</v>
      </c>
      <c r="C170" s="225"/>
      <c r="D170" s="233">
        <v>999</v>
      </c>
      <c r="E170" s="221" t="s">
        <v>45</v>
      </c>
      <c r="F170" s="226"/>
      <c r="G170" s="230" t="s">
        <v>883</v>
      </c>
      <c r="H170" s="223">
        <v>28</v>
      </c>
      <c r="I170" s="224" t="s">
        <v>818</v>
      </c>
    </row>
    <row r="171" spans="1:9" ht="15" customHeight="1">
      <c r="B171" s="209"/>
      <c r="E171" s="219"/>
      <c r="F171" s="227" t="s">
        <v>855</v>
      </c>
      <c r="G171" s="212" t="s">
        <v>722</v>
      </c>
      <c r="I171" s="214"/>
    </row>
    <row r="172" spans="1:9" ht="15" customHeight="1">
      <c r="A172" s="207">
        <v>112</v>
      </c>
      <c r="B172" s="209"/>
      <c r="C172" s="209">
        <v>10</v>
      </c>
      <c r="D172" s="210">
        <v>10</v>
      </c>
      <c r="E172" s="221" t="s">
        <v>818</v>
      </c>
      <c r="F172" s="229" t="s">
        <v>722</v>
      </c>
      <c r="I172" s="214"/>
    </row>
    <row r="173" spans="1:9" ht="15" customHeight="1">
      <c r="A173" s="207">
        <v>113</v>
      </c>
      <c r="B173" s="209"/>
      <c r="C173" s="209">
        <v>15</v>
      </c>
      <c r="D173" s="210">
        <v>15</v>
      </c>
      <c r="E173" s="221" t="s">
        <v>819</v>
      </c>
      <c r="I173" s="214"/>
    </row>
    <row r="174" spans="1:9" ht="15" customHeight="1">
      <c r="B174" s="209"/>
      <c r="E174" s="219"/>
      <c r="F174" s="230" t="s">
        <v>856</v>
      </c>
      <c r="I174" s="214"/>
    </row>
    <row r="175" spans="1:9" ht="15" customHeight="1">
      <c r="A175" s="207">
        <v>114</v>
      </c>
      <c r="B175" s="231" t="s">
        <v>313</v>
      </c>
      <c r="C175" s="225"/>
      <c r="D175" s="233">
        <v>999</v>
      </c>
      <c r="E175" s="221" t="s">
        <v>45</v>
      </c>
      <c r="F175" s="222" t="s">
        <v>722</v>
      </c>
      <c r="I175" s="214"/>
    </row>
    <row r="176" spans="1:9" ht="15" customHeight="1">
      <c r="A176" s="207">
        <v>115</v>
      </c>
      <c r="B176" s="231" t="s">
        <v>354</v>
      </c>
      <c r="C176" s="225"/>
      <c r="D176" s="210">
        <v>87</v>
      </c>
      <c r="E176" s="221" t="s">
        <v>821</v>
      </c>
      <c r="F176" s="226"/>
      <c r="G176" s="230" t="s">
        <v>884</v>
      </c>
      <c r="H176" s="223">
        <v>29</v>
      </c>
      <c r="I176" s="224" t="s">
        <v>819</v>
      </c>
    </row>
    <row r="177" spans="1:9" ht="15" customHeight="1">
      <c r="B177" s="209"/>
      <c r="E177" s="219"/>
      <c r="F177" s="227" t="s">
        <v>885</v>
      </c>
      <c r="G177" s="228" t="s">
        <v>722</v>
      </c>
      <c r="I177" s="214"/>
    </row>
    <row r="178" spans="1:9" ht="15" customHeight="1">
      <c r="A178" s="207">
        <v>116</v>
      </c>
      <c r="B178" s="225"/>
      <c r="D178" s="210">
        <v>88</v>
      </c>
      <c r="E178" s="221" t="s">
        <v>822</v>
      </c>
      <c r="F178" s="229" t="s">
        <v>722</v>
      </c>
      <c r="I178" s="214"/>
    </row>
    <row r="179" spans="1:9" ht="15" customHeight="1">
      <c r="A179" s="207">
        <v>117</v>
      </c>
      <c r="B179" s="225"/>
      <c r="C179" s="209">
        <v>34</v>
      </c>
      <c r="D179" s="210">
        <v>34</v>
      </c>
      <c r="E179" s="221" t="s">
        <v>823</v>
      </c>
      <c r="I179" s="214"/>
    </row>
    <row r="180" spans="1:9" ht="15" customHeight="1">
      <c r="B180" s="209"/>
      <c r="E180" s="219"/>
      <c r="F180" s="230" t="s">
        <v>886</v>
      </c>
      <c r="I180" s="214"/>
    </row>
    <row r="181" spans="1:9" ht="15" customHeight="1">
      <c r="A181" s="207">
        <v>118</v>
      </c>
      <c r="B181" s="231" t="s">
        <v>351</v>
      </c>
      <c r="C181" s="225"/>
      <c r="D181" s="210">
        <v>89</v>
      </c>
      <c r="E181" s="221" t="s">
        <v>824</v>
      </c>
      <c r="F181" s="222" t="s">
        <v>722</v>
      </c>
      <c r="I181" s="214"/>
    </row>
    <row r="182" spans="1:9" ht="15" customHeight="1">
      <c r="A182" s="207">
        <v>119</v>
      </c>
      <c r="B182" s="231" t="s">
        <v>359</v>
      </c>
      <c r="C182" s="225"/>
      <c r="D182" s="233">
        <v>999</v>
      </c>
      <c r="E182" s="221" t="s">
        <v>45</v>
      </c>
      <c r="F182" s="226"/>
      <c r="G182" s="230" t="s">
        <v>887</v>
      </c>
      <c r="H182" s="223">
        <v>30</v>
      </c>
      <c r="I182" s="224" t="s">
        <v>825</v>
      </c>
    </row>
    <row r="183" spans="1:9" ht="15" customHeight="1">
      <c r="B183" s="209"/>
      <c r="E183" s="219"/>
      <c r="F183" s="227" t="s">
        <v>857</v>
      </c>
      <c r="G183" s="212" t="s">
        <v>722</v>
      </c>
      <c r="I183" s="214"/>
    </row>
    <row r="184" spans="1:9" ht="15" customHeight="1">
      <c r="A184" s="207">
        <v>120</v>
      </c>
      <c r="B184" s="209"/>
      <c r="C184" s="209">
        <v>18</v>
      </c>
      <c r="D184" s="210">
        <v>18</v>
      </c>
      <c r="E184" s="221" t="s">
        <v>825</v>
      </c>
      <c r="F184" s="229" t="s">
        <v>722</v>
      </c>
      <c r="I184" s="214"/>
    </row>
    <row r="185" spans="1:9" ht="15" customHeight="1">
      <c r="A185" s="207">
        <v>121</v>
      </c>
      <c r="B185" s="209"/>
      <c r="C185" s="209">
        <v>31</v>
      </c>
      <c r="D185" s="210">
        <v>31</v>
      </c>
      <c r="E185" s="221" t="s">
        <v>827</v>
      </c>
      <c r="I185" s="214" t="s">
        <v>735</v>
      </c>
    </row>
    <row r="186" spans="1:9" ht="15" customHeight="1">
      <c r="B186" s="209"/>
      <c r="E186" s="219"/>
      <c r="F186" s="230" t="s">
        <v>888</v>
      </c>
      <c r="I186" s="214"/>
    </row>
    <row r="187" spans="1:9" ht="15" customHeight="1">
      <c r="A187" s="207">
        <v>122</v>
      </c>
      <c r="B187" s="231" t="s">
        <v>343</v>
      </c>
      <c r="C187" s="225"/>
      <c r="D187" s="210">
        <v>90</v>
      </c>
      <c r="E187" s="221" t="s">
        <v>828</v>
      </c>
      <c r="F187" s="222" t="s">
        <v>722</v>
      </c>
      <c r="I187" s="214"/>
    </row>
    <row r="188" spans="1:9" ht="15" customHeight="1">
      <c r="A188" s="207">
        <v>123</v>
      </c>
      <c r="B188" s="231" t="s">
        <v>356</v>
      </c>
      <c r="C188" s="225"/>
      <c r="D188" s="210">
        <v>91</v>
      </c>
      <c r="E188" s="221" t="s">
        <v>829</v>
      </c>
      <c r="F188" s="226"/>
      <c r="G188" s="230" t="s">
        <v>888</v>
      </c>
      <c r="H188" s="223">
        <v>31</v>
      </c>
      <c r="I188" s="224" t="s">
        <v>827</v>
      </c>
    </row>
    <row r="189" spans="1:9" ht="15" customHeight="1">
      <c r="B189" s="209"/>
      <c r="E189" s="219"/>
      <c r="F189" s="227" t="s">
        <v>858</v>
      </c>
      <c r="G189" s="228" t="s">
        <v>722</v>
      </c>
      <c r="I189" s="214"/>
    </row>
    <row r="190" spans="1:9" ht="15" customHeight="1">
      <c r="A190" s="207">
        <v>124</v>
      </c>
      <c r="B190" s="231" t="s">
        <v>315</v>
      </c>
      <c r="D190" s="210">
        <v>92</v>
      </c>
      <c r="E190" s="221" t="s">
        <v>830</v>
      </c>
      <c r="F190" s="229" t="s">
        <v>722</v>
      </c>
      <c r="I190" s="214"/>
    </row>
    <row r="191" spans="1:9" ht="15" customHeight="1">
      <c r="A191" s="207">
        <v>125</v>
      </c>
      <c r="B191" s="225"/>
      <c r="C191" s="209">
        <v>999</v>
      </c>
      <c r="D191" s="217">
        <v>999</v>
      </c>
      <c r="E191" s="221" t="s">
        <v>45</v>
      </c>
      <c r="I191" s="214"/>
    </row>
    <row r="192" spans="1:9" ht="15" customHeight="1">
      <c r="B192" s="209"/>
      <c r="E192" s="219"/>
      <c r="F192" s="230" t="s">
        <v>725</v>
      </c>
      <c r="I192" s="214"/>
    </row>
    <row r="193" spans="1:9" ht="15" customHeight="1">
      <c r="A193" s="207">
        <v>126</v>
      </c>
      <c r="B193" s="225"/>
      <c r="C193" s="225">
        <v>999</v>
      </c>
      <c r="D193" s="217">
        <v>999</v>
      </c>
      <c r="E193" s="221" t="s">
        <v>45</v>
      </c>
      <c r="F193" s="229" t="s">
        <v>722</v>
      </c>
      <c r="G193" s="232"/>
      <c r="I193" s="214"/>
    </row>
    <row r="194" spans="1:9" ht="15" customHeight="1">
      <c r="A194" s="207">
        <v>127</v>
      </c>
      <c r="B194" s="209"/>
      <c r="C194" s="209">
        <v>999</v>
      </c>
      <c r="D194" s="217">
        <v>999</v>
      </c>
      <c r="E194" s="221" t="s">
        <v>45</v>
      </c>
      <c r="F194" s="226"/>
      <c r="G194" s="220" t="s">
        <v>859</v>
      </c>
      <c r="H194" s="223">
        <v>32</v>
      </c>
      <c r="I194" s="224" t="s">
        <v>832</v>
      </c>
    </row>
    <row r="195" spans="1:9" ht="15" customHeight="1">
      <c r="B195" s="209"/>
      <c r="E195" s="219"/>
      <c r="F195" s="220" t="s">
        <v>859</v>
      </c>
      <c r="G195" s="232" t="s">
        <v>722</v>
      </c>
      <c r="I195" s="214"/>
    </row>
    <row r="196" spans="1:9" ht="15" customHeight="1">
      <c r="A196" s="207">
        <v>128</v>
      </c>
      <c r="B196" s="209"/>
      <c r="C196" s="209">
        <v>2</v>
      </c>
      <c r="D196" s="210">
        <v>2</v>
      </c>
      <c r="E196" s="218" t="s">
        <v>832</v>
      </c>
      <c r="F196" s="229" t="s">
        <v>722</v>
      </c>
      <c r="I196" s="214" t="s">
        <v>735</v>
      </c>
    </row>
    <row r="197" spans="1:9" ht="15" customHeight="1">
      <c r="B197" s="209"/>
      <c r="H197" s="237"/>
      <c r="I197" s="214"/>
    </row>
    <row r="198" spans="1:9" ht="15" customHeight="1">
      <c r="B198" s="209"/>
      <c r="I198" s="214"/>
    </row>
    <row r="199" spans="1:9" ht="15" customHeight="1">
      <c r="B199" s="209"/>
      <c r="I199" s="214"/>
    </row>
    <row r="200" spans="1:9" ht="15" customHeight="1">
      <c r="B200" s="209"/>
      <c r="I200" s="214"/>
    </row>
    <row r="201" spans="1:9" ht="15" customHeight="1">
      <c r="B201" s="209"/>
      <c r="I201" s="214"/>
    </row>
    <row r="202" spans="1:9" ht="15" customHeight="1">
      <c r="B202" s="209"/>
      <c r="H202" s="237"/>
      <c r="I202" s="214"/>
    </row>
    <row r="203" spans="1:9" ht="15" customHeight="1">
      <c r="B203" s="209"/>
      <c r="I203" s="214"/>
    </row>
    <row r="204" spans="1:9">
      <c r="B204" s="209"/>
    </row>
    <row r="205" spans="1:9" ht="15" customHeight="1">
      <c r="A205" s="238"/>
      <c r="B205" s="239"/>
      <c r="C205" s="239"/>
      <c r="D205" s="240"/>
      <c r="F205" s="213" t="s">
        <v>605</v>
      </c>
      <c r="G205" s="213"/>
      <c r="H205" s="213"/>
      <c r="I205" s="214"/>
    </row>
    <row r="206" spans="1:9" ht="15" customHeight="1">
      <c r="A206" s="212"/>
      <c r="B206" s="209" t="s">
        <v>342</v>
      </c>
      <c r="D206" s="241">
        <v>84</v>
      </c>
      <c r="E206" s="221" t="s">
        <v>814</v>
      </c>
      <c r="G206" s="213"/>
      <c r="H206" s="213"/>
      <c r="I206" s="214"/>
    </row>
    <row r="207" spans="1:9" ht="15" customHeight="1">
      <c r="A207" s="238"/>
      <c r="B207" s="209"/>
      <c r="E207" s="219"/>
      <c r="F207" s="230" t="s">
        <v>735</v>
      </c>
      <c r="G207" s="223" t="s">
        <v>342</v>
      </c>
      <c r="H207" s="212"/>
      <c r="I207" s="214"/>
    </row>
    <row r="208" spans="1:9" ht="15" customHeight="1">
      <c r="A208" s="212"/>
      <c r="B208" s="209"/>
      <c r="D208" s="210">
        <v>105</v>
      </c>
      <c r="E208" s="221" t="s">
        <v>830</v>
      </c>
      <c r="F208" s="229" t="s">
        <v>860</v>
      </c>
      <c r="G208" s="213"/>
    </row>
    <row r="209" spans="1:9" ht="15" customHeight="1">
      <c r="A209" s="212"/>
      <c r="B209" s="209" t="s">
        <v>329</v>
      </c>
      <c r="D209" s="241">
        <v>61</v>
      </c>
      <c r="E209" s="221" t="s">
        <v>767</v>
      </c>
      <c r="G209" s="213"/>
      <c r="H209" s="213"/>
    </row>
    <row r="210" spans="1:9" ht="15" customHeight="1">
      <c r="A210" s="212"/>
      <c r="B210" s="209"/>
      <c r="E210" s="219"/>
      <c r="F210" s="230" t="s">
        <v>735</v>
      </c>
      <c r="G210" s="223" t="s">
        <v>329</v>
      </c>
      <c r="H210" s="213"/>
    </row>
    <row r="211" spans="1:9" ht="15" customHeight="1">
      <c r="A211" s="212"/>
      <c r="B211" s="209"/>
      <c r="D211" s="210">
        <v>106</v>
      </c>
      <c r="E211" s="221" t="s">
        <v>830</v>
      </c>
      <c r="F211" s="229" t="s">
        <v>860</v>
      </c>
      <c r="G211" s="223"/>
      <c r="H211" s="213"/>
    </row>
    <row r="212" spans="1:9" ht="15" customHeight="1">
      <c r="A212" s="212"/>
      <c r="B212" s="225" t="s">
        <v>352</v>
      </c>
      <c r="D212" s="241">
        <v>93</v>
      </c>
      <c r="E212" s="221" t="s">
        <v>830</v>
      </c>
      <c r="G212" s="223"/>
      <c r="H212" s="213"/>
    </row>
    <row r="213" spans="1:9" ht="15" customHeight="1">
      <c r="A213" s="212"/>
      <c r="B213" s="225"/>
      <c r="E213" s="219"/>
      <c r="F213" s="230" t="s">
        <v>735</v>
      </c>
      <c r="G213" s="223" t="s">
        <v>352</v>
      </c>
      <c r="H213" s="213"/>
    </row>
    <row r="214" spans="1:9" ht="15" customHeight="1">
      <c r="A214" s="212"/>
      <c r="B214" s="225"/>
      <c r="D214" s="210">
        <v>107</v>
      </c>
      <c r="E214" s="221" t="s">
        <v>830</v>
      </c>
      <c r="F214" s="229" t="s">
        <v>860</v>
      </c>
      <c r="G214" s="223"/>
      <c r="H214" s="213"/>
    </row>
    <row r="215" spans="1:9" ht="15" customHeight="1">
      <c r="A215" s="212"/>
      <c r="B215" s="225" t="s">
        <v>320</v>
      </c>
      <c r="D215" s="241">
        <v>52</v>
      </c>
      <c r="E215" s="221" t="s">
        <v>747</v>
      </c>
      <c r="G215" s="223"/>
      <c r="H215" s="213"/>
    </row>
    <row r="216" spans="1:9" ht="15" customHeight="1">
      <c r="A216" s="212"/>
      <c r="B216" s="225"/>
      <c r="E216" s="219"/>
      <c r="F216" s="230" t="s">
        <v>735</v>
      </c>
      <c r="G216" s="223" t="s">
        <v>320</v>
      </c>
      <c r="H216" s="213"/>
    </row>
    <row r="217" spans="1:9" ht="15" customHeight="1">
      <c r="A217" s="212"/>
      <c r="B217" s="225"/>
      <c r="D217" s="210">
        <v>108</v>
      </c>
      <c r="E217" s="221" t="s">
        <v>830</v>
      </c>
      <c r="F217" s="229" t="s">
        <v>860</v>
      </c>
      <c r="G217" s="223"/>
      <c r="H217" s="213"/>
    </row>
    <row r="218" spans="1:9" ht="15" customHeight="1">
      <c r="A218" s="238"/>
      <c r="B218" s="225" t="s">
        <v>339</v>
      </c>
      <c r="D218" s="241">
        <v>77</v>
      </c>
      <c r="E218" s="221" t="s">
        <v>802</v>
      </c>
      <c r="G218" s="223"/>
      <c r="I218" s="214"/>
    </row>
    <row r="219" spans="1:9" ht="15" customHeight="1">
      <c r="A219" s="238"/>
      <c r="B219" s="225"/>
      <c r="E219" s="219"/>
      <c r="F219" s="230" t="s">
        <v>735</v>
      </c>
      <c r="G219" s="223" t="s">
        <v>339</v>
      </c>
      <c r="I219" s="214"/>
    </row>
    <row r="220" spans="1:9" ht="15" customHeight="1">
      <c r="A220" s="238"/>
      <c r="B220" s="225"/>
      <c r="D220" s="210">
        <v>109</v>
      </c>
      <c r="E220" s="221" t="s">
        <v>830</v>
      </c>
      <c r="F220" s="229" t="s">
        <v>860</v>
      </c>
      <c r="G220" s="223"/>
      <c r="I220" s="214"/>
    </row>
    <row r="221" spans="1:9" ht="15" customHeight="1">
      <c r="A221" s="238"/>
      <c r="B221" s="225" t="s">
        <v>332</v>
      </c>
      <c r="D221" s="241">
        <v>68</v>
      </c>
      <c r="E221" s="221" t="s">
        <v>782</v>
      </c>
      <c r="G221" s="223"/>
    </row>
    <row r="222" spans="1:9" ht="15" customHeight="1">
      <c r="A222" s="238"/>
      <c r="B222" s="225"/>
      <c r="E222" s="219"/>
      <c r="F222" s="230" t="s">
        <v>735</v>
      </c>
      <c r="G222" s="223" t="s">
        <v>332</v>
      </c>
      <c r="I222" s="214"/>
    </row>
    <row r="223" spans="1:9" ht="15" customHeight="1">
      <c r="A223" s="238"/>
      <c r="B223" s="225"/>
      <c r="D223" s="210">
        <v>110</v>
      </c>
      <c r="E223" s="221" t="s">
        <v>830</v>
      </c>
      <c r="F223" s="232" t="s">
        <v>860</v>
      </c>
      <c r="G223" s="223"/>
      <c r="I223" s="214"/>
    </row>
    <row r="224" spans="1:9" ht="15" customHeight="1">
      <c r="A224" s="238"/>
      <c r="B224" s="225" t="s">
        <v>351</v>
      </c>
      <c r="D224" s="241">
        <v>100</v>
      </c>
      <c r="E224" s="221" t="s">
        <v>830</v>
      </c>
      <c r="G224" s="223"/>
      <c r="I224" s="214"/>
    </row>
    <row r="225" spans="1:9" ht="15" customHeight="1">
      <c r="A225" s="238"/>
      <c r="B225" s="225"/>
      <c r="E225" s="219"/>
      <c r="F225" s="230" t="s">
        <v>735</v>
      </c>
      <c r="G225" s="223" t="s">
        <v>351</v>
      </c>
      <c r="I225" s="214"/>
    </row>
    <row r="226" spans="1:9" ht="15" customHeight="1">
      <c r="A226" s="238"/>
      <c r="B226" s="225"/>
      <c r="D226" s="210">
        <v>111</v>
      </c>
      <c r="E226" s="221" t="s">
        <v>830</v>
      </c>
      <c r="F226" s="229" t="s">
        <v>860</v>
      </c>
      <c r="G226" s="223"/>
      <c r="I226" s="214"/>
    </row>
    <row r="227" spans="1:9" ht="15" customHeight="1">
      <c r="A227" s="238"/>
      <c r="B227" s="225" t="s">
        <v>317</v>
      </c>
      <c r="D227" s="241">
        <v>45</v>
      </c>
      <c r="E227" s="221" t="s">
        <v>732</v>
      </c>
      <c r="G227" s="223"/>
    </row>
    <row r="228" spans="1:9" ht="15" customHeight="1">
      <c r="A228" s="238"/>
      <c r="B228" s="225"/>
      <c r="E228" s="219"/>
      <c r="F228" s="230" t="s">
        <v>735</v>
      </c>
      <c r="G228" s="223" t="s">
        <v>317</v>
      </c>
      <c r="I228" s="214"/>
    </row>
    <row r="229" spans="1:9" ht="15" customHeight="1">
      <c r="A229" s="238"/>
      <c r="B229" s="225"/>
      <c r="D229" s="210">
        <v>112</v>
      </c>
      <c r="E229" s="221" t="s">
        <v>830</v>
      </c>
      <c r="F229" s="229" t="s">
        <v>860</v>
      </c>
      <c r="G229" s="223"/>
      <c r="I229" s="214"/>
    </row>
    <row r="230" spans="1:9" ht="15" customHeight="1">
      <c r="A230" s="238"/>
      <c r="B230" s="225" t="s">
        <v>345</v>
      </c>
      <c r="D230" s="241">
        <v>87</v>
      </c>
      <c r="E230" s="221" t="s">
        <v>821</v>
      </c>
      <c r="G230" s="223"/>
      <c r="I230" s="214"/>
    </row>
    <row r="231" spans="1:9" ht="15" customHeight="1">
      <c r="A231" s="238"/>
      <c r="B231" s="225"/>
      <c r="E231" s="219"/>
      <c r="F231" s="230" t="s">
        <v>735</v>
      </c>
      <c r="G231" s="223" t="s">
        <v>345</v>
      </c>
      <c r="I231" s="214"/>
    </row>
    <row r="232" spans="1:9" ht="15" customHeight="1">
      <c r="A232" s="238"/>
      <c r="B232" s="225"/>
      <c r="D232" s="210">
        <v>113</v>
      </c>
      <c r="E232" s="221" t="s">
        <v>830</v>
      </c>
      <c r="F232" s="229" t="s">
        <v>860</v>
      </c>
      <c r="G232" s="223"/>
      <c r="I232" s="214"/>
    </row>
    <row r="233" spans="1:9">
      <c r="A233" s="238"/>
      <c r="B233" s="225" t="s">
        <v>326</v>
      </c>
      <c r="D233" s="241">
        <v>58</v>
      </c>
      <c r="E233" s="221" t="s">
        <v>760</v>
      </c>
      <c r="G233" s="223"/>
    </row>
    <row r="234" spans="1:9" ht="15" customHeight="1">
      <c r="A234" s="238"/>
      <c r="B234" s="225"/>
      <c r="E234" s="219"/>
      <c r="F234" s="230" t="s">
        <v>735</v>
      </c>
      <c r="G234" s="223" t="s">
        <v>326</v>
      </c>
      <c r="I234" s="214"/>
    </row>
    <row r="235" spans="1:9" ht="15" customHeight="1">
      <c r="A235" s="238"/>
      <c r="B235" s="225"/>
      <c r="D235" s="210">
        <v>114</v>
      </c>
      <c r="E235" s="221" t="s">
        <v>830</v>
      </c>
      <c r="F235" s="229" t="s">
        <v>860</v>
      </c>
      <c r="G235" s="223"/>
      <c r="I235" s="214"/>
    </row>
    <row r="236" spans="1:9" ht="15" customHeight="1">
      <c r="A236" s="238"/>
      <c r="B236" s="225" t="s">
        <v>348</v>
      </c>
      <c r="D236" s="241">
        <v>90</v>
      </c>
      <c r="E236" s="221" t="s">
        <v>828</v>
      </c>
      <c r="G236" s="223"/>
      <c r="I236" s="214"/>
    </row>
    <row r="237" spans="1:9" ht="15" customHeight="1">
      <c r="A237" s="238"/>
      <c r="B237" s="225"/>
      <c r="E237" s="219"/>
      <c r="F237" s="230" t="s">
        <v>735</v>
      </c>
      <c r="G237" s="223" t="s">
        <v>348</v>
      </c>
      <c r="I237" s="214"/>
    </row>
    <row r="238" spans="1:9" ht="15" customHeight="1">
      <c r="A238" s="238"/>
      <c r="B238" s="216"/>
      <c r="E238" s="221" t="s">
        <v>567</v>
      </c>
      <c r="F238" s="229" t="s">
        <v>860</v>
      </c>
      <c r="G238" s="223"/>
      <c r="I238" s="214"/>
    </row>
    <row r="239" spans="1:9" ht="15" customHeight="1">
      <c r="A239" s="238"/>
      <c r="B239" s="225" t="s">
        <v>323</v>
      </c>
      <c r="D239" s="241">
        <v>55</v>
      </c>
      <c r="E239" s="221" t="s">
        <v>754</v>
      </c>
      <c r="G239" s="223"/>
    </row>
    <row r="240" spans="1:9" ht="15" customHeight="1">
      <c r="A240" s="238"/>
      <c r="B240" s="216"/>
      <c r="E240" s="219"/>
      <c r="F240" s="230" t="s">
        <v>735</v>
      </c>
      <c r="G240" s="223" t="s">
        <v>323</v>
      </c>
      <c r="I240" s="214"/>
    </row>
    <row r="241" spans="1:9" ht="15" customHeight="1">
      <c r="A241" s="238"/>
      <c r="B241" s="216"/>
      <c r="E241" s="221" t="s">
        <v>567</v>
      </c>
      <c r="F241" s="229" t="s">
        <v>860</v>
      </c>
      <c r="G241" s="223"/>
      <c r="I241" s="214"/>
    </row>
    <row r="242" spans="1:9" ht="15" customHeight="1">
      <c r="A242" s="238"/>
      <c r="B242" s="225" t="s">
        <v>337</v>
      </c>
      <c r="D242" s="241">
        <v>74</v>
      </c>
      <c r="E242" s="221" t="s">
        <v>795</v>
      </c>
      <c r="G242" s="223"/>
      <c r="I242" s="214"/>
    </row>
    <row r="243" spans="1:9" ht="15" customHeight="1">
      <c r="A243" s="238"/>
      <c r="B243" s="216"/>
      <c r="E243" s="219"/>
      <c r="F243" s="230" t="s">
        <v>735</v>
      </c>
      <c r="G243" s="223" t="s">
        <v>337</v>
      </c>
      <c r="I243" s="214"/>
    </row>
    <row r="244" spans="1:9" ht="15" customHeight="1">
      <c r="A244" s="238"/>
      <c r="B244" s="216"/>
      <c r="E244" s="221" t="s">
        <v>567</v>
      </c>
      <c r="F244" s="229" t="s">
        <v>860</v>
      </c>
      <c r="G244" s="223"/>
      <c r="I244" s="214"/>
    </row>
    <row r="245" spans="1:9" ht="15" customHeight="1">
      <c r="A245" s="238"/>
      <c r="B245" s="225" t="s">
        <v>334</v>
      </c>
      <c r="D245" s="241">
        <v>71</v>
      </c>
      <c r="E245" s="221" t="s">
        <v>789</v>
      </c>
      <c r="G245" s="223"/>
    </row>
    <row r="246" spans="1:9" ht="15" customHeight="1">
      <c r="A246" s="238"/>
      <c r="B246" s="216"/>
      <c r="E246" s="219"/>
      <c r="F246" s="230" t="s">
        <v>735</v>
      </c>
      <c r="G246" s="223" t="s">
        <v>334</v>
      </c>
      <c r="I246" s="214"/>
    </row>
    <row r="247" spans="1:9" ht="15" customHeight="1">
      <c r="A247" s="238"/>
      <c r="B247" s="216"/>
      <c r="E247" s="221" t="s">
        <v>567</v>
      </c>
      <c r="F247" s="229" t="s">
        <v>860</v>
      </c>
      <c r="G247" s="223"/>
      <c r="I247" s="214"/>
    </row>
    <row r="248" spans="1:9" ht="15" customHeight="1">
      <c r="A248" s="238"/>
      <c r="B248" s="225" t="s">
        <v>356</v>
      </c>
      <c r="D248" s="241">
        <v>103</v>
      </c>
      <c r="E248" s="221" t="s">
        <v>830</v>
      </c>
      <c r="G248" s="223"/>
      <c r="I248" s="214"/>
    </row>
    <row r="249" spans="1:9" ht="15" customHeight="1">
      <c r="A249" s="238"/>
      <c r="B249" s="216"/>
      <c r="E249" s="219"/>
      <c r="F249" s="230" t="s">
        <v>735</v>
      </c>
      <c r="G249" s="223" t="s">
        <v>356</v>
      </c>
      <c r="I249" s="214"/>
    </row>
    <row r="250" spans="1:9" ht="15" customHeight="1">
      <c r="A250" s="238"/>
      <c r="B250" s="216"/>
      <c r="E250" s="221" t="s">
        <v>567</v>
      </c>
      <c r="F250" s="229" t="s">
        <v>860</v>
      </c>
      <c r="G250" s="223"/>
      <c r="I250" s="214"/>
    </row>
    <row r="251" spans="1:9" ht="15" customHeight="1">
      <c r="A251" s="238"/>
      <c r="B251" s="225" t="s">
        <v>314</v>
      </c>
      <c r="D251" s="241">
        <v>42</v>
      </c>
      <c r="E251" s="221" t="s">
        <v>724</v>
      </c>
      <c r="G251" s="223"/>
    </row>
    <row r="252" spans="1:9" ht="15" customHeight="1">
      <c r="A252" s="238"/>
      <c r="B252" s="216"/>
      <c r="E252" s="219"/>
      <c r="F252" s="230" t="s">
        <v>735</v>
      </c>
      <c r="G252" s="223" t="s">
        <v>314</v>
      </c>
      <c r="I252" s="214"/>
    </row>
    <row r="253" spans="1:9" ht="15" customHeight="1">
      <c r="A253" s="238"/>
      <c r="B253" s="216"/>
      <c r="E253" s="221" t="s">
        <v>567</v>
      </c>
      <c r="F253" s="229" t="s">
        <v>860</v>
      </c>
      <c r="G253" s="223"/>
      <c r="I253" s="214"/>
    </row>
    <row r="254" spans="1:9" ht="15" customHeight="1">
      <c r="A254" s="238"/>
      <c r="B254" s="225" t="s">
        <v>341</v>
      </c>
      <c r="D254" s="241">
        <v>82</v>
      </c>
      <c r="E254" s="221" t="s">
        <v>810</v>
      </c>
      <c r="G254" s="223"/>
      <c r="H254" s="214"/>
      <c r="I254" s="214"/>
    </row>
    <row r="255" spans="1:9" ht="15" customHeight="1">
      <c r="A255" s="238"/>
      <c r="B255" s="216"/>
      <c r="E255" s="219"/>
      <c r="F255" s="230" t="s">
        <v>735</v>
      </c>
      <c r="G255" s="223" t="s">
        <v>341</v>
      </c>
      <c r="H255" s="214"/>
      <c r="I255" s="214"/>
    </row>
    <row r="256" spans="1:9" ht="15" customHeight="1">
      <c r="A256" s="238"/>
      <c r="B256" s="216"/>
      <c r="E256" s="221" t="s">
        <v>567</v>
      </c>
      <c r="F256" s="229" t="s">
        <v>860</v>
      </c>
      <c r="G256" s="223"/>
      <c r="H256" s="215"/>
      <c r="I256" s="214"/>
    </row>
    <row r="257" spans="1:9" ht="15" customHeight="1">
      <c r="A257" s="238"/>
      <c r="B257" s="225" t="s">
        <v>330</v>
      </c>
      <c r="D257" s="241">
        <v>63</v>
      </c>
      <c r="E257" s="221" t="s">
        <v>770</v>
      </c>
      <c r="G257" s="223"/>
    </row>
    <row r="258" spans="1:9" ht="15" customHeight="1">
      <c r="A258" s="238"/>
      <c r="B258" s="216"/>
      <c r="E258" s="219"/>
      <c r="F258" s="230" t="s">
        <v>735</v>
      </c>
      <c r="G258" s="223" t="s">
        <v>330</v>
      </c>
      <c r="I258" s="214"/>
    </row>
    <row r="259" spans="1:9" ht="15" customHeight="1">
      <c r="A259" s="238"/>
      <c r="B259" s="216"/>
      <c r="E259" s="221" t="s">
        <v>567</v>
      </c>
      <c r="F259" s="229" t="s">
        <v>860</v>
      </c>
      <c r="G259" s="223"/>
      <c r="I259" s="214"/>
    </row>
    <row r="260" spans="1:9" ht="15" customHeight="1">
      <c r="A260" s="238"/>
      <c r="B260" s="225" t="s">
        <v>353</v>
      </c>
      <c r="D260" s="241">
        <v>95</v>
      </c>
      <c r="E260" s="221" t="s">
        <v>830</v>
      </c>
      <c r="G260" s="223"/>
      <c r="I260" s="214"/>
    </row>
    <row r="261" spans="1:9" ht="15" customHeight="1">
      <c r="A261" s="238"/>
      <c r="B261" s="216"/>
      <c r="E261" s="219"/>
      <c r="F261" s="230" t="s">
        <v>735</v>
      </c>
      <c r="G261" s="223" t="s">
        <v>353</v>
      </c>
      <c r="I261" s="214"/>
    </row>
    <row r="262" spans="1:9" ht="15" customHeight="1">
      <c r="A262" s="238"/>
      <c r="B262" s="216"/>
      <c r="E262" s="221" t="s">
        <v>567</v>
      </c>
      <c r="F262" s="229" t="s">
        <v>860</v>
      </c>
      <c r="G262" s="223"/>
      <c r="I262" s="214"/>
    </row>
    <row r="263" spans="1:9" ht="15" customHeight="1">
      <c r="A263" s="238"/>
      <c r="B263" s="225" t="s">
        <v>319</v>
      </c>
      <c r="D263" s="241">
        <v>50</v>
      </c>
      <c r="E263" s="221" t="s">
        <v>742</v>
      </c>
      <c r="G263" s="223"/>
    </row>
    <row r="264" spans="1:9" ht="15" customHeight="1">
      <c r="A264" s="238"/>
      <c r="B264" s="216"/>
      <c r="E264" s="219"/>
      <c r="F264" s="230" t="s">
        <v>735</v>
      </c>
      <c r="G264" s="223" t="s">
        <v>319</v>
      </c>
      <c r="I264" s="214"/>
    </row>
    <row r="265" spans="1:9" ht="15" customHeight="1">
      <c r="A265" s="238"/>
      <c r="B265" s="216"/>
      <c r="E265" s="221" t="s">
        <v>567</v>
      </c>
      <c r="F265" s="229" t="s">
        <v>860</v>
      </c>
      <c r="G265" s="223"/>
      <c r="I265" s="214"/>
    </row>
    <row r="266" spans="1:9" ht="15" customHeight="1">
      <c r="A266" s="238"/>
      <c r="B266" s="225" t="s">
        <v>340</v>
      </c>
      <c r="D266" s="241">
        <v>79</v>
      </c>
      <c r="E266" s="221" t="s">
        <v>804</v>
      </c>
      <c r="G266" s="223"/>
      <c r="I266" s="214"/>
    </row>
    <row r="267" spans="1:9" ht="15" customHeight="1">
      <c r="A267" s="238"/>
      <c r="B267" s="216"/>
      <c r="E267" s="219"/>
      <c r="F267" s="230" t="s">
        <v>735</v>
      </c>
      <c r="G267" s="223" t="s">
        <v>340</v>
      </c>
      <c r="I267" s="214"/>
    </row>
    <row r="268" spans="1:9" ht="15" customHeight="1">
      <c r="A268" s="238"/>
      <c r="B268" s="216"/>
      <c r="E268" s="221" t="s">
        <v>567</v>
      </c>
      <c r="F268" s="229" t="s">
        <v>860</v>
      </c>
      <c r="G268" s="223"/>
      <c r="I268" s="214"/>
    </row>
    <row r="269" spans="1:9" ht="15" customHeight="1">
      <c r="A269" s="238"/>
      <c r="B269" s="225" t="s">
        <v>331</v>
      </c>
      <c r="D269" s="241">
        <v>66</v>
      </c>
      <c r="E269" s="221" t="s">
        <v>776</v>
      </c>
      <c r="G269" s="223"/>
    </row>
    <row r="270" spans="1:9" ht="15" customHeight="1">
      <c r="A270" s="238"/>
      <c r="B270" s="216"/>
      <c r="E270" s="219"/>
      <c r="F270" s="230" t="s">
        <v>735</v>
      </c>
      <c r="G270" s="223" t="s">
        <v>331</v>
      </c>
      <c r="I270" s="214"/>
    </row>
    <row r="271" spans="1:9" ht="15" customHeight="1">
      <c r="A271" s="238"/>
      <c r="B271" s="216"/>
      <c r="E271" s="221" t="s">
        <v>567</v>
      </c>
      <c r="F271" s="229" t="s">
        <v>860</v>
      </c>
      <c r="G271" s="223"/>
      <c r="I271" s="214"/>
    </row>
    <row r="272" spans="1:9" ht="15" customHeight="1">
      <c r="A272" s="238"/>
      <c r="B272" s="225" t="s">
        <v>354</v>
      </c>
      <c r="D272" s="241">
        <v>98</v>
      </c>
      <c r="E272" s="221" t="s">
        <v>830</v>
      </c>
      <c r="G272" s="223"/>
      <c r="I272" s="214"/>
    </row>
    <row r="273" spans="1:9" ht="15" customHeight="1">
      <c r="A273" s="238"/>
      <c r="B273" s="216"/>
      <c r="E273" s="219"/>
      <c r="F273" s="230" t="s">
        <v>735</v>
      </c>
      <c r="G273" s="223" t="s">
        <v>354</v>
      </c>
      <c r="I273" s="214"/>
    </row>
    <row r="274" spans="1:9" ht="15" customHeight="1">
      <c r="A274" s="238"/>
      <c r="B274" s="216"/>
      <c r="E274" s="221" t="s">
        <v>567</v>
      </c>
      <c r="F274" s="229" t="s">
        <v>860</v>
      </c>
      <c r="G274" s="223"/>
      <c r="I274" s="214"/>
    </row>
    <row r="275" spans="1:9" ht="15" customHeight="1">
      <c r="A275" s="238"/>
      <c r="B275" s="225" t="s">
        <v>318</v>
      </c>
      <c r="D275" s="241">
        <v>47</v>
      </c>
      <c r="E275" s="221" t="s">
        <v>738</v>
      </c>
      <c r="G275" s="223"/>
    </row>
    <row r="276" spans="1:9" ht="15" customHeight="1">
      <c r="A276" s="238"/>
      <c r="B276" s="216"/>
      <c r="E276" s="219"/>
      <c r="F276" s="230" t="s">
        <v>735</v>
      </c>
      <c r="G276" s="223" t="s">
        <v>318</v>
      </c>
      <c r="I276" s="214"/>
    </row>
    <row r="277" spans="1:9" ht="15" customHeight="1">
      <c r="A277" s="238"/>
      <c r="B277" s="216"/>
      <c r="E277" s="221" t="s">
        <v>567</v>
      </c>
      <c r="F277" s="229" t="s">
        <v>860</v>
      </c>
      <c r="G277" s="223"/>
      <c r="I277" s="214"/>
    </row>
    <row r="278" spans="1:9" ht="15" customHeight="1">
      <c r="A278" s="238"/>
      <c r="B278" s="225" t="s">
        <v>346</v>
      </c>
      <c r="D278" s="241">
        <v>91</v>
      </c>
      <c r="E278" s="221" t="s">
        <v>829</v>
      </c>
      <c r="G278" s="223"/>
      <c r="I278" s="214"/>
    </row>
    <row r="279" spans="1:9" ht="15" customHeight="1">
      <c r="A279" s="238"/>
      <c r="B279" s="216"/>
      <c r="E279" s="219"/>
      <c r="F279" s="230" t="s">
        <v>735</v>
      </c>
      <c r="G279" s="223" t="s">
        <v>346</v>
      </c>
      <c r="I279" s="214"/>
    </row>
    <row r="280" spans="1:9" ht="15" customHeight="1">
      <c r="A280" s="238"/>
      <c r="B280" s="216"/>
      <c r="E280" s="221" t="s">
        <v>567</v>
      </c>
      <c r="F280" s="229" t="s">
        <v>860</v>
      </c>
      <c r="G280" s="223"/>
      <c r="I280" s="214"/>
    </row>
    <row r="281" spans="1:9" ht="15" customHeight="1">
      <c r="A281" s="238"/>
      <c r="B281" s="225" t="s">
        <v>325</v>
      </c>
      <c r="D281" s="241">
        <v>54</v>
      </c>
      <c r="E281" s="221" t="s">
        <v>753</v>
      </c>
      <c r="G281" s="223"/>
    </row>
    <row r="282" spans="1:9" ht="15" customHeight="1">
      <c r="A282" s="238"/>
      <c r="B282" s="216"/>
      <c r="E282" s="219"/>
      <c r="F282" s="230" t="s">
        <v>735</v>
      </c>
      <c r="G282" s="223" t="s">
        <v>325</v>
      </c>
      <c r="I282" s="214"/>
    </row>
    <row r="283" spans="1:9" ht="15" customHeight="1">
      <c r="A283" s="238"/>
      <c r="B283" s="216"/>
      <c r="E283" s="221" t="s">
        <v>567</v>
      </c>
      <c r="F283" s="229" t="s">
        <v>860</v>
      </c>
      <c r="G283" s="223"/>
      <c r="I283" s="214"/>
    </row>
    <row r="284" spans="1:9" ht="15" customHeight="1">
      <c r="A284" s="238"/>
      <c r="B284" s="225" t="s">
        <v>347</v>
      </c>
      <c r="D284" s="241">
        <v>65</v>
      </c>
      <c r="E284" s="221" t="s">
        <v>775</v>
      </c>
      <c r="G284" s="223"/>
      <c r="I284" s="214"/>
    </row>
    <row r="285" spans="1:9" ht="15" customHeight="1">
      <c r="A285" s="238"/>
      <c r="B285" s="216"/>
      <c r="E285" s="219"/>
      <c r="F285" s="230" t="s">
        <v>735</v>
      </c>
      <c r="G285" s="223" t="s">
        <v>347</v>
      </c>
      <c r="I285" s="214"/>
    </row>
    <row r="286" spans="1:9" ht="15" customHeight="1">
      <c r="A286" s="238"/>
      <c r="B286" s="216"/>
      <c r="E286" s="221" t="s">
        <v>567</v>
      </c>
      <c r="F286" s="229" t="s">
        <v>860</v>
      </c>
      <c r="G286" s="223"/>
      <c r="I286" s="214"/>
    </row>
    <row r="287" spans="1:9" ht="15" customHeight="1">
      <c r="A287" s="238"/>
      <c r="B287" s="225" t="s">
        <v>324</v>
      </c>
      <c r="D287" s="241">
        <v>76</v>
      </c>
      <c r="E287" s="221" t="s">
        <v>798</v>
      </c>
      <c r="G287" s="223"/>
    </row>
    <row r="288" spans="1:9" ht="15" customHeight="1">
      <c r="A288" s="238"/>
      <c r="B288" s="216"/>
      <c r="E288" s="219"/>
      <c r="F288" s="230" t="s">
        <v>735</v>
      </c>
      <c r="G288" s="223" t="s">
        <v>324</v>
      </c>
      <c r="I288" s="214"/>
    </row>
    <row r="289" spans="1:9" ht="15" customHeight="1">
      <c r="A289" s="238"/>
      <c r="B289" s="216"/>
      <c r="E289" s="221" t="s">
        <v>567</v>
      </c>
      <c r="F289" s="229" t="s">
        <v>860</v>
      </c>
      <c r="G289" s="223"/>
      <c r="I289" s="214"/>
    </row>
    <row r="290" spans="1:9" ht="15" customHeight="1">
      <c r="A290" s="238"/>
      <c r="B290" s="225" t="s">
        <v>336</v>
      </c>
      <c r="D290" s="241">
        <v>43</v>
      </c>
      <c r="E290" s="221" t="s">
        <v>726</v>
      </c>
      <c r="G290" s="223"/>
      <c r="I290" s="214"/>
    </row>
    <row r="291" spans="1:9" ht="15" customHeight="1">
      <c r="A291" s="238"/>
      <c r="B291" s="216"/>
      <c r="E291" s="219"/>
      <c r="F291" s="230" t="s">
        <v>735</v>
      </c>
      <c r="G291" s="223" t="s">
        <v>336</v>
      </c>
      <c r="I291" s="214"/>
    </row>
    <row r="292" spans="1:9" ht="15" customHeight="1">
      <c r="A292" s="238"/>
      <c r="B292" s="216"/>
      <c r="E292" s="221" t="s">
        <v>567</v>
      </c>
      <c r="F292" s="229" t="s">
        <v>860</v>
      </c>
      <c r="G292" s="223"/>
      <c r="I292" s="214"/>
    </row>
    <row r="293" spans="1:9" ht="15" customHeight="1">
      <c r="A293" s="238"/>
      <c r="B293" s="225" t="s">
        <v>335</v>
      </c>
      <c r="D293" s="241">
        <v>60</v>
      </c>
      <c r="E293" s="221" t="s">
        <v>763</v>
      </c>
      <c r="G293" s="223"/>
    </row>
    <row r="294" spans="1:9" ht="15" customHeight="1">
      <c r="A294" s="238"/>
      <c r="B294" s="216"/>
      <c r="E294" s="219"/>
      <c r="F294" s="230" t="s">
        <v>735</v>
      </c>
      <c r="G294" s="223" t="s">
        <v>335</v>
      </c>
      <c r="I294" s="214"/>
    </row>
    <row r="295" spans="1:9" ht="15" customHeight="1">
      <c r="A295" s="238"/>
      <c r="B295" s="216"/>
      <c r="E295" s="221" t="s">
        <v>567</v>
      </c>
      <c r="F295" s="229" t="s">
        <v>860</v>
      </c>
      <c r="G295" s="223"/>
      <c r="I295" s="214"/>
    </row>
    <row r="296" spans="1:9" ht="15" customHeight="1">
      <c r="A296" s="238"/>
      <c r="B296" s="209" t="s">
        <v>357</v>
      </c>
      <c r="D296" s="241">
        <v>80</v>
      </c>
      <c r="E296" s="221" t="s">
        <v>808</v>
      </c>
      <c r="G296" s="223"/>
      <c r="I296" s="214"/>
    </row>
    <row r="297" spans="1:9" ht="15" customHeight="1">
      <c r="A297" s="238"/>
      <c r="B297" s="209"/>
      <c r="E297" s="219"/>
      <c r="F297" s="230" t="s">
        <v>735</v>
      </c>
      <c r="G297" s="223" t="s">
        <v>357</v>
      </c>
      <c r="I297" s="214"/>
    </row>
    <row r="298" spans="1:9" ht="15" customHeight="1">
      <c r="A298" s="238"/>
      <c r="B298" s="209"/>
      <c r="E298" s="221" t="s">
        <v>567</v>
      </c>
      <c r="F298" s="229" t="s">
        <v>860</v>
      </c>
      <c r="G298" s="223"/>
      <c r="I298" s="214"/>
    </row>
    <row r="299" spans="1:9" ht="15" customHeight="1">
      <c r="A299" s="238"/>
      <c r="B299" s="209" t="s">
        <v>313</v>
      </c>
      <c r="D299" s="241">
        <v>97</v>
      </c>
      <c r="E299" s="221" t="s">
        <v>830</v>
      </c>
      <c r="G299" s="223"/>
    </row>
    <row r="300" spans="1:9" ht="15" customHeight="1">
      <c r="A300" s="238"/>
      <c r="B300" s="239"/>
      <c r="E300" s="219"/>
      <c r="F300" s="230" t="s">
        <v>735</v>
      </c>
      <c r="G300" s="223" t="s">
        <v>313</v>
      </c>
      <c r="I300" s="214"/>
    </row>
    <row r="301" spans="1:9" ht="15" customHeight="1">
      <c r="A301" s="238"/>
      <c r="B301" s="239"/>
      <c r="E301" s="221" t="s">
        <v>567</v>
      </c>
      <c r="F301" s="229" t="s">
        <v>860</v>
      </c>
      <c r="G301" s="223"/>
      <c r="I301" s="214"/>
    </row>
    <row r="302" spans="1:9">
      <c r="B302" s="223" t="s">
        <v>343</v>
      </c>
      <c r="D302" s="241">
        <v>102</v>
      </c>
      <c r="E302" s="221" t="s">
        <v>830</v>
      </c>
      <c r="G302" s="223"/>
    </row>
    <row r="303" spans="1:9">
      <c r="B303" s="223"/>
      <c r="E303" s="219"/>
      <c r="F303" s="230" t="s">
        <v>735</v>
      </c>
      <c r="G303" s="223" t="s">
        <v>343</v>
      </c>
    </row>
    <row r="304" spans="1:9">
      <c r="B304" s="223"/>
      <c r="E304" s="221" t="s">
        <v>567</v>
      </c>
      <c r="F304" s="229" t="s">
        <v>860</v>
      </c>
      <c r="G304" s="223"/>
    </row>
    <row r="305" spans="2:7" s="215" customFormat="1">
      <c r="B305" s="223" t="s">
        <v>328</v>
      </c>
      <c r="C305" s="209"/>
      <c r="D305" s="241">
        <v>64</v>
      </c>
      <c r="E305" s="221" t="s">
        <v>774</v>
      </c>
      <c r="F305" s="212"/>
      <c r="G305" s="223"/>
    </row>
    <row r="306" spans="2:7" s="215" customFormat="1">
      <c r="B306" s="223"/>
      <c r="C306" s="209"/>
      <c r="D306" s="210"/>
      <c r="E306" s="219"/>
      <c r="F306" s="230" t="s">
        <v>735</v>
      </c>
      <c r="G306" s="223" t="s">
        <v>328</v>
      </c>
    </row>
    <row r="307" spans="2:7" s="215" customFormat="1">
      <c r="B307" s="223"/>
      <c r="C307" s="209"/>
      <c r="D307" s="210"/>
      <c r="E307" s="221" t="s">
        <v>567</v>
      </c>
      <c r="F307" s="229" t="s">
        <v>860</v>
      </c>
      <c r="G307" s="223"/>
    </row>
    <row r="308" spans="2:7" s="215" customFormat="1">
      <c r="B308" s="223" t="s">
        <v>350</v>
      </c>
      <c r="C308" s="209"/>
      <c r="D308" s="241">
        <v>59</v>
      </c>
      <c r="E308" s="221" t="s">
        <v>762</v>
      </c>
      <c r="F308" s="212"/>
      <c r="G308" s="223"/>
    </row>
    <row r="309" spans="2:7" s="215" customFormat="1">
      <c r="B309" s="223"/>
      <c r="C309" s="209"/>
      <c r="D309" s="210"/>
      <c r="E309" s="219"/>
      <c r="F309" s="230" t="s">
        <v>735</v>
      </c>
      <c r="G309" s="223" t="s">
        <v>350</v>
      </c>
    </row>
    <row r="310" spans="2:7" s="215" customFormat="1">
      <c r="B310" s="223"/>
      <c r="C310" s="209"/>
      <c r="D310" s="210"/>
      <c r="E310" s="221" t="s">
        <v>567</v>
      </c>
      <c r="F310" s="229" t="s">
        <v>860</v>
      </c>
      <c r="G310" s="223"/>
    </row>
    <row r="311" spans="2:7" s="215" customFormat="1">
      <c r="B311" s="223" t="s">
        <v>321</v>
      </c>
      <c r="C311" s="209"/>
      <c r="D311" s="241">
        <v>69</v>
      </c>
      <c r="E311" s="221" t="s">
        <v>783</v>
      </c>
      <c r="F311" s="212"/>
      <c r="G311" s="223"/>
    </row>
    <row r="312" spans="2:7" s="215" customFormat="1">
      <c r="B312" s="223"/>
      <c r="C312" s="209"/>
      <c r="D312" s="210"/>
      <c r="E312" s="219"/>
      <c r="F312" s="230" t="s">
        <v>735</v>
      </c>
      <c r="G312" s="223" t="s">
        <v>321</v>
      </c>
    </row>
    <row r="313" spans="2:7" s="215" customFormat="1">
      <c r="B313" s="223"/>
      <c r="C313" s="209"/>
      <c r="D313" s="210"/>
      <c r="E313" s="221" t="s">
        <v>567</v>
      </c>
      <c r="F313" s="229" t="s">
        <v>860</v>
      </c>
      <c r="G313" s="223"/>
    </row>
    <row r="314" spans="2:7" s="215" customFormat="1">
      <c r="B314" s="223" t="s">
        <v>338</v>
      </c>
      <c r="C314" s="209"/>
      <c r="D314" s="241">
        <v>75</v>
      </c>
      <c r="E314" s="221" t="s">
        <v>797</v>
      </c>
      <c r="F314" s="212"/>
      <c r="G314" s="223"/>
    </row>
    <row r="315" spans="2:7" s="215" customFormat="1">
      <c r="B315" s="223"/>
      <c r="C315" s="209"/>
      <c r="D315" s="210"/>
      <c r="E315" s="219"/>
      <c r="F315" s="230" t="s">
        <v>735</v>
      </c>
      <c r="G315" s="223" t="s">
        <v>338</v>
      </c>
    </row>
    <row r="316" spans="2:7" s="215" customFormat="1">
      <c r="B316" s="223"/>
      <c r="C316" s="209"/>
      <c r="D316" s="210"/>
      <c r="E316" s="221" t="s">
        <v>567</v>
      </c>
      <c r="F316" s="229" t="s">
        <v>860</v>
      </c>
      <c r="G316" s="223"/>
    </row>
    <row r="317" spans="2:7" s="215" customFormat="1">
      <c r="B317" s="223" t="s">
        <v>333</v>
      </c>
      <c r="C317" s="209"/>
      <c r="D317" s="241">
        <v>49</v>
      </c>
      <c r="E317" s="221" t="s">
        <v>741</v>
      </c>
      <c r="F317" s="212"/>
      <c r="G317" s="223"/>
    </row>
    <row r="318" spans="2:7" s="215" customFormat="1">
      <c r="B318" s="223"/>
      <c r="C318" s="209"/>
      <c r="D318" s="210"/>
      <c r="E318" s="219"/>
      <c r="F318" s="230" t="s">
        <v>735</v>
      </c>
      <c r="G318" s="223" t="s">
        <v>333</v>
      </c>
    </row>
    <row r="319" spans="2:7" s="215" customFormat="1">
      <c r="B319" s="223"/>
      <c r="C319" s="209"/>
      <c r="D319" s="210"/>
      <c r="E319" s="221" t="s">
        <v>567</v>
      </c>
      <c r="F319" s="229" t="s">
        <v>860</v>
      </c>
      <c r="G319" s="223"/>
    </row>
    <row r="320" spans="2:7" s="215" customFormat="1">
      <c r="B320" s="223" t="s">
        <v>355</v>
      </c>
      <c r="C320" s="209"/>
      <c r="D320" s="241">
        <v>53</v>
      </c>
      <c r="E320" s="221" t="s">
        <v>748</v>
      </c>
      <c r="F320" s="212"/>
      <c r="G320" s="223"/>
    </row>
    <row r="321" spans="2:7" s="215" customFormat="1">
      <c r="B321" s="223"/>
      <c r="C321" s="209"/>
      <c r="D321" s="210"/>
      <c r="E321" s="219"/>
      <c r="F321" s="230" t="s">
        <v>735</v>
      </c>
      <c r="G321" s="223" t="s">
        <v>355</v>
      </c>
    </row>
    <row r="322" spans="2:7" s="215" customFormat="1">
      <c r="B322" s="223"/>
      <c r="C322" s="209"/>
      <c r="D322" s="210"/>
      <c r="E322" s="221" t="s">
        <v>567</v>
      </c>
      <c r="F322" s="229" t="s">
        <v>860</v>
      </c>
      <c r="G322" s="223"/>
    </row>
    <row r="323" spans="2:7" s="215" customFormat="1">
      <c r="B323" s="223" t="s">
        <v>316</v>
      </c>
      <c r="C323" s="209"/>
      <c r="D323" s="241">
        <v>70</v>
      </c>
      <c r="E323" s="221" t="s">
        <v>787</v>
      </c>
      <c r="F323" s="212"/>
      <c r="G323" s="223"/>
    </row>
    <row r="324" spans="2:7" s="215" customFormat="1">
      <c r="B324" s="223"/>
      <c r="C324" s="209"/>
      <c r="D324" s="210"/>
      <c r="E324" s="219"/>
      <c r="F324" s="230" t="s">
        <v>735</v>
      </c>
      <c r="G324" s="223" t="s">
        <v>316</v>
      </c>
    </row>
    <row r="325" spans="2:7" s="215" customFormat="1">
      <c r="B325" s="223"/>
      <c r="C325" s="209"/>
      <c r="D325" s="210"/>
      <c r="E325" s="221" t="s">
        <v>567</v>
      </c>
      <c r="F325" s="229" t="s">
        <v>860</v>
      </c>
      <c r="G325" s="223"/>
    </row>
    <row r="326" spans="2:7" s="215" customFormat="1">
      <c r="B326" s="223" t="s">
        <v>344</v>
      </c>
      <c r="C326" s="209"/>
      <c r="D326" s="241">
        <v>86</v>
      </c>
      <c r="E326" s="221" t="s">
        <v>817</v>
      </c>
      <c r="F326" s="212"/>
      <c r="G326" s="223"/>
    </row>
    <row r="327" spans="2:7" s="215" customFormat="1">
      <c r="B327" s="223"/>
      <c r="C327" s="209"/>
      <c r="D327" s="210"/>
      <c r="E327" s="219"/>
      <c r="F327" s="230" t="s">
        <v>735</v>
      </c>
      <c r="G327" s="223" t="s">
        <v>344</v>
      </c>
    </row>
    <row r="328" spans="2:7" s="215" customFormat="1">
      <c r="B328" s="223"/>
      <c r="C328" s="209"/>
      <c r="D328" s="210"/>
      <c r="E328" s="221" t="s">
        <v>567</v>
      </c>
      <c r="F328" s="229" t="s">
        <v>860</v>
      </c>
      <c r="G328" s="223"/>
    </row>
    <row r="329" spans="2:7" s="215" customFormat="1">
      <c r="B329" s="223" t="s">
        <v>327</v>
      </c>
      <c r="C329" s="209"/>
      <c r="D329" s="241">
        <v>85</v>
      </c>
      <c r="E329" s="221" t="s">
        <v>816</v>
      </c>
      <c r="F329" s="212"/>
      <c r="G329" s="223"/>
    </row>
    <row r="330" spans="2:7" s="215" customFormat="1">
      <c r="B330" s="223"/>
      <c r="C330" s="209"/>
      <c r="D330" s="210"/>
      <c r="E330" s="219"/>
      <c r="F330" s="230" t="s">
        <v>735</v>
      </c>
      <c r="G330" s="223" t="s">
        <v>327</v>
      </c>
    </row>
    <row r="331" spans="2:7" s="215" customFormat="1">
      <c r="B331" s="223"/>
      <c r="C331" s="209"/>
      <c r="D331" s="210"/>
      <c r="E331" s="221" t="s">
        <v>567</v>
      </c>
      <c r="F331" s="229" t="s">
        <v>860</v>
      </c>
      <c r="G331" s="223"/>
    </row>
    <row r="332" spans="2:7" s="215" customFormat="1">
      <c r="B332" s="223" t="s">
        <v>349</v>
      </c>
      <c r="C332" s="209"/>
      <c r="D332" s="241">
        <v>96</v>
      </c>
      <c r="E332" s="221" t="s">
        <v>830</v>
      </c>
      <c r="F332" s="212"/>
      <c r="G332" s="223"/>
    </row>
    <row r="333" spans="2:7" s="215" customFormat="1">
      <c r="B333" s="223"/>
      <c r="C333" s="209"/>
      <c r="D333" s="210"/>
      <c r="E333" s="219"/>
      <c r="F333" s="230" t="s">
        <v>735</v>
      </c>
      <c r="G333" s="223" t="s">
        <v>349</v>
      </c>
    </row>
    <row r="334" spans="2:7" s="215" customFormat="1">
      <c r="B334" s="223"/>
      <c r="C334" s="209"/>
      <c r="D334" s="210"/>
      <c r="E334" s="221" t="s">
        <v>567</v>
      </c>
      <c r="F334" s="229" t="s">
        <v>860</v>
      </c>
      <c r="G334" s="223"/>
    </row>
    <row r="335" spans="2:7" s="215" customFormat="1">
      <c r="B335" s="223" t="s">
        <v>322</v>
      </c>
      <c r="C335" s="209"/>
      <c r="D335" s="241">
        <v>92</v>
      </c>
      <c r="E335" s="221" t="s">
        <v>830</v>
      </c>
      <c r="F335" s="212"/>
      <c r="G335" s="223"/>
    </row>
    <row r="336" spans="2:7" s="215" customFormat="1">
      <c r="B336" s="223"/>
      <c r="C336" s="209"/>
      <c r="D336" s="210"/>
      <c r="E336" s="219"/>
      <c r="F336" s="230" t="s">
        <v>735</v>
      </c>
      <c r="G336" s="223" t="s">
        <v>322</v>
      </c>
    </row>
    <row r="337" spans="2:7" s="215" customFormat="1">
      <c r="B337" s="223"/>
      <c r="C337" s="209"/>
      <c r="D337" s="210"/>
      <c r="E337" s="221" t="s">
        <v>567</v>
      </c>
      <c r="F337" s="229" t="s">
        <v>860</v>
      </c>
      <c r="G337" s="223"/>
    </row>
    <row r="338" spans="2:7" s="215" customFormat="1">
      <c r="B338" s="223" t="s">
        <v>358</v>
      </c>
      <c r="C338" s="209"/>
      <c r="D338" s="241">
        <v>44</v>
      </c>
      <c r="E338" s="221" t="s">
        <v>729</v>
      </c>
      <c r="F338" s="212"/>
      <c r="G338" s="223"/>
    </row>
    <row r="339" spans="2:7" s="215" customFormat="1">
      <c r="B339" s="223"/>
      <c r="C339" s="209"/>
      <c r="D339" s="210"/>
      <c r="E339" s="219"/>
      <c r="F339" s="230" t="s">
        <v>735</v>
      </c>
      <c r="G339" s="223" t="s">
        <v>358</v>
      </c>
    </row>
    <row r="340" spans="2:7" s="215" customFormat="1">
      <c r="B340" s="223"/>
      <c r="C340" s="209"/>
      <c r="D340" s="210"/>
      <c r="E340" s="221" t="s">
        <v>567</v>
      </c>
      <c r="F340" s="229" t="s">
        <v>860</v>
      </c>
      <c r="G340" s="223"/>
    </row>
    <row r="341" spans="2:7" s="215" customFormat="1">
      <c r="B341" s="223" t="s">
        <v>359</v>
      </c>
      <c r="C341" s="209"/>
      <c r="D341" s="241">
        <v>101</v>
      </c>
      <c r="E341" s="221" t="s">
        <v>830</v>
      </c>
      <c r="F341" s="212"/>
      <c r="G341" s="223"/>
    </row>
    <row r="342" spans="2:7" s="215" customFormat="1">
      <c r="B342" s="223"/>
      <c r="C342" s="209"/>
      <c r="D342" s="210"/>
      <c r="E342" s="219"/>
      <c r="F342" s="230" t="s">
        <v>735</v>
      </c>
      <c r="G342" s="223" t="s">
        <v>359</v>
      </c>
    </row>
    <row r="343" spans="2:7" s="215" customFormat="1">
      <c r="B343" s="223"/>
      <c r="C343" s="209"/>
      <c r="D343" s="210"/>
      <c r="E343" s="221" t="s">
        <v>567</v>
      </c>
      <c r="F343" s="229" t="s">
        <v>860</v>
      </c>
      <c r="G343" s="223"/>
    </row>
    <row r="344" spans="2:7" s="215" customFormat="1">
      <c r="B344" s="223" t="s">
        <v>360</v>
      </c>
      <c r="C344" s="209"/>
      <c r="D344" s="241">
        <v>48</v>
      </c>
      <c r="E344" s="221" t="s">
        <v>739</v>
      </c>
      <c r="F344" s="212"/>
      <c r="G344" s="223"/>
    </row>
    <row r="345" spans="2:7" s="215" customFormat="1">
      <c r="B345" s="223"/>
      <c r="C345" s="209"/>
      <c r="D345" s="210"/>
      <c r="E345" s="219"/>
      <c r="F345" s="230" t="s">
        <v>735</v>
      </c>
      <c r="G345" s="223" t="s">
        <v>360</v>
      </c>
    </row>
    <row r="346" spans="2:7" s="215" customFormat="1">
      <c r="B346" s="223"/>
      <c r="C346" s="209"/>
      <c r="D346" s="210"/>
      <c r="E346" s="221" t="s">
        <v>567</v>
      </c>
      <c r="F346" s="229" t="s">
        <v>860</v>
      </c>
      <c r="G346" s="223"/>
    </row>
    <row r="347" spans="2:7" s="215" customFormat="1">
      <c r="B347" s="223" t="s">
        <v>315</v>
      </c>
      <c r="C347" s="209"/>
      <c r="D347" s="241">
        <v>104</v>
      </c>
      <c r="E347" s="221" t="s">
        <v>830</v>
      </c>
      <c r="F347" s="212"/>
      <c r="G347" s="223"/>
    </row>
    <row r="348" spans="2:7" s="215" customFormat="1">
      <c r="B348" s="223"/>
      <c r="C348" s="209"/>
      <c r="D348" s="210"/>
      <c r="E348" s="219"/>
      <c r="F348" s="230" t="s">
        <v>735</v>
      </c>
      <c r="G348" s="223" t="s">
        <v>315</v>
      </c>
    </row>
    <row r="349" spans="2:7" s="215" customFormat="1">
      <c r="B349" s="223"/>
      <c r="C349" s="209"/>
      <c r="D349" s="210"/>
      <c r="E349" s="221" t="s">
        <v>567</v>
      </c>
      <c r="F349" s="229" t="s">
        <v>860</v>
      </c>
      <c r="G349" s="223"/>
    </row>
    <row r="350" spans="2:7" s="215" customFormat="1">
      <c r="B350" s="242"/>
      <c r="C350" s="209"/>
      <c r="D350" s="241"/>
      <c r="E350" s="221" t="s">
        <v>567</v>
      </c>
      <c r="F350" s="212"/>
      <c r="G350" s="223"/>
    </row>
    <row r="351" spans="2:7" s="215" customFormat="1">
      <c r="B351" s="223"/>
      <c r="C351" s="209"/>
      <c r="D351" s="210"/>
      <c r="E351" s="219"/>
      <c r="F351" s="230" t="e">
        <v>#N/A</v>
      </c>
      <c r="G351" s="223" t="s">
        <v>361</v>
      </c>
    </row>
    <row r="352" spans="2:7" s="215" customFormat="1">
      <c r="B352" s="223"/>
      <c r="C352" s="209"/>
      <c r="D352" s="210"/>
      <c r="E352" s="221" t="s">
        <v>567</v>
      </c>
      <c r="F352" s="229" t="e">
        <v>#N/A</v>
      </c>
      <c r="G352" s="223"/>
    </row>
    <row r="353" spans="2:7" s="215" customFormat="1">
      <c r="B353" s="223" t="s">
        <v>362</v>
      </c>
      <c r="C353" s="209"/>
      <c r="D353" s="241"/>
      <c r="E353" s="221" t="s">
        <v>567</v>
      </c>
      <c r="F353" s="212"/>
      <c r="G353" s="223"/>
    </row>
    <row r="354" spans="2:7" s="215" customFormat="1">
      <c r="B354" s="223"/>
      <c r="C354" s="209"/>
      <c r="D354" s="210"/>
      <c r="E354" s="219"/>
      <c r="F354" s="230" t="e">
        <v>#N/A</v>
      </c>
      <c r="G354" s="223" t="s">
        <v>362</v>
      </c>
    </row>
    <row r="355" spans="2:7" s="215" customFormat="1">
      <c r="B355" s="223"/>
      <c r="C355" s="209"/>
      <c r="D355" s="210">
        <v>154</v>
      </c>
      <c r="E355" s="221" t="e">
        <v>#N/A</v>
      </c>
      <c r="F355" s="229" t="e">
        <v>#N/A</v>
      </c>
      <c r="G355" s="223"/>
    </row>
    <row r="356" spans="2:7" s="215" customFormat="1">
      <c r="B356" s="223" t="s">
        <v>500</v>
      </c>
      <c r="C356" s="209"/>
      <c r="D356" s="241"/>
      <c r="E356" s="221" t="s">
        <v>567</v>
      </c>
      <c r="F356" s="212"/>
      <c r="G356" s="223"/>
    </row>
    <row r="357" spans="2:7" s="215" customFormat="1">
      <c r="B357" s="223"/>
      <c r="C357" s="209"/>
      <c r="D357" s="210"/>
      <c r="E357" s="219"/>
      <c r="F357" s="230" t="s">
        <v>735</v>
      </c>
      <c r="G357" s="223" t="s">
        <v>500</v>
      </c>
    </row>
    <row r="358" spans="2:7" s="215" customFormat="1">
      <c r="B358" s="223"/>
      <c r="C358" s="209"/>
      <c r="D358" s="210">
        <v>155</v>
      </c>
      <c r="E358" s="221" t="e">
        <v>#N/A</v>
      </c>
      <c r="F358" s="229" t="s">
        <v>860</v>
      </c>
      <c r="G358" s="223"/>
    </row>
    <row r="359" spans="2:7" s="215" customFormat="1">
      <c r="B359" s="223" t="s">
        <v>501</v>
      </c>
      <c r="C359" s="209"/>
      <c r="D359" s="241"/>
      <c r="E359" s="221" t="s">
        <v>567</v>
      </c>
      <c r="F359" s="212"/>
      <c r="G359" s="223"/>
    </row>
    <row r="360" spans="2:7" s="215" customFormat="1">
      <c r="B360" s="223"/>
      <c r="C360" s="209"/>
      <c r="D360" s="210"/>
      <c r="E360" s="219"/>
      <c r="F360" s="230" t="s">
        <v>735</v>
      </c>
      <c r="G360" s="223" t="s">
        <v>501</v>
      </c>
    </row>
    <row r="361" spans="2:7" s="215" customFormat="1">
      <c r="B361" s="223"/>
      <c r="C361" s="209"/>
      <c r="D361" s="210">
        <v>156</v>
      </c>
      <c r="E361" s="221" t="e">
        <v>#N/A</v>
      </c>
      <c r="F361" s="229" t="s">
        <v>860</v>
      </c>
      <c r="G361" s="223"/>
    </row>
    <row r="362" spans="2:7" s="215" customFormat="1">
      <c r="B362" s="209"/>
      <c r="C362" s="209"/>
      <c r="D362" s="241"/>
      <c r="E362" s="211"/>
      <c r="F362" s="212"/>
      <c r="G362" s="212"/>
    </row>
    <row r="363" spans="2:7" s="215" customFormat="1">
      <c r="B363" s="209"/>
      <c r="C363" s="209"/>
      <c r="D363" s="210"/>
      <c r="E363" s="211"/>
      <c r="F363" s="212"/>
      <c r="G363" s="212"/>
    </row>
    <row r="364" spans="2:7" s="215" customFormat="1">
      <c r="B364" s="209"/>
      <c r="C364" s="209"/>
      <c r="D364" s="210"/>
      <c r="E364" s="211"/>
      <c r="F364" s="212"/>
      <c r="G364" s="212"/>
    </row>
    <row r="365" spans="2:7" s="215" customFormat="1">
      <c r="B365" s="209"/>
      <c r="C365" s="209"/>
      <c r="D365" s="210"/>
      <c r="E365" s="211"/>
      <c r="F365" s="212"/>
      <c r="G365" s="212"/>
    </row>
  </sheetData>
  <sheetProtection formatCells="0"/>
  <mergeCells count="3">
    <mergeCell ref="A1:H1"/>
    <mergeCell ref="A2:H2"/>
    <mergeCell ref="A3:H3"/>
  </mergeCells>
  <phoneticPr fontId="22" type="noConversion"/>
  <printOptions horizontalCentered="1"/>
  <pageMargins left="0" right="0" top="0.78740157480314965" bottom="0" header="0" footer="0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/>
  <dimension ref="A1:O179"/>
  <sheetViews>
    <sheetView showGridLines="0" tabSelected="1" zoomScale="89" zoomScaleNormal="89" zoomScaleSheetLayoutView="75" workbookViewId="0">
      <selection activeCell="H29" sqref="H29"/>
    </sheetView>
  </sheetViews>
  <sheetFormatPr defaultColWidth="9.140625" defaultRowHeight="12.75"/>
  <cols>
    <col min="1" max="1" width="3.140625" style="281" bestFit="1" customWidth="1"/>
    <col min="2" max="2" width="5" style="282" bestFit="1" customWidth="1"/>
    <col min="3" max="3" width="26.85546875" style="281" bestFit="1" customWidth="1"/>
    <col min="4" max="5" width="29.7109375" style="284" bestFit="1" customWidth="1"/>
    <col min="6" max="6" width="25.140625" style="284" bestFit="1" customWidth="1"/>
    <col min="7" max="7" width="29.7109375" style="284" bestFit="1" customWidth="1"/>
    <col min="8" max="8" width="22.140625" style="290" bestFit="1" customWidth="1"/>
    <col min="9" max="9" width="26.85546875" style="285" bestFit="1" customWidth="1"/>
    <col min="10" max="11" width="29.7109375" style="285" bestFit="1" customWidth="1"/>
    <col min="12" max="12" width="20.5703125" style="285" bestFit="1" customWidth="1"/>
    <col min="13" max="13" width="18.85546875" style="285" bestFit="1" customWidth="1"/>
    <col min="14" max="14" width="2.7109375" style="285" bestFit="1" customWidth="1"/>
    <col min="15" max="15" width="3.28515625" style="291" bestFit="1" customWidth="1"/>
    <col min="16" max="16384" width="9.140625" style="282"/>
  </cols>
  <sheetData>
    <row r="1" spans="1:15" ht="16.5" customHeight="1">
      <c r="A1" s="281">
        <v>1</v>
      </c>
      <c r="C1" s="283" t="s">
        <v>720</v>
      </c>
      <c r="F1" s="395" t="s">
        <v>28</v>
      </c>
      <c r="G1" s="395"/>
      <c r="H1" s="395"/>
      <c r="I1" s="395"/>
      <c r="J1" s="395"/>
      <c r="O1" s="286"/>
    </row>
    <row r="2" spans="1:15">
      <c r="C2" s="288" t="s">
        <v>365</v>
      </c>
      <c r="D2" s="289" t="s">
        <v>889</v>
      </c>
      <c r="E2" s="290"/>
      <c r="F2" s="395" t="s">
        <v>562</v>
      </c>
      <c r="G2" s="395"/>
      <c r="H2" s="395"/>
      <c r="I2" s="395"/>
      <c r="J2" s="395"/>
    </row>
    <row r="3" spans="1:15">
      <c r="A3" s="281">
        <v>2</v>
      </c>
      <c r="C3" s="292" t="s">
        <v>723</v>
      </c>
      <c r="D3" s="293" t="s">
        <v>890</v>
      </c>
      <c r="E3" s="294"/>
      <c r="F3" s="396" t="s">
        <v>599</v>
      </c>
      <c r="G3" s="396"/>
      <c r="H3" s="396"/>
      <c r="I3" s="396"/>
      <c r="J3" s="396"/>
      <c r="K3" s="287"/>
      <c r="L3" s="287"/>
      <c r="M3" s="287"/>
      <c r="N3" s="287"/>
    </row>
    <row r="4" spans="1:15">
      <c r="A4" s="281">
        <v>3</v>
      </c>
      <c r="C4" s="292" t="s">
        <v>730</v>
      </c>
      <c r="D4" s="295" t="s">
        <v>368</v>
      </c>
      <c r="E4" s="289" t="s">
        <v>889</v>
      </c>
      <c r="F4" s="290"/>
      <c r="G4" s="290"/>
    </row>
    <row r="5" spans="1:15">
      <c r="C5" s="288" t="s">
        <v>369</v>
      </c>
      <c r="D5" s="296" t="s">
        <v>749</v>
      </c>
      <c r="E5" s="297" t="s">
        <v>916</v>
      </c>
      <c r="F5" s="290"/>
      <c r="G5" s="290"/>
    </row>
    <row r="6" spans="1:15">
      <c r="A6" s="281">
        <v>4</v>
      </c>
      <c r="C6" s="292" t="s">
        <v>734</v>
      </c>
      <c r="D6" s="298" t="s">
        <v>891</v>
      </c>
      <c r="E6" s="299"/>
      <c r="F6" s="290"/>
      <c r="G6" s="290"/>
    </row>
    <row r="7" spans="1:15">
      <c r="A7" s="281">
        <v>5</v>
      </c>
      <c r="C7" s="292" t="s">
        <v>736</v>
      </c>
      <c r="D7" s="290"/>
      <c r="E7" s="295" t="s">
        <v>370</v>
      </c>
      <c r="F7" s="289"/>
      <c r="G7" s="300" t="s">
        <v>889</v>
      </c>
    </row>
    <row r="8" spans="1:15">
      <c r="C8" s="288" t="s">
        <v>371</v>
      </c>
      <c r="D8" s="301" t="s">
        <v>896</v>
      </c>
      <c r="E8" s="299"/>
      <c r="F8" s="302"/>
      <c r="G8" s="297" t="s">
        <v>917</v>
      </c>
      <c r="H8" s="303"/>
      <c r="I8" s="290"/>
      <c r="J8" s="290"/>
      <c r="K8" s="290"/>
      <c r="L8" s="290"/>
    </row>
    <row r="9" spans="1:15">
      <c r="A9" s="281">
        <v>6</v>
      </c>
      <c r="C9" s="292" t="s">
        <v>740</v>
      </c>
      <c r="D9" s="293" t="s">
        <v>892</v>
      </c>
      <c r="E9" s="299"/>
      <c r="F9" s="290"/>
      <c r="G9" s="290"/>
      <c r="H9" s="294"/>
      <c r="I9" s="290"/>
      <c r="J9" s="290"/>
      <c r="K9" s="290"/>
      <c r="L9" s="290"/>
    </row>
    <row r="10" spans="1:15">
      <c r="A10" s="281">
        <v>7</v>
      </c>
      <c r="C10" s="292" t="s">
        <v>745</v>
      </c>
      <c r="D10" s="295" t="s">
        <v>372</v>
      </c>
      <c r="E10" s="296" t="s">
        <v>863</v>
      </c>
      <c r="F10" s="290"/>
      <c r="G10" s="290"/>
      <c r="H10" s="294"/>
      <c r="I10" s="290"/>
      <c r="J10" s="290"/>
      <c r="K10" s="290"/>
      <c r="L10" s="290"/>
    </row>
    <row r="11" spans="1:15">
      <c r="C11" s="288" t="s">
        <v>374</v>
      </c>
      <c r="D11" s="304" t="s">
        <v>900</v>
      </c>
      <c r="E11" s="290" t="s">
        <v>918</v>
      </c>
      <c r="F11" s="290"/>
      <c r="G11" s="290"/>
      <c r="H11" s="294"/>
      <c r="I11" s="290"/>
      <c r="J11" s="290"/>
      <c r="K11" s="290"/>
      <c r="L11" s="290"/>
    </row>
    <row r="12" spans="1:15">
      <c r="A12" s="281">
        <v>8</v>
      </c>
      <c r="C12" s="283" t="s">
        <v>750</v>
      </c>
      <c r="D12" s="298" t="s">
        <v>893</v>
      </c>
      <c r="E12" s="290"/>
      <c r="F12" s="290"/>
      <c r="G12" s="290"/>
      <c r="H12" s="294"/>
      <c r="I12" s="290"/>
      <c r="J12" s="290"/>
      <c r="K12" s="290"/>
      <c r="L12" s="290"/>
    </row>
    <row r="13" spans="1:15">
      <c r="A13" s="281">
        <v>9</v>
      </c>
      <c r="C13" s="283" t="s">
        <v>751</v>
      </c>
      <c r="D13" s="290"/>
      <c r="E13" s="290"/>
      <c r="F13" s="392" t="s">
        <v>496</v>
      </c>
      <c r="G13" s="399"/>
      <c r="H13" s="397" t="s">
        <v>919</v>
      </c>
      <c r="I13" s="398"/>
      <c r="J13" s="305"/>
      <c r="K13" s="290"/>
      <c r="L13" s="290"/>
    </row>
    <row r="14" spans="1:15">
      <c r="C14" s="288" t="s">
        <v>375</v>
      </c>
      <c r="D14" s="289" t="s">
        <v>904</v>
      </c>
      <c r="E14" s="290"/>
      <c r="F14" s="290"/>
      <c r="G14" s="290"/>
      <c r="H14" s="393" t="s">
        <v>920</v>
      </c>
      <c r="I14" s="394"/>
      <c r="J14" s="306"/>
      <c r="K14" s="307"/>
      <c r="L14" s="308"/>
      <c r="M14" s="309"/>
      <c r="N14" s="309"/>
    </row>
    <row r="15" spans="1:15">
      <c r="A15" s="281">
        <v>10</v>
      </c>
      <c r="C15" s="292" t="s">
        <v>754</v>
      </c>
      <c r="D15" s="293" t="s">
        <v>894</v>
      </c>
      <c r="E15" s="290"/>
      <c r="F15" s="290"/>
      <c r="G15" s="290"/>
      <c r="H15" s="294"/>
      <c r="I15" s="290"/>
      <c r="J15" s="290"/>
      <c r="K15" s="294"/>
      <c r="L15" s="290"/>
    </row>
    <row r="16" spans="1:15">
      <c r="A16" s="281">
        <v>11</v>
      </c>
      <c r="C16" s="292" t="s">
        <v>758</v>
      </c>
      <c r="D16" s="295" t="s">
        <v>377</v>
      </c>
      <c r="E16" s="289" t="s">
        <v>921</v>
      </c>
      <c r="F16" s="290"/>
      <c r="G16" s="290"/>
      <c r="H16" s="294"/>
      <c r="I16" s="290"/>
      <c r="J16" s="290"/>
      <c r="K16" s="294"/>
      <c r="L16" s="290"/>
    </row>
    <row r="17" spans="1:13">
      <c r="C17" s="288" t="s">
        <v>379</v>
      </c>
      <c r="D17" s="296" t="s">
        <v>867</v>
      </c>
      <c r="E17" s="297" t="s">
        <v>922</v>
      </c>
      <c r="F17" s="290"/>
      <c r="G17" s="290"/>
      <c r="H17" s="294"/>
      <c r="I17" s="287"/>
      <c r="J17" s="287"/>
      <c r="K17" s="310"/>
      <c r="L17" s="287"/>
    </row>
    <row r="18" spans="1:13">
      <c r="A18" s="281">
        <v>12</v>
      </c>
      <c r="C18" s="292" t="s">
        <v>764</v>
      </c>
      <c r="D18" s="298" t="s">
        <v>895</v>
      </c>
      <c r="E18" s="299"/>
      <c r="F18" s="290"/>
      <c r="G18" s="290"/>
      <c r="H18" s="294"/>
      <c r="I18" s="290"/>
      <c r="J18" s="290"/>
      <c r="K18" s="294"/>
      <c r="L18" s="290"/>
    </row>
    <row r="19" spans="1:13">
      <c r="A19" s="281">
        <v>13</v>
      </c>
      <c r="C19" s="292" t="s">
        <v>766</v>
      </c>
      <c r="D19" s="290"/>
      <c r="E19" s="295" t="s">
        <v>380</v>
      </c>
      <c r="F19" s="301"/>
      <c r="G19" s="300" t="s">
        <v>921</v>
      </c>
      <c r="H19" s="311"/>
      <c r="I19" s="290"/>
      <c r="J19" s="290"/>
      <c r="K19" s="294"/>
      <c r="L19" s="290"/>
    </row>
    <row r="20" spans="1:13">
      <c r="C20" s="288" t="s">
        <v>381</v>
      </c>
      <c r="D20" s="301" t="s">
        <v>909</v>
      </c>
      <c r="E20" s="299"/>
      <c r="F20" s="302"/>
      <c r="G20" s="313" t="s">
        <v>923</v>
      </c>
      <c r="H20" s="282"/>
      <c r="I20" s="290"/>
      <c r="J20" s="290"/>
      <c r="K20" s="294"/>
      <c r="L20" s="290"/>
    </row>
    <row r="21" spans="1:13">
      <c r="A21" s="281">
        <v>14</v>
      </c>
      <c r="C21" s="292" t="s">
        <v>772</v>
      </c>
      <c r="D21" s="293" t="s">
        <v>897</v>
      </c>
      <c r="E21" s="299"/>
      <c r="F21" s="290"/>
      <c r="G21" s="290"/>
      <c r="I21" s="290"/>
      <c r="J21" s="290"/>
      <c r="K21" s="294"/>
      <c r="L21" s="290"/>
    </row>
    <row r="22" spans="1:13">
      <c r="A22" s="281">
        <v>15</v>
      </c>
      <c r="C22" s="292" t="s">
        <v>773</v>
      </c>
      <c r="D22" s="295" t="s">
        <v>382</v>
      </c>
      <c r="E22" s="296" t="s">
        <v>909</v>
      </c>
      <c r="F22" s="290"/>
      <c r="G22" s="290"/>
      <c r="I22" s="290"/>
      <c r="J22" s="290"/>
      <c r="K22" s="294"/>
      <c r="L22" s="290"/>
    </row>
    <row r="23" spans="1:13">
      <c r="C23" s="288" t="s">
        <v>383</v>
      </c>
      <c r="D23" s="289" t="s">
        <v>910</v>
      </c>
      <c r="E23" s="298" t="s">
        <v>924</v>
      </c>
      <c r="F23" s="290"/>
      <c r="G23" s="290"/>
      <c r="I23" s="290"/>
      <c r="J23" s="290"/>
      <c r="K23" s="294"/>
      <c r="L23" s="290"/>
    </row>
    <row r="24" spans="1:13">
      <c r="A24" s="281">
        <v>16</v>
      </c>
      <c r="C24" s="283" t="s">
        <v>778</v>
      </c>
      <c r="D24" s="298" t="s">
        <v>898</v>
      </c>
      <c r="E24" s="290"/>
      <c r="F24" s="290"/>
      <c r="G24" s="290"/>
      <c r="I24" s="290"/>
      <c r="J24" s="290"/>
      <c r="K24" s="294"/>
      <c r="L24" s="290"/>
    </row>
    <row r="25" spans="1:13">
      <c r="A25" s="281">
        <v>17</v>
      </c>
      <c r="C25" s="283" t="s">
        <v>779</v>
      </c>
      <c r="D25" s="290"/>
      <c r="E25" s="290"/>
      <c r="F25" s="290"/>
      <c r="G25" s="290"/>
      <c r="I25" s="295"/>
      <c r="J25" s="295" t="s">
        <v>384</v>
      </c>
      <c r="K25" s="314"/>
      <c r="L25" s="300" t="s">
        <v>904</v>
      </c>
      <c r="M25" s="287"/>
    </row>
    <row r="26" spans="1:13">
      <c r="C26" s="288" t="s">
        <v>385</v>
      </c>
      <c r="D26" s="289" t="s">
        <v>911</v>
      </c>
      <c r="E26" s="290"/>
      <c r="F26" s="290"/>
      <c r="G26" s="290"/>
      <c r="I26" s="290"/>
      <c r="J26" s="290"/>
      <c r="K26" s="303"/>
      <c r="L26" s="313" t="s">
        <v>929</v>
      </c>
      <c r="M26" s="294"/>
    </row>
    <row r="27" spans="1:13">
      <c r="A27" s="281">
        <v>18</v>
      </c>
      <c r="C27" s="292" t="s">
        <v>784</v>
      </c>
      <c r="D27" s="293" t="s">
        <v>899</v>
      </c>
      <c r="E27" s="290"/>
      <c r="F27" s="290"/>
      <c r="G27" s="290"/>
      <c r="I27" s="290"/>
      <c r="J27" s="290"/>
      <c r="K27" s="294"/>
      <c r="L27" s="290"/>
      <c r="M27" s="294"/>
    </row>
    <row r="28" spans="1:13">
      <c r="A28" s="281">
        <v>19</v>
      </c>
      <c r="C28" s="292" t="s">
        <v>786</v>
      </c>
      <c r="D28" s="295" t="s">
        <v>386</v>
      </c>
      <c r="E28" s="289" t="s">
        <v>911</v>
      </c>
      <c r="F28" s="290"/>
      <c r="G28" s="290"/>
      <c r="I28" s="290"/>
      <c r="J28" s="290"/>
      <c r="K28" s="294"/>
      <c r="L28" s="290"/>
      <c r="M28" s="294"/>
    </row>
    <row r="29" spans="1:13">
      <c r="C29" s="288" t="s">
        <v>387</v>
      </c>
      <c r="D29" s="296" t="s">
        <v>846</v>
      </c>
      <c r="E29" s="297" t="s">
        <v>925</v>
      </c>
      <c r="F29" s="290"/>
      <c r="G29" s="290"/>
      <c r="I29" s="290"/>
      <c r="J29" s="290"/>
      <c r="K29" s="294"/>
      <c r="L29" s="290"/>
      <c r="M29" s="294"/>
    </row>
    <row r="30" spans="1:13">
      <c r="A30" s="281">
        <v>20</v>
      </c>
      <c r="C30" s="292" t="s">
        <v>790</v>
      </c>
      <c r="D30" s="298" t="s">
        <v>901</v>
      </c>
      <c r="E30" s="299"/>
      <c r="F30" s="290"/>
      <c r="G30" s="290"/>
      <c r="I30" s="290"/>
      <c r="J30" s="290"/>
      <c r="K30" s="294"/>
      <c r="L30" s="290"/>
      <c r="M30" s="294"/>
    </row>
    <row r="31" spans="1:13">
      <c r="A31" s="281">
        <v>21</v>
      </c>
      <c r="C31" s="292" t="s">
        <v>793</v>
      </c>
      <c r="D31" s="290"/>
      <c r="E31" s="295" t="s">
        <v>388</v>
      </c>
      <c r="F31" s="314"/>
      <c r="G31" s="300" t="s">
        <v>932</v>
      </c>
      <c r="H31" s="281"/>
      <c r="I31" s="290"/>
      <c r="J31" s="290"/>
      <c r="K31" s="294"/>
      <c r="L31" s="290"/>
      <c r="M31" s="294"/>
    </row>
    <row r="32" spans="1:13">
      <c r="C32" s="288" t="s">
        <v>389</v>
      </c>
      <c r="D32" s="301" t="s">
        <v>849</v>
      </c>
      <c r="E32" s="299"/>
      <c r="F32" s="302"/>
      <c r="G32" s="313" t="s">
        <v>930</v>
      </c>
      <c r="H32" s="303"/>
      <c r="I32" s="290"/>
      <c r="J32" s="290"/>
      <c r="K32" s="294"/>
      <c r="L32" s="290"/>
      <c r="M32" s="294"/>
    </row>
    <row r="33" spans="1:14">
      <c r="A33" s="281">
        <v>22</v>
      </c>
      <c r="C33" s="292" t="s">
        <v>796</v>
      </c>
      <c r="D33" s="293" t="s">
        <v>902</v>
      </c>
      <c r="E33" s="299"/>
      <c r="F33" s="290"/>
      <c r="G33" s="290"/>
      <c r="H33" s="294"/>
      <c r="I33" s="290"/>
      <c r="J33" s="290"/>
      <c r="K33" s="294"/>
      <c r="L33" s="290"/>
      <c r="M33" s="294"/>
    </row>
    <row r="34" spans="1:14">
      <c r="A34" s="281">
        <v>23</v>
      </c>
      <c r="C34" s="292" t="s">
        <v>803</v>
      </c>
      <c r="D34" s="295" t="s">
        <v>390</v>
      </c>
      <c r="E34" s="296" t="s">
        <v>875</v>
      </c>
      <c r="F34" s="290"/>
      <c r="G34" s="290"/>
      <c r="H34" s="294"/>
      <c r="I34" s="290"/>
      <c r="J34" s="290"/>
      <c r="K34" s="294"/>
      <c r="L34" s="290"/>
      <c r="M34" s="294"/>
    </row>
    <row r="35" spans="1:14">
      <c r="C35" s="288" t="s">
        <v>391</v>
      </c>
      <c r="D35" s="304" t="s">
        <v>912</v>
      </c>
      <c r="E35" s="290" t="s">
        <v>926</v>
      </c>
      <c r="F35" s="290"/>
      <c r="G35" s="290"/>
      <c r="H35" s="294"/>
      <c r="I35" s="290"/>
      <c r="J35" s="290"/>
      <c r="K35" s="294"/>
      <c r="L35" s="290"/>
      <c r="M35" s="294"/>
    </row>
    <row r="36" spans="1:14">
      <c r="A36" s="281">
        <v>24</v>
      </c>
      <c r="C36" s="283" t="s">
        <v>805</v>
      </c>
      <c r="D36" s="298" t="s">
        <v>903</v>
      </c>
      <c r="E36" s="290"/>
      <c r="F36" s="290"/>
      <c r="G36" s="290"/>
      <c r="H36" s="294"/>
      <c r="I36" s="290"/>
      <c r="J36" s="290"/>
      <c r="K36" s="294"/>
      <c r="L36" s="290"/>
      <c r="M36" s="294"/>
    </row>
    <row r="37" spans="1:14">
      <c r="A37" s="281">
        <v>25</v>
      </c>
      <c r="C37" s="283" t="s">
        <v>807</v>
      </c>
      <c r="D37" s="290"/>
      <c r="E37" s="290"/>
      <c r="F37" s="392" t="s">
        <v>497</v>
      </c>
      <c r="G37" s="392"/>
      <c r="H37" s="397" t="s">
        <v>911</v>
      </c>
      <c r="I37" s="398"/>
      <c r="J37" s="316"/>
      <c r="K37" s="294"/>
      <c r="L37" s="290"/>
      <c r="M37" s="294"/>
    </row>
    <row r="38" spans="1:14">
      <c r="C38" s="288" t="s">
        <v>392</v>
      </c>
      <c r="D38" s="289" t="s">
        <v>913</v>
      </c>
      <c r="E38" s="290"/>
      <c r="F38" s="290"/>
      <c r="G38" s="290"/>
      <c r="H38" s="393" t="s">
        <v>933</v>
      </c>
      <c r="I38" s="394"/>
      <c r="J38" s="317"/>
      <c r="K38" s="290"/>
      <c r="L38" s="295" t="s">
        <v>393</v>
      </c>
      <c r="M38" s="289" t="s">
        <v>921</v>
      </c>
      <c r="N38" s="318" t="s">
        <v>7</v>
      </c>
    </row>
    <row r="39" spans="1:14">
      <c r="A39" s="281">
        <v>26</v>
      </c>
      <c r="C39" s="292" t="s">
        <v>809</v>
      </c>
      <c r="D39" s="293" t="s">
        <v>905</v>
      </c>
      <c r="E39" s="290"/>
      <c r="F39" s="290"/>
      <c r="G39" s="290"/>
      <c r="H39" s="294"/>
      <c r="I39" s="290"/>
      <c r="J39" s="290"/>
      <c r="K39" s="290"/>
      <c r="L39" s="287"/>
      <c r="M39" s="298" t="s">
        <v>934</v>
      </c>
    </row>
    <row r="40" spans="1:14">
      <c r="A40" s="281">
        <v>27</v>
      </c>
      <c r="C40" s="292" t="s">
        <v>813</v>
      </c>
      <c r="D40" s="295" t="s">
        <v>394</v>
      </c>
      <c r="E40" s="289" t="s">
        <v>935</v>
      </c>
      <c r="F40" s="290"/>
      <c r="G40" s="290"/>
      <c r="H40" s="294"/>
      <c r="I40" s="319"/>
      <c r="J40" s="319"/>
      <c r="K40" s="290"/>
      <c r="L40" s="287"/>
      <c r="M40" s="310"/>
    </row>
    <row r="41" spans="1:14">
      <c r="C41" s="288" t="s">
        <v>395</v>
      </c>
      <c r="D41" s="296" t="s">
        <v>880</v>
      </c>
      <c r="E41" s="297" t="s">
        <v>927</v>
      </c>
      <c r="F41" s="290"/>
      <c r="G41" s="290"/>
      <c r="H41" s="294"/>
      <c r="I41" s="295"/>
      <c r="J41" s="295"/>
      <c r="K41" s="290"/>
      <c r="L41" s="290"/>
      <c r="M41" s="294"/>
    </row>
    <row r="42" spans="1:14">
      <c r="A42" s="281">
        <v>28</v>
      </c>
      <c r="C42" s="292" t="s">
        <v>818</v>
      </c>
      <c r="D42" s="298" t="s">
        <v>906</v>
      </c>
      <c r="E42" s="299"/>
      <c r="F42" s="290"/>
      <c r="G42" s="290"/>
      <c r="H42" s="294"/>
      <c r="I42" s="320"/>
      <c r="J42" s="320"/>
      <c r="K42" s="290"/>
      <c r="L42" s="290"/>
      <c r="M42" s="303"/>
      <c r="N42" s="282"/>
    </row>
    <row r="43" spans="1:14">
      <c r="A43" s="281">
        <v>29</v>
      </c>
      <c r="C43" s="292" t="s">
        <v>819</v>
      </c>
      <c r="D43" s="290"/>
      <c r="E43" s="295" t="s">
        <v>396</v>
      </c>
      <c r="F43" s="312"/>
      <c r="G43" s="300" t="s">
        <v>936</v>
      </c>
      <c r="H43" s="311"/>
      <c r="I43" s="295"/>
      <c r="J43" s="295"/>
      <c r="K43" s="290"/>
      <c r="L43" s="290"/>
      <c r="M43" s="294"/>
    </row>
    <row r="44" spans="1:14">
      <c r="C44" s="288" t="s">
        <v>397</v>
      </c>
      <c r="D44" s="301" t="s">
        <v>914</v>
      </c>
      <c r="E44" s="299"/>
      <c r="F44" s="302"/>
      <c r="G44" s="313" t="s">
        <v>931</v>
      </c>
      <c r="H44" s="282"/>
      <c r="I44" s="320"/>
      <c r="J44" s="290"/>
      <c r="K44" s="290"/>
      <c r="L44" s="290"/>
      <c r="M44" s="294"/>
    </row>
    <row r="45" spans="1:14">
      <c r="A45" s="281">
        <v>30</v>
      </c>
      <c r="C45" s="292" t="s">
        <v>825</v>
      </c>
      <c r="D45" s="293" t="s">
        <v>907</v>
      </c>
      <c r="E45" s="290"/>
      <c r="F45" s="321"/>
      <c r="G45" s="322"/>
      <c r="H45" s="322"/>
      <c r="I45" s="287"/>
      <c r="J45" s="295" t="s">
        <v>398</v>
      </c>
      <c r="K45" s="323" t="s">
        <v>779</v>
      </c>
      <c r="L45" s="290"/>
      <c r="M45" s="294"/>
    </row>
    <row r="46" spans="1:14">
      <c r="A46" s="281">
        <v>31</v>
      </c>
      <c r="C46" s="292" t="s">
        <v>827</v>
      </c>
      <c r="D46" s="295" t="s">
        <v>399</v>
      </c>
      <c r="E46" s="289" t="s">
        <v>915</v>
      </c>
      <c r="F46" s="321"/>
      <c r="G46" s="322"/>
      <c r="H46" s="322"/>
      <c r="I46" s="284"/>
      <c r="J46" s="284"/>
      <c r="K46" s="287"/>
      <c r="L46" s="324"/>
      <c r="M46" s="310"/>
    </row>
    <row r="47" spans="1:14">
      <c r="C47" s="288" t="s">
        <v>400</v>
      </c>
      <c r="D47" s="304" t="s">
        <v>915</v>
      </c>
      <c r="E47" s="290" t="s">
        <v>928</v>
      </c>
      <c r="F47" s="322"/>
      <c r="G47" s="287"/>
      <c r="H47" s="284"/>
      <c r="I47" s="287"/>
      <c r="J47" s="287"/>
      <c r="K47" s="290"/>
      <c r="L47" s="325"/>
      <c r="M47" s="294"/>
    </row>
    <row r="48" spans="1:14">
      <c r="A48" s="281">
        <v>32</v>
      </c>
      <c r="C48" s="283" t="s">
        <v>832</v>
      </c>
      <c r="D48" s="298" t="s">
        <v>908</v>
      </c>
      <c r="E48" s="322"/>
      <c r="H48" s="295" t="s">
        <v>401</v>
      </c>
      <c r="I48" s="323" t="s">
        <v>832</v>
      </c>
      <c r="J48" s="287"/>
      <c r="K48" s="282"/>
      <c r="L48" s="315"/>
      <c r="M48" s="303"/>
    </row>
    <row r="49" spans="1:14">
      <c r="A49" s="282"/>
      <c r="C49" s="326"/>
      <c r="D49" s="290"/>
      <c r="E49" s="322"/>
      <c r="F49" s="295"/>
      <c r="G49" s="287"/>
      <c r="H49" s="284"/>
      <c r="I49" s="287"/>
      <c r="J49" s="294"/>
      <c r="K49" s="282"/>
      <c r="L49" s="315"/>
      <c r="M49" s="303"/>
    </row>
    <row r="50" spans="1:14">
      <c r="A50" s="282"/>
      <c r="D50" s="326"/>
      <c r="F50" s="295" t="s">
        <v>402</v>
      </c>
      <c r="G50" s="323" t="s">
        <v>736</v>
      </c>
      <c r="H50" s="284"/>
      <c r="I50" s="284"/>
      <c r="J50" s="327"/>
      <c r="K50" s="290"/>
      <c r="L50" s="315"/>
      <c r="M50" s="303"/>
      <c r="N50" s="282"/>
    </row>
    <row r="51" spans="1:14">
      <c r="A51" s="282"/>
      <c r="D51" s="295" t="s">
        <v>403</v>
      </c>
      <c r="E51" s="328" t="s">
        <v>819</v>
      </c>
      <c r="G51" s="287"/>
      <c r="H51" s="303"/>
      <c r="I51" s="282"/>
      <c r="J51" s="310"/>
      <c r="K51" s="282"/>
      <c r="L51" s="315"/>
      <c r="M51" s="303"/>
    </row>
    <row r="52" spans="1:14">
      <c r="A52" s="282"/>
      <c r="C52" s="295" t="s">
        <v>404</v>
      </c>
      <c r="D52" s="329" t="s">
        <v>723</v>
      </c>
      <c r="E52" s="295" t="s">
        <v>405</v>
      </c>
      <c r="F52" s="301" t="s">
        <v>884</v>
      </c>
      <c r="G52" s="295" t="s">
        <v>406</v>
      </c>
      <c r="H52" s="289" t="s">
        <v>896</v>
      </c>
      <c r="I52" s="295" t="s">
        <v>407</v>
      </c>
      <c r="J52" s="289" t="s">
        <v>915</v>
      </c>
      <c r="K52" s="295" t="s">
        <v>408</v>
      </c>
      <c r="L52" s="289" t="s">
        <v>915</v>
      </c>
      <c r="M52" s="303"/>
    </row>
    <row r="53" spans="1:14">
      <c r="A53" s="282"/>
      <c r="C53" s="295"/>
      <c r="D53" s="295" t="s">
        <v>409</v>
      </c>
      <c r="E53" s="296" t="s">
        <v>942</v>
      </c>
      <c r="F53" s="290" t="s">
        <v>943</v>
      </c>
      <c r="G53" s="294"/>
      <c r="H53" s="294" t="s">
        <v>944</v>
      </c>
      <c r="I53" s="303"/>
      <c r="J53" s="298" t="s">
        <v>945</v>
      </c>
      <c r="K53" s="303"/>
      <c r="L53" s="298" t="s">
        <v>946</v>
      </c>
      <c r="M53" s="282"/>
    </row>
    <row r="54" spans="1:14">
      <c r="A54" s="282"/>
      <c r="C54" s="295" t="s">
        <v>410</v>
      </c>
      <c r="D54" s="329" t="s">
        <v>734</v>
      </c>
      <c r="E54" s="298" t="s">
        <v>937</v>
      </c>
      <c r="F54" s="295" t="s">
        <v>492</v>
      </c>
      <c r="G54" s="301" t="s">
        <v>879</v>
      </c>
      <c r="H54" s="303"/>
      <c r="I54" s="303"/>
      <c r="J54" s="294"/>
      <c r="K54" s="303"/>
      <c r="L54" s="330" t="s">
        <v>411</v>
      </c>
      <c r="M54" s="323" t="s">
        <v>832</v>
      </c>
      <c r="N54" s="318" t="s">
        <v>8</v>
      </c>
    </row>
    <row r="55" spans="1:14">
      <c r="A55" s="282"/>
      <c r="C55" s="295"/>
      <c r="D55" s="295" t="s">
        <v>412</v>
      </c>
      <c r="E55" s="328" t="s">
        <v>813</v>
      </c>
      <c r="G55" s="294" t="s">
        <v>949</v>
      </c>
      <c r="H55" s="282"/>
      <c r="I55" s="303"/>
      <c r="J55" s="294"/>
      <c r="K55" s="303"/>
      <c r="L55" s="303"/>
      <c r="M55" s="282"/>
    </row>
    <row r="56" spans="1:14">
      <c r="A56" s="282"/>
      <c r="C56" s="295" t="s">
        <v>413</v>
      </c>
      <c r="D56" s="329" t="s">
        <v>740</v>
      </c>
      <c r="E56" s="295" t="s">
        <v>414</v>
      </c>
      <c r="F56" s="296" t="s">
        <v>880</v>
      </c>
      <c r="G56" s="327"/>
      <c r="H56" s="295" t="s">
        <v>415</v>
      </c>
      <c r="I56" s="301" t="s">
        <v>909</v>
      </c>
      <c r="J56" s="310"/>
      <c r="K56" s="303"/>
      <c r="L56" s="303"/>
      <c r="M56" s="282"/>
    </row>
    <row r="57" spans="1:14">
      <c r="A57" s="282"/>
      <c r="C57" s="295"/>
      <c r="D57" s="288" t="s">
        <v>416</v>
      </c>
      <c r="E57" s="296" t="s">
        <v>777</v>
      </c>
      <c r="F57" s="313" t="s">
        <v>951</v>
      </c>
      <c r="G57" s="290"/>
      <c r="H57" s="282"/>
      <c r="I57" s="294" t="s">
        <v>952</v>
      </c>
      <c r="J57" s="290"/>
      <c r="K57" s="303"/>
      <c r="L57" s="303"/>
      <c r="M57" s="282"/>
    </row>
    <row r="58" spans="1:14">
      <c r="A58" s="282"/>
      <c r="C58" s="295" t="s">
        <v>417</v>
      </c>
      <c r="D58" s="329" t="s">
        <v>745</v>
      </c>
      <c r="E58" s="298" t="s">
        <v>938</v>
      </c>
      <c r="F58" s="295" t="s">
        <v>418</v>
      </c>
      <c r="G58" s="328" t="s">
        <v>772</v>
      </c>
      <c r="H58" s="284"/>
      <c r="I58" s="327"/>
      <c r="J58" s="290"/>
      <c r="K58" s="303"/>
      <c r="L58" s="303"/>
      <c r="M58" s="282"/>
    </row>
    <row r="59" spans="1:14">
      <c r="A59" s="282"/>
      <c r="C59" s="295"/>
      <c r="D59" s="295" t="s">
        <v>419</v>
      </c>
      <c r="E59" s="323" t="s">
        <v>805</v>
      </c>
      <c r="G59" s="290"/>
      <c r="H59" s="303"/>
      <c r="I59" s="303"/>
      <c r="J59" s="295" t="s">
        <v>420</v>
      </c>
      <c r="K59" s="289" t="s">
        <v>954</v>
      </c>
      <c r="L59" s="303"/>
      <c r="M59" s="290"/>
    </row>
    <row r="60" spans="1:14">
      <c r="A60" s="282"/>
      <c r="C60" s="295" t="s">
        <v>421</v>
      </c>
      <c r="D60" s="329" t="s">
        <v>754</v>
      </c>
      <c r="E60" s="295" t="s">
        <v>422</v>
      </c>
      <c r="F60" s="289" t="s">
        <v>956</v>
      </c>
      <c r="G60" s="295" t="s">
        <v>423</v>
      </c>
      <c r="H60" s="301" t="s">
        <v>909</v>
      </c>
      <c r="I60" s="303"/>
      <c r="J60" s="290"/>
      <c r="K60" s="298" t="s">
        <v>957</v>
      </c>
      <c r="L60" s="282"/>
      <c r="M60" s="282"/>
    </row>
    <row r="61" spans="1:14">
      <c r="A61" s="282"/>
      <c r="C61" s="295"/>
      <c r="D61" s="295" t="s">
        <v>424</v>
      </c>
      <c r="E61" s="296" t="s">
        <v>826</v>
      </c>
      <c r="F61" s="313" t="s">
        <v>953</v>
      </c>
      <c r="G61" s="294"/>
      <c r="H61" s="294" t="s">
        <v>959</v>
      </c>
      <c r="I61" s="282"/>
      <c r="J61" s="290"/>
      <c r="K61" s="303"/>
      <c r="L61" s="282"/>
      <c r="M61" s="282"/>
    </row>
    <row r="62" spans="1:14">
      <c r="A62" s="282"/>
      <c r="C62" s="295" t="s">
        <v>425</v>
      </c>
      <c r="D62" s="329" t="s">
        <v>758</v>
      </c>
      <c r="E62" s="298" t="s">
        <v>939</v>
      </c>
      <c r="F62" s="295" t="s">
        <v>493</v>
      </c>
      <c r="G62" s="289" t="s">
        <v>868</v>
      </c>
      <c r="H62" s="303"/>
      <c r="I62" s="282"/>
      <c r="J62" s="290"/>
      <c r="K62" s="330" t="s">
        <v>426</v>
      </c>
      <c r="L62" s="323" t="s">
        <v>779</v>
      </c>
      <c r="M62" s="318" t="s">
        <v>9</v>
      </c>
    </row>
    <row r="63" spans="1:14">
      <c r="A63" s="282"/>
      <c r="C63" s="295"/>
      <c r="D63" s="295" t="s">
        <v>427</v>
      </c>
      <c r="E63" s="328" t="s">
        <v>790</v>
      </c>
      <c r="G63" s="294" t="s">
        <v>962</v>
      </c>
      <c r="H63" s="282"/>
      <c r="I63" s="282"/>
      <c r="J63" s="290"/>
      <c r="K63" s="303"/>
      <c r="L63" s="282"/>
      <c r="M63" s="282"/>
    </row>
    <row r="64" spans="1:14">
      <c r="A64" s="282"/>
      <c r="C64" s="295" t="s">
        <v>428</v>
      </c>
      <c r="D64" s="329" t="s">
        <v>766</v>
      </c>
      <c r="E64" s="295" t="s">
        <v>429</v>
      </c>
      <c r="F64" s="296" t="s">
        <v>964</v>
      </c>
      <c r="G64" s="327"/>
      <c r="H64" s="295" t="s">
        <v>430</v>
      </c>
      <c r="I64" s="323" t="s">
        <v>720</v>
      </c>
      <c r="J64" s="290"/>
      <c r="K64" s="303"/>
      <c r="L64" s="282"/>
      <c r="M64" s="282"/>
    </row>
    <row r="65" spans="1:13">
      <c r="A65" s="282"/>
      <c r="C65" s="295"/>
      <c r="D65" s="288" t="s">
        <v>431</v>
      </c>
      <c r="E65" s="296" t="s">
        <v>964</v>
      </c>
      <c r="F65" s="313" t="s">
        <v>955</v>
      </c>
      <c r="G65" s="282"/>
      <c r="H65" s="282"/>
      <c r="I65" s="282"/>
      <c r="J65" s="294"/>
      <c r="K65" s="303"/>
      <c r="L65" s="282"/>
      <c r="M65" s="282"/>
    </row>
    <row r="66" spans="1:13">
      <c r="A66" s="282"/>
      <c r="C66" s="295" t="s">
        <v>432</v>
      </c>
      <c r="D66" s="329" t="s">
        <v>773</v>
      </c>
      <c r="E66" s="298" t="s">
        <v>940</v>
      </c>
      <c r="F66" s="295" t="s">
        <v>433</v>
      </c>
      <c r="G66" s="328" t="s">
        <v>796</v>
      </c>
      <c r="H66" s="284"/>
      <c r="I66" s="284"/>
      <c r="J66" s="294"/>
      <c r="K66" s="303"/>
      <c r="L66" s="282"/>
      <c r="M66" s="282"/>
    </row>
    <row r="67" spans="1:13">
      <c r="A67" s="282"/>
      <c r="C67" s="295"/>
      <c r="D67" s="295" t="s">
        <v>434</v>
      </c>
      <c r="E67" s="323" t="s">
        <v>778</v>
      </c>
      <c r="G67" s="290"/>
      <c r="H67" s="303"/>
      <c r="I67" s="282"/>
      <c r="J67" s="294"/>
      <c r="K67" s="303"/>
      <c r="L67" s="282"/>
      <c r="M67" s="282"/>
    </row>
    <row r="68" spans="1:13">
      <c r="A68" s="282"/>
      <c r="C68" s="295" t="s">
        <v>435</v>
      </c>
      <c r="D68" s="329" t="s">
        <v>784</v>
      </c>
      <c r="E68" s="295" t="s">
        <v>436</v>
      </c>
      <c r="F68" s="301" t="s">
        <v>967</v>
      </c>
      <c r="G68" s="295" t="s">
        <v>437</v>
      </c>
      <c r="H68" s="301" t="s">
        <v>867</v>
      </c>
      <c r="I68" s="295" t="s">
        <v>438</v>
      </c>
      <c r="J68" s="289" t="s">
        <v>968</v>
      </c>
      <c r="K68" s="303"/>
      <c r="L68" s="282"/>
      <c r="M68" s="282"/>
    </row>
    <row r="69" spans="1:13">
      <c r="A69" s="282"/>
      <c r="C69" s="295"/>
      <c r="D69" s="295" t="s">
        <v>439</v>
      </c>
      <c r="E69" s="296" t="s">
        <v>872</v>
      </c>
      <c r="F69" s="313" t="s">
        <v>958</v>
      </c>
      <c r="G69" s="294"/>
      <c r="H69" s="294" t="s">
        <v>969</v>
      </c>
      <c r="I69" s="303"/>
      <c r="J69" s="298" t="s">
        <v>970</v>
      </c>
      <c r="K69" s="290"/>
      <c r="L69" s="282"/>
      <c r="M69" s="282"/>
    </row>
    <row r="70" spans="1:13">
      <c r="A70" s="282"/>
      <c r="C70" s="295" t="s">
        <v>440</v>
      </c>
      <c r="D70" s="329" t="s">
        <v>786</v>
      </c>
      <c r="E70" s="298" t="s">
        <v>941</v>
      </c>
      <c r="F70" s="295" t="s">
        <v>494</v>
      </c>
      <c r="G70" s="301" t="s">
        <v>867</v>
      </c>
      <c r="H70" s="303"/>
      <c r="I70" s="303"/>
      <c r="J70" s="330" t="s">
        <v>441</v>
      </c>
      <c r="K70" s="323" t="s">
        <v>720</v>
      </c>
      <c r="L70" s="318" t="s">
        <v>18</v>
      </c>
      <c r="M70" s="282"/>
    </row>
    <row r="71" spans="1:13">
      <c r="A71" s="282"/>
      <c r="C71" s="295"/>
      <c r="D71" s="295" t="s">
        <v>442</v>
      </c>
      <c r="E71" s="331" t="s">
        <v>764</v>
      </c>
      <c r="G71" s="294" t="s">
        <v>965</v>
      </c>
      <c r="H71" s="282"/>
      <c r="I71" s="303"/>
      <c r="J71" s="332"/>
      <c r="K71" s="290"/>
      <c r="L71" s="282"/>
      <c r="M71" s="282"/>
    </row>
    <row r="72" spans="1:13">
      <c r="A72" s="282"/>
      <c r="C72" s="295" t="s">
        <v>443</v>
      </c>
      <c r="D72" s="329" t="s">
        <v>793</v>
      </c>
      <c r="E72" s="295" t="s">
        <v>444</v>
      </c>
      <c r="F72" s="301" t="s">
        <v>971</v>
      </c>
      <c r="G72" s="327"/>
      <c r="H72" s="295" t="s">
        <v>445</v>
      </c>
      <c r="I72" s="301" t="s">
        <v>971</v>
      </c>
      <c r="J72" s="311"/>
      <c r="K72" s="290"/>
      <c r="L72" s="290"/>
      <c r="M72" s="282"/>
    </row>
    <row r="73" spans="1:13">
      <c r="A73" s="282"/>
      <c r="C73" s="295"/>
      <c r="D73" s="288" t="s">
        <v>446</v>
      </c>
      <c r="E73" s="296" t="s">
        <v>852</v>
      </c>
      <c r="F73" s="313" t="s">
        <v>960</v>
      </c>
      <c r="G73" s="282"/>
      <c r="H73" s="282"/>
      <c r="I73" s="294" t="s">
        <v>972</v>
      </c>
      <c r="J73" s="290"/>
      <c r="K73" s="290"/>
      <c r="L73" s="290"/>
      <c r="M73" s="282"/>
    </row>
    <row r="74" spans="1:13">
      <c r="A74" s="282"/>
      <c r="C74" s="295" t="s">
        <v>447</v>
      </c>
      <c r="D74" s="329" t="s">
        <v>803</v>
      </c>
      <c r="E74" s="298" t="s">
        <v>947</v>
      </c>
      <c r="F74" s="295" t="s">
        <v>448</v>
      </c>
      <c r="G74" s="323" t="s">
        <v>807</v>
      </c>
      <c r="H74" s="284"/>
      <c r="I74" s="327"/>
      <c r="J74" s="290"/>
      <c r="K74" s="290"/>
      <c r="L74" s="282"/>
      <c r="M74" s="282"/>
    </row>
    <row r="75" spans="1:13">
      <c r="A75" s="282"/>
      <c r="C75" s="295"/>
      <c r="D75" s="295" t="s">
        <v>449</v>
      </c>
      <c r="E75" s="323" t="s">
        <v>750</v>
      </c>
      <c r="G75" s="290"/>
      <c r="H75" s="303"/>
      <c r="I75" s="303"/>
      <c r="J75" s="290"/>
      <c r="K75" s="290"/>
      <c r="L75" s="282"/>
      <c r="M75" s="282"/>
    </row>
    <row r="76" spans="1:13">
      <c r="A76" s="282"/>
      <c r="C76" s="295" t="s">
        <v>450</v>
      </c>
      <c r="D76" s="329" t="s">
        <v>809</v>
      </c>
      <c r="E76" s="295" t="s">
        <v>451</v>
      </c>
      <c r="F76" s="301" t="s">
        <v>974</v>
      </c>
      <c r="G76" s="295" t="s">
        <v>452</v>
      </c>
      <c r="H76" s="289" t="s">
        <v>975</v>
      </c>
      <c r="I76" s="330" t="s">
        <v>453</v>
      </c>
      <c r="J76" s="329" t="s">
        <v>772</v>
      </c>
      <c r="K76" s="333"/>
      <c r="L76" s="334"/>
      <c r="M76" s="282"/>
    </row>
    <row r="77" spans="1:13">
      <c r="A77" s="282"/>
      <c r="C77" s="295"/>
      <c r="D77" s="295" t="s">
        <v>454</v>
      </c>
      <c r="E77" s="296" t="s">
        <v>977</v>
      </c>
      <c r="F77" s="313" t="s">
        <v>961</v>
      </c>
      <c r="G77" s="294"/>
      <c r="H77" s="294" t="s">
        <v>973</v>
      </c>
      <c r="I77" s="284"/>
      <c r="J77" s="295" t="s">
        <v>455</v>
      </c>
      <c r="K77" s="301" t="s">
        <v>867</v>
      </c>
      <c r="L77" s="318" t="s">
        <v>19</v>
      </c>
      <c r="M77" s="282"/>
    </row>
    <row r="78" spans="1:13">
      <c r="A78" s="282"/>
      <c r="C78" s="295" t="s">
        <v>456</v>
      </c>
      <c r="D78" s="329" t="s">
        <v>818</v>
      </c>
      <c r="E78" s="298" t="s">
        <v>948</v>
      </c>
      <c r="F78" s="295" t="s">
        <v>495</v>
      </c>
      <c r="G78" s="301" t="s">
        <v>888</v>
      </c>
      <c r="H78" s="303"/>
      <c r="I78" s="295" t="s">
        <v>457</v>
      </c>
      <c r="J78" s="329" t="s">
        <v>764</v>
      </c>
      <c r="K78" s="298" t="s">
        <v>979</v>
      </c>
      <c r="L78" s="318"/>
      <c r="M78" s="282"/>
    </row>
    <row r="79" spans="1:13">
      <c r="A79" s="282"/>
      <c r="C79" s="295"/>
      <c r="D79" s="295" t="s">
        <v>458</v>
      </c>
      <c r="E79" s="328" t="s">
        <v>730</v>
      </c>
      <c r="G79" s="294" t="s">
        <v>966</v>
      </c>
      <c r="H79" s="282"/>
      <c r="I79" s="284"/>
      <c r="J79" s="295" t="s">
        <v>459</v>
      </c>
      <c r="K79" s="328" t="s">
        <v>772</v>
      </c>
      <c r="L79" s="318" t="s">
        <v>39</v>
      </c>
      <c r="M79" s="282"/>
    </row>
    <row r="80" spans="1:13">
      <c r="A80" s="282"/>
      <c r="C80" s="295" t="s">
        <v>460</v>
      </c>
      <c r="D80" s="329" t="s">
        <v>825</v>
      </c>
      <c r="E80" s="295" t="s">
        <v>461</v>
      </c>
      <c r="F80" s="301" t="s">
        <v>980</v>
      </c>
      <c r="G80" s="327"/>
      <c r="H80" s="295" t="s">
        <v>462</v>
      </c>
      <c r="I80" s="335" t="s">
        <v>736</v>
      </c>
      <c r="J80" s="284"/>
      <c r="K80" s="333"/>
      <c r="L80" s="290"/>
      <c r="M80" s="282"/>
    </row>
    <row r="81" spans="1:13">
      <c r="A81" s="282"/>
      <c r="C81" s="295"/>
      <c r="D81" s="288" t="s">
        <v>463</v>
      </c>
      <c r="E81" s="296" t="s">
        <v>981</v>
      </c>
      <c r="F81" s="313" t="s">
        <v>963</v>
      </c>
      <c r="G81" s="282"/>
      <c r="H81" s="284"/>
      <c r="I81" s="295" t="s">
        <v>464</v>
      </c>
      <c r="J81" s="289" t="s">
        <v>913</v>
      </c>
      <c r="K81" s="318" t="s">
        <v>29</v>
      </c>
      <c r="L81" s="282"/>
      <c r="M81" s="282"/>
    </row>
    <row r="82" spans="1:13">
      <c r="A82" s="282"/>
      <c r="C82" s="295" t="s">
        <v>465</v>
      </c>
      <c r="D82" s="329" t="s">
        <v>827</v>
      </c>
      <c r="E82" s="298" t="s">
        <v>950</v>
      </c>
      <c r="H82" s="295" t="s">
        <v>466</v>
      </c>
      <c r="I82" s="335" t="s">
        <v>807</v>
      </c>
      <c r="J82" s="298" t="s">
        <v>982</v>
      </c>
      <c r="K82" s="318"/>
      <c r="L82" s="282"/>
      <c r="M82" s="282"/>
    </row>
    <row r="83" spans="1:13">
      <c r="A83" s="282"/>
      <c r="C83" s="282"/>
      <c r="D83" s="336"/>
      <c r="E83" s="295"/>
      <c r="G83" s="295" t="s">
        <v>470</v>
      </c>
      <c r="H83" s="329" t="s">
        <v>813</v>
      </c>
      <c r="I83" s="295" t="s">
        <v>467</v>
      </c>
      <c r="J83" s="323" t="s">
        <v>736</v>
      </c>
      <c r="K83" s="318" t="s">
        <v>30</v>
      </c>
      <c r="L83" s="282"/>
      <c r="M83" s="282"/>
    </row>
    <row r="84" spans="1:13">
      <c r="A84" s="282"/>
      <c r="D84" s="282"/>
      <c r="G84" s="295"/>
      <c r="H84" s="295" t="s">
        <v>468</v>
      </c>
      <c r="I84" s="301" t="s">
        <v>879</v>
      </c>
      <c r="J84" s="290"/>
      <c r="K84" s="318"/>
      <c r="L84" s="337"/>
      <c r="M84" s="282"/>
    </row>
    <row r="85" spans="1:13">
      <c r="A85" s="282"/>
      <c r="D85" s="282"/>
      <c r="G85" s="295" t="s">
        <v>469</v>
      </c>
      <c r="H85" s="329" t="s">
        <v>766</v>
      </c>
      <c r="I85" s="294" t="s">
        <v>983</v>
      </c>
      <c r="J85" s="294"/>
      <c r="K85" s="318"/>
      <c r="L85" s="337"/>
      <c r="M85" s="282"/>
    </row>
    <row r="86" spans="1:13">
      <c r="A86" s="282"/>
      <c r="D86" s="282"/>
      <c r="G86" s="295" t="s">
        <v>470</v>
      </c>
      <c r="H86" s="329" t="s">
        <v>796</v>
      </c>
      <c r="I86" s="295" t="s">
        <v>471</v>
      </c>
      <c r="J86" s="301" t="s">
        <v>879</v>
      </c>
      <c r="K86" s="318" t="s">
        <v>31</v>
      </c>
      <c r="L86" s="337"/>
      <c r="M86" s="290"/>
    </row>
    <row r="87" spans="1:13">
      <c r="A87" s="282"/>
      <c r="D87" s="282"/>
      <c r="G87" s="295"/>
      <c r="H87" s="295" t="s">
        <v>472</v>
      </c>
      <c r="I87" s="301" t="s">
        <v>849</v>
      </c>
      <c r="J87" s="298" t="s">
        <v>986</v>
      </c>
      <c r="K87" s="318"/>
      <c r="L87" s="337"/>
      <c r="M87" s="290"/>
    </row>
    <row r="88" spans="1:13">
      <c r="A88" s="282"/>
      <c r="D88" s="282"/>
      <c r="G88" s="295" t="s">
        <v>473</v>
      </c>
      <c r="H88" s="329" t="s">
        <v>827</v>
      </c>
      <c r="I88" s="294" t="s">
        <v>984</v>
      </c>
      <c r="J88" s="290"/>
      <c r="K88" s="284"/>
      <c r="L88" s="290"/>
      <c r="M88" s="290"/>
    </row>
    <row r="89" spans="1:13">
      <c r="A89" s="282"/>
      <c r="D89" s="282"/>
      <c r="G89" s="295"/>
      <c r="I89" s="295" t="s">
        <v>474</v>
      </c>
      <c r="J89" s="328" t="s">
        <v>796</v>
      </c>
      <c r="K89" s="318" t="s">
        <v>32</v>
      </c>
      <c r="L89" s="290"/>
      <c r="M89" s="290"/>
    </row>
    <row r="90" spans="1:13">
      <c r="A90" s="282"/>
      <c r="D90" s="282"/>
      <c r="H90" s="295" t="s">
        <v>475</v>
      </c>
      <c r="I90" s="329" t="s">
        <v>766</v>
      </c>
      <c r="J90" s="333"/>
      <c r="K90" s="318"/>
      <c r="L90" s="290"/>
      <c r="M90" s="290"/>
    </row>
    <row r="91" spans="1:13">
      <c r="A91" s="282"/>
      <c r="D91" s="282"/>
      <c r="H91" s="284"/>
      <c r="I91" s="295" t="s">
        <v>476</v>
      </c>
      <c r="J91" s="301" t="s">
        <v>964</v>
      </c>
      <c r="K91" s="318" t="s">
        <v>33</v>
      </c>
      <c r="L91" s="290"/>
      <c r="M91" s="290"/>
    </row>
    <row r="92" spans="1:13">
      <c r="A92" s="282"/>
      <c r="D92" s="282"/>
      <c r="F92" s="295" t="s">
        <v>477</v>
      </c>
      <c r="G92" s="329" t="s">
        <v>819</v>
      </c>
      <c r="H92" s="295" t="s">
        <v>478</v>
      </c>
      <c r="I92" s="329" t="s">
        <v>827</v>
      </c>
      <c r="J92" s="298" t="s">
        <v>988</v>
      </c>
      <c r="K92" s="318"/>
      <c r="L92" s="290"/>
      <c r="M92" s="290"/>
    </row>
    <row r="93" spans="1:13">
      <c r="A93" s="282"/>
      <c r="D93" s="282"/>
      <c r="F93" s="295"/>
      <c r="G93" s="295" t="s">
        <v>479</v>
      </c>
      <c r="H93" s="301" t="s">
        <v>912</v>
      </c>
      <c r="I93" s="295" t="s">
        <v>480</v>
      </c>
      <c r="J93" s="328" t="s">
        <v>827</v>
      </c>
      <c r="K93" s="318" t="s">
        <v>34</v>
      </c>
      <c r="L93" s="290"/>
      <c r="M93" s="290"/>
    </row>
    <row r="94" spans="1:13">
      <c r="A94" s="282"/>
      <c r="D94" s="282"/>
      <c r="F94" s="295" t="s">
        <v>481</v>
      </c>
      <c r="G94" s="329" t="s">
        <v>805</v>
      </c>
      <c r="H94" s="294" t="s">
        <v>976</v>
      </c>
      <c r="I94" s="327"/>
      <c r="J94" s="290"/>
      <c r="K94" s="290"/>
      <c r="L94" s="290"/>
      <c r="M94" s="290"/>
    </row>
    <row r="95" spans="1:13">
      <c r="A95" s="282"/>
      <c r="D95" s="336"/>
      <c r="F95" s="295" t="s">
        <v>482</v>
      </c>
      <c r="G95" s="329" t="s">
        <v>786</v>
      </c>
      <c r="H95" s="295" t="s">
        <v>483</v>
      </c>
      <c r="I95" s="301" t="s">
        <v>912</v>
      </c>
      <c r="J95" s="318" t="s">
        <v>36</v>
      </c>
      <c r="K95" s="290"/>
      <c r="L95" s="290"/>
      <c r="M95" s="290"/>
    </row>
    <row r="96" spans="1:13">
      <c r="A96" s="282"/>
      <c r="D96" s="336"/>
      <c r="F96" s="295"/>
      <c r="G96" s="295" t="s">
        <v>484</v>
      </c>
      <c r="H96" s="301" t="s">
        <v>974</v>
      </c>
      <c r="I96" s="294" t="s">
        <v>985</v>
      </c>
      <c r="J96" s="318"/>
      <c r="K96" s="290"/>
      <c r="L96" s="290"/>
      <c r="M96" s="290"/>
    </row>
    <row r="97" spans="1:14">
      <c r="A97" s="282"/>
      <c r="D97" s="326"/>
      <c r="F97" s="295" t="s">
        <v>485</v>
      </c>
      <c r="G97" s="329" t="s">
        <v>750</v>
      </c>
      <c r="H97" s="294" t="s">
        <v>978</v>
      </c>
      <c r="K97" s="290"/>
      <c r="L97" s="290"/>
      <c r="M97" s="290"/>
    </row>
    <row r="98" spans="1:14">
      <c r="A98" s="282"/>
      <c r="D98" s="326"/>
      <c r="F98" s="295"/>
      <c r="H98" s="295" t="s">
        <v>486</v>
      </c>
      <c r="I98" s="328" t="s">
        <v>750</v>
      </c>
      <c r="J98" s="318" t="s">
        <v>35</v>
      </c>
      <c r="K98" s="290"/>
      <c r="L98" s="290"/>
      <c r="M98" s="290"/>
    </row>
    <row r="99" spans="1:14">
      <c r="A99" s="282"/>
      <c r="D99" s="326"/>
      <c r="G99" s="295" t="s">
        <v>487</v>
      </c>
      <c r="H99" s="329" t="s">
        <v>819</v>
      </c>
      <c r="I99" s="290"/>
      <c r="J99" s="318"/>
      <c r="K99" s="290"/>
      <c r="L99" s="290"/>
      <c r="M99" s="290"/>
    </row>
    <row r="100" spans="1:14">
      <c r="A100" s="282"/>
      <c r="D100" s="326"/>
      <c r="G100" s="295"/>
      <c r="H100" s="295" t="s">
        <v>488</v>
      </c>
      <c r="I100" s="301" t="s">
        <v>989</v>
      </c>
      <c r="J100" s="318" t="s">
        <v>37</v>
      </c>
      <c r="K100" s="290"/>
      <c r="L100" s="290"/>
      <c r="M100" s="290"/>
    </row>
    <row r="101" spans="1:14">
      <c r="A101" s="282"/>
      <c r="D101" s="326"/>
      <c r="E101" s="295"/>
      <c r="G101" s="295" t="s">
        <v>489</v>
      </c>
      <c r="H101" s="329" t="s">
        <v>786</v>
      </c>
      <c r="I101" s="294" t="s">
        <v>987</v>
      </c>
      <c r="J101" s="318"/>
      <c r="K101" s="290"/>
      <c r="L101" s="290"/>
      <c r="M101" s="290"/>
    </row>
    <row r="102" spans="1:14">
      <c r="A102" s="282"/>
      <c r="D102" s="326"/>
      <c r="E102" s="295"/>
      <c r="F102" s="295"/>
      <c r="G102" s="290" t="s">
        <v>735</v>
      </c>
      <c r="H102" s="295" t="s">
        <v>490</v>
      </c>
      <c r="I102" s="328" t="s">
        <v>819</v>
      </c>
      <c r="J102" s="318" t="s">
        <v>38</v>
      </c>
      <c r="K102" s="290"/>
      <c r="L102" s="319"/>
      <c r="M102" s="290"/>
    </row>
    <row r="103" spans="1:14">
      <c r="A103" s="282"/>
      <c r="D103" s="326"/>
      <c r="E103" s="295"/>
      <c r="G103" s="290"/>
      <c r="I103" s="290"/>
      <c r="J103" s="318"/>
      <c r="K103" s="319"/>
      <c r="L103" s="281"/>
      <c r="M103" s="290"/>
    </row>
    <row r="104" spans="1:14">
      <c r="A104" s="282"/>
      <c r="D104" s="326"/>
      <c r="E104" s="295"/>
      <c r="F104" s="290"/>
      <c r="G104" s="295"/>
      <c r="I104" s="290"/>
      <c r="J104" s="290"/>
      <c r="K104" s="281"/>
      <c r="L104" s="290"/>
      <c r="M104" s="319"/>
      <c r="N104" s="338"/>
    </row>
    <row r="105" spans="1:14">
      <c r="A105" s="282"/>
      <c r="D105" s="326"/>
      <c r="E105" s="295"/>
      <c r="I105" s="290"/>
      <c r="J105" s="290"/>
      <c r="K105" s="290"/>
      <c r="L105" s="290"/>
      <c r="M105" s="281"/>
    </row>
    <row r="106" spans="1:14">
      <c r="A106" s="282"/>
      <c r="D106" s="326"/>
      <c r="E106" s="295"/>
      <c r="F106" s="295"/>
      <c r="G106" s="290"/>
      <c r="I106" s="290"/>
      <c r="J106" s="290"/>
      <c r="K106" s="290"/>
      <c r="L106" s="290"/>
      <c r="M106" s="290"/>
    </row>
    <row r="107" spans="1:14">
      <c r="A107" s="282"/>
      <c r="D107" s="326"/>
      <c r="E107" s="295"/>
      <c r="G107" s="290"/>
      <c r="I107" s="290"/>
      <c r="J107" s="290"/>
      <c r="K107" s="290"/>
      <c r="L107" s="290"/>
      <c r="M107" s="290"/>
    </row>
    <row r="108" spans="1:14">
      <c r="A108" s="282"/>
      <c r="D108" s="326"/>
      <c r="E108" s="295"/>
      <c r="G108" s="322"/>
      <c r="H108" s="295"/>
      <c r="I108" s="290"/>
      <c r="J108" s="318"/>
      <c r="K108" s="290"/>
      <c r="L108" s="290"/>
      <c r="M108" s="290"/>
    </row>
    <row r="109" spans="1:14">
      <c r="A109" s="282"/>
      <c r="D109" s="326"/>
      <c r="E109" s="295"/>
      <c r="F109" s="295"/>
      <c r="G109" s="290"/>
      <c r="I109" s="290"/>
      <c r="J109" s="318"/>
      <c r="K109" s="290"/>
      <c r="L109" s="290"/>
      <c r="M109" s="290"/>
    </row>
    <row r="110" spans="1:14">
      <c r="A110" s="282"/>
      <c r="D110" s="326"/>
      <c r="E110" s="295"/>
      <c r="G110" s="290"/>
      <c r="I110" s="295"/>
      <c r="J110" s="318"/>
      <c r="K110" s="290"/>
      <c r="L110" s="290"/>
      <c r="M110" s="290"/>
    </row>
    <row r="111" spans="1:14">
      <c r="A111" s="282"/>
      <c r="D111" s="281"/>
      <c r="E111" s="295"/>
      <c r="G111" s="295"/>
      <c r="I111" s="290"/>
      <c r="J111" s="318"/>
      <c r="K111" s="290"/>
      <c r="L111" s="290"/>
      <c r="M111" s="290"/>
    </row>
    <row r="112" spans="1:14">
      <c r="A112" s="282"/>
      <c r="D112" s="281"/>
      <c r="E112" s="295"/>
      <c r="K112" s="290"/>
      <c r="L112" s="290"/>
      <c r="M112" s="290"/>
    </row>
    <row r="113" spans="3:15" s="282" customFormat="1">
      <c r="C113" s="281"/>
      <c r="D113" s="339"/>
      <c r="E113" s="295"/>
      <c r="F113" s="295"/>
      <c r="G113" s="290"/>
      <c r="H113" s="295"/>
      <c r="I113" s="290"/>
      <c r="J113" s="318"/>
      <c r="K113" s="290"/>
      <c r="L113" s="290"/>
      <c r="M113" s="290"/>
      <c r="N113" s="285"/>
      <c r="O113" s="291"/>
    </row>
    <row r="114" spans="3:15" s="282" customFormat="1">
      <c r="C114" s="281"/>
      <c r="D114" s="340"/>
      <c r="E114" s="295"/>
      <c r="F114" s="284"/>
      <c r="G114" s="290"/>
      <c r="H114" s="295"/>
      <c r="I114" s="284"/>
      <c r="J114" s="318"/>
      <c r="K114" s="290"/>
      <c r="L114" s="290"/>
      <c r="M114" s="290"/>
      <c r="N114" s="285"/>
      <c r="O114" s="291"/>
    </row>
    <row r="115" spans="3:15" s="282" customFormat="1">
      <c r="C115" s="281"/>
      <c r="D115" s="340"/>
      <c r="E115" s="284"/>
      <c r="F115" s="284"/>
      <c r="G115" s="295"/>
      <c r="H115" s="290"/>
      <c r="I115" s="290"/>
      <c r="J115" s="318"/>
      <c r="K115" s="290"/>
      <c r="L115" s="287"/>
      <c r="M115" s="290"/>
      <c r="N115" s="285"/>
      <c r="O115" s="291"/>
    </row>
    <row r="116" spans="3:15" s="282" customFormat="1">
      <c r="C116" s="281"/>
      <c r="D116" s="340"/>
      <c r="E116" s="284"/>
      <c r="F116" s="284"/>
      <c r="G116" s="284"/>
      <c r="H116" s="295"/>
      <c r="I116" s="290"/>
      <c r="J116" s="318"/>
      <c r="K116" s="287"/>
      <c r="L116" s="290"/>
      <c r="M116" s="290"/>
      <c r="N116" s="285"/>
      <c r="O116" s="291"/>
    </row>
    <row r="117" spans="3:15" s="282" customFormat="1">
      <c r="C117" s="281"/>
      <c r="D117" s="340"/>
      <c r="E117" s="284"/>
      <c r="F117" s="284"/>
      <c r="G117" s="295"/>
      <c r="H117" s="290"/>
      <c r="I117" s="290"/>
      <c r="J117" s="318"/>
      <c r="K117" s="290"/>
      <c r="L117" s="290"/>
      <c r="M117" s="287"/>
      <c r="N117" s="285"/>
      <c r="O117" s="291"/>
    </row>
    <row r="118" spans="3:15" s="282" customFormat="1">
      <c r="C118" s="281"/>
      <c r="D118" s="340"/>
      <c r="E118" s="284"/>
      <c r="F118" s="295"/>
      <c r="G118" s="290"/>
      <c r="H118" s="295"/>
      <c r="I118" s="290"/>
      <c r="J118" s="318"/>
      <c r="K118" s="290"/>
      <c r="L118" s="290"/>
      <c r="M118" s="290"/>
      <c r="N118" s="285"/>
      <c r="O118" s="291"/>
    </row>
    <row r="119" spans="3:15" s="282" customFormat="1">
      <c r="D119" s="340"/>
      <c r="E119" s="284"/>
      <c r="F119" s="295"/>
      <c r="G119" s="295"/>
      <c r="H119" s="290"/>
      <c r="I119" s="284"/>
      <c r="J119" s="318"/>
      <c r="K119" s="290"/>
      <c r="L119" s="290"/>
      <c r="M119" s="290"/>
      <c r="N119" s="285"/>
      <c r="O119" s="291"/>
    </row>
    <row r="120" spans="3:15" s="282" customFormat="1">
      <c r="D120" s="340"/>
      <c r="E120" s="284"/>
      <c r="F120" s="295"/>
      <c r="G120" s="290"/>
      <c r="H120" s="290"/>
      <c r="I120" s="284"/>
      <c r="J120" s="318"/>
      <c r="K120" s="290"/>
      <c r="L120" s="290"/>
      <c r="M120" s="290"/>
      <c r="N120" s="285"/>
      <c r="O120" s="291"/>
    </row>
    <row r="121" spans="3:15" s="282" customFormat="1">
      <c r="D121" s="340"/>
      <c r="E121" s="284"/>
      <c r="F121" s="295"/>
      <c r="G121" s="290"/>
      <c r="H121" s="295"/>
      <c r="I121" s="290"/>
      <c r="J121" s="318"/>
      <c r="K121" s="290"/>
      <c r="L121" s="290"/>
      <c r="M121" s="290"/>
      <c r="N121" s="285"/>
      <c r="O121" s="291"/>
    </row>
    <row r="122" spans="3:15" s="282" customFormat="1">
      <c r="D122" s="340"/>
      <c r="E122" s="284"/>
      <c r="F122" s="295"/>
      <c r="G122" s="295"/>
      <c r="H122" s="290"/>
      <c r="I122" s="290"/>
      <c r="J122" s="318"/>
      <c r="K122" s="290"/>
      <c r="L122" s="290"/>
      <c r="M122" s="290"/>
      <c r="N122" s="285"/>
      <c r="O122" s="291"/>
    </row>
    <row r="123" spans="3:15" s="282" customFormat="1">
      <c r="D123" s="340"/>
      <c r="E123" s="284"/>
      <c r="F123" s="295"/>
      <c r="G123" s="290"/>
      <c r="H123" s="290"/>
      <c r="I123" s="285"/>
      <c r="J123" s="285"/>
      <c r="K123" s="290"/>
      <c r="L123" s="290"/>
      <c r="M123" s="290"/>
      <c r="N123" s="285"/>
      <c r="O123" s="291"/>
    </row>
    <row r="124" spans="3:15" s="282" customFormat="1">
      <c r="D124" s="340"/>
      <c r="E124" s="284"/>
      <c r="G124" s="295"/>
      <c r="H124" s="295"/>
      <c r="I124" s="290"/>
      <c r="J124" s="318"/>
      <c r="K124" s="290"/>
      <c r="L124" s="290"/>
      <c r="M124" s="290"/>
      <c r="N124" s="285"/>
      <c r="O124" s="291"/>
    </row>
    <row r="125" spans="3:15" s="282" customFormat="1">
      <c r="C125" s="326"/>
      <c r="D125" s="322"/>
      <c r="E125" s="284"/>
      <c r="G125" s="295"/>
      <c r="H125" s="290"/>
      <c r="I125" s="284"/>
      <c r="J125" s="318"/>
      <c r="K125" s="290"/>
      <c r="L125" s="290"/>
      <c r="M125" s="290"/>
      <c r="N125" s="285"/>
      <c r="O125" s="291"/>
    </row>
    <row r="126" spans="3:15" s="282" customFormat="1">
      <c r="C126" s="326"/>
      <c r="D126" s="322"/>
      <c r="E126" s="284"/>
      <c r="G126" s="295"/>
      <c r="H126" s="295"/>
      <c r="I126" s="290"/>
      <c r="J126" s="318"/>
      <c r="K126" s="290"/>
      <c r="L126" s="290"/>
      <c r="M126" s="290"/>
      <c r="N126" s="285"/>
      <c r="O126" s="291"/>
    </row>
    <row r="127" spans="3:15" s="282" customFormat="1">
      <c r="C127" s="326"/>
      <c r="D127" s="322"/>
      <c r="E127" s="295"/>
      <c r="F127" s="295"/>
      <c r="G127" s="295"/>
      <c r="H127" s="290"/>
      <c r="I127" s="290"/>
      <c r="J127" s="318"/>
      <c r="K127" s="290"/>
      <c r="L127" s="285"/>
      <c r="M127" s="285"/>
      <c r="N127" s="285"/>
      <c r="O127" s="291"/>
    </row>
    <row r="128" spans="3:15" s="282" customFormat="1">
      <c r="C128" s="326"/>
      <c r="D128" s="322"/>
      <c r="E128" s="284"/>
      <c r="F128" s="290"/>
      <c r="H128" s="295"/>
      <c r="I128" s="290"/>
      <c r="J128" s="318"/>
      <c r="K128" s="285"/>
      <c r="L128" s="285"/>
      <c r="M128" s="285"/>
      <c r="N128" s="285"/>
      <c r="O128" s="291"/>
    </row>
    <row r="129" spans="1:10">
      <c r="C129" s="326"/>
      <c r="D129" s="322"/>
      <c r="F129" s="290"/>
      <c r="G129" s="282"/>
      <c r="H129" s="282"/>
      <c r="I129" s="282"/>
      <c r="J129" s="318"/>
    </row>
    <row r="130" spans="1:10">
      <c r="A130" s="282"/>
      <c r="C130" s="326"/>
      <c r="D130" s="322"/>
      <c r="E130" s="295"/>
      <c r="F130" s="290"/>
      <c r="G130" s="282"/>
    </row>
    <row r="131" spans="1:10">
      <c r="C131" s="326"/>
      <c r="D131" s="322"/>
      <c r="F131" s="290"/>
      <c r="G131" s="282"/>
    </row>
    <row r="132" spans="1:10">
      <c r="C132" s="326"/>
      <c r="D132" s="322"/>
      <c r="E132" s="295"/>
      <c r="F132" s="295"/>
      <c r="G132" s="290"/>
    </row>
    <row r="133" spans="1:10">
      <c r="C133" s="326"/>
      <c r="D133" s="322"/>
      <c r="F133" s="290"/>
      <c r="G133" s="290"/>
    </row>
    <row r="134" spans="1:10">
      <c r="C134" s="326"/>
      <c r="D134" s="322"/>
      <c r="F134" s="290"/>
      <c r="G134" s="282"/>
    </row>
    <row r="135" spans="1:10">
      <c r="C135" s="326"/>
      <c r="D135" s="322"/>
      <c r="E135" s="341"/>
      <c r="F135" s="322"/>
      <c r="G135" s="290"/>
    </row>
    <row r="136" spans="1:10">
      <c r="C136" s="326"/>
      <c r="D136" s="322"/>
      <c r="F136" s="322"/>
      <c r="G136" s="290"/>
    </row>
    <row r="137" spans="1:10">
      <c r="C137" s="326"/>
      <c r="D137" s="322"/>
      <c r="E137" s="322"/>
      <c r="F137" s="322"/>
      <c r="G137" s="290"/>
    </row>
    <row r="138" spans="1:10">
      <c r="C138" s="326"/>
      <c r="D138" s="322"/>
      <c r="E138" s="322"/>
    </row>
    <row r="139" spans="1:10">
      <c r="C139" s="326"/>
      <c r="D139" s="290"/>
      <c r="E139" s="322"/>
      <c r="F139" s="295"/>
      <c r="G139" s="290"/>
    </row>
    <row r="140" spans="1:10">
      <c r="C140" s="326"/>
      <c r="D140" s="290"/>
      <c r="E140" s="322"/>
      <c r="G140" s="290"/>
    </row>
    <row r="141" spans="1:10">
      <c r="C141" s="326"/>
      <c r="D141" s="290"/>
      <c r="E141" s="322"/>
      <c r="G141" s="295"/>
    </row>
    <row r="142" spans="1:10">
      <c r="C142" s="326"/>
      <c r="D142" s="290"/>
      <c r="E142" s="322"/>
      <c r="F142" s="295"/>
      <c r="G142" s="290"/>
    </row>
    <row r="143" spans="1:10">
      <c r="C143" s="326"/>
      <c r="D143" s="290"/>
      <c r="E143" s="290"/>
      <c r="G143" s="290"/>
    </row>
    <row r="144" spans="1:10">
      <c r="C144" s="326"/>
      <c r="D144" s="290"/>
      <c r="E144" s="290"/>
      <c r="F144" s="322"/>
      <c r="G144" s="290"/>
    </row>
    <row r="145" spans="1:7">
      <c r="C145" s="326"/>
      <c r="D145" s="290"/>
      <c r="E145" s="290"/>
      <c r="F145" s="322"/>
      <c r="G145" s="290"/>
    </row>
    <row r="146" spans="1:7">
      <c r="C146" s="326"/>
      <c r="D146" s="290"/>
      <c r="F146" s="322"/>
      <c r="G146" s="290"/>
    </row>
    <row r="147" spans="1:7">
      <c r="C147" s="326"/>
    </row>
    <row r="148" spans="1:7">
      <c r="C148" s="326"/>
    </row>
    <row r="149" spans="1:7">
      <c r="C149" s="339"/>
    </row>
    <row r="150" spans="1:7">
      <c r="C150" s="339"/>
    </row>
    <row r="151" spans="1:7">
      <c r="C151" s="339"/>
    </row>
    <row r="152" spans="1:7">
      <c r="C152" s="339"/>
    </row>
    <row r="153" spans="1:7">
      <c r="C153" s="339"/>
    </row>
    <row r="154" spans="1:7">
      <c r="C154" s="339"/>
    </row>
    <row r="155" spans="1:7">
      <c r="C155" s="339"/>
    </row>
    <row r="156" spans="1:7">
      <c r="C156" s="339"/>
    </row>
    <row r="157" spans="1:7">
      <c r="C157" s="339"/>
    </row>
    <row r="158" spans="1:7">
      <c r="C158" s="339"/>
    </row>
    <row r="159" spans="1:7">
      <c r="C159" s="339"/>
    </row>
    <row r="160" spans="1:7">
      <c r="A160" s="282"/>
      <c r="C160" s="339"/>
    </row>
    <row r="161" spans="1:3">
      <c r="A161" s="282"/>
      <c r="C161" s="339"/>
    </row>
    <row r="162" spans="1:3">
      <c r="A162" s="282"/>
    </row>
    <row r="163" spans="1:3">
      <c r="A163" s="282"/>
    </row>
    <row r="164" spans="1:3">
      <c r="A164" s="282"/>
    </row>
    <row r="165" spans="1:3">
      <c r="A165" s="282"/>
    </row>
    <row r="166" spans="1:3">
      <c r="A166" s="282"/>
    </row>
    <row r="167" spans="1:3">
      <c r="A167" s="282"/>
    </row>
    <row r="168" spans="1:3">
      <c r="A168" s="282"/>
    </row>
    <row r="169" spans="1:3">
      <c r="A169" s="282"/>
    </row>
    <row r="170" spans="1:3">
      <c r="A170" s="282"/>
    </row>
    <row r="171" spans="1:3">
      <c r="A171" s="282"/>
    </row>
    <row r="172" spans="1:3">
      <c r="A172" s="282"/>
    </row>
    <row r="173" spans="1:3">
      <c r="A173" s="282"/>
    </row>
    <row r="174" spans="1:3">
      <c r="A174" s="282"/>
    </row>
    <row r="175" spans="1:3">
      <c r="A175" s="282"/>
    </row>
    <row r="176" spans="1:3">
      <c r="A176" s="282"/>
    </row>
    <row r="177" spans="1:1">
      <c r="A177" s="282"/>
    </row>
    <row r="178" spans="1:1">
      <c r="A178" s="282"/>
    </row>
    <row r="179" spans="1:1">
      <c r="A179" s="282"/>
    </row>
  </sheetData>
  <sheetProtection formatCells="0"/>
  <mergeCells count="9">
    <mergeCell ref="F37:G37"/>
    <mergeCell ref="H38:I38"/>
    <mergeCell ref="F1:J1"/>
    <mergeCell ref="F2:J2"/>
    <mergeCell ref="F3:J3"/>
    <mergeCell ref="H13:I13"/>
    <mergeCell ref="H14:I14"/>
    <mergeCell ref="H37:I37"/>
    <mergeCell ref="F13:G13"/>
  </mergeCells>
  <phoneticPr fontId="30" type="noConversion"/>
  <printOptions horizontalCentered="1"/>
  <pageMargins left="0" right="0" top="0.39370078740157483" bottom="0" header="0" footer="0"/>
  <pageSetup paperSize="8" scale="6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0"/>
  <dimension ref="A1:D390"/>
  <sheetViews>
    <sheetView topLeftCell="A37" workbookViewId="0">
      <selection sqref="A1:D38"/>
    </sheetView>
  </sheetViews>
  <sheetFormatPr defaultColWidth="9.140625" defaultRowHeight="12"/>
  <cols>
    <col min="1" max="1" width="3.7109375" style="5" bestFit="1" customWidth="1"/>
    <col min="2" max="2" width="22.140625" style="345" customWidth="1"/>
    <col min="3" max="3" width="30.42578125" style="345" customWidth="1"/>
    <col min="4" max="4" width="17.140625" style="345" customWidth="1"/>
    <col min="5" max="16384" width="9.140625" style="342"/>
  </cols>
  <sheetData>
    <row r="1" spans="1:4" s="1" customFormat="1" ht="15">
      <c r="A1" s="401" t="s">
        <v>28</v>
      </c>
      <c r="B1" s="401"/>
      <c r="C1" s="401"/>
      <c r="D1" s="401"/>
    </row>
    <row r="2" spans="1:4" ht="12.75">
      <c r="A2" s="400" t="s">
        <v>562</v>
      </c>
      <c r="B2" s="400"/>
      <c r="C2" s="400"/>
      <c r="D2" s="400"/>
    </row>
    <row r="3" spans="1:4" s="1" customFormat="1" ht="15">
      <c r="A3" s="6"/>
      <c r="B3" s="400" t="s">
        <v>600</v>
      </c>
      <c r="C3" s="400"/>
      <c r="D3" s="400"/>
    </row>
    <row r="4" spans="1:4" s="1" customFormat="1">
      <c r="A4" s="2"/>
    </row>
    <row r="5" spans="1:4" s="1" customFormat="1" ht="12.75" thickBot="1">
      <c r="A5" s="3"/>
      <c r="B5" s="343" t="s">
        <v>308</v>
      </c>
      <c r="C5" s="343" t="s">
        <v>309</v>
      </c>
      <c r="D5" s="343" t="s">
        <v>310</v>
      </c>
    </row>
    <row r="6" spans="1:4" s="1" customFormat="1">
      <c r="A6" s="4" t="s">
        <v>7</v>
      </c>
      <c r="B6" s="344" t="s">
        <v>650</v>
      </c>
      <c r="C6" s="194" t="s">
        <v>542</v>
      </c>
      <c r="D6" s="194" t="s">
        <v>543</v>
      </c>
    </row>
    <row r="7" spans="1:4" s="1" customFormat="1">
      <c r="A7" s="4" t="s">
        <v>8</v>
      </c>
      <c r="B7" s="344" t="s">
        <v>608</v>
      </c>
      <c r="C7" s="194" t="s">
        <v>607</v>
      </c>
      <c r="D7" s="194" t="s">
        <v>566</v>
      </c>
    </row>
    <row r="8" spans="1:4" s="1" customFormat="1">
      <c r="A8" s="4" t="s">
        <v>9</v>
      </c>
      <c r="B8" s="344" t="s">
        <v>609</v>
      </c>
      <c r="C8" s="194" t="s">
        <v>610</v>
      </c>
      <c r="D8" s="194" t="s">
        <v>525</v>
      </c>
    </row>
    <row r="9" spans="1:4" s="1" customFormat="1">
      <c r="A9" s="4" t="s">
        <v>18</v>
      </c>
      <c r="B9" s="344" t="s">
        <v>606</v>
      </c>
      <c r="C9" s="194" t="s">
        <v>607</v>
      </c>
      <c r="D9" s="194" t="s">
        <v>566</v>
      </c>
    </row>
    <row r="10" spans="1:4" s="1" customFormat="1">
      <c r="A10" s="4" t="s">
        <v>19</v>
      </c>
      <c r="B10" s="344" t="s">
        <v>619</v>
      </c>
      <c r="C10" s="194" t="s">
        <v>579</v>
      </c>
      <c r="D10" s="194" t="s">
        <v>580</v>
      </c>
    </row>
    <row r="11" spans="1:4" s="1" customFormat="1">
      <c r="A11" s="4" t="s">
        <v>39</v>
      </c>
      <c r="B11" s="344" t="s">
        <v>627</v>
      </c>
      <c r="C11" s="194" t="s">
        <v>569</v>
      </c>
      <c r="D11" s="194" t="s">
        <v>570</v>
      </c>
    </row>
    <row r="12" spans="1:4" s="1" customFormat="1">
      <c r="A12" s="4" t="s">
        <v>29</v>
      </c>
      <c r="B12" s="344" t="s">
        <v>613</v>
      </c>
      <c r="C12" s="194" t="s">
        <v>607</v>
      </c>
      <c r="D12" s="194" t="s">
        <v>566</v>
      </c>
    </row>
    <row r="13" spans="1:4" s="1" customFormat="1">
      <c r="A13" s="4" t="s">
        <v>30</v>
      </c>
      <c r="B13" s="344" t="s">
        <v>615</v>
      </c>
      <c r="C13" s="194" t="s">
        <v>616</v>
      </c>
      <c r="D13" s="194" t="s">
        <v>514</v>
      </c>
    </row>
    <row r="14" spans="1:4" s="1" customFormat="1">
      <c r="A14" s="4" t="s">
        <v>31</v>
      </c>
      <c r="B14" s="344" t="s">
        <v>681</v>
      </c>
      <c r="C14" s="194" t="s">
        <v>682</v>
      </c>
      <c r="D14" s="194" t="s">
        <v>521</v>
      </c>
    </row>
    <row r="15" spans="1:4" s="1" customFormat="1">
      <c r="A15" s="4" t="s">
        <v>32</v>
      </c>
      <c r="B15" s="344" t="s">
        <v>652</v>
      </c>
      <c r="C15" s="194" t="s">
        <v>581</v>
      </c>
      <c r="D15" s="194" t="s">
        <v>516</v>
      </c>
    </row>
    <row r="16" spans="1:4" s="1" customFormat="1">
      <c r="A16" s="4" t="s">
        <v>33</v>
      </c>
      <c r="B16" s="344" t="s">
        <v>620</v>
      </c>
      <c r="C16" s="194" t="s">
        <v>581</v>
      </c>
      <c r="D16" s="194" t="s">
        <v>516</v>
      </c>
    </row>
    <row r="17" spans="1:4" s="1" customFormat="1">
      <c r="A17" s="4" t="s">
        <v>34</v>
      </c>
      <c r="B17" s="344" t="s">
        <v>641</v>
      </c>
      <c r="C17" s="194" t="s">
        <v>577</v>
      </c>
      <c r="D17" s="194" t="s">
        <v>521</v>
      </c>
    </row>
    <row r="18" spans="1:4" s="1" customFormat="1">
      <c r="A18" s="4" t="s">
        <v>36</v>
      </c>
      <c r="B18" s="344" t="s">
        <v>612</v>
      </c>
      <c r="C18" s="194" t="s">
        <v>522</v>
      </c>
      <c r="D18" s="194" t="s">
        <v>512</v>
      </c>
    </row>
    <row r="19" spans="1:4" s="1" customFormat="1">
      <c r="A19" s="4" t="s">
        <v>35</v>
      </c>
      <c r="B19" s="344" t="s">
        <v>614</v>
      </c>
      <c r="C19" s="194" t="s">
        <v>568</v>
      </c>
      <c r="D19" s="194" t="s">
        <v>536</v>
      </c>
    </row>
    <row r="20" spans="1:4" s="1" customFormat="1">
      <c r="A20" s="4" t="s">
        <v>37</v>
      </c>
      <c r="B20" s="344" t="s">
        <v>626</v>
      </c>
      <c r="C20" s="194" t="s">
        <v>569</v>
      </c>
      <c r="D20" s="194" t="s">
        <v>570</v>
      </c>
    </row>
    <row r="21" spans="1:4" s="1" customFormat="1">
      <c r="A21" s="4" t="s">
        <v>38</v>
      </c>
      <c r="B21" s="344" t="s">
        <v>622</v>
      </c>
      <c r="C21" s="194" t="s">
        <v>517</v>
      </c>
      <c r="D21" s="194" t="s">
        <v>512</v>
      </c>
    </row>
    <row r="22" spans="1:4" s="1" customFormat="1">
      <c r="A22" s="4" t="s">
        <v>311</v>
      </c>
      <c r="B22" s="344" t="s">
        <v>654</v>
      </c>
      <c r="C22" s="194" t="s">
        <v>656</v>
      </c>
      <c r="D22" s="194" t="s">
        <v>657</v>
      </c>
    </row>
    <row r="23" spans="1:4" s="1" customFormat="1">
      <c r="A23" s="4" t="s">
        <v>311</v>
      </c>
      <c r="B23" s="344" t="s">
        <v>653</v>
      </c>
      <c r="C23" s="194" t="s">
        <v>575</v>
      </c>
      <c r="D23" s="194" t="s">
        <v>512</v>
      </c>
    </row>
    <row r="24" spans="1:4" s="1" customFormat="1">
      <c r="A24" s="4" t="s">
        <v>311</v>
      </c>
      <c r="B24" s="344" t="s">
        <v>699</v>
      </c>
      <c r="C24" s="194" t="s">
        <v>533</v>
      </c>
      <c r="D24" s="194" t="s">
        <v>534</v>
      </c>
    </row>
    <row r="25" spans="1:4" s="1" customFormat="1">
      <c r="A25" s="4" t="s">
        <v>311</v>
      </c>
      <c r="B25" s="344" t="s">
        <v>667</v>
      </c>
      <c r="C25" s="194" t="s">
        <v>523</v>
      </c>
      <c r="D25" s="194" t="s">
        <v>657</v>
      </c>
    </row>
    <row r="26" spans="1:4" s="1" customFormat="1">
      <c r="A26" s="4" t="s">
        <v>311</v>
      </c>
      <c r="B26" s="344" t="s">
        <v>611</v>
      </c>
      <c r="C26" s="194" t="s">
        <v>607</v>
      </c>
      <c r="D26" s="194" t="s">
        <v>566</v>
      </c>
    </row>
    <row r="27" spans="1:4" s="1" customFormat="1">
      <c r="A27" s="4" t="s">
        <v>311</v>
      </c>
      <c r="B27" s="344" t="s">
        <v>671</v>
      </c>
      <c r="C27" s="194" t="s">
        <v>656</v>
      </c>
      <c r="D27" s="194" t="s">
        <v>657</v>
      </c>
    </row>
    <row r="28" spans="1:4" s="1" customFormat="1">
      <c r="A28" s="4" t="s">
        <v>311</v>
      </c>
      <c r="B28" s="344" t="s">
        <v>617</v>
      </c>
      <c r="C28" s="194" t="s">
        <v>568</v>
      </c>
      <c r="D28" s="194" t="s">
        <v>536</v>
      </c>
    </row>
    <row r="29" spans="1:4" s="1" customFormat="1">
      <c r="A29" s="4" t="s">
        <v>311</v>
      </c>
      <c r="B29" s="344" t="s">
        <v>643</v>
      </c>
      <c r="C29" s="194" t="s">
        <v>595</v>
      </c>
      <c r="D29" s="194" t="s">
        <v>538</v>
      </c>
    </row>
    <row r="30" spans="1:4" s="1" customFormat="1">
      <c r="A30" s="4" t="s">
        <v>312</v>
      </c>
      <c r="B30" s="344" t="s">
        <v>623</v>
      </c>
      <c r="C30" s="194" t="s">
        <v>568</v>
      </c>
      <c r="D30" s="194" t="s">
        <v>536</v>
      </c>
    </row>
    <row r="31" spans="1:4" s="1" customFormat="1">
      <c r="A31" s="4" t="s">
        <v>312</v>
      </c>
      <c r="B31" s="344" t="s">
        <v>718</v>
      </c>
      <c r="C31" s="194" t="s">
        <v>719</v>
      </c>
      <c r="D31" s="194" t="s">
        <v>512</v>
      </c>
    </row>
    <row r="32" spans="1:4" s="1" customFormat="1">
      <c r="A32" s="4" t="s">
        <v>312</v>
      </c>
      <c r="B32" s="344" t="s">
        <v>686</v>
      </c>
      <c r="C32" s="194" t="s">
        <v>582</v>
      </c>
      <c r="D32" s="194" t="s">
        <v>538</v>
      </c>
    </row>
    <row r="33" spans="1:4" s="1" customFormat="1">
      <c r="A33" s="4" t="s">
        <v>312</v>
      </c>
      <c r="B33" s="344" t="s">
        <v>636</v>
      </c>
      <c r="C33" s="194" t="s">
        <v>638</v>
      </c>
      <c r="D33" s="194" t="s">
        <v>639</v>
      </c>
    </row>
    <row r="34" spans="1:4" s="1" customFormat="1">
      <c r="A34" s="4" t="s">
        <v>312</v>
      </c>
      <c r="B34" s="344" t="s">
        <v>640</v>
      </c>
      <c r="C34" s="194" t="s">
        <v>630</v>
      </c>
      <c r="D34" s="194" t="s">
        <v>512</v>
      </c>
    </row>
    <row r="35" spans="1:4" s="1" customFormat="1">
      <c r="A35" s="4" t="s">
        <v>312</v>
      </c>
      <c r="B35" s="344" t="s">
        <v>618</v>
      </c>
      <c r="C35" s="194" t="s">
        <v>595</v>
      </c>
      <c r="D35" s="194" t="s">
        <v>538</v>
      </c>
    </row>
    <row r="36" spans="1:4" s="1" customFormat="1">
      <c r="A36" s="4" t="s">
        <v>312</v>
      </c>
      <c r="B36" s="344" t="s">
        <v>678</v>
      </c>
      <c r="C36" s="194" t="s">
        <v>679</v>
      </c>
      <c r="D36" s="194" t="s">
        <v>512</v>
      </c>
    </row>
    <row r="37" spans="1:4" s="1" customFormat="1">
      <c r="A37" s="4" t="s">
        <v>312</v>
      </c>
      <c r="B37" s="344" t="s">
        <v>625</v>
      </c>
      <c r="C37" s="194" t="s">
        <v>569</v>
      </c>
      <c r="D37" s="194" t="s">
        <v>570</v>
      </c>
    </row>
    <row r="38" spans="1:4" s="1" customFormat="1">
      <c r="A38" s="5"/>
      <c r="B38" s="345"/>
      <c r="C38" s="345"/>
      <c r="D38" s="345"/>
    </row>
    <row r="39" spans="1:4" s="1" customFormat="1">
      <c r="A39" s="5"/>
      <c r="B39" s="345"/>
      <c r="C39" s="345"/>
      <c r="D39" s="345"/>
    </row>
    <row r="40" spans="1:4" s="1" customFormat="1">
      <c r="A40" s="5"/>
      <c r="B40" s="345"/>
      <c r="C40" s="345"/>
      <c r="D40" s="345"/>
    </row>
    <row r="41" spans="1:4" s="1" customFormat="1">
      <c r="A41" s="5"/>
      <c r="B41" s="345"/>
      <c r="C41" s="345"/>
      <c r="D41" s="345"/>
    </row>
    <row r="42" spans="1:4" s="1" customFormat="1">
      <c r="A42" s="5"/>
      <c r="B42" s="345"/>
      <c r="C42" s="345"/>
      <c r="D42" s="345"/>
    </row>
    <row r="43" spans="1:4" s="1" customFormat="1">
      <c r="A43" s="5"/>
      <c r="B43" s="345"/>
      <c r="C43" s="345"/>
      <c r="D43" s="345"/>
    </row>
    <row r="44" spans="1:4" s="1" customFormat="1">
      <c r="A44" s="5"/>
      <c r="B44" s="345"/>
      <c r="C44" s="345"/>
      <c r="D44" s="345"/>
    </row>
    <row r="45" spans="1:4" s="1" customFormat="1">
      <c r="A45" s="5"/>
      <c r="B45" s="345"/>
      <c r="C45" s="345"/>
      <c r="D45" s="345"/>
    </row>
    <row r="46" spans="1:4" s="1" customFormat="1">
      <c r="A46" s="5"/>
      <c r="B46" s="345"/>
      <c r="C46" s="345"/>
      <c r="D46" s="345"/>
    </row>
    <row r="47" spans="1:4" s="1" customFormat="1">
      <c r="A47" s="5"/>
      <c r="B47" s="345"/>
      <c r="C47" s="345"/>
      <c r="D47" s="345"/>
    </row>
    <row r="48" spans="1:4" s="1" customFormat="1">
      <c r="A48" s="5"/>
      <c r="B48" s="345"/>
      <c r="C48" s="345"/>
      <c r="D48" s="345"/>
    </row>
    <row r="49" spans="1:4" s="1" customFormat="1">
      <c r="A49" s="5"/>
      <c r="B49" s="345"/>
      <c r="C49" s="345"/>
      <c r="D49" s="345"/>
    </row>
    <row r="50" spans="1:4" s="1" customFormat="1">
      <c r="A50" s="5"/>
      <c r="B50" s="345"/>
      <c r="C50" s="345"/>
      <c r="D50" s="345"/>
    </row>
    <row r="51" spans="1:4" s="1" customFormat="1">
      <c r="A51" s="5"/>
      <c r="B51" s="345"/>
      <c r="C51" s="345"/>
      <c r="D51" s="345"/>
    </row>
    <row r="52" spans="1:4" s="1" customFormat="1">
      <c r="A52" s="5"/>
      <c r="B52" s="345"/>
      <c r="C52" s="345"/>
      <c r="D52" s="345"/>
    </row>
    <row r="53" spans="1:4" s="1" customFormat="1">
      <c r="A53" s="5"/>
      <c r="B53" s="345"/>
      <c r="C53" s="345"/>
      <c r="D53" s="345"/>
    </row>
    <row r="54" spans="1:4" s="1" customFormat="1">
      <c r="A54" s="5"/>
      <c r="B54" s="345"/>
      <c r="C54" s="345"/>
      <c r="D54" s="345"/>
    </row>
    <row r="55" spans="1:4" s="1" customFormat="1">
      <c r="A55" s="5"/>
      <c r="B55" s="345"/>
      <c r="C55" s="345"/>
      <c r="D55" s="345"/>
    </row>
    <row r="56" spans="1:4" s="1" customFormat="1">
      <c r="A56" s="5"/>
      <c r="B56" s="345"/>
      <c r="C56" s="345"/>
      <c r="D56" s="345"/>
    </row>
    <row r="57" spans="1:4" s="1" customFormat="1">
      <c r="A57" s="5"/>
      <c r="B57" s="345"/>
      <c r="C57" s="345"/>
      <c r="D57" s="345"/>
    </row>
    <row r="58" spans="1:4" s="1" customFormat="1">
      <c r="A58" s="5"/>
      <c r="B58" s="345"/>
      <c r="C58" s="345"/>
      <c r="D58" s="345"/>
    </row>
    <row r="59" spans="1:4" s="1" customFormat="1">
      <c r="A59" s="5"/>
      <c r="B59" s="345"/>
      <c r="C59" s="345"/>
      <c r="D59" s="345"/>
    </row>
    <row r="60" spans="1:4" s="1" customFormat="1">
      <c r="A60" s="5"/>
      <c r="B60" s="345"/>
      <c r="C60" s="345"/>
      <c r="D60" s="345"/>
    </row>
    <row r="61" spans="1:4" s="1" customFormat="1">
      <c r="A61" s="5"/>
      <c r="B61" s="345"/>
      <c r="C61" s="345"/>
      <c r="D61" s="345"/>
    </row>
    <row r="62" spans="1:4" s="1" customFormat="1">
      <c r="A62" s="5"/>
      <c r="B62" s="345"/>
      <c r="C62" s="345"/>
      <c r="D62" s="345"/>
    </row>
    <row r="63" spans="1:4" s="1" customFormat="1">
      <c r="A63" s="5"/>
      <c r="B63" s="345"/>
      <c r="C63" s="345"/>
      <c r="D63" s="345"/>
    </row>
    <row r="64" spans="1:4" s="1" customFormat="1">
      <c r="A64" s="5"/>
      <c r="B64" s="345"/>
      <c r="C64" s="345"/>
      <c r="D64" s="345"/>
    </row>
    <row r="65" spans="1:4" s="1" customFormat="1">
      <c r="A65" s="5"/>
      <c r="B65" s="345"/>
      <c r="C65" s="345"/>
      <c r="D65" s="345"/>
    </row>
    <row r="66" spans="1:4" s="1" customFormat="1">
      <c r="A66" s="5"/>
      <c r="B66" s="345"/>
      <c r="C66" s="345"/>
      <c r="D66" s="345"/>
    </row>
    <row r="67" spans="1:4" s="1" customFormat="1">
      <c r="A67" s="5"/>
      <c r="B67" s="345"/>
      <c r="C67" s="345"/>
      <c r="D67" s="345"/>
    </row>
    <row r="68" spans="1:4" s="1" customFormat="1">
      <c r="A68" s="5"/>
      <c r="B68" s="345"/>
      <c r="C68" s="345"/>
      <c r="D68" s="345"/>
    </row>
    <row r="69" spans="1:4" s="1" customFormat="1">
      <c r="A69" s="5"/>
      <c r="B69" s="345"/>
      <c r="C69" s="345"/>
      <c r="D69" s="345"/>
    </row>
    <row r="70" spans="1:4" s="1" customFormat="1">
      <c r="A70" s="5"/>
      <c r="B70" s="345"/>
      <c r="C70" s="345"/>
      <c r="D70" s="345"/>
    </row>
    <row r="71" spans="1:4" s="1" customFormat="1">
      <c r="A71" s="5"/>
      <c r="B71" s="345"/>
      <c r="C71" s="345"/>
      <c r="D71" s="345"/>
    </row>
    <row r="72" spans="1:4" s="1" customFormat="1">
      <c r="A72" s="5"/>
      <c r="B72" s="345"/>
      <c r="C72" s="345"/>
      <c r="D72" s="345"/>
    </row>
    <row r="73" spans="1:4" s="1" customFormat="1">
      <c r="A73" s="5"/>
      <c r="B73" s="345"/>
      <c r="C73" s="345"/>
      <c r="D73" s="345"/>
    </row>
    <row r="74" spans="1:4" s="1" customFormat="1">
      <c r="A74" s="5"/>
      <c r="B74" s="345"/>
      <c r="C74" s="345"/>
      <c r="D74" s="345"/>
    </row>
    <row r="75" spans="1:4" s="1" customFormat="1">
      <c r="A75" s="5"/>
      <c r="B75" s="345"/>
      <c r="C75" s="345"/>
      <c r="D75" s="345"/>
    </row>
    <row r="76" spans="1:4" s="1" customFormat="1">
      <c r="A76" s="5"/>
      <c r="B76" s="345"/>
      <c r="C76" s="345"/>
      <c r="D76" s="345"/>
    </row>
    <row r="77" spans="1:4" s="1" customFormat="1">
      <c r="A77" s="5"/>
      <c r="B77" s="345"/>
      <c r="C77" s="345"/>
      <c r="D77" s="345"/>
    </row>
    <row r="78" spans="1:4" s="1" customFormat="1">
      <c r="A78" s="5"/>
      <c r="B78" s="345"/>
      <c r="C78" s="345"/>
      <c r="D78" s="345"/>
    </row>
    <row r="79" spans="1:4" s="1" customFormat="1">
      <c r="A79" s="5"/>
      <c r="B79" s="345"/>
      <c r="C79" s="345"/>
      <c r="D79" s="345"/>
    </row>
    <row r="80" spans="1:4" s="1" customFormat="1">
      <c r="A80" s="5"/>
      <c r="B80" s="345"/>
      <c r="C80" s="345"/>
      <c r="D80" s="345"/>
    </row>
    <row r="81" spans="1:4" s="1" customFormat="1">
      <c r="A81" s="5"/>
      <c r="B81" s="345"/>
      <c r="C81" s="345"/>
      <c r="D81" s="345"/>
    </row>
    <row r="82" spans="1:4" s="1" customFormat="1">
      <c r="A82" s="5"/>
      <c r="B82" s="345"/>
      <c r="C82" s="345"/>
      <c r="D82" s="345"/>
    </row>
    <row r="83" spans="1:4" s="1" customFormat="1">
      <c r="A83" s="5"/>
      <c r="B83" s="345"/>
      <c r="C83" s="345"/>
      <c r="D83" s="345"/>
    </row>
    <row r="84" spans="1:4" s="1" customFormat="1">
      <c r="A84" s="5"/>
      <c r="B84" s="345"/>
      <c r="C84" s="345"/>
      <c r="D84" s="345"/>
    </row>
    <row r="85" spans="1:4" s="1" customFormat="1">
      <c r="A85" s="5"/>
      <c r="B85" s="345"/>
      <c r="C85" s="345"/>
      <c r="D85" s="345"/>
    </row>
    <row r="86" spans="1:4" s="1" customFormat="1">
      <c r="A86" s="5"/>
      <c r="B86" s="345"/>
      <c r="C86" s="345"/>
      <c r="D86" s="345"/>
    </row>
    <row r="87" spans="1:4" s="1" customFormat="1">
      <c r="A87" s="5"/>
      <c r="B87" s="345"/>
      <c r="C87" s="345"/>
      <c r="D87" s="345"/>
    </row>
    <row r="88" spans="1:4" s="1" customFormat="1">
      <c r="A88" s="5"/>
      <c r="B88" s="345"/>
      <c r="C88" s="345"/>
      <c r="D88" s="345"/>
    </row>
    <row r="89" spans="1:4" s="1" customFormat="1">
      <c r="A89" s="5"/>
      <c r="B89" s="345"/>
      <c r="C89" s="345"/>
      <c r="D89" s="345"/>
    </row>
    <row r="90" spans="1:4" s="1" customFormat="1">
      <c r="A90" s="5"/>
      <c r="B90" s="345"/>
      <c r="C90" s="345"/>
      <c r="D90" s="345"/>
    </row>
    <row r="91" spans="1:4" s="1" customFormat="1">
      <c r="A91" s="5"/>
      <c r="B91" s="345"/>
      <c r="C91" s="345"/>
      <c r="D91" s="345"/>
    </row>
    <row r="92" spans="1:4" s="1" customFormat="1">
      <c r="A92" s="5"/>
      <c r="B92" s="345"/>
      <c r="C92" s="345"/>
      <c r="D92" s="345"/>
    </row>
    <row r="93" spans="1:4" s="1" customFormat="1">
      <c r="A93" s="5"/>
      <c r="B93" s="345"/>
      <c r="C93" s="345"/>
      <c r="D93" s="345"/>
    </row>
    <row r="94" spans="1:4" s="1" customFormat="1">
      <c r="A94" s="5"/>
      <c r="B94" s="345"/>
      <c r="C94" s="345"/>
      <c r="D94" s="345"/>
    </row>
    <row r="95" spans="1:4" s="1" customFormat="1">
      <c r="A95" s="5"/>
      <c r="B95" s="345"/>
      <c r="C95" s="345"/>
      <c r="D95" s="345"/>
    </row>
    <row r="96" spans="1:4" s="1" customFormat="1">
      <c r="A96" s="5"/>
      <c r="B96" s="345"/>
      <c r="C96" s="345"/>
      <c r="D96" s="345"/>
    </row>
    <row r="97" spans="1:4" s="1" customFormat="1">
      <c r="A97" s="5"/>
      <c r="B97" s="345"/>
      <c r="C97" s="345"/>
      <c r="D97" s="345"/>
    </row>
    <row r="98" spans="1:4" s="1" customFormat="1">
      <c r="A98" s="5"/>
      <c r="B98" s="345"/>
      <c r="C98" s="345"/>
      <c r="D98" s="345"/>
    </row>
    <row r="99" spans="1:4" s="1" customFormat="1">
      <c r="A99" s="5"/>
      <c r="B99" s="345"/>
      <c r="C99" s="345"/>
      <c r="D99" s="345"/>
    </row>
    <row r="100" spans="1:4" s="1" customFormat="1">
      <c r="A100" s="5"/>
      <c r="B100" s="345"/>
      <c r="C100" s="345"/>
      <c r="D100" s="345"/>
    </row>
    <row r="101" spans="1:4" s="1" customFormat="1">
      <c r="A101" s="5"/>
      <c r="B101" s="345"/>
      <c r="C101" s="345"/>
      <c r="D101" s="345"/>
    </row>
    <row r="102" spans="1:4" s="1" customFormat="1">
      <c r="A102" s="5"/>
      <c r="B102" s="345"/>
      <c r="C102" s="345"/>
      <c r="D102" s="345"/>
    </row>
    <row r="103" spans="1:4" s="1" customFormat="1">
      <c r="A103" s="5"/>
      <c r="B103" s="345"/>
      <c r="C103" s="345"/>
      <c r="D103" s="345"/>
    </row>
    <row r="104" spans="1:4" s="1" customFormat="1">
      <c r="A104" s="5"/>
      <c r="B104" s="345"/>
      <c r="C104" s="345"/>
      <c r="D104" s="345"/>
    </row>
    <row r="105" spans="1:4" s="1" customFormat="1">
      <c r="A105" s="5"/>
      <c r="B105" s="345"/>
      <c r="C105" s="345"/>
      <c r="D105" s="345"/>
    </row>
    <row r="106" spans="1:4" s="1" customFormat="1">
      <c r="A106" s="5"/>
      <c r="B106" s="345"/>
      <c r="C106" s="345"/>
      <c r="D106" s="345"/>
    </row>
    <row r="107" spans="1:4" s="1" customFormat="1">
      <c r="A107" s="5"/>
      <c r="B107" s="345"/>
      <c r="C107" s="345"/>
      <c r="D107" s="345"/>
    </row>
    <row r="108" spans="1:4" s="1" customFormat="1">
      <c r="A108" s="5"/>
      <c r="B108" s="345"/>
      <c r="C108" s="345"/>
      <c r="D108" s="345"/>
    </row>
    <row r="109" spans="1:4" s="1" customFormat="1">
      <c r="A109" s="5"/>
      <c r="B109" s="345"/>
      <c r="C109" s="345"/>
      <c r="D109" s="345"/>
    </row>
    <row r="110" spans="1:4" s="1" customFormat="1">
      <c r="A110" s="5"/>
      <c r="B110" s="345"/>
      <c r="C110" s="345"/>
      <c r="D110" s="345"/>
    </row>
    <row r="111" spans="1:4" s="1" customFormat="1">
      <c r="A111" s="5"/>
      <c r="B111" s="345"/>
      <c r="C111" s="345"/>
      <c r="D111" s="345"/>
    </row>
    <row r="112" spans="1:4" s="1" customFormat="1">
      <c r="A112" s="5"/>
      <c r="B112" s="345"/>
      <c r="C112" s="345"/>
      <c r="D112" s="345"/>
    </row>
    <row r="113" spans="1:4" s="1" customFormat="1">
      <c r="A113" s="5"/>
      <c r="B113" s="345"/>
      <c r="C113" s="345"/>
      <c r="D113" s="345"/>
    </row>
    <row r="114" spans="1:4" s="1" customFormat="1">
      <c r="A114" s="5"/>
      <c r="B114" s="345"/>
      <c r="C114" s="345"/>
      <c r="D114" s="345"/>
    </row>
    <row r="115" spans="1:4" s="1" customFormat="1">
      <c r="A115" s="5"/>
      <c r="B115" s="345"/>
      <c r="C115" s="345"/>
      <c r="D115" s="345"/>
    </row>
    <row r="116" spans="1:4" s="1" customFormat="1">
      <c r="A116" s="5"/>
      <c r="B116" s="345"/>
      <c r="C116" s="345"/>
      <c r="D116" s="345"/>
    </row>
    <row r="117" spans="1:4" s="1" customFormat="1">
      <c r="A117" s="5"/>
      <c r="B117" s="345"/>
      <c r="C117" s="345"/>
      <c r="D117" s="345"/>
    </row>
    <row r="118" spans="1:4" s="1" customFormat="1">
      <c r="A118" s="5"/>
      <c r="B118" s="345"/>
      <c r="C118" s="345"/>
      <c r="D118" s="345"/>
    </row>
    <row r="119" spans="1:4" s="1" customFormat="1">
      <c r="A119" s="5"/>
      <c r="B119" s="345"/>
      <c r="C119" s="345"/>
      <c r="D119" s="345"/>
    </row>
    <row r="120" spans="1:4" s="1" customFormat="1">
      <c r="A120" s="5"/>
      <c r="B120" s="345"/>
      <c r="C120" s="345"/>
      <c r="D120" s="345"/>
    </row>
    <row r="121" spans="1:4" s="1" customFormat="1">
      <c r="A121" s="5"/>
      <c r="B121" s="345"/>
      <c r="C121" s="345"/>
      <c r="D121" s="345"/>
    </row>
    <row r="122" spans="1:4" s="1" customFormat="1">
      <c r="A122" s="5"/>
      <c r="B122" s="345"/>
      <c r="C122" s="345"/>
      <c r="D122" s="345"/>
    </row>
    <row r="123" spans="1:4" s="1" customFormat="1">
      <c r="A123" s="5"/>
      <c r="B123" s="345"/>
      <c r="C123" s="345"/>
      <c r="D123" s="345"/>
    </row>
    <row r="124" spans="1:4" s="1" customFormat="1">
      <c r="A124" s="5"/>
      <c r="B124" s="345"/>
      <c r="C124" s="345"/>
      <c r="D124" s="345"/>
    </row>
    <row r="125" spans="1:4" s="1" customFormat="1">
      <c r="A125" s="5"/>
      <c r="B125" s="345"/>
      <c r="C125" s="345"/>
      <c r="D125" s="345"/>
    </row>
    <row r="126" spans="1:4" s="1" customFormat="1">
      <c r="A126" s="5"/>
      <c r="B126" s="345"/>
      <c r="C126" s="345"/>
      <c r="D126" s="345"/>
    </row>
    <row r="127" spans="1:4" s="1" customFormat="1">
      <c r="A127" s="5"/>
      <c r="B127" s="345"/>
      <c r="C127" s="345"/>
      <c r="D127" s="345"/>
    </row>
    <row r="128" spans="1:4" s="1" customFormat="1">
      <c r="A128" s="5"/>
      <c r="B128" s="345"/>
      <c r="C128" s="345"/>
      <c r="D128" s="345"/>
    </row>
    <row r="129" spans="1:4" s="1" customFormat="1">
      <c r="A129" s="5"/>
      <c r="B129" s="345"/>
      <c r="C129" s="345"/>
      <c r="D129" s="345"/>
    </row>
    <row r="130" spans="1:4" s="1" customFormat="1">
      <c r="A130" s="5"/>
      <c r="B130" s="345"/>
      <c r="C130" s="345"/>
      <c r="D130" s="345"/>
    </row>
    <row r="131" spans="1:4" s="1" customFormat="1">
      <c r="A131" s="5"/>
      <c r="B131" s="345"/>
      <c r="C131" s="345"/>
      <c r="D131" s="345"/>
    </row>
    <row r="132" spans="1:4" s="1" customFormat="1">
      <c r="A132" s="5"/>
      <c r="B132" s="345"/>
      <c r="C132" s="345"/>
      <c r="D132" s="345"/>
    </row>
    <row r="133" spans="1:4" s="1" customFormat="1">
      <c r="A133" s="5"/>
      <c r="B133" s="345"/>
      <c r="C133" s="345"/>
      <c r="D133" s="345"/>
    </row>
    <row r="134" spans="1:4" s="1" customFormat="1">
      <c r="A134" s="5"/>
      <c r="B134" s="345"/>
      <c r="C134" s="345"/>
      <c r="D134" s="345"/>
    </row>
    <row r="135" spans="1:4" s="1" customFormat="1">
      <c r="A135" s="5"/>
      <c r="B135" s="345"/>
      <c r="C135" s="345"/>
      <c r="D135" s="345"/>
    </row>
    <row r="136" spans="1:4" s="1" customFormat="1">
      <c r="A136" s="5"/>
      <c r="B136" s="345"/>
      <c r="C136" s="345"/>
      <c r="D136" s="345"/>
    </row>
    <row r="137" spans="1:4" s="1" customFormat="1">
      <c r="A137" s="5"/>
      <c r="B137" s="345"/>
      <c r="C137" s="345"/>
      <c r="D137" s="345"/>
    </row>
    <row r="138" spans="1:4" s="1" customFormat="1">
      <c r="A138" s="5"/>
      <c r="B138" s="345"/>
      <c r="C138" s="345"/>
      <c r="D138" s="345"/>
    </row>
    <row r="139" spans="1:4" s="1" customFormat="1">
      <c r="A139" s="5"/>
      <c r="B139" s="345"/>
      <c r="C139" s="345"/>
      <c r="D139" s="345"/>
    </row>
    <row r="140" spans="1:4" s="1" customFormat="1">
      <c r="A140" s="5"/>
      <c r="B140" s="345"/>
      <c r="C140" s="345"/>
      <c r="D140" s="345"/>
    </row>
    <row r="141" spans="1:4" s="1" customFormat="1">
      <c r="A141" s="5"/>
      <c r="B141" s="345"/>
      <c r="C141" s="345"/>
      <c r="D141" s="345"/>
    </row>
    <row r="142" spans="1:4" s="1" customFormat="1">
      <c r="A142" s="5"/>
      <c r="B142" s="345"/>
      <c r="C142" s="345"/>
      <c r="D142" s="345"/>
    </row>
    <row r="143" spans="1:4" s="1" customFormat="1">
      <c r="A143" s="5"/>
      <c r="B143" s="345"/>
      <c r="C143" s="345"/>
      <c r="D143" s="345"/>
    </row>
    <row r="144" spans="1:4" s="1" customFormat="1">
      <c r="A144" s="5"/>
      <c r="B144" s="345"/>
      <c r="C144" s="345"/>
      <c r="D144" s="345"/>
    </row>
    <row r="145" spans="1:4" s="1" customFormat="1">
      <c r="A145" s="5"/>
      <c r="B145" s="345"/>
      <c r="C145" s="345"/>
      <c r="D145" s="345"/>
    </row>
    <row r="146" spans="1:4" s="1" customFormat="1">
      <c r="A146" s="5"/>
      <c r="B146" s="345"/>
      <c r="C146" s="345"/>
      <c r="D146" s="345"/>
    </row>
    <row r="147" spans="1:4" s="1" customFormat="1">
      <c r="A147" s="5"/>
      <c r="B147" s="345"/>
      <c r="C147" s="345"/>
      <c r="D147" s="345"/>
    </row>
    <row r="148" spans="1:4" s="1" customFormat="1">
      <c r="A148" s="5"/>
      <c r="B148" s="345"/>
      <c r="C148" s="345"/>
      <c r="D148" s="345"/>
    </row>
    <row r="149" spans="1:4" s="1" customFormat="1">
      <c r="A149" s="5"/>
      <c r="B149" s="345"/>
      <c r="C149" s="345"/>
      <c r="D149" s="345"/>
    </row>
    <row r="150" spans="1:4" s="1" customFormat="1">
      <c r="A150" s="5"/>
      <c r="B150" s="345"/>
      <c r="C150" s="345"/>
      <c r="D150" s="345"/>
    </row>
    <row r="151" spans="1:4" s="1" customFormat="1">
      <c r="A151" s="5"/>
      <c r="B151" s="345"/>
      <c r="C151" s="345"/>
      <c r="D151" s="345"/>
    </row>
    <row r="152" spans="1:4" s="1" customFormat="1">
      <c r="A152" s="5"/>
      <c r="B152" s="345"/>
      <c r="C152" s="345"/>
      <c r="D152" s="345"/>
    </row>
    <row r="153" spans="1:4" s="1" customFormat="1">
      <c r="A153" s="5"/>
      <c r="B153" s="345"/>
      <c r="C153" s="345"/>
      <c r="D153" s="345"/>
    </row>
    <row r="154" spans="1:4" s="1" customFormat="1">
      <c r="A154" s="5"/>
      <c r="B154" s="345"/>
      <c r="C154" s="345"/>
      <c r="D154" s="345"/>
    </row>
    <row r="155" spans="1:4" s="1" customFormat="1">
      <c r="A155" s="5"/>
      <c r="B155" s="345"/>
      <c r="C155" s="345"/>
      <c r="D155" s="345"/>
    </row>
    <row r="156" spans="1:4" s="1" customFormat="1">
      <c r="A156" s="5"/>
      <c r="B156" s="345"/>
      <c r="C156" s="345"/>
      <c r="D156" s="345"/>
    </row>
    <row r="157" spans="1:4" s="1" customFormat="1">
      <c r="A157" s="5"/>
      <c r="B157" s="345"/>
      <c r="C157" s="345"/>
      <c r="D157" s="345"/>
    </row>
    <row r="158" spans="1:4" s="1" customFormat="1">
      <c r="A158" s="5"/>
      <c r="B158" s="345"/>
      <c r="C158" s="345"/>
      <c r="D158" s="345"/>
    </row>
    <row r="159" spans="1:4" s="1" customFormat="1">
      <c r="A159" s="5"/>
      <c r="B159" s="345"/>
      <c r="C159" s="345"/>
      <c r="D159" s="345"/>
    </row>
    <row r="160" spans="1:4" s="1" customFormat="1">
      <c r="A160" s="5"/>
      <c r="B160" s="345"/>
      <c r="C160" s="345"/>
      <c r="D160" s="345"/>
    </row>
    <row r="161" spans="1:4" s="1" customFormat="1">
      <c r="A161" s="5"/>
      <c r="B161" s="345"/>
      <c r="C161" s="345"/>
      <c r="D161" s="345"/>
    </row>
    <row r="162" spans="1:4" s="1" customFormat="1">
      <c r="A162" s="5"/>
      <c r="B162" s="345"/>
      <c r="C162" s="345"/>
      <c r="D162" s="345"/>
    </row>
    <row r="163" spans="1:4" s="1" customFormat="1">
      <c r="A163" s="5"/>
      <c r="B163" s="345"/>
      <c r="C163" s="345"/>
      <c r="D163" s="345"/>
    </row>
    <row r="164" spans="1:4" s="1" customFormat="1">
      <c r="A164" s="5"/>
      <c r="B164" s="345"/>
      <c r="C164" s="345"/>
      <c r="D164" s="345"/>
    </row>
    <row r="165" spans="1:4" s="1" customFormat="1">
      <c r="A165" s="5"/>
      <c r="B165" s="345"/>
      <c r="C165" s="345"/>
      <c r="D165" s="345"/>
    </row>
    <row r="166" spans="1:4" s="1" customFormat="1">
      <c r="A166" s="5"/>
      <c r="B166" s="345"/>
      <c r="C166" s="345"/>
      <c r="D166" s="345"/>
    </row>
    <row r="167" spans="1:4" s="1" customFormat="1">
      <c r="A167" s="5"/>
      <c r="B167" s="345"/>
      <c r="C167" s="345"/>
      <c r="D167" s="345"/>
    </row>
    <row r="168" spans="1:4" s="1" customFormat="1">
      <c r="A168" s="5"/>
      <c r="B168" s="345"/>
      <c r="C168" s="345"/>
      <c r="D168" s="345"/>
    </row>
    <row r="169" spans="1:4" s="1" customFormat="1">
      <c r="A169" s="5"/>
      <c r="B169" s="345"/>
      <c r="C169" s="345"/>
      <c r="D169" s="345"/>
    </row>
    <row r="170" spans="1:4" s="1" customFormat="1">
      <c r="A170" s="5"/>
      <c r="B170" s="345"/>
      <c r="C170" s="345"/>
      <c r="D170" s="345"/>
    </row>
    <row r="171" spans="1:4" s="1" customFormat="1">
      <c r="A171" s="5"/>
      <c r="B171" s="345"/>
      <c r="C171" s="345"/>
      <c r="D171" s="345"/>
    </row>
    <row r="172" spans="1:4" s="1" customFormat="1">
      <c r="A172" s="5"/>
      <c r="B172" s="345"/>
      <c r="C172" s="345"/>
      <c r="D172" s="345"/>
    </row>
    <row r="173" spans="1:4" s="1" customFormat="1">
      <c r="A173" s="5"/>
      <c r="B173" s="345"/>
      <c r="C173" s="345"/>
      <c r="D173" s="345"/>
    </row>
    <row r="174" spans="1:4" s="1" customFormat="1">
      <c r="A174" s="5"/>
      <c r="B174" s="345"/>
      <c r="C174" s="345"/>
      <c r="D174" s="345"/>
    </row>
    <row r="175" spans="1:4" s="1" customFormat="1">
      <c r="A175" s="5"/>
      <c r="B175" s="345"/>
      <c r="C175" s="345"/>
      <c r="D175" s="345"/>
    </row>
    <row r="176" spans="1:4" s="1" customFormat="1">
      <c r="A176" s="5"/>
      <c r="B176" s="345"/>
      <c r="C176" s="345"/>
      <c r="D176" s="345"/>
    </row>
    <row r="177" spans="1:4" s="1" customFormat="1">
      <c r="A177" s="5"/>
      <c r="B177" s="345"/>
      <c r="C177" s="345"/>
      <c r="D177" s="345"/>
    </row>
    <row r="178" spans="1:4" s="1" customFormat="1">
      <c r="A178" s="5"/>
      <c r="B178" s="345"/>
      <c r="C178" s="345"/>
      <c r="D178" s="345"/>
    </row>
    <row r="179" spans="1:4" s="1" customFormat="1">
      <c r="A179" s="5"/>
      <c r="B179" s="345"/>
      <c r="C179" s="345"/>
      <c r="D179" s="345"/>
    </row>
    <row r="180" spans="1:4" s="1" customFormat="1">
      <c r="A180" s="5"/>
      <c r="B180" s="345"/>
      <c r="C180" s="345"/>
      <c r="D180" s="345"/>
    </row>
    <row r="181" spans="1:4" s="1" customFormat="1">
      <c r="A181" s="5"/>
      <c r="B181" s="345"/>
      <c r="C181" s="345"/>
      <c r="D181" s="345"/>
    </row>
    <row r="182" spans="1:4" s="1" customFormat="1">
      <c r="A182" s="5"/>
      <c r="B182" s="345"/>
      <c r="C182" s="345"/>
      <c r="D182" s="345"/>
    </row>
    <row r="183" spans="1:4" s="1" customFormat="1">
      <c r="A183" s="5"/>
      <c r="B183" s="345"/>
      <c r="C183" s="345"/>
      <c r="D183" s="345"/>
    </row>
    <row r="184" spans="1:4" s="1" customFormat="1">
      <c r="A184" s="5"/>
      <c r="B184" s="345"/>
      <c r="C184" s="345"/>
      <c r="D184" s="345"/>
    </row>
    <row r="185" spans="1:4" s="1" customFormat="1">
      <c r="A185" s="5"/>
      <c r="B185" s="345"/>
      <c r="C185" s="345"/>
      <c r="D185" s="345"/>
    </row>
    <row r="186" spans="1:4" s="1" customFormat="1">
      <c r="A186" s="5"/>
      <c r="B186" s="345"/>
      <c r="C186" s="345"/>
      <c r="D186" s="345"/>
    </row>
    <row r="187" spans="1:4" s="1" customFormat="1">
      <c r="A187" s="5"/>
      <c r="B187" s="345"/>
      <c r="C187" s="345"/>
      <c r="D187" s="345"/>
    </row>
    <row r="188" spans="1:4" s="1" customFormat="1">
      <c r="A188" s="5"/>
      <c r="B188" s="345"/>
      <c r="C188" s="345"/>
      <c r="D188" s="345"/>
    </row>
    <row r="189" spans="1:4" s="1" customFormat="1">
      <c r="A189" s="5"/>
      <c r="B189" s="345"/>
      <c r="C189" s="345"/>
      <c r="D189" s="345"/>
    </row>
    <row r="190" spans="1:4" s="1" customFormat="1">
      <c r="A190" s="5"/>
      <c r="B190" s="345"/>
      <c r="C190" s="345"/>
      <c r="D190" s="345"/>
    </row>
    <row r="191" spans="1:4" s="1" customFormat="1">
      <c r="A191" s="5"/>
      <c r="B191" s="345"/>
      <c r="C191" s="345"/>
      <c r="D191" s="345"/>
    </row>
    <row r="192" spans="1:4" s="1" customFormat="1">
      <c r="A192" s="5"/>
      <c r="B192" s="345"/>
      <c r="C192" s="345"/>
      <c r="D192" s="345"/>
    </row>
    <row r="193" spans="1:4" s="1" customFormat="1">
      <c r="A193" s="5"/>
      <c r="B193" s="345"/>
      <c r="C193" s="345"/>
      <c r="D193" s="345"/>
    </row>
    <row r="194" spans="1:4" s="1" customFormat="1">
      <c r="A194" s="5"/>
      <c r="B194" s="345"/>
      <c r="C194" s="345"/>
      <c r="D194" s="345"/>
    </row>
    <row r="195" spans="1:4" s="1" customFormat="1">
      <c r="A195" s="5"/>
      <c r="B195" s="345"/>
      <c r="C195" s="345"/>
      <c r="D195" s="345"/>
    </row>
    <row r="196" spans="1:4" s="1" customFormat="1">
      <c r="A196" s="5"/>
      <c r="B196" s="345"/>
      <c r="C196" s="345"/>
      <c r="D196" s="345"/>
    </row>
    <row r="197" spans="1:4" s="1" customFormat="1">
      <c r="A197" s="5"/>
      <c r="B197" s="345"/>
      <c r="C197" s="345"/>
      <c r="D197" s="345"/>
    </row>
    <row r="198" spans="1:4" s="1" customFormat="1">
      <c r="A198" s="5"/>
      <c r="B198" s="345"/>
      <c r="C198" s="345"/>
      <c r="D198" s="345"/>
    </row>
    <row r="199" spans="1:4" s="1" customFormat="1">
      <c r="A199" s="5"/>
      <c r="B199" s="345"/>
      <c r="C199" s="345"/>
      <c r="D199" s="345"/>
    </row>
    <row r="200" spans="1:4" s="1" customFormat="1">
      <c r="A200" s="5"/>
      <c r="B200" s="345"/>
      <c r="C200" s="345"/>
      <c r="D200" s="345"/>
    </row>
    <row r="201" spans="1:4" s="1" customFormat="1">
      <c r="A201" s="5"/>
      <c r="B201" s="345"/>
      <c r="C201" s="345"/>
      <c r="D201" s="345"/>
    </row>
    <row r="202" spans="1:4" s="1" customFormat="1">
      <c r="A202" s="5"/>
      <c r="B202" s="345"/>
      <c r="C202" s="345"/>
      <c r="D202" s="345"/>
    </row>
    <row r="203" spans="1:4" s="1" customFormat="1">
      <c r="A203" s="5"/>
      <c r="B203" s="345"/>
      <c r="C203" s="345"/>
      <c r="D203" s="345"/>
    </row>
    <row r="204" spans="1:4" s="1" customFormat="1">
      <c r="A204" s="5"/>
      <c r="B204" s="345"/>
      <c r="C204" s="345"/>
      <c r="D204" s="345"/>
    </row>
    <row r="205" spans="1:4" s="1" customFormat="1">
      <c r="A205" s="5"/>
      <c r="B205" s="345"/>
      <c r="C205" s="345"/>
      <c r="D205" s="345"/>
    </row>
    <row r="206" spans="1:4" s="1" customFormat="1">
      <c r="A206" s="5"/>
      <c r="B206" s="345"/>
      <c r="C206" s="345"/>
      <c r="D206" s="345"/>
    </row>
    <row r="207" spans="1:4" s="1" customFormat="1">
      <c r="A207" s="5"/>
      <c r="B207" s="345"/>
      <c r="C207" s="345"/>
      <c r="D207" s="345"/>
    </row>
    <row r="208" spans="1:4" s="1" customFormat="1">
      <c r="A208" s="5"/>
      <c r="B208" s="345"/>
      <c r="C208" s="345"/>
      <c r="D208" s="345"/>
    </row>
    <row r="209" spans="1:4" s="1" customFormat="1">
      <c r="A209" s="5"/>
      <c r="B209" s="345"/>
      <c r="C209" s="345"/>
      <c r="D209" s="345"/>
    </row>
    <row r="210" spans="1:4" s="1" customFormat="1">
      <c r="A210" s="5"/>
      <c r="B210" s="345"/>
      <c r="C210" s="345"/>
      <c r="D210" s="345"/>
    </row>
    <row r="211" spans="1:4" s="1" customFormat="1">
      <c r="A211" s="5"/>
      <c r="B211" s="345"/>
      <c r="C211" s="345"/>
      <c r="D211" s="345"/>
    </row>
    <row r="212" spans="1:4" s="1" customFormat="1">
      <c r="A212" s="5"/>
      <c r="B212" s="345"/>
      <c r="C212" s="345"/>
      <c r="D212" s="345"/>
    </row>
    <row r="213" spans="1:4" s="1" customFormat="1">
      <c r="A213" s="5"/>
      <c r="B213" s="345"/>
      <c r="C213" s="345"/>
      <c r="D213" s="345"/>
    </row>
    <row r="214" spans="1:4" s="1" customFormat="1">
      <c r="A214" s="5"/>
      <c r="B214" s="345"/>
      <c r="C214" s="345"/>
      <c r="D214" s="345"/>
    </row>
    <row r="215" spans="1:4" s="1" customFormat="1">
      <c r="A215" s="5"/>
      <c r="B215" s="345"/>
      <c r="C215" s="345"/>
      <c r="D215" s="345"/>
    </row>
    <row r="216" spans="1:4" s="1" customFormat="1">
      <c r="A216" s="5"/>
      <c r="B216" s="345"/>
      <c r="C216" s="345"/>
      <c r="D216" s="345"/>
    </row>
    <row r="217" spans="1:4" s="1" customFormat="1">
      <c r="A217" s="5"/>
      <c r="B217" s="345"/>
      <c r="C217" s="345"/>
      <c r="D217" s="345"/>
    </row>
    <row r="218" spans="1:4" s="1" customFormat="1">
      <c r="A218" s="5"/>
      <c r="B218" s="345"/>
      <c r="C218" s="345"/>
      <c r="D218" s="345"/>
    </row>
    <row r="219" spans="1:4" s="1" customFormat="1">
      <c r="A219" s="5"/>
      <c r="B219" s="345"/>
      <c r="C219" s="345"/>
      <c r="D219" s="345"/>
    </row>
    <row r="220" spans="1:4" s="1" customFormat="1">
      <c r="A220" s="5"/>
      <c r="B220" s="345"/>
      <c r="C220" s="345"/>
      <c r="D220" s="345"/>
    </row>
    <row r="221" spans="1:4" s="1" customFormat="1">
      <c r="A221" s="5"/>
      <c r="B221" s="345"/>
      <c r="C221" s="345"/>
      <c r="D221" s="345"/>
    </row>
    <row r="222" spans="1:4" s="1" customFormat="1">
      <c r="A222" s="5"/>
      <c r="B222" s="345"/>
      <c r="C222" s="345"/>
      <c r="D222" s="345"/>
    </row>
    <row r="223" spans="1:4" s="1" customFormat="1">
      <c r="A223" s="5"/>
      <c r="B223" s="345"/>
      <c r="C223" s="345"/>
      <c r="D223" s="345"/>
    </row>
    <row r="224" spans="1:4" s="1" customFormat="1">
      <c r="A224" s="5"/>
      <c r="B224" s="345"/>
      <c r="C224" s="345"/>
      <c r="D224" s="345"/>
    </row>
    <row r="225" spans="1:4" s="1" customFormat="1">
      <c r="A225" s="5"/>
      <c r="B225" s="345"/>
      <c r="C225" s="345"/>
      <c r="D225" s="345"/>
    </row>
    <row r="226" spans="1:4" s="1" customFormat="1">
      <c r="A226" s="5"/>
      <c r="B226" s="345"/>
      <c r="C226" s="345"/>
      <c r="D226" s="345"/>
    </row>
    <row r="227" spans="1:4" s="1" customFormat="1">
      <c r="A227" s="5"/>
      <c r="B227" s="345"/>
      <c r="C227" s="345"/>
      <c r="D227" s="345"/>
    </row>
    <row r="228" spans="1:4" s="1" customFormat="1">
      <c r="A228" s="5"/>
      <c r="B228" s="345"/>
      <c r="C228" s="345"/>
      <c r="D228" s="345"/>
    </row>
    <row r="229" spans="1:4" s="1" customFormat="1">
      <c r="A229" s="5"/>
      <c r="B229" s="345"/>
      <c r="C229" s="345"/>
      <c r="D229" s="345"/>
    </row>
    <row r="230" spans="1:4" s="1" customFormat="1">
      <c r="A230" s="5"/>
      <c r="B230" s="345"/>
      <c r="C230" s="345"/>
      <c r="D230" s="345"/>
    </row>
    <row r="231" spans="1:4" s="1" customFormat="1">
      <c r="A231" s="5"/>
      <c r="B231" s="345"/>
      <c r="C231" s="345"/>
      <c r="D231" s="345"/>
    </row>
    <row r="232" spans="1:4" s="1" customFormat="1">
      <c r="A232" s="5"/>
      <c r="B232" s="345"/>
      <c r="C232" s="345"/>
      <c r="D232" s="345"/>
    </row>
    <row r="233" spans="1:4" s="1" customFormat="1">
      <c r="A233" s="5"/>
      <c r="B233" s="345"/>
      <c r="C233" s="345"/>
      <c r="D233" s="345"/>
    </row>
    <row r="234" spans="1:4" s="1" customFormat="1">
      <c r="A234" s="5"/>
      <c r="B234" s="345"/>
      <c r="C234" s="345"/>
      <c r="D234" s="345"/>
    </row>
    <row r="235" spans="1:4" s="1" customFormat="1">
      <c r="A235" s="5"/>
      <c r="B235" s="345"/>
      <c r="C235" s="345"/>
      <c r="D235" s="345"/>
    </row>
    <row r="236" spans="1:4" s="1" customFormat="1">
      <c r="A236" s="5"/>
      <c r="B236" s="345"/>
      <c r="C236" s="345"/>
      <c r="D236" s="345"/>
    </row>
    <row r="237" spans="1:4" s="1" customFormat="1">
      <c r="A237" s="5"/>
      <c r="B237" s="345"/>
      <c r="C237" s="345"/>
      <c r="D237" s="345"/>
    </row>
    <row r="238" spans="1:4" s="1" customFormat="1">
      <c r="A238" s="5"/>
      <c r="B238" s="345"/>
      <c r="C238" s="345"/>
      <c r="D238" s="345"/>
    </row>
    <row r="239" spans="1:4" s="1" customFormat="1">
      <c r="A239" s="5"/>
      <c r="B239" s="345"/>
      <c r="C239" s="345"/>
      <c r="D239" s="345"/>
    </row>
    <row r="240" spans="1:4" s="1" customFormat="1">
      <c r="A240" s="5"/>
      <c r="B240" s="345"/>
      <c r="C240" s="345"/>
      <c r="D240" s="345"/>
    </row>
    <row r="241" spans="1:4" s="1" customFormat="1">
      <c r="A241" s="5"/>
      <c r="B241" s="345"/>
      <c r="C241" s="345"/>
      <c r="D241" s="345"/>
    </row>
    <row r="242" spans="1:4" s="1" customFormat="1">
      <c r="A242" s="5"/>
      <c r="B242" s="345"/>
      <c r="C242" s="345"/>
      <c r="D242" s="345"/>
    </row>
    <row r="243" spans="1:4" s="1" customFormat="1">
      <c r="A243" s="5"/>
      <c r="B243" s="345"/>
      <c r="C243" s="345"/>
      <c r="D243" s="345"/>
    </row>
    <row r="244" spans="1:4" s="1" customFormat="1">
      <c r="A244" s="5"/>
      <c r="B244" s="345"/>
      <c r="C244" s="345"/>
      <c r="D244" s="345"/>
    </row>
    <row r="245" spans="1:4" s="1" customFormat="1">
      <c r="A245" s="5"/>
      <c r="B245" s="345"/>
      <c r="C245" s="345"/>
      <c r="D245" s="345"/>
    </row>
    <row r="246" spans="1:4" s="1" customFormat="1">
      <c r="A246" s="5"/>
      <c r="B246" s="345"/>
      <c r="C246" s="345"/>
      <c r="D246" s="345"/>
    </row>
    <row r="247" spans="1:4" s="1" customFormat="1">
      <c r="A247" s="5"/>
      <c r="B247" s="345"/>
      <c r="C247" s="345"/>
      <c r="D247" s="345"/>
    </row>
    <row r="248" spans="1:4" s="1" customFormat="1">
      <c r="A248" s="5"/>
      <c r="B248" s="345"/>
      <c r="C248" s="345"/>
      <c r="D248" s="345"/>
    </row>
    <row r="249" spans="1:4" s="1" customFormat="1">
      <c r="A249" s="5"/>
      <c r="B249" s="345"/>
      <c r="C249" s="345"/>
      <c r="D249" s="345"/>
    </row>
    <row r="250" spans="1:4" s="1" customFormat="1">
      <c r="A250" s="5"/>
      <c r="B250" s="345"/>
      <c r="C250" s="345"/>
      <c r="D250" s="345"/>
    </row>
    <row r="251" spans="1:4" s="1" customFormat="1">
      <c r="A251" s="5"/>
      <c r="B251" s="345"/>
      <c r="C251" s="345"/>
      <c r="D251" s="345"/>
    </row>
    <row r="252" spans="1:4" s="1" customFormat="1">
      <c r="A252" s="5"/>
      <c r="B252" s="345"/>
      <c r="C252" s="345"/>
      <c r="D252" s="345"/>
    </row>
    <row r="253" spans="1:4" s="1" customFormat="1">
      <c r="A253" s="5"/>
      <c r="B253" s="345"/>
      <c r="C253" s="345"/>
      <c r="D253" s="345"/>
    </row>
    <row r="254" spans="1:4" s="1" customFormat="1">
      <c r="A254" s="5"/>
      <c r="B254" s="345"/>
      <c r="C254" s="345"/>
      <c r="D254" s="345"/>
    </row>
    <row r="255" spans="1:4" s="1" customFormat="1">
      <c r="A255" s="5"/>
      <c r="B255" s="345"/>
      <c r="C255" s="345"/>
      <c r="D255" s="345"/>
    </row>
    <row r="256" spans="1:4" s="1" customFormat="1">
      <c r="A256" s="5"/>
      <c r="B256" s="345"/>
      <c r="C256" s="345"/>
      <c r="D256" s="345"/>
    </row>
    <row r="257" spans="1:4" s="1" customFormat="1">
      <c r="A257" s="5"/>
      <c r="B257" s="345"/>
      <c r="C257" s="345"/>
      <c r="D257" s="345"/>
    </row>
    <row r="258" spans="1:4" s="1" customFormat="1">
      <c r="A258" s="5"/>
      <c r="B258" s="345"/>
      <c r="C258" s="345"/>
      <c r="D258" s="345"/>
    </row>
    <row r="259" spans="1:4" s="1" customFormat="1">
      <c r="A259" s="5"/>
      <c r="B259" s="345"/>
      <c r="C259" s="345"/>
      <c r="D259" s="345"/>
    </row>
    <row r="260" spans="1:4" s="1" customFormat="1">
      <c r="A260" s="5"/>
      <c r="B260" s="345"/>
      <c r="C260" s="345"/>
      <c r="D260" s="345"/>
    </row>
    <row r="261" spans="1:4" s="1" customFormat="1">
      <c r="A261" s="5"/>
      <c r="B261" s="345"/>
      <c r="C261" s="345"/>
      <c r="D261" s="345"/>
    </row>
    <row r="262" spans="1:4" s="1" customFormat="1">
      <c r="A262" s="5"/>
      <c r="B262" s="345"/>
      <c r="C262" s="345"/>
      <c r="D262" s="345"/>
    </row>
    <row r="263" spans="1:4" s="1" customFormat="1">
      <c r="A263" s="5"/>
      <c r="B263" s="345"/>
      <c r="C263" s="345"/>
      <c r="D263" s="345"/>
    </row>
    <row r="264" spans="1:4" s="1" customFormat="1">
      <c r="A264" s="5"/>
      <c r="B264" s="345"/>
      <c r="C264" s="345"/>
      <c r="D264" s="345"/>
    </row>
    <row r="265" spans="1:4" s="1" customFormat="1">
      <c r="A265" s="5"/>
      <c r="B265" s="345"/>
      <c r="C265" s="345"/>
      <c r="D265" s="345"/>
    </row>
    <row r="266" spans="1:4" s="1" customFormat="1">
      <c r="A266" s="5"/>
      <c r="B266" s="345"/>
      <c r="C266" s="345"/>
      <c r="D266" s="345"/>
    </row>
    <row r="267" spans="1:4" s="1" customFormat="1">
      <c r="A267" s="5"/>
      <c r="B267" s="345"/>
      <c r="C267" s="345"/>
      <c r="D267" s="345"/>
    </row>
    <row r="268" spans="1:4" s="1" customFormat="1">
      <c r="A268" s="5"/>
      <c r="B268" s="345"/>
      <c r="C268" s="345"/>
      <c r="D268" s="345"/>
    </row>
    <row r="269" spans="1:4" s="1" customFormat="1">
      <c r="A269" s="5"/>
      <c r="B269" s="345"/>
      <c r="C269" s="345"/>
      <c r="D269" s="345"/>
    </row>
    <row r="270" spans="1:4" s="1" customFormat="1">
      <c r="A270" s="5"/>
      <c r="B270" s="345"/>
      <c r="C270" s="345"/>
      <c r="D270" s="345"/>
    </row>
    <row r="271" spans="1:4" s="1" customFormat="1">
      <c r="A271" s="5"/>
      <c r="B271" s="345"/>
      <c r="C271" s="345"/>
      <c r="D271" s="345"/>
    </row>
    <row r="272" spans="1:4" s="1" customFormat="1">
      <c r="A272" s="5"/>
      <c r="B272" s="345"/>
      <c r="C272" s="345"/>
      <c r="D272" s="345"/>
    </row>
    <row r="273" spans="1:4" s="1" customFormat="1">
      <c r="A273" s="5"/>
      <c r="B273" s="345"/>
      <c r="C273" s="345"/>
      <c r="D273" s="345"/>
    </row>
    <row r="274" spans="1:4" s="1" customFormat="1">
      <c r="A274" s="5"/>
      <c r="B274" s="345"/>
      <c r="C274" s="345"/>
      <c r="D274" s="345"/>
    </row>
    <row r="275" spans="1:4" s="1" customFormat="1">
      <c r="A275" s="5"/>
      <c r="B275" s="345"/>
      <c r="C275" s="345"/>
      <c r="D275" s="345"/>
    </row>
    <row r="276" spans="1:4" s="1" customFormat="1">
      <c r="A276" s="5"/>
      <c r="B276" s="345"/>
      <c r="C276" s="345"/>
      <c r="D276" s="345"/>
    </row>
    <row r="277" spans="1:4" s="1" customFormat="1">
      <c r="A277" s="5"/>
      <c r="B277" s="345"/>
      <c r="C277" s="345"/>
      <c r="D277" s="345"/>
    </row>
    <row r="278" spans="1:4" s="1" customFormat="1">
      <c r="A278" s="5"/>
      <c r="B278" s="345"/>
      <c r="C278" s="345"/>
      <c r="D278" s="345"/>
    </row>
    <row r="279" spans="1:4" s="1" customFormat="1">
      <c r="A279" s="5"/>
      <c r="B279" s="345"/>
      <c r="C279" s="345"/>
      <c r="D279" s="345"/>
    </row>
    <row r="280" spans="1:4" s="1" customFormat="1">
      <c r="A280" s="5"/>
      <c r="B280" s="345"/>
      <c r="C280" s="345"/>
      <c r="D280" s="345"/>
    </row>
    <row r="281" spans="1:4" s="1" customFormat="1">
      <c r="A281" s="5"/>
      <c r="B281" s="345"/>
      <c r="C281" s="345"/>
      <c r="D281" s="345"/>
    </row>
    <row r="282" spans="1:4" s="1" customFormat="1">
      <c r="A282" s="5"/>
      <c r="B282" s="345"/>
      <c r="C282" s="345"/>
      <c r="D282" s="345"/>
    </row>
    <row r="283" spans="1:4" s="1" customFormat="1">
      <c r="A283" s="5"/>
      <c r="B283" s="345"/>
      <c r="C283" s="345"/>
      <c r="D283" s="345"/>
    </row>
    <row r="284" spans="1:4" s="1" customFormat="1">
      <c r="A284" s="5"/>
      <c r="B284" s="345"/>
      <c r="C284" s="345"/>
      <c r="D284" s="345"/>
    </row>
    <row r="285" spans="1:4" s="1" customFormat="1">
      <c r="A285" s="5"/>
      <c r="B285" s="345"/>
      <c r="C285" s="345"/>
      <c r="D285" s="345"/>
    </row>
    <row r="286" spans="1:4" s="1" customFormat="1">
      <c r="A286" s="5"/>
      <c r="B286" s="345"/>
      <c r="C286" s="345"/>
      <c r="D286" s="345"/>
    </row>
    <row r="287" spans="1:4" s="1" customFormat="1">
      <c r="A287" s="5"/>
      <c r="B287" s="345"/>
      <c r="C287" s="345"/>
      <c r="D287" s="345"/>
    </row>
    <row r="288" spans="1:4" s="1" customFormat="1">
      <c r="A288" s="5"/>
      <c r="B288" s="345"/>
      <c r="C288" s="345"/>
      <c r="D288" s="345"/>
    </row>
    <row r="289" spans="1:4" s="1" customFormat="1">
      <c r="A289" s="5"/>
      <c r="B289" s="345"/>
      <c r="C289" s="345"/>
      <c r="D289" s="345"/>
    </row>
    <row r="290" spans="1:4" s="1" customFormat="1">
      <c r="A290" s="5"/>
      <c r="B290" s="345"/>
      <c r="C290" s="345"/>
      <c r="D290" s="345"/>
    </row>
    <row r="291" spans="1:4" s="1" customFormat="1">
      <c r="A291" s="5"/>
      <c r="B291" s="345"/>
      <c r="C291" s="345"/>
      <c r="D291" s="345"/>
    </row>
    <row r="292" spans="1:4" s="1" customFormat="1">
      <c r="A292" s="5"/>
      <c r="B292" s="345"/>
      <c r="C292" s="345"/>
      <c r="D292" s="345"/>
    </row>
    <row r="293" spans="1:4" s="1" customFormat="1">
      <c r="A293" s="5"/>
      <c r="B293" s="345"/>
      <c r="C293" s="345"/>
      <c r="D293" s="345"/>
    </row>
    <row r="294" spans="1:4" s="1" customFormat="1">
      <c r="A294" s="5"/>
      <c r="B294" s="345"/>
      <c r="C294" s="345"/>
      <c r="D294" s="345"/>
    </row>
    <row r="295" spans="1:4" s="1" customFormat="1">
      <c r="A295" s="5"/>
      <c r="B295" s="345"/>
      <c r="C295" s="345"/>
      <c r="D295" s="345"/>
    </row>
    <row r="296" spans="1:4" s="1" customFormat="1">
      <c r="A296" s="5"/>
      <c r="B296" s="345"/>
      <c r="C296" s="345"/>
      <c r="D296" s="345"/>
    </row>
    <row r="297" spans="1:4" s="1" customFormat="1">
      <c r="A297" s="5"/>
      <c r="B297" s="345"/>
      <c r="C297" s="345"/>
      <c r="D297" s="345"/>
    </row>
    <row r="298" spans="1:4" s="1" customFormat="1">
      <c r="A298" s="5"/>
      <c r="B298" s="345"/>
      <c r="C298" s="345"/>
      <c r="D298" s="345"/>
    </row>
    <row r="299" spans="1:4" s="1" customFormat="1">
      <c r="A299" s="5"/>
      <c r="B299" s="345"/>
      <c r="C299" s="345"/>
      <c r="D299" s="345"/>
    </row>
    <row r="300" spans="1:4" s="1" customFormat="1">
      <c r="A300" s="5"/>
      <c r="B300" s="345"/>
      <c r="C300" s="345"/>
      <c r="D300" s="345"/>
    </row>
    <row r="301" spans="1:4" s="1" customFormat="1">
      <c r="A301" s="5"/>
      <c r="B301" s="345"/>
      <c r="C301" s="345"/>
      <c r="D301" s="345"/>
    </row>
    <row r="302" spans="1:4" s="1" customFormat="1">
      <c r="A302" s="5"/>
      <c r="B302" s="345"/>
      <c r="C302" s="345"/>
      <c r="D302" s="345"/>
    </row>
    <row r="303" spans="1:4" s="1" customFormat="1">
      <c r="A303" s="5"/>
      <c r="B303" s="345"/>
      <c r="C303" s="345"/>
      <c r="D303" s="345"/>
    </row>
    <row r="304" spans="1:4" s="1" customFormat="1">
      <c r="A304" s="5"/>
      <c r="B304" s="345"/>
      <c r="C304" s="345"/>
      <c r="D304" s="345"/>
    </row>
    <row r="305" spans="1:4" s="1" customFormat="1">
      <c r="A305" s="5"/>
      <c r="B305" s="345"/>
      <c r="C305" s="345"/>
      <c r="D305" s="345"/>
    </row>
    <row r="306" spans="1:4" s="1" customFormat="1">
      <c r="A306" s="5"/>
      <c r="B306" s="345"/>
      <c r="C306" s="345"/>
      <c r="D306" s="345"/>
    </row>
    <row r="307" spans="1:4" s="1" customFormat="1">
      <c r="A307" s="5"/>
      <c r="B307" s="345"/>
      <c r="C307" s="345"/>
      <c r="D307" s="345"/>
    </row>
    <row r="308" spans="1:4" s="1" customFormat="1">
      <c r="A308" s="5"/>
      <c r="B308" s="345"/>
      <c r="C308" s="345"/>
      <c r="D308" s="345"/>
    </row>
    <row r="309" spans="1:4" s="1" customFormat="1">
      <c r="A309" s="5"/>
      <c r="B309" s="345"/>
      <c r="C309" s="345"/>
      <c r="D309" s="345"/>
    </row>
    <row r="310" spans="1:4" s="1" customFormat="1">
      <c r="A310" s="5"/>
      <c r="B310" s="345"/>
      <c r="C310" s="345"/>
      <c r="D310" s="345"/>
    </row>
    <row r="311" spans="1:4" s="1" customFormat="1">
      <c r="A311" s="5"/>
      <c r="B311" s="345"/>
      <c r="C311" s="345"/>
      <c r="D311" s="345"/>
    </row>
    <row r="312" spans="1:4" s="1" customFormat="1">
      <c r="A312" s="5"/>
      <c r="B312" s="345"/>
      <c r="C312" s="345"/>
      <c r="D312" s="345"/>
    </row>
    <row r="313" spans="1:4" s="1" customFormat="1">
      <c r="A313" s="5"/>
      <c r="B313" s="345"/>
      <c r="C313" s="345"/>
      <c r="D313" s="345"/>
    </row>
    <row r="314" spans="1:4" s="1" customFormat="1">
      <c r="A314" s="5"/>
      <c r="B314" s="345"/>
      <c r="C314" s="345"/>
      <c r="D314" s="345"/>
    </row>
    <row r="315" spans="1:4" s="1" customFormat="1">
      <c r="A315" s="5"/>
      <c r="B315" s="345"/>
      <c r="C315" s="345"/>
      <c r="D315" s="345"/>
    </row>
    <row r="316" spans="1:4" s="1" customFormat="1">
      <c r="A316" s="5"/>
      <c r="B316" s="345"/>
      <c r="C316" s="345"/>
      <c r="D316" s="345"/>
    </row>
    <row r="317" spans="1:4" s="1" customFormat="1">
      <c r="A317" s="5"/>
      <c r="B317" s="345"/>
      <c r="C317" s="345"/>
      <c r="D317" s="345"/>
    </row>
    <row r="318" spans="1:4" s="1" customFormat="1">
      <c r="A318" s="5"/>
      <c r="B318" s="345"/>
      <c r="C318" s="345"/>
      <c r="D318" s="345"/>
    </row>
    <row r="319" spans="1:4" s="1" customFormat="1">
      <c r="A319" s="5"/>
      <c r="B319" s="345"/>
      <c r="C319" s="345"/>
      <c r="D319" s="345"/>
    </row>
    <row r="320" spans="1:4" s="1" customFormat="1">
      <c r="A320" s="5"/>
      <c r="B320" s="345"/>
      <c r="C320" s="345"/>
      <c r="D320" s="345"/>
    </row>
    <row r="321" spans="1:4" s="1" customFormat="1">
      <c r="A321" s="5"/>
      <c r="B321" s="345"/>
      <c r="C321" s="345"/>
      <c r="D321" s="345"/>
    </row>
    <row r="322" spans="1:4" s="1" customFormat="1">
      <c r="A322" s="5"/>
      <c r="B322" s="345"/>
      <c r="C322" s="345"/>
      <c r="D322" s="345"/>
    </row>
    <row r="323" spans="1:4" s="1" customFormat="1">
      <c r="A323" s="5"/>
      <c r="B323" s="345"/>
      <c r="C323" s="345"/>
      <c r="D323" s="345"/>
    </row>
    <row r="324" spans="1:4" s="1" customFormat="1">
      <c r="A324" s="5"/>
      <c r="B324" s="345"/>
      <c r="C324" s="345"/>
      <c r="D324" s="345"/>
    </row>
    <row r="325" spans="1:4" s="1" customFormat="1">
      <c r="A325" s="5"/>
      <c r="B325" s="345"/>
      <c r="C325" s="345"/>
      <c r="D325" s="345"/>
    </row>
    <row r="326" spans="1:4" s="1" customFormat="1">
      <c r="A326" s="5"/>
      <c r="B326" s="345"/>
      <c r="C326" s="345"/>
      <c r="D326" s="345"/>
    </row>
    <row r="327" spans="1:4" s="1" customFormat="1">
      <c r="A327" s="5"/>
      <c r="B327" s="345"/>
      <c r="C327" s="345"/>
      <c r="D327" s="345"/>
    </row>
    <row r="328" spans="1:4" s="1" customFormat="1">
      <c r="A328" s="5"/>
      <c r="B328" s="345"/>
      <c r="C328" s="345"/>
      <c r="D328" s="345"/>
    </row>
    <row r="329" spans="1:4" s="1" customFormat="1">
      <c r="A329" s="5"/>
      <c r="B329" s="345"/>
      <c r="C329" s="345"/>
      <c r="D329" s="345"/>
    </row>
    <row r="330" spans="1:4" s="1" customFormat="1">
      <c r="A330" s="5"/>
      <c r="B330" s="345"/>
      <c r="C330" s="345"/>
      <c r="D330" s="345"/>
    </row>
    <row r="331" spans="1:4" s="1" customFormat="1">
      <c r="A331" s="5"/>
      <c r="B331" s="345"/>
      <c r="C331" s="345"/>
      <c r="D331" s="345"/>
    </row>
    <row r="332" spans="1:4" s="1" customFormat="1">
      <c r="A332" s="5"/>
      <c r="B332" s="345"/>
      <c r="C332" s="345"/>
      <c r="D332" s="345"/>
    </row>
    <row r="333" spans="1:4" s="1" customFormat="1">
      <c r="A333" s="5"/>
      <c r="B333" s="345"/>
      <c r="C333" s="345"/>
      <c r="D333" s="345"/>
    </row>
    <row r="334" spans="1:4" s="1" customFormat="1">
      <c r="A334" s="5"/>
      <c r="B334" s="345"/>
      <c r="C334" s="345"/>
      <c r="D334" s="345"/>
    </row>
    <row r="335" spans="1:4" s="1" customFormat="1">
      <c r="A335" s="5"/>
      <c r="B335" s="345"/>
      <c r="C335" s="345"/>
      <c r="D335" s="345"/>
    </row>
    <row r="336" spans="1:4" s="1" customFormat="1">
      <c r="A336" s="5"/>
      <c r="B336" s="345"/>
      <c r="C336" s="345"/>
      <c r="D336" s="345"/>
    </row>
    <row r="337" spans="1:4" s="1" customFormat="1">
      <c r="A337" s="5"/>
      <c r="B337" s="345"/>
      <c r="C337" s="345"/>
      <c r="D337" s="345"/>
    </row>
    <row r="338" spans="1:4" s="1" customFormat="1">
      <c r="A338" s="5"/>
      <c r="B338" s="345"/>
      <c r="C338" s="345"/>
      <c r="D338" s="345"/>
    </row>
    <row r="339" spans="1:4" s="1" customFormat="1">
      <c r="A339" s="5"/>
      <c r="B339" s="345"/>
      <c r="C339" s="345"/>
      <c r="D339" s="345"/>
    </row>
    <row r="340" spans="1:4" s="1" customFormat="1">
      <c r="A340" s="5"/>
      <c r="B340" s="345"/>
      <c r="C340" s="345"/>
      <c r="D340" s="345"/>
    </row>
    <row r="341" spans="1:4" s="1" customFormat="1">
      <c r="A341" s="5"/>
      <c r="B341" s="345"/>
      <c r="C341" s="345"/>
      <c r="D341" s="345"/>
    </row>
    <row r="342" spans="1:4" s="1" customFormat="1">
      <c r="A342" s="5"/>
      <c r="B342" s="345"/>
      <c r="C342" s="345"/>
      <c r="D342" s="345"/>
    </row>
    <row r="343" spans="1:4" s="1" customFormat="1">
      <c r="A343" s="5"/>
      <c r="B343" s="345"/>
      <c r="C343" s="345"/>
      <c r="D343" s="345"/>
    </row>
    <row r="344" spans="1:4" s="1" customFormat="1">
      <c r="A344" s="5"/>
      <c r="B344" s="345"/>
      <c r="C344" s="345"/>
      <c r="D344" s="345"/>
    </row>
    <row r="345" spans="1:4" s="1" customFormat="1">
      <c r="A345" s="5"/>
      <c r="B345" s="345"/>
      <c r="C345" s="345"/>
      <c r="D345" s="345"/>
    </row>
    <row r="346" spans="1:4" s="1" customFormat="1">
      <c r="A346" s="5"/>
      <c r="B346" s="345"/>
      <c r="C346" s="345"/>
      <c r="D346" s="345"/>
    </row>
    <row r="347" spans="1:4" s="1" customFormat="1">
      <c r="A347" s="5"/>
      <c r="B347" s="345"/>
      <c r="C347" s="345"/>
      <c r="D347" s="345"/>
    </row>
    <row r="348" spans="1:4" s="1" customFormat="1">
      <c r="A348" s="5"/>
      <c r="B348" s="345"/>
      <c r="C348" s="345"/>
      <c r="D348" s="345"/>
    </row>
    <row r="349" spans="1:4" s="1" customFormat="1">
      <c r="A349" s="5"/>
      <c r="B349" s="345"/>
      <c r="C349" s="345"/>
      <c r="D349" s="345"/>
    </row>
    <row r="350" spans="1:4" s="1" customFormat="1">
      <c r="A350" s="5"/>
      <c r="B350" s="345"/>
      <c r="C350" s="345"/>
      <c r="D350" s="345"/>
    </row>
    <row r="351" spans="1:4" s="1" customFormat="1">
      <c r="A351" s="5"/>
      <c r="B351" s="345"/>
      <c r="C351" s="345"/>
      <c r="D351" s="345"/>
    </row>
    <row r="352" spans="1:4" s="1" customFormat="1">
      <c r="A352" s="5"/>
      <c r="B352" s="345"/>
      <c r="C352" s="345"/>
      <c r="D352" s="345"/>
    </row>
    <row r="353" spans="1:4" s="1" customFormat="1">
      <c r="A353" s="5"/>
      <c r="B353" s="345"/>
      <c r="C353" s="345"/>
      <c r="D353" s="345"/>
    </row>
    <row r="354" spans="1:4" s="1" customFormat="1">
      <c r="A354" s="5"/>
      <c r="B354" s="345"/>
      <c r="C354" s="345"/>
      <c r="D354" s="345"/>
    </row>
    <row r="355" spans="1:4" s="1" customFormat="1">
      <c r="A355" s="5"/>
      <c r="B355" s="345"/>
      <c r="C355" s="345"/>
      <c r="D355" s="345"/>
    </row>
    <row r="356" spans="1:4" s="1" customFormat="1">
      <c r="A356" s="5"/>
      <c r="B356" s="345"/>
      <c r="C356" s="345"/>
      <c r="D356" s="345"/>
    </row>
    <row r="357" spans="1:4" s="1" customFormat="1">
      <c r="A357" s="5"/>
      <c r="B357" s="345"/>
      <c r="C357" s="345"/>
      <c r="D357" s="345"/>
    </row>
    <row r="358" spans="1:4" s="1" customFormat="1">
      <c r="A358" s="5"/>
      <c r="B358" s="345"/>
      <c r="C358" s="345"/>
      <c r="D358" s="345"/>
    </row>
    <row r="359" spans="1:4" s="1" customFormat="1">
      <c r="A359" s="5"/>
      <c r="B359" s="345"/>
      <c r="C359" s="345"/>
      <c r="D359" s="345"/>
    </row>
    <row r="360" spans="1:4" s="1" customFormat="1">
      <c r="A360" s="5"/>
      <c r="B360" s="345"/>
      <c r="C360" s="345"/>
      <c r="D360" s="345"/>
    </row>
    <row r="361" spans="1:4" s="1" customFormat="1">
      <c r="A361" s="5"/>
      <c r="B361" s="345"/>
      <c r="C361" s="345"/>
      <c r="D361" s="345"/>
    </row>
    <row r="362" spans="1:4" s="1" customFormat="1">
      <c r="A362" s="5"/>
      <c r="B362" s="345"/>
      <c r="C362" s="345"/>
      <c r="D362" s="345"/>
    </row>
    <row r="363" spans="1:4" s="1" customFormat="1">
      <c r="A363" s="5"/>
      <c r="B363" s="345"/>
      <c r="C363" s="345"/>
      <c r="D363" s="345"/>
    </row>
    <row r="364" spans="1:4" s="1" customFormat="1">
      <c r="A364" s="5"/>
      <c r="B364" s="345"/>
      <c r="C364" s="345"/>
      <c r="D364" s="345"/>
    </row>
    <row r="365" spans="1:4" s="1" customFormat="1">
      <c r="A365" s="5"/>
      <c r="B365" s="345"/>
      <c r="C365" s="345"/>
      <c r="D365" s="345"/>
    </row>
    <row r="366" spans="1:4" s="1" customFormat="1">
      <c r="A366" s="5"/>
      <c r="B366" s="345"/>
      <c r="C366" s="345"/>
      <c r="D366" s="345"/>
    </row>
    <row r="367" spans="1:4" s="1" customFormat="1">
      <c r="A367" s="5"/>
      <c r="B367" s="345"/>
      <c r="C367" s="345"/>
      <c r="D367" s="345"/>
    </row>
    <row r="368" spans="1:4" s="1" customFormat="1">
      <c r="A368" s="5"/>
      <c r="B368" s="345"/>
      <c r="C368" s="345"/>
      <c r="D368" s="345"/>
    </row>
    <row r="369" spans="1:4" s="1" customFormat="1">
      <c r="A369" s="5"/>
      <c r="B369" s="345"/>
      <c r="C369" s="345"/>
      <c r="D369" s="345"/>
    </row>
    <row r="370" spans="1:4" s="1" customFormat="1">
      <c r="A370" s="5"/>
      <c r="B370" s="345"/>
      <c r="C370" s="345"/>
      <c r="D370" s="345"/>
    </row>
    <row r="371" spans="1:4" s="1" customFormat="1">
      <c r="A371" s="5"/>
      <c r="B371" s="345"/>
      <c r="C371" s="345"/>
      <c r="D371" s="345"/>
    </row>
    <row r="372" spans="1:4" s="1" customFormat="1">
      <c r="A372" s="5"/>
      <c r="B372" s="345"/>
      <c r="C372" s="345"/>
      <c r="D372" s="345"/>
    </row>
    <row r="373" spans="1:4" s="1" customFormat="1">
      <c r="A373" s="5"/>
      <c r="B373" s="345"/>
      <c r="C373" s="345"/>
      <c r="D373" s="345"/>
    </row>
    <row r="374" spans="1:4" s="1" customFormat="1">
      <c r="A374" s="5"/>
      <c r="B374" s="345"/>
      <c r="C374" s="345"/>
      <c r="D374" s="345"/>
    </row>
    <row r="375" spans="1:4" s="1" customFormat="1">
      <c r="A375" s="5"/>
      <c r="B375" s="345"/>
      <c r="C375" s="345"/>
      <c r="D375" s="345"/>
    </row>
    <row r="376" spans="1:4" s="1" customFormat="1">
      <c r="A376" s="5"/>
      <c r="B376" s="345"/>
      <c r="C376" s="345"/>
      <c r="D376" s="345"/>
    </row>
    <row r="377" spans="1:4" s="1" customFormat="1">
      <c r="A377" s="5"/>
      <c r="B377" s="345"/>
      <c r="C377" s="345"/>
      <c r="D377" s="345"/>
    </row>
    <row r="378" spans="1:4" s="1" customFormat="1">
      <c r="A378" s="5"/>
      <c r="B378" s="345"/>
      <c r="C378" s="345"/>
      <c r="D378" s="345"/>
    </row>
    <row r="379" spans="1:4" s="1" customFormat="1">
      <c r="A379" s="5"/>
      <c r="B379" s="345"/>
      <c r="C379" s="345"/>
      <c r="D379" s="345"/>
    </row>
    <row r="380" spans="1:4" s="1" customFormat="1">
      <c r="A380" s="5"/>
      <c r="B380" s="345"/>
      <c r="C380" s="345"/>
      <c r="D380" s="345"/>
    </row>
    <row r="381" spans="1:4" s="1" customFormat="1">
      <c r="A381" s="5"/>
      <c r="B381" s="345"/>
      <c r="C381" s="345"/>
      <c r="D381" s="345"/>
    </row>
    <row r="382" spans="1:4" s="1" customFormat="1">
      <c r="A382" s="5"/>
      <c r="B382" s="345"/>
      <c r="C382" s="345"/>
      <c r="D382" s="345"/>
    </row>
    <row r="383" spans="1:4" s="1" customFormat="1">
      <c r="A383" s="5"/>
      <c r="B383" s="345"/>
      <c r="C383" s="345"/>
      <c r="D383" s="345"/>
    </row>
    <row r="384" spans="1:4" s="1" customFormat="1">
      <c r="A384" s="5"/>
      <c r="B384" s="345"/>
      <c r="C384" s="345"/>
      <c r="D384" s="345"/>
    </row>
    <row r="385" spans="1:4" s="1" customFormat="1">
      <c r="A385" s="5"/>
      <c r="B385" s="345"/>
      <c r="C385" s="345"/>
      <c r="D385" s="345"/>
    </row>
    <row r="386" spans="1:4" s="1" customFormat="1">
      <c r="A386" s="5"/>
      <c r="B386" s="345"/>
      <c r="C386" s="345"/>
      <c r="D386" s="345"/>
    </row>
    <row r="387" spans="1:4" s="1" customFormat="1">
      <c r="A387" s="5"/>
      <c r="B387" s="345"/>
      <c r="C387" s="345"/>
      <c r="D387" s="345"/>
    </row>
    <row r="388" spans="1:4" s="1" customFormat="1">
      <c r="A388" s="5"/>
      <c r="B388" s="345"/>
      <c r="C388" s="345"/>
      <c r="D388" s="345"/>
    </row>
    <row r="389" spans="1:4" s="1" customFormat="1">
      <c r="A389" s="5"/>
      <c r="B389" s="345"/>
      <c r="C389" s="345"/>
      <c r="D389" s="345"/>
    </row>
    <row r="390" spans="1:4" s="1" customFormat="1">
      <c r="A390" s="5"/>
      <c r="B390" s="345"/>
      <c r="C390" s="345"/>
      <c r="D390" s="345"/>
    </row>
  </sheetData>
  <sheetProtection formatCells="0"/>
  <mergeCells count="3">
    <mergeCell ref="B3:D3"/>
    <mergeCell ref="A1:D1"/>
    <mergeCell ref="A2:D2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8</vt:i4>
      </vt:variant>
      <vt:variant>
        <vt:lpstr>Adlandırılmış Aralıklar</vt:lpstr>
      </vt:variant>
      <vt:variant>
        <vt:i4>4</vt:i4>
      </vt:variant>
    </vt:vector>
  </HeadingPairs>
  <TitlesOfParts>
    <vt:vector size="12" baseType="lpstr">
      <vt:lpstr>PROGRAM</vt:lpstr>
      <vt:lpstr>KATILIM</vt:lpstr>
      <vt:lpstr>MEÖE</vt:lpstr>
      <vt:lpstr>Sayfa3</vt:lpstr>
      <vt:lpstr>MEÖEMC</vt:lpstr>
      <vt:lpstr>GKE</vt:lpstr>
      <vt:lpstr>GKAT</vt:lpstr>
      <vt:lpstr>SIRALAMA</vt:lpstr>
      <vt:lpstr>GKAT!Yazdırma_Alanı</vt:lpstr>
      <vt:lpstr>GKE!Yazdırma_Alanı</vt:lpstr>
      <vt:lpstr>MEÖEMC!Yazdırma_Alanı</vt:lpstr>
      <vt:lpstr>Sayfa3!Yazdırma_Alanı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</dc:creator>
  <cp:lastModifiedBy>GSİM-09-1</cp:lastModifiedBy>
  <cp:lastPrinted>2023-05-23T13:38:06Z</cp:lastPrinted>
  <dcterms:created xsi:type="dcterms:W3CDTF">2005-05-07T13:55:03Z</dcterms:created>
  <dcterms:modified xsi:type="dcterms:W3CDTF">2023-05-24T09:13:08Z</dcterms:modified>
</cp:coreProperties>
</file>