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Andrea\Documents\"/>
    </mc:Choice>
  </mc:AlternateContent>
  <xr:revisionPtr revIDLastSave="0" documentId="13_ncr:1_{CFCC7CA2-2829-43F8-AC28-38F6FE666F78}" xr6:coauthVersionLast="47" xr6:coauthVersionMax="47" xr10:uidLastSave="{00000000-0000-0000-0000-000000000000}"/>
  <bookViews>
    <workbookView xWindow="-110" yWindow="-110" windowWidth="19420" windowHeight="11020" xr2:uid="{CB5CB08E-F44C-4AD7-A7AF-C8A84C45C00D}"/>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7" i="1" l="1"/>
  <c r="M14" i="1" l="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8" i="1"/>
  <c r="M19" i="1"/>
  <c r="M17" i="1"/>
  <c r="M10" i="1"/>
  <c r="M6" i="1"/>
  <c r="M9" i="1"/>
  <c r="M8" i="1"/>
  <c r="M7" i="1"/>
  <c r="M5" i="1"/>
  <c r="M4" i="1"/>
  <c r="K40" i="1" l="1"/>
  <c r="K74" i="1"/>
  <c r="K69" i="1"/>
  <c r="K29" i="1"/>
  <c r="K68" i="1"/>
  <c r="K67" i="1"/>
  <c r="K65" i="1"/>
  <c r="K64" i="1"/>
  <c r="K62" i="1"/>
  <c r="K60" i="1"/>
  <c r="K59" i="1"/>
  <c r="K58" i="1"/>
  <c r="K39" i="1"/>
  <c r="K53" i="1"/>
  <c r="K52" i="1"/>
  <c r="K51" i="1"/>
  <c r="K50" i="1"/>
  <c r="K34" i="1"/>
  <c r="K38" i="1"/>
  <c r="K45" i="1"/>
  <c r="K44" i="1"/>
  <c r="K35" i="1"/>
  <c r="K33" i="1"/>
  <c r="K43" i="1"/>
  <c r="K26" i="1"/>
  <c r="K20" i="1"/>
  <c r="K25" i="1"/>
  <c r="K42" i="1"/>
  <c r="K41" i="1"/>
  <c r="K37" i="1"/>
  <c r="K36" i="1"/>
  <c r="K24" i="1"/>
  <c r="K30" i="1"/>
  <c r="K28" i="1"/>
  <c r="K18" i="1"/>
  <c r="K21" i="1"/>
  <c r="K17" i="1"/>
  <c r="K23" i="1"/>
  <c r="K19" i="1"/>
  <c r="K16" i="1"/>
  <c r="K15" i="1"/>
  <c r="K14" i="1"/>
  <c r="K13" i="1"/>
  <c r="K12" i="1"/>
  <c r="K11" i="1"/>
  <c r="K6" i="1"/>
  <c r="K7" i="1"/>
  <c r="K10" i="1"/>
  <c r="K9" i="1"/>
  <c r="K8" i="1"/>
  <c r="K5" i="1"/>
  <c r="I77" i="1"/>
  <c r="I76" i="1"/>
  <c r="I75" i="1"/>
  <c r="I73" i="1"/>
  <c r="I72" i="1"/>
  <c r="I71" i="1"/>
  <c r="I70" i="1"/>
  <c r="I66" i="1"/>
  <c r="I60" i="1"/>
  <c r="I59" i="1"/>
  <c r="I58" i="1"/>
  <c r="I53" i="1"/>
  <c r="I50" i="1"/>
  <c r="I34" i="1"/>
  <c r="I48" i="1"/>
  <c r="I45" i="1"/>
  <c r="I44" i="1"/>
  <c r="I35" i="1"/>
  <c r="I33" i="1"/>
  <c r="I43" i="1"/>
  <c r="I42" i="1"/>
  <c r="I41" i="1"/>
  <c r="I37" i="1"/>
  <c r="I36" i="1"/>
  <c r="I32" i="1"/>
  <c r="I31" i="1"/>
  <c r="I24" i="1"/>
  <c r="I30" i="1"/>
  <c r="I28" i="1"/>
  <c r="I27" i="1"/>
  <c r="I21" i="1"/>
  <c r="I17" i="1"/>
  <c r="I23" i="1"/>
  <c r="I22" i="1"/>
  <c r="I19" i="1"/>
  <c r="I16" i="1"/>
  <c r="I15" i="1"/>
  <c r="I14" i="1"/>
  <c r="I13" i="1"/>
  <c r="I12" i="1"/>
  <c r="I11" i="1"/>
  <c r="I7" i="1"/>
  <c r="I10" i="1"/>
  <c r="I9" i="1"/>
  <c r="I8" i="1"/>
  <c r="I5" i="1"/>
  <c r="G88" i="1"/>
  <c r="G87" i="1"/>
  <c r="G86" i="1"/>
  <c r="G85" i="1"/>
  <c r="G84" i="1"/>
  <c r="G83" i="1"/>
  <c r="G82" i="1"/>
  <c r="G81" i="1"/>
  <c r="G80" i="1"/>
  <c r="G79" i="1"/>
  <c r="G78" i="1"/>
  <c r="G73" i="1"/>
  <c r="G72" i="1"/>
  <c r="G66" i="1"/>
  <c r="G63" i="1"/>
  <c r="G62" i="1"/>
  <c r="G61" i="1"/>
  <c r="G60" i="1"/>
  <c r="G59" i="1"/>
  <c r="G58" i="1"/>
  <c r="G57" i="1"/>
  <c r="G56" i="1"/>
  <c r="G55" i="1"/>
  <c r="G54" i="1"/>
  <c r="G53" i="1"/>
  <c r="G50" i="1"/>
  <c r="G34" i="1"/>
  <c r="G49" i="1"/>
  <c r="G48" i="1"/>
  <c r="G47" i="1"/>
  <c r="G46" i="1"/>
  <c r="G44" i="1"/>
  <c r="G43" i="1"/>
  <c r="G37" i="1"/>
  <c r="G36" i="1"/>
  <c r="G32" i="1"/>
  <c r="G24" i="1"/>
  <c r="G30" i="1"/>
  <c r="G28" i="1"/>
  <c r="G27" i="1"/>
  <c r="G21" i="1"/>
  <c r="G17" i="1"/>
  <c r="G23" i="1"/>
  <c r="G22" i="1"/>
  <c r="G19" i="1"/>
  <c r="G16" i="1"/>
  <c r="G15" i="1"/>
  <c r="G14" i="1"/>
  <c r="G13" i="1"/>
  <c r="G12" i="1"/>
  <c r="G11" i="1"/>
  <c r="G6" i="1"/>
  <c r="G7" i="1"/>
  <c r="L7" i="1" s="1"/>
  <c r="G10" i="1"/>
  <c r="G9" i="1"/>
  <c r="G8" i="1"/>
  <c r="G5" i="1"/>
  <c r="L5" i="1" l="1"/>
  <c r="L13" i="1"/>
  <c r="L21" i="1"/>
  <c r="L36" i="1"/>
  <c r="L33" i="1"/>
  <c r="L38" i="1"/>
  <c r="L55" i="1"/>
  <c r="L63" i="1"/>
  <c r="L70" i="1"/>
  <c r="L78" i="1"/>
  <c r="L86" i="1"/>
  <c r="L40" i="1"/>
  <c r="C40" i="1" s="1"/>
  <c r="L19" i="1"/>
  <c r="L30" i="1"/>
  <c r="L25" i="1"/>
  <c r="C25" i="1" s="1"/>
  <c r="L46" i="1"/>
  <c r="L52" i="1"/>
  <c r="L59" i="1"/>
  <c r="L67" i="1"/>
  <c r="L74" i="1"/>
  <c r="L82" i="1"/>
  <c r="L10" i="1"/>
  <c r="L16" i="1"/>
  <c r="L28" i="1"/>
  <c r="L42" i="1"/>
  <c r="L45" i="1"/>
  <c r="L51" i="1"/>
  <c r="L58" i="1"/>
  <c r="L66" i="1"/>
  <c r="L73" i="1"/>
  <c r="L81" i="1"/>
  <c r="L54" i="1"/>
  <c r="L61" i="1"/>
  <c r="L29" i="1"/>
  <c r="L76" i="1"/>
  <c r="L84" i="1"/>
  <c r="L39" i="1"/>
  <c r="L62" i="1"/>
  <c r="L69" i="1"/>
  <c r="L77" i="1"/>
  <c r="L85" i="1"/>
  <c r="L12" i="1"/>
  <c r="L32" i="1"/>
  <c r="L48" i="1"/>
  <c r="L9" i="1"/>
  <c r="L15" i="1"/>
  <c r="L27" i="1"/>
  <c r="L41" i="1"/>
  <c r="L50" i="1"/>
  <c r="L57" i="1"/>
  <c r="L65" i="1"/>
  <c r="L72" i="1"/>
  <c r="L80" i="1"/>
  <c r="L49" i="1"/>
  <c r="L6" i="1"/>
  <c r="L22" i="1"/>
  <c r="L24" i="1"/>
  <c r="L20" i="1"/>
  <c r="L47" i="1"/>
  <c r="L53" i="1"/>
  <c r="L60" i="1"/>
  <c r="L68" i="1"/>
  <c r="L75" i="1"/>
  <c r="L83" i="1"/>
  <c r="L11" i="1"/>
  <c r="L23" i="1"/>
  <c r="L31" i="1"/>
  <c r="L26" i="1"/>
  <c r="L43" i="1"/>
  <c r="L8" i="1"/>
  <c r="L14" i="1"/>
  <c r="L18" i="1"/>
  <c r="L37" i="1"/>
  <c r="L35" i="1"/>
  <c r="L34" i="1"/>
  <c r="L56" i="1"/>
  <c r="L64" i="1"/>
  <c r="L71" i="1"/>
  <c r="L79" i="1"/>
  <c r="L87" i="1"/>
  <c r="L88" i="1"/>
  <c r="L44" i="1"/>
  <c r="L17" i="1"/>
  <c r="K4" i="1"/>
  <c r="I4" i="1"/>
  <c r="G4" i="1"/>
  <c r="C29" i="1" l="1"/>
  <c r="C69" i="1"/>
  <c r="C67" i="1"/>
  <c r="C39" i="1"/>
  <c r="C68" i="1"/>
  <c r="C26" i="1"/>
  <c r="C64" i="1"/>
  <c r="C51" i="1"/>
  <c r="C65" i="1"/>
  <c r="C20" i="1"/>
  <c r="C52" i="1"/>
  <c r="C33" i="1"/>
  <c r="C56" i="1"/>
  <c r="C44" i="1"/>
  <c r="C54" i="1"/>
  <c r="C71" i="1"/>
  <c r="C23" i="1"/>
  <c r="C66" i="1"/>
  <c r="C12" i="1"/>
  <c r="C57" i="1"/>
  <c r="C78" i="1"/>
  <c r="L4" i="1"/>
  <c r="C4" i="1" s="1"/>
  <c r="C10" i="1"/>
  <c r="C50" i="1"/>
  <c r="C84" i="1"/>
  <c r="C7" i="1"/>
  <c r="C61" i="1"/>
  <c r="C9" i="1"/>
  <c r="C24" i="1"/>
  <c r="C55" i="1"/>
  <c r="C81" i="1"/>
  <c r="C14" i="1"/>
  <c r="C32" i="1"/>
  <c r="C42" i="1"/>
  <c r="C59" i="1"/>
  <c r="C58" i="1"/>
  <c r="C62" i="1"/>
  <c r="C13" i="1"/>
  <c r="C46" i="1"/>
  <c r="C87" i="1"/>
  <c r="C60" i="1"/>
  <c r="C88" i="1"/>
  <c r="C11" i="1"/>
  <c r="C34" i="1"/>
  <c r="C86" i="1"/>
  <c r="C77" i="1"/>
  <c r="C83" i="1"/>
  <c r="C8" i="1"/>
  <c r="C53" i="1"/>
  <c r="C73" i="1"/>
  <c r="C72" i="1"/>
  <c r="C28" i="1"/>
  <c r="C74" i="1"/>
  <c r="C22" i="1"/>
  <c r="C85" i="1"/>
  <c r="C31" i="1"/>
  <c r="C5" i="1"/>
  <c r="C15" i="1"/>
  <c r="C18" i="1"/>
  <c r="C82" i="1"/>
  <c r="C80" i="1"/>
  <c r="C79" i="1"/>
  <c r="C38" i="1"/>
  <c r="C35" i="1"/>
  <c r="C76" i="1"/>
  <c r="C75" i="1"/>
  <c r="C70" i="1"/>
  <c r="C63" i="1"/>
  <c r="C43" i="1"/>
  <c r="C41" i="1"/>
  <c r="C49" i="1"/>
  <c r="C45" i="1"/>
  <c r="C48" i="1"/>
  <c r="C47" i="1"/>
  <c r="C36" i="1"/>
  <c r="C37" i="1"/>
  <c r="C17" i="1"/>
  <c r="C21" i="1"/>
  <c r="C19" i="1"/>
  <c r="C30" i="1"/>
  <c r="C27" i="1"/>
  <c r="C16" i="1"/>
  <c r="C6" i="1"/>
  <c r="M13" i="1"/>
  <c r="M16" i="1"/>
  <c r="M12" i="1"/>
  <c r="M15" i="1"/>
  <c r="M11" i="1"/>
</calcChain>
</file>

<file path=xl/sharedStrings.xml><?xml version="1.0" encoding="utf-8"?>
<sst xmlns="http://schemas.openxmlformats.org/spreadsheetml/2006/main" count="275" uniqueCount="137">
  <si>
    <t>RESULT 2022-2023</t>
  </si>
  <si>
    <t>RESULT 2023-2024</t>
  </si>
  <si>
    <t>Competition</t>
  </si>
  <si>
    <t>Position</t>
  </si>
  <si>
    <t>Total points</t>
  </si>
  <si>
    <t>Club Name</t>
  </si>
  <si>
    <t>Association</t>
  </si>
  <si>
    <t>Points</t>
  </si>
  <si>
    <t>Total points (%)</t>
  </si>
  <si>
    <t xml:space="preserve">Seeding position </t>
  </si>
  <si>
    <t>Champions League group stage 2</t>
  </si>
  <si>
    <t>KTS Enea Siarkopol Tarnobrzeg</t>
  </si>
  <si>
    <t>POL</t>
  </si>
  <si>
    <t>Etival ASRTT</t>
  </si>
  <si>
    <t>FRA</t>
  </si>
  <si>
    <t>Linz AG Froschberg</t>
  </si>
  <si>
    <t>AUT</t>
  </si>
  <si>
    <t>Metz TT</t>
  </si>
  <si>
    <t>SKST Plus Hodonin</t>
  </si>
  <si>
    <t>CZE</t>
  </si>
  <si>
    <t>ASD Quattro Mori Cagliari</t>
  </si>
  <si>
    <t>ITA</t>
  </si>
  <si>
    <t>Saint-Quentin TT</t>
  </si>
  <si>
    <t>SH-ITB Budaörsi Sport Club</t>
  </si>
  <si>
    <t>HUN</t>
  </si>
  <si>
    <t>Champions League group stage 1</t>
  </si>
  <si>
    <t>UCAM Cartagena T.M</t>
  </si>
  <si>
    <t>ESP</t>
  </si>
  <si>
    <t>TTC Novi Sad</t>
  </si>
  <si>
    <t>SRB</t>
  </si>
  <si>
    <t>TTC Berlin eastside</t>
  </si>
  <si>
    <t>GER</t>
  </si>
  <si>
    <t xml:space="preserve">FRA </t>
  </si>
  <si>
    <t>Museo de la Almendra Francisco Morales</t>
  </si>
  <si>
    <t>CTM Mirandela</t>
  </si>
  <si>
    <t>POR</t>
  </si>
  <si>
    <t>TT Joué les Tours</t>
  </si>
  <si>
    <t>TT Moravsky Krumlov</t>
  </si>
  <si>
    <t>Tecnigen Linares</t>
  </si>
  <si>
    <t>HB Ostrov</t>
  </si>
  <si>
    <t>Panathinaikos A.C.</t>
  </si>
  <si>
    <t>GRE</t>
  </si>
  <si>
    <t>CSM Constanta</t>
  </si>
  <si>
    <t>ROU</t>
  </si>
  <si>
    <t>STK Aquaestil Duga Resa</t>
  </si>
  <si>
    <t>CRO</t>
  </si>
  <si>
    <t>SCO Bodensdorf</t>
  </si>
  <si>
    <t>Reus Ganxets MIRÓ</t>
  </si>
  <si>
    <t>Girbau-Vic TT</t>
  </si>
  <si>
    <t>Europe Cup group stage 1</t>
  </si>
  <si>
    <t>DR CASL</t>
  </si>
  <si>
    <t>SU Sparkasse Kufstein</t>
  </si>
  <si>
    <t>KTTC AFP Antwerpen</t>
  </si>
  <si>
    <t>BEL</t>
  </si>
  <si>
    <t>AD Muravera TT "B"</t>
  </si>
  <si>
    <t>LZ Linz Froschberg</t>
  </si>
  <si>
    <t>TTC "NanoTech" Villach</t>
  </si>
  <si>
    <t xml:space="preserve">Wamet Dobry Wiązar Dąbcze </t>
  </si>
  <si>
    <t>ASV TT Südtirol</t>
  </si>
  <si>
    <t>ASEA Sarises Florinas</t>
  </si>
  <si>
    <t>Bebetto AZ UJD</t>
  </si>
  <si>
    <t>Uniao Sebastianense F.C.</t>
  </si>
  <si>
    <t>A.S.D. Tennistavolo Norbello</t>
  </si>
  <si>
    <t xml:space="preserve">Entente Saint Pierraise TT </t>
  </si>
  <si>
    <t>Europe Trophy</t>
  </si>
  <si>
    <t xml:space="preserve">Stolnotenisove Centrum SKST Bratislava				</t>
  </si>
  <si>
    <t>SVK</t>
  </si>
  <si>
    <t>Fusion TTC</t>
  </si>
  <si>
    <t>ENG</t>
  </si>
  <si>
    <t>B-72</t>
  </si>
  <si>
    <t>NOR</t>
  </si>
  <si>
    <t>AD Muravera TT "A"</t>
  </si>
  <si>
    <t>GDCS Do Juncal</t>
  </si>
  <si>
    <t>ASD Tennistavolo Castel Goffredo</t>
  </si>
  <si>
    <t xml:space="preserve">Ormesby Table Tennis Club </t>
  </si>
  <si>
    <t>TT Vedrinamur</t>
  </si>
  <si>
    <t>Leka Enea Tenis de Mesa</t>
  </si>
  <si>
    <t>ASD Quattro Mori Cagliari "B"</t>
  </si>
  <si>
    <t>A.S.D. Tennistavolo Norbello "B"</t>
  </si>
  <si>
    <t>TIGEM SPOR Külübü</t>
  </si>
  <si>
    <t>TUR</t>
  </si>
  <si>
    <t>VELLSAM-Hujase Jaén Paraíso interior</t>
  </si>
  <si>
    <t xml:space="preserve">SU Sparkasse Kufstein II  </t>
  </si>
  <si>
    <t>ASVÖ Olympic Wien</t>
  </si>
  <si>
    <t>Salaspils GTK</t>
  </si>
  <si>
    <t>LAT</t>
  </si>
  <si>
    <t xml:space="preserve">TTC Meerdaal Leuven </t>
  </si>
  <si>
    <t xml:space="preserve">HAYON Etoile Basse Sambre </t>
  </si>
  <si>
    <t xml:space="preserve">Palette Neufvilles-Senne </t>
  </si>
  <si>
    <t xml:space="preserve">TalTech Sport Club </t>
  </si>
  <si>
    <t>EST</t>
  </si>
  <si>
    <t xml:space="preserve">ASD Tennistavolo Sassari </t>
  </si>
  <si>
    <t xml:space="preserve">TT Malonne </t>
  </si>
  <si>
    <t>TTC HERCOGS</t>
  </si>
  <si>
    <t>TT Dinez</t>
  </si>
  <si>
    <t>ADC  Ponta do Pargo - Calheta</t>
  </si>
  <si>
    <t>RCTT Astrid Herstal</t>
  </si>
  <si>
    <t>Joola Plymouth TTC</t>
  </si>
  <si>
    <t xml:space="preserve">Murrayfield TTC </t>
  </si>
  <si>
    <t>SCO</t>
  </si>
  <si>
    <t>St. Neots Table Tennis Club</t>
  </si>
  <si>
    <t>SG Motor Wilsdruff</t>
  </si>
  <si>
    <t>Onisilos Lakatamias</t>
  </si>
  <si>
    <t>CYP</t>
  </si>
  <si>
    <t>BOA HORA Futebol Clube</t>
  </si>
  <si>
    <t>COVICSA Santa Eularia</t>
  </si>
  <si>
    <t>EUROPEAN CLUB COMPETITIONS WOMEN SEEDING 2025-2026</t>
  </si>
  <si>
    <t>SEEDING 2025-2026</t>
  </si>
  <si>
    <t>SEEDING FOR 2025-2026</t>
  </si>
  <si>
    <t xml:space="preserve">Fenerbahçe Spor Kulubu </t>
  </si>
  <si>
    <t xml:space="preserve">Győri AC </t>
  </si>
  <si>
    <t xml:space="preserve">Fibrain Ku AZS Politechnika Rzeszow </t>
  </si>
  <si>
    <t xml:space="preserve">Son Cladera TTC - Mallorca </t>
  </si>
  <si>
    <t xml:space="preserve">Drumchapel Glasgow TTC </t>
  </si>
  <si>
    <t xml:space="preserve">Alliance Nîmes Montpellier TT </t>
  </si>
  <si>
    <t>Universidad de Burgos – Rm Teran</t>
  </si>
  <si>
    <t>STK Devinska Nove Ves</t>
  </si>
  <si>
    <t>Keraming Trenčín</t>
  </si>
  <si>
    <t>Josip Kolumbo </t>
  </si>
  <si>
    <t>Panonija</t>
  </si>
  <si>
    <t>MITTC</t>
  </si>
  <si>
    <t>MLT</t>
  </si>
  <si>
    <t>RESULT 2024-2025</t>
  </si>
  <si>
    <t xml:space="preserve">Saint-Denis TT 93 </t>
  </si>
  <si>
    <t>Panaceo Stockerau</t>
  </si>
  <si>
    <t xml:space="preserve">ALCL TT Grand-Quevilly </t>
  </si>
  <si>
    <t>CP Lyssois Lille Métropole</t>
  </si>
  <si>
    <t>*</t>
  </si>
  <si>
    <t xml:space="preserve">* Europe Cup final still to be played where the winner will receive additional 100 points i.e. 50 additional points in total for the final seeding. Consequently the seeding of the Europe Cup winner and some other teams seeded above that team will change. </t>
  </si>
  <si>
    <t>FRA (1)</t>
  </si>
  <si>
    <t>FRA (2)</t>
  </si>
  <si>
    <t>FRA (3)</t>
  </si>
  <si>
    <t>FRA (4)</t>
  </si>
  <si>
    <t>FRA (5)</t>
  </si>
  <si>
    <t>FRA (6)°</t>
  </si>
  <si>
    <t>FRA (7)°</t>
  </si>
  <si>
    <t>°  Directive 5.2:  The limitation of teams per national Association for the Champions League Competition is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</si>
</sst>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color theme="1"/>
      <name val="Aptos Narrow"/>
      <family val="2"/>
      <scheme val="minor"/>
    </font>
    <font>
      <b/>
      <sz val="14"/>
      <name val="Aptos Narrow"/>
      <family val="2"/>
      <scheme val="minor"/>
    </font>
    <font>
      <b/>
      <sz val="13"/>
      <color theme="1"/>
      <name val="Aptos Narrow"/>
      <family val="2"/>
      <scheme val="minor"/>
    </font>
    <font>
      <b/>
      <sz val="14"/>
      <color theme="1"/>
      <name val="Aptos Narrow"/>
      <family val="2"/>
      <scheme val="minor"/>
    </font>
    <font>
      <b/>
      <sz val="12"/>
      <color theme="1"/>
      <name val="Aptos Narrow"/>
      <family val="2"/>
      <scheme val="minor"/>
    </font>
    <font>
      <b/>
      <sz val="12"/>
      <name val="Calibri"/>
      <family val="2"/>
    </font>
    <font>
      <sz val="10"/>
      <color theme="1"/>
      <name val="Aptos Narrow"/>
      <family val="2"/>
      <scheme val="minor"/>
    </font>
    <font>
      <sz val="11"/>
      <name val="Aptos Narrow"/>
      <family val="2"/>
      <scheme val="minor"/>
    </font>
    <font>
      <sz val="11"/>
      <name val="Calibri"/>
      <family val="2"/>
    </font>
    <font>
      <b/>
      <u/>
      <sz val="20"/>
      <color theme="1"/>
      <name val="Aptos Narrow"/>
      <family val="2"/>
      <scheme val="minor"/>
    </font>
  </fonts>
  <fills count="7">
    <fill>
      <patternFill patternType="none"/>
    </fill>
    <fill>
      <patternFill patternType="gray125"/>
    </fill>
    <fill>
      <patternFill patternType="solid">
        <fgColor theme="9"/>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5">
    <xf numFmtId="0" fontId="0" fillId="0" borderId="0" xfId="0"/>
    <xf numFmtId="0" fontId="5" fillId="0" borderId="5" xfId="0" applyFont="1" applyBorder="1" applyAlignment="1">
      <alignment horizontal="center"/>
    </xf>
    <xf numFmtId="0" fontId="5" fillId="0" borderId="0" xfId="0" applyFont="1" applyAlignment="1">
      <alignment horizontal="center"/>
    </xf>
    <xf numFmtId="0" fontId="1" fillId="0" borderId="5" xfId="0" applyFont="1" applyBorder="1"/>
    <xf numFmtId="0" fontId="6" fillId="0" borderId="5" xfId="0" applyFont="1" applyBorder="1"/>
    <xf numFmtId="0" fontId="1" fillId="0" borderId="5" xfId="0" applyFont="1" applyBorder="1" applyAlignment="1">
      <alignment horizontal="center"/>
    </xf>
    <xf numFmtId="9" fontId="1" fillId="0" borderId="5" xfId="0" applyNumberFormat="1" applyFont="1" applyBorder="1" applyAlignment="1">
      <alignment horizontal="center"/>
    </xf>
    <xf numFmtId="9" fontId="1" fillId="0" borderId="6" xfId="0" applyNumberFormat="1" applyFont="1" applyBorder="1" applyAlignment="1">
      <alignment horizontal="center"/>
    </xf>
    <xf numFmtId="0" fontId="1" fillId="0" borderId="4" xfId="0" applyFont="1" applyBorder="1"/>
    <xf numFmtId="0" fontId="1" fillId="0" borderId="4" xfId="0" applyFont="1" applyBorder="1" applyAlignment="1">
      <alignment horizontal="center"/>
    </xf>
    <xf numFmtId="0" fontId="7" fillId="0" borderId="4" xfId="0" applyFont="1" applyBorder="1"/>
    <xf numFmtId="0" fontId="0" fillId="0" borderId="4" xfId="0" applyBorder="1" applyAlignment="1">
      <alignment horizontal="center"/>
    </xf>
    <xf numFmtId="0" fontId="8" fillId="0" borderId="4" xfId="0" applyFont="1" applyBorder="1" applyAlignment="1">
      <alignment horizontal="center"/>
    </xf>
    <xf numFmtId="0" fontId="8" fillId="0" borderId="4" xfId="0" applyFont="1" applyBorder="1"/>
    <xf numFmtId="0" fontId="8" fillId="0" borderId="7" xfId="0" applyFont="1" applyBorder="1" applyAlignment="1">
      <alignment horizontal="center"/>
    </xf>
    <xf numFmtId="0" fontId="0" fillId="5" borderId="4" xfId="0" applyFill="1" applyBorder="1" applyAlignment="1">
      <alignment horizontal="center"/>
    </xf>
    <xf numFmtId="0" fontId="0" fillId="0" borderId="4" xfId="0" applyBorder="1"/>
    <xf numFmtId="0" fontId="9" fillId="0" borderId="4" xfId="0" applyFont="1" applyBorder="1"/>
    <xf numFmtId="0" fontId="8" fillId="5" borderId="4" xfId="0" applyFont="1" applyFill="1" applyBorder="1" applyAlignment="1">
      <alignment horizontal="center"/>
    </xf>
    <xf numFmtId="0" fontId="8" fillId="5" borderId="4" xfId="0" applyFont="1" applyFill="1" applyBorder="1"/>
    <xf numFmtId="0" fontId="8" fillId="0" borderId="0" xfId="0" applyFont="1"/>
    <xf numFmtId="0" fontId="8" fillId="0" borderId="8" xfId="0" applyFont="1" applyBorder="1"/>
    <xf numFmtId="0" fontId="8" fillId="0" borderId="8" xfId="0" applyFont="1" applyBorder="1" applyAlignment="1">
      <alignment horizontal="center"/>
    </xf>
    <xf numFmtId="0" fontId="0" fillId="5" borderId="4" xfId="0" applyFill="1" applyBorder="1"/>
    <xf numFmtId="0" fontId="0" fillId="0" borderId="0" xfId="0" applyAlignment="1">
      <alignment horizontal="center"/>
    </xf>
    <xf numFmtId="0" fontId="8" fillId="6" borderId="4" xfId="0" applyFont="1" applyFill="1" applyBorder="1"/>
    <xf numFmtId="0" fontId="0" fillId="6" borderId="4" xfId="0" applyFill="1" applyBorder="1"/>
    <xf numFmtId="0" fontId="0" fillId="6" borderId="4" xfId="0" applyFill="1" applyBorder="1" applyAlignment="1">
      <alignment horizontal="center"/>
    </xf>
    <xf numFmtId="0" fontId="8" fillId="6" borderId="7" xfId="0" applyFont="1" applyFill="1" applyBorder="1" applyAlignment="1">
      <alignment horizontal="center"/>
    </xf>
    <xf numFmtId="0" fontId="8" fillId="6" borderId="4" xfId="0" applyFont="1" applyFill="1" applyBorder="1" applyAlignment="1">
      <alignment horizontal="center"/>
    </xf>
    <xf numFmtId="0" fontId="0" fillId="6" borderId="0" xfId="0" applyFill="1"/>
    <xf numFmtId="0" fontId="7" fillId="6" borderId="0" xfId="0" applyFont="1" applyFill="1"/>
    <xf numFmtId="0" fontId="0" fillId="6" borderId="0" xfId="0" applyFill="1" applyAlignment="1">
      <alignment horizontal="center"/>
    </xf>
    <xf numFmtId="0" fontId="1" fillId="0" borderId="0" xfId="0" applyFont="1"/>
    <xf numFmtId="0" fontId="4" fillId="0" borderId="4" xfId="0" applyFont="1" applyBorder="1" applyAlignment="1">
      <alignment horizontal="center"/>
    </xf>
    <xf numFmtId="0" fontId="10" fillId="0" borderId="0" xfId="0" applyFont="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3" fillId="2" borderId="1" xfId="0" applyFont="1" applyFill="1" applyBorder="1" applyAlignment="1">
      <alignment horizontal="center"/>
    </xf>
    <xf numFmtId="0" fontId="3" fillId="2" borderId="3" xfId="0" applyFont="1" applyFill="1" applyBorder="1" applyAlignment="1">
      <alignment horizontal="center"/>
    </xf>
    <xf numFmtId="0" fontId="3" fillId="3" borderId="1" xfId="0" applyFont="1" applyFill="1" applyBorder="1" applyAlignment="1">
      <alignment horizontal="center"/>
    </xf>
    <xf numFmtId="0" fontId="3" fillId="3" borderId="3" xfId="0" applyFont="1" applyFill="1" applyBorder="1" applyAlignment="1">
      <alignment horizontal="center"/>
    </xf>
    <xf numFmtId="0" fontId="3" fillId="4" borderId="1" xfId="0" applyFont="1" applyFill="1" applyBorder="1" applyAlignment="1">
      <alignment horizontal="center"/>
    </xf>
    <xf numFmtId="0" fontId="3" fillId="4" borderId="2" xfId="0" applyFont="1" applyFill="1" applyBorder="1" applyAlignment="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F0003-821B-41BB-B6EA-FD8CFD72D4EB}">
  <dimension ref="A1:N92"/>
  <sheetViews>
    <sheetView tabSelected="1" topLeftCell="A28" zoomScale="85" zoomScaleNormal="85" workbookViewId="0">
      <selection activeCell="E50" sqref="E50"/>
    </sheetView>
  </sheetViews>
  <sheetFormatPr baseColWidth="10" defaultColWidth="11.54296875" defaultRowHeight="14.5" x14ac:dyDescent="0.35"/>
  <cols>
    <col min="1" max="1" width="26.81640625" customWidth="1"/>
    <col min="4" max="4" width="33.90625" customWidth="1"/>
    <col min="13" max="13" width="15.36328125" style="24" customWidth="1"/>
  </cols>
  <sheetData>
    <row r="1" spans="1:14" ht="26.5" thickBot="1" x14ac:dyDescent="0.65">
      <c r="A1" s="35" t="s">
        <v>106</v>
      </c>
      <c r="B1" s="35"/>
      <c r="C1" s="35"/>
      <c r="D1" s="35"/>
      <c r="E1" s="35"/>
    </row>
    <row r="2" spans="1:14" ht="19" thickBot="1" x14ac:dyDescent="0.5">
      <c r="A2" s="36" t="s">
        <v>107</v>
      </c>
      <c r="B2" s="37"/>
      <c r="C2" s="37"/>
      <c r="D2" s="37"/>
      <c r="E2" s="38"/>
      <c r="F2" s="39" t="s">
        <v>0</v>
      </c>
      <c r="G2" s="40"/>
      <c r="H2" s="41" t="s">
        <v>1</v>
      </c>
      <c r="I2" s="42"/>
      <c r="J2" s="43" t="s">
        <v>122</v>
      </c>
      <c r="K2" s="44"/>
      <c r="L2" s="34" t="s">
        <v>108</v>
      </c>
      <c r="M2" s="34"/>
    </row>
    <row r="3" spans="1:14" ht="16" x14ac:dyDescent="0.4">
      <c r="A3" s="1" t="s">
        <v>2</v>
      </c>
      <c r="B3" s="2" t="s">
        <v>3</v>
      </c>
      <c r="C3" s="3" t="s">
        <v>4</v>
      </c>
      <c r="D3" s="4" t="s">
        <v>5</v>
      </c>
      <c r="E3" s="4" t="s">
        <v>6</v>
      </c>
      <c r="F3" s="5" t="s">
        <v>7</v>
      </c>
      <c r="G3" s="6">
        <v>0.2</v>
      </c>
      <c r="H3" s="5" t="s">
        <v>7</v>
      </c>
      <c r="I3" s="6">
        <v>0.3</v>
      </c>
      <c r="J3" s="6" t="s">
        <v>7</v>
      </c>
      <c r="K3" s="7">
        <v>0.5</v>
      </c>
      <c r="L3" s="8" t="s">
        <v>8</v>
      </c>
      <c r="M3" s="9" t="s">
        <v>9</v>
      </c>
    </row>
    <row r="4" spans="1:14" x14ac:dyDescent="0.35">
      <c r="A4" s="10" t="s">
        <v>10</v>
      </c>
      <c r="B4" s="11">
        <v>1</v>
      </c>
      <c r="C4" s="12">
        <f>L4</f>
        <v>800</v>
      </c>
      <c r="D4" s="19" t="s">
        <v>11</v>
      </c>
      <c r="E4" s="13" t="s">
        <v>12</v>
      </c>
      <c r="F4" s="12">
        <v>1000</v>
      </c>
      <c r="G4" s="12">
        <f>(F4/100)*20</f>
        <v>200</v>
      </c>
      <c r="H4" s="12">
        <v>1000</v>
      </c>
      <c r="I4" s="12">
        <f>(H4/100)*30</f>
        <v>300</v>
      </c>
      <c r="J4" s="12">
        <v>600</v>
      </c>
      <c r="K4" s="14">
        <f>(J4/100)*50</f>
        <v>300</v>
      </c>
      <c r="L4" s="12">
        <f t="shared" ref="L4:L68" si="0">SUM(G4,I4,K4)</f>
        <v>800</v>
      </c>
      <c r="M4" s="11">
        <f>B4</f>
        <v>1</v>
      </c>
    </row>
    <row r="5" spans="1:14" x14ac:dyDescent="0.35">
      <c r="A5" s="10" t="s">
        <v>10</v>
      </c>
      <c r="B5" s="11">
        <v>2</v>
      </c>
      <c r="C5" s="12">
        <f>L5</f>
        <v>680</v>
      </c>
      <c r="D5" s="19" t="s">
        <v>17</v>
      </c>
      <c r="E5" s="13" t="s">
        <v>129</v>
      </c>
      <c r="F5" s="11">
        <v>800</v>
      </c>
      <c r="G5" s="12">
        <f t="shared" ref="G5:G66" si="1">(F5/100)*20</f>
        <v>160</v>
      </c>
      <c r="H5" s="12">
        <v>400</v>
      </c>
      <c r="I5" s="12">
        <f t="shared" ref="I5:I66" si="2">(H5/100)*30</f>
        <v>120</v>
      </c>
      <c r="J5" s="12">
        <v>800</v>
      </c>
      <c r="K5" s="14">
        <f t="shared" ref="K5:K69" si="3">(J5/100)*50</f>
        <v>400</v>
      </c>
      <c r="L5" s="12">
        <f t="shared" si="0"/>
        <v>680</v>
      </c>
      <c r="M5" s="11">
        <f t="shared" ref="M5:M68" si="4">B5</f>
        <v>2</v>
      </c>
    </row>
    <row r="6" spans="1:14" x14ac:dyDescent="0.35">
      <c r="A6" s="10" t="s">
        <v>10</v>
      </c>
      <c r="B6" s="11">
        <v>3</v>
      </c>
      <c r="C6" s="12">
        <f>L6</f>
        <v>580</v>
      </c>
      <c r="D6" s="19" t="s">
        <v>30</v>
      </c>
      <c r="E6" s="13" t="s">
        <v>31</v>
      </c>
      <c r="F6" s="12">
        <v>400</v>
      </c>
      <c r="G6" s="12">
        <f>(F6/100)*20</f>
        <v>80</v>
      </c>
      <c r="H6" s="12"/>
      <c r="I6" s="12"/>
      <c r="J6" s="12">
        <v>1000</v>
      </c>
      <c r="K6" s="14">
        <f>(J6/100)*50</f>
        <v>500</v>
      </c>
      <c r="L6" s="12">
        <f>SUM(G6,I6,K6)</f>
        <v>580</v>
      </c>
      <c r="M6" s="11">
        <f>B6</f>
        <v>3</v>
      </c>
    </row>
    <row r="7" spans="1:14" x14ac:dyDescent="0.35">
      <c r="A7" s="10" t="s">
        <v>10</v>
      </c>
      <c r="B7" s="11">
        <v>4</v>
      </c>
      <c r="C7" s="12">
        <f>L7</f>
        <v>520</v>
      </c>
      <c r="D7" s="13" t="s">
        <v>13</v>
      </c>
      <c r="E7" s="13" t="s">
        <v>130</v>
      </c>
      <c r="F7" s="11">
        <v>400</v>
      </c>
      <c r="G7" s="12">
        <f>(F7/100)*20</f>
        <v>80</v>
      </c>
      <c r="H7" s="11">
        <v>800</v>
      </c>
      <c r="I7" s="12">
        <f>(H7/100)*30</f>
        <v>240</v>
      </c>
      <c r="J7" s="11">
        <v>400</v>
      </c>
      <c r="K7" s="14">
        <f>(J7/100)*50</f>
        <v>200</v>
      </c>
      <c r="L7" s="12">
        <f t="shared" si="0"/>
        <v>520</v>
      </c>
      <c r="M7" s="11">
        <f t="shared" si="4"/>
        <v>4</v>
      </c>
    </row>
    <row r="8" spans="1:14" x14ac:dyDescent="0.35">
      <c r="A8" s="10" t="s">
        <v>10</v>
      </c>
      <c r="B8" s="11">
        <v>5</v>
      </c>
      <c r="C8" s="12">
        <f>L8</f>
        <v>500</v>
      </c>
      <c r="D8" s="19" t="s">
        <v>22</v>
      </c>
      <c r="E8" s="13" t="s">
        <v>131</v>
      </c>
      <c r="F8" s="11">
        <v>400</v>
      </c>
      <c r="G8" s="12">
        <f t="shared" si="1"/>
        <v>80</v>
      </c>
      <c r="H8" s="12">
        <v>400</v>
      </c>
      <c r="I8" s="12">
        <f t="shared" si="2"/>
        <v>120</v>
      </c>
      <c r="J8" s="12">
        <v>600</v>
      </c>
      <c r="K8" s="14">
        <f t="shared" si="3"/>
        <v>300</v>
      </c>
      <c r="L8" s="12">
        <f t="shared" si="0"/>
        <v>500</v>
      </c>
      <c r="M8" s="11">
        <f t="shared" si="4"/>
        <v>5</v>
      </c>
    </row>
    <row r="9" spans="1:14" x14ac:dyDescent="0.35">
      <c r="A9" s="10" t="s">
        <v>10</v>
      </c>
      <c r="B9" s="11">
        <v>6</v>
      </c>
      <c r="C9" s="12">
        <f t="shared" ref="C9:C82" si="5">L9</f>
        <v>500</v>
      </c>
      <c r="D9" s="13" t="s">
        <v>15</v>
      </c>
      <c r="E9" s="13" t="s">
        <v>16</v>
      </c>
      <c r="F9" s="12">
        <v>600</v>
      </c>
      <c r="G9" s="12">
        <f t="shared" si="1"/>
        <v>120</v>
      </c>
      <c r="H9" s="12">
        <v>600</v>
      </c>
      <c r="I9" s="12">
        <f t="shared" si="2"/>
        <v>180</v>
      </c>
      <c r="J9" s="12">
        <v>400</v>
      </c>
      <c r="K9" s="14">
        <f t="shared" si="3"/>
        <v>200</v>
      </c>
      <c r="L9" s="12">
        <f t="shared" si="0"/>
        <v>500</v>
      </c>
      <c r="M9" s="11">
        <f t="shared" si="4"/>
        <v>6</v>
      </c>
    </row>
    <row r="10" spans="1:14" x14ac:dyDescent="0.35">
      <c r="A10" s="10" t="s">
        <v>10</v>
      </c>
      <c r="B10" s="11">
        <v>7</v>
      </c>
      <c r="C10" s="12">
        <f t="shared" si="5"/>
        <v>420</v>
      </c>
      <c r="D10" s="16" t="s">
        <v>20</v>
      </c>
      <c r="E10" s="13" t="s">
        <v>21</v>
      </c>
      <c r="F10" s="11">
        <v>500</v>
      </c>
      <c r="G10" s="12">
        <f t="shared" si="1"/>
        <v>100</v>
      </c>
      <c r="H10" s="12">
        <v>400</v>
      </c>
      <c r="I10" s="12">
        <f t="shared" si="2"/>
        <v>120</v>
      </c>
      <c r="J10" s="12">
        <v>400</v>
      </c>
      <c r="K10" s="14">
        <f t="shared" si="3"/>
        <v>200</v>
      </c>
      <c r="L10" s="12">
        <f t="shared" si="0"/>
        <v>420</v>
      </c>
      <c r="M10" s="11">
        <f t="shared" si="4"/>
        <v>7</v>
      </c>
    </row>
    <row r="11" spans="1:14" x14ac:dyDescent="0.35">
      <c r="A11" s="10" t="s">
        <v>10</v>
      </c>
      <c r="B11" s="11">
        <v>8</v>
      </c>
      <c r="C11" s="12">
        <f t="shared" si="5"/>
        <v>370</v>
      </c>
      <c r="D11" s="25" t="s">
        <v>18</v>
      </c>
      <c r="E11" s="13" t="s">
        <v>19</v>
      </c>
      <c r="F11" s="11">
        <v>200</v>
      </c>
      <c r="G11" s="12">
        <f t="shared" si="1"/>
        <v>40</v>
      </c>
      <c r="H11" s="11">
        <v>600</v>
      </c>
      <c r="I11" s="12">
        <f t="shared" si="2"/>
        <v>180</v>
      </c>
      <c r="J11" s="27">
        <v>300</v>
      </c>
      <c r="K11" s="28">
        <f t="shared" si="3"/>
        <v>150</v>
      </c>
      <c r="L11" s="29">
        <f t="shared" si="0"/>
        <v>370</v>
      </c>
      <c r="M11" s="27">
        <f t="shared" si="4"/>
        <v>8</v>
      </c>
      <c r="N11" s="30" t="s">
        <v>127</v>
      </c>
    </row>
    <row r="12" spans="1:14" x14ac:dyDescent="0.35">
      <c r="A12" s="10" t="s">
        <v>25</v>
      </c>
      <c r="B12" s="11">
        <v>9</v>
      </c>
      <c r="C12" s="12">
        <f t="shared" si="5"/>
        <v>335</v>
      </c>
      <c r="D12" s="19" t="s">
        <v>23</v>
      </c>
      <c r="E12" s="17" t="s">
        <v>24</v>
      </c>
      <c r="F12" s="11">
        <v>300</v>
      </c>
      <c r="G12" s="12">
        <f t="shared" si="1"/>
        <v>60</v>
      </c>
      <c r="H12" s="12">
        <v>500</v>
      </c>
      <c r="I12" s="12">
        <f t="shared" si="2"/>
        <v>150</v>
      </c>
      <c r="J12" s="12">
        <v>250</v>
      </c>
      <c r="K12" s="14">
        <f t="shared" si="3"/>
        <v>125</v>
      </c>
      <c r="L12" s="12">
        <f t="shared" si="0"/>
        <v>335</v>
      </c>
      <c r="M12" s="11">
        <f t="shared" si="4"/>
        <v>9</v>
      </c>
    </row>
    <row r="13" spans="1:14" x14ac:dyDescent="0.35">
      <c r="A13" s="10" t="s">
        <v>25</v>
      </c>
      <c r="B13" s="11">
        <v>10</v>
      </c>
      <c r="C13" s="12">
        <f t="shared" si="5"/>
        <v>300</v>
      </c>
      <c r="D13" s="19" t="s">
        <v>28</v>
      </c>
      <c r="E13" s="17" t="s">
        <v>29</v>
      </c>
      <c r="F13" s="11">
        <v>400</v>
      </c>
      <c r="G13" s="12">
        <f t="shared" si="1"/>
        <v>80</v>
      </c>
      <c r="H13" s="11">
        <v>400</v>
      </c>
      <c r="I13" s="12">
        <f t="shared" si="2"/>
        <v>120</v>
      </c>
      <c r="J13" s="11">
        <v>200</v>
      </c>
      <c r="K13" s="14">
        <f t="shared" si="3"/>
        <v>100</v>
      </c>
      <c r="L13" s="12">
        <f t="shared" si="0"/>
        <v>300</v>
      </c>
      <c r="M13" s="11">
        <f t="shared" si="4"/>
        <v>10</v>
      </c>
    </row>
    <row r="14" spans="1:14" x14ac:dyDescent="0.35">
      <c r="A14" s="10" t="s">
        <v>25</v>
      </c>
      <c r="B14" s="11">
        <v>11</v>
      </c>
      <c r="C14" s="12">
        <f t="shared" si="5"/>
        <v>280</v>
      </c>
      <c r="D14" s="19" t="s">
        <v>26</v>
      </c>
      <c r="E14" s="13" t="s">
        <v>27</v>
      </c>
      <c r="F14" s="12">
        <v>600</v>
      </c>
      <c r="G14" s="12">
        <f t="shared" si="1"/>
        <v>120</v>
      </c>
      <c r="H14" s="12">
        <v>200</v>
      </c>
      <c r="I14" s="12">
        <f t="shared" si="2"/>
        <v>60</v>
      </c>
      <c r="J14" s="12">
        <v>200</v>
      </c>
      <c r="K14" s="14">
        <f t="shared" si="3"/>
        <v>100</v>
      </c>
      <c r="L14" s="12">
        <f t="shared" si="0"/>
        <v>280</v>
      </c>
      <c r="M14" s="11">
        <f t="shared" si="4"/>
        <v>11</v>
      </c>
    </row>
    <row r="15" spans="1:14" x14ac:dyDescent="0.35">
      <c r="A15" s="10" t="s">
        <v>25</v>
      </c>
      <c r="B15" s="11">
        <v>12</v>
      </c>
      <c r="C15" s="12">
        <f t="shared" si="5"/>
        <v>202</v>
      </c>
      <c r="D15" s="19" t="s">
        <v>33</v>
      </c>
      <c r="E15" s="13" t="s">
        <v>27</v>
      </c>
      <c r="F15" s="12">
        <v>60</v>
      </c>
      <c r="G15" s="12">
        <f t="shared" si="1"/>
        <v>12</v>
      </c>
      <c r="H15" s="12">
        <v>300</v>
      </c>
      <c r="I15" s="12">
        <f t="shared" si="2"/>
        <v>90</v>
      </c>
      <c r="J15" s="12">
        <v>200</v>
      </c>
      <c r="K15" s="14">
        <f t="shared" si="3"/>
        <v>100</v>
      </c>
      <c r="L15" s="12">
        <f t="shared" si="0"/>
        <v>202</v>
      </c>
      <c r="M15" s="11">
        <f t="shared" si="4"/>
        <v>12</v>
      </c>
    </row>
    <row r="16" spans="1:14" x14ac:dyDescent="0.35">
      <c r="A16" s="10" t="s">
        <v>25</v>
      </c>
      <c r="B16" s="11">
        <v>13</v>
      </c>
      <c r="C16" s="12">
        <f t="shared" si="5"/>
        <v>199</v>
      </c>
      <c r="D16" s="19" t="s">
        <v>34</v>
      </c>
      <c r="E16" s="13" t="s">
        <v>35</v>
      </c>
      <c r="F16" s="11">
        <v>120</v>
      </c>
      <c r="G16" s="12">
        <f t="shared" si="1"/>
        <v>24</v>
      </c>
      <c r="H16" s="11">
        <v>250</v>
      </c>
      <c r="I16" s="12">
        <f t="shared" si="2"/>
        <v>75</v>
      </c>
      <c r="J16" s="11">
        <v>200</v>
      </c>
      <c r="K16" s="14">
        <f t="shared" si="3"/>
        <v>100</v>
      </c>
      <c r="L16" s="12">
        <f t="shared" si="0"/>
        <v>199</v>
      </c>
      <c r="M16" s="11">
        <f t="shared" si="4"/>
        <v>13</v>
      </c>
    </row>
    <row r="17" spans="1:14" x14ac:dyDescent="0.35">
      <c r="A17" s="10" t="s">
        <v>25</v>
      </c>
      <c r="B17" s="11">
        <v>14</v>
      </c>
      <c r="C17" s="12">
        <f>L17</f>
        <v>157</v>
      </c>
      <c r="D17" s="19" t="s">
        <v>44</v>
      </c>
      <c r="E17" s="17" t="s">
        <v>45</v>
      </c>
      <c r="F17" s="12">
        <v>130</v>
      </c>
      <c r="G17" s="12">
        <f>(F17/100)*20</f>
        <v>26</v>
      </c>
      <c r="H17" s="12">
        <v>120</v>
      </c>
      <c r="I17" s="12">
        <f>(H17/100)*30</f>
        <v>36</v>
      </c>
      <c r="J17" s="18">
        <v>190</v>
      </c>
      <c r="K17" s="14">
        <f>(J17/100)*50</f>
        <v>95</v>
      </c>
      <c r="L17" s="12">
        <f>SUM(G17,I17,K17)</f>
        <v>157</v>
      </c>
      <c r="M17" s="11">
        <f t="shared" si="4"/>
        <v>14</v>
      </c>
    </row>
    <row r="18" spans="1:14" x14ac:dyDescent="0.35">
      <c r="A18" s="10" t="s">
        <v>25</v>
      </c>
      <c r="B18" s="11">
        <v>15</v>
      </c>
      <c r="C18" s="12">
        <f>L18</f>
        <v>150</v>
      </c>
      <c r="D18" s="26" t="s">
        <v>123</v>
      </c>
      <c r="E18" s="13" t="s">
        <v>132</v>
      </c>
      <c r="F18" s="11"/>
      <c r="G18" s="12"/>
      <c r="H18" s="11"/>
      <c r="I18" s="12"/>
      <c r="J18" s="27">
        <v>300</v>
      </c>
      <c r="K18" s="28">
        <f>(J18/100)*50</f>
        <v>150</v>
      </c>
      <c r="L18" s="29">
        <f>SUM(G18,I18,K18)</f>
        <v>150</v>
      </c>
      <c r="M18" s="27">
        <f>B18</f>
        <v>15</v>
      </c>
      <c r="N18" s="30" t="s">
        <v>127</v>
      </c>
    </row>
    <row r="19" spans="1:14" x14ac:dyDescent="0.35">
      <c r="A19" s="10" t="s">
        <v>25</v>
      </c>
      <c r="B19" s="11">
        <v>16</v>
      </c>
      <c r="C19" s="12">
        <f t="shared" si="5"/>
        <v>134</v>
      </c>
      <c r="D19" s="19" t="s">
        <v>39</v>
      </c>
      <c r="E19" s="13" t="s">
        <v>19</v>
      </c>
      <c r="F19" s="11">
        <v>120</v>
      </c>
      <c r="G19" s="12">
        <f t="shared" si="1"/>
        <v>24</v>
      </c>
      <c r="H19" s="11">
        <v>200</v>
      </c>
      <c r="I19" s="12">
        <f t="shared" si="2"/>
        <v>60</v>
      </c>
      <c r="J19" s="11">
        <v>100</v>
      </c>
      <c r="K19" s="14">
        <f t="shared" si="3"/>
        <v>50</v>
      </c>
      <c r="L19" s="12">
        <f t="shared" si="0"/>
        <v>134</v>
      </c>
      <c r="M19" s="11">
        <f t="shared" si="4"/>
        <v>16</v>
      </c>
    </row>
    <row r="20" spans="1:14" x14ac:dyDescent="0.35">
      <c r="A20" s="10" t="s">
        <v>25</v>
      </c>
      <c r="B20" s="11">
        <v>17</v>
      </c>
      <c r="C20" s="12">
        <f>L20</f>
        <v>125</v>
      </c>
      <c r="D20" s="23" t="s">
        <v>111</v>
      </c>
      <c r="E20" s="13" t="s">
        <v>12</v>
      </c>
      <c r="F20" s="11"/>
      <c r="G20" s="12"/>
      <c r="H20" s="11"/>
      <c r="I20" s="12"/>
      <c r="J20" s="11">
        <v>250</v>
      </c>
      <c r="K20" s="14">
        <f>(J20/100)*50</f>
        <v>125</v>
      </c>
      <c r="L20" s="12">
        <f>SUM(G20,I20,K20)</f>
        <v>125</v>
      </c>
      <c r="M20" s="11">
        <f t="shared" si="4"/>
        <v>17</v>
      </c>
    </row>
    <row r="21" spans="1:14" x14ac:dyDescent="0.35">
      <c r="A21" s="10" t="s">
        <v>25</v>
      </c>
      <c r="B21" s="11">
        <v>18</v>
      </c>
      <c r="C21" s="12">
        <f>L21</f>
        <v>123</v>
      </c>
      <c r="D21" s="19" t="s">
        <v>40</v>
      </c>
      <c r="E21" s="13" t="s">
        <v>41</v>
      </c>
      <c r="F21" s="12">
        <v>200</v>
      </c>
      <c r="G21" s="12">
        <f>(F21/100)*20</f>
        <v>40</v>
      </c>
      <c r="H21" s="12">
        <v>60</v>
      </c>
      <c r="I21" s="12">
        <f>(H21/100)*30</f>
        <v>18</v>
      </c>
      <c r="J21" s="12">
        <v>130</v>
      </c>
      <c r="K21" s="14">
        <f>(J21/100)*50</f>
        <v>65</v>
      </c>
      <c r="L21" s="12">
        <f>SUM(G21,I21,K21)</f>
        <v>123</v>
      </c>
      <c r="M21" s="11">
        <f t="shared" si="4"/>
        <v>18</v>
      </c>
    </row>
    <row r="22" spans="1:14" x14ac:dyDescent="0.35">
      <c r="A22" s="10" t="s">
        <v>25</v>
      </c>
      <c r="B22" s="11">
        <v>19</v>
      </c>
      <c r="C22" s="12">
        <f t="shared" si="5"/>
        <v>110</v>
      </c>
      <c r="D22" s="19" t="s">
        <v>125</v>
      </c>
      <c r="E22" s="13" t="s">
        <v>133</v>
      </c>
      <c r="F22" s="12">
        <v>250</v>
      </c>
      <c r="G22" s="12">
        <f t="shared" si="1"/>
        <v>50</v>
      </c>
      <c r="H22" s="12">
        <v>200</v>
      </c>
      <c r="I22" s="12">
        <f t="shared" si="2"/>
        <v>60</v>
      </c>
      <c r="J22" s="12"/>
      <c r="K22" s="14"/>
      <c r="L22" s="12">
        <f t="shared" si="0"/>
        <v>110</v>
      </c>
      <c r="M22" s="11">
        <f t="shared" si="4"/>
        <v>19</v>
      </c>
    </row>
    <row r="23" spans="1:14" x14ac:dyDescent="0.35">
      <c r="A23" s="10" t="s">
        <v>49</v>
      </c>
      <c r="B23" s="11">
        <v>20</v>
      </c>
      <c r="C23" s="12">
        <f t="shared" si="5"/>
        <v>107</v>
      </c>
      <c r="D23" s="19" t="s">
        <v>126</v>
      </c>
      <c r="E23" s="13" t="s">
        <v>134</v>
      </c>
      <c r="F23" s="12">
        <v>15</v>
      </c>
      <c r="G23" s="12">
        <f t="shared" si="1"/>
        <v>3</v>
      </c>
      <c r="H23" s="12">
        <v>180</v>
      </c>
      <c r="I23" s="12">
        <f t="shared" si="2"/>
        <v>54</v>
      </c>
      <c r="J23" s="18">
        <v>100</v>
      </c>
      <c r="K23" s="14">
        <f t="shared" si="3"/>
        <v>50</v>
      </c>
      <c r="L23" s="12">
        <f t="shared" si="0"/>
        <v>107</v>
      </c>
      <c r="M23" s="11">
        <f t="shared" si="4"/>
        <v>20</v>
      </c>
    </row>
    <row r="24" spans="1:14" x14ac:dyDescent="0.35">
      <c r="A24" s="10" t="s">
        <v>25</v>
      </c>
      <c r="B24" s="11">
        <v>21</v>
      </c>
      <c r="C24" s="12">
        <f>L24</f>
        <v>102</v>
      </c>
      <c r="D24" s="19" t="s">
        <v>51</v>
      </c>
      <c r="E24" s="13" t="s">
        <v>16</v>
      </c>
      <c r="F24" s="12">
        <v>15</v>
      </c>
      <c r="G24" s="12">
        <f>(F24/100)*20</f>
        <v>3</v>
      </c>
      <c r="H24" s="12">
        <v>130</v>
      </c>
      <c r="I24" s="12">
        <f>(H24/100)*30</f>
        <v>39</v>
      </c>
      <c r="J24" s="18">
        <v>120</v>
      </c>
      <c r="K24" s="14">
        <f>(J24/100)*50</f>
        <v>60</v>
      </c>
      <c r="L24" s="12">
        <f>SUM(G24,I24,K24)</f>
        <v>102</v>
      </c>
      <c r="M24" s="11">
        <f t="shared" si="4"/>
        <v>21</v>
      </c>
    </row>
    <row r="25" spans="1:14" x14ac:dyDescent="0.35">
      <c r="A25" s="10" t="s">
        <v>25</v>
      </c>
      <c r="B25" s="11">
        <v>22</v>
      </c>
      <c r="C25" s="12">
        <f>L25</f>
        <v>100</v>
      </c>
      <c r="D25" s="19" t="s">
        <v>115</v>
      </c>
      <c r="E25" s="13" t="s">
        <v>27</v>
      </c>
      <c r="F25" s="12"/>
      <c r="G25" s="12"/>
      <c r="H25" s="12"/>
      <c r="I25" s="12"/>
      <c r="J25" s="18">
        <v>200</v>
      </c>
      <c r="K25" s="14">
        <f>(J25/100)*50</f>
        <v>100</v>
      </c>
      <c r="L25" s="12">
        <f>SUM(G25,I25,K25)</f>
        <v>100</v>
      </c>
      <c r="M25" s="11">
        <f t="shared" si="4"/>
        <v>22</v>
      </c>
    </row>
    <row r="26" spans="1:14" x14ac:dyDescent="0.35">
      <c r="A26" s="10" t="s">
        <v>25</v>
      </c>
      <c r="B26" s="11">
        <v>22</v>
      </c>
      <c r="C26" s="12">
        <f>L26</f>
        <v>100</v>
      </c>
      <c r="D26" s="23" t="s">
        <v>112</v>
      </c>
      <c r="E26" s="13" t="s">
        <v>27</v>
      </c>
      <c r="F26" s="11"/>
      <c r="G26" s="12"/>
      <c r="H26" s="11"/>
      <c r="I26" s="12"/>
      <c r="J26" s="11">
        <v>200</v>
      </c>
      <c r="K26" s="14">
        <f>(J26/100)*50</f>
        <v>100</v>
      </c>
      <c r="L26" s="12">
        <f>SUM(G26,I26,K26)</f>
        <v>100</v>
      </c>
      <c r="M26" s="11">
        <f t="shared" si="4"/>
        <v>22</v>
      </c>
    </row>
    <row r="27" spans="1:14" x14ac:dyDescent="0.35">
      <c r="A27" s="10" t="s">
        <v>49</v>
      </c>
      <c r="B27" s="11">
        <v>24</v>
      </c>
      <c r="C27" s="12">
        <f t="shared" si="5"/>
        <v>98</v>
      </c>
      <c r="D27" s="16" t="s">
        <v>36</v>
      </c>
      <c r="E27" s="13" t="s">
        <v>135</v>
      </c>
      <c r="F27" s="12">
        <v>190</v>
      </c>
      <c r="G27" s="12">
        <f t="shared" si="1"/>
        <v>38</v>
      </c>
      <c r="H27" s="12">
        <v>200</v>
      </c>
      <c r="I27" s="12">
        <f t="shared" si="2"/>
        <v>60</v>
      </c>
      <c r="J27" s="12"/>
      <c r="K27" s="14"/>
      <c r="L27" s="12">
        <f t="shared" si="0"/>
        <v>98</v>
      </c>
      <c r="M27" s="11">
        <f t="shared" si="4"/>
        <v>24</v>
      </c>
    </row>
    <row r="28" spans="1:14" x14ac:dyDescent="0.35">
      <c r="A28" s="10" t="s">
        <v>25</v>
      </c>
      <c r="B28" s="11">
        <v>25</v>
      </c>
      <c r="C28" s="12">
        <f t="shared" si="5"/>
        <v>92</v>
      </c>
      <c r="D28" s="16" t="s">
        <v>47</v>
      </c>
      <c r="E28" s="13" t="s">
        <v>27</v>
      </c>
      <c r="F28" s="11">
        <v>60</v>
      </c>
      <c r="G28" s="12">
        <f t="shared" si="1"/>
        <v>12</v>
      </c>
      <c r="H28" s="11">
        <v>100</v>
      </c>
      <c r="I28" s="12">
        <f t="shared" si="2"/>
        <v>30</v>
      </c>
      <c r="J28" s="15">
        <v>100</v>
      </c>
      <c r="K28" s="14">
        <f t="shared" si="3"/>
        <v>50</v>
      </c>
      <c r="L28" s="12">
        <f t="shared" si="0"/>
        <v>92</v>
      </c>
      <c r="M28" s="11">
        <f t="shared" si="4"/>
        <v>25</v>
      </c>
    </row>
    <row r="29" spans="1:14" x14ac:dyDescent="0.35">
      <c r="A29" s="10" t="s">
        <v>25</v>
      </c>
      <c r="B29" s="11">
        <v>26</v>
      </c>
      <c r="C29" s="12">
        <f>L29</f>
        <v>90</v>
      </c>
      <c r="D29" s="23" t="s">
        <v>118</v>
      </c>
      <c r="E29" s="13" t="s">
        <v>29</v>
      </c>
      <c r="F29" s="11"/>
      <c r="G29" s="12"/>
      <c r="H29" s="11"/>
      <c r="I29" s="12"/>
      <c r="J29" s="12">
        <v>180</v>
      </c>
      <c r="K29" s="14">
        <f>(J29/100)*50</f>
        <v>90</v>
      </c>
      <c r="L29" s="12">
        <f>SUM(G29,I29,K29)</f>
        <v>90</v>
      </c>
      <c r="M29" s="11">
        <f t="shared" si="4"/>
        <v>26</v>
      </c>
    </row>
    <row r="30" spans="1:14" x14ac:dyDescent="0.35">
      <c r="A30" s="10" t="s">
        <v>49</v>
      </c>
      <c r="B30" s="11">
        <v>27</v>
      </c>
      <c r="C30" s="12">
        <f t="shared" si="5"/>
        <v>88</v>
      </c>
      <c r="D30" s="19" t="s">
        <v>37</v>
      </c>
      <c r="E30" s="13" t="s">
        <v>19</v>
      </c>
      <c r="F30" s="12">
        <v>250</v>
      </c>
      <c r="G30" s="12">
        <f t="shared" si="1"/>
        <v>50</v>
      </c>
      <c r="H30" s="12">
        <v>60</v>
      </c>
      <c r="I30" s="12">
        <f t="shared" si="2"/>
        <v>18</v>
      </c>
      <c r="J30" s="12">
        <v>40</v>
      </c>
      <c r="K30" s="14">
        <f t="shared" si="3"/>
        <v>20</v>
      </c>
      <c r="L30" s="12">
        <f t="shared" si="0"/>
        <v>88</v>
      </c>
      <c r="M30" s="11">
        <f t="shared" si="4"/>
        <v>27</v>
      </c>
    </row>
    <row r="31" spans="1:14" x14ac:dyDescent="0.35">
      <c r="A31" s="10" t="s">
        <v>49</v>
      </c>
      <c r="B31" s="11">
        <v>28</v>
      </c>
      <c r="C31" s="12">
        <f t="shared" si="5"/>
        <v>75</v>
      </c>
      <c r="D31" s="19" t="s">
        <v>42</v>
      </c>
      <c r="E31" s="13" t="s">
        <v>43</v>
      </c>
      <c r="F31" s="12"/>
      <c r="G31" s="12"/>
      <c r="H31" s="12">
        <v>250</v>
      </c>
      <c r="I31" s="12">
        <f t="shared" si="2"/>
        <v>75</v>
      </c>
      <c r="J31" s="12"/>
      <c r="K31" s="14"/>
      <c r="L31" s="12">
        <f t="shared" si="0"/>
        <v>75</v>
      </c>
      <c r="M31" s="11">
        <f t="shared" si="4"/>
        <v>28</v>
      </c>
    </row>
    <row r="32" spans="1:14" x14ac:dyDescent="0.35">
      <c r="A32" s="10" t="s">
        <v>49</v>
      </c>
      <c r="B32" s="11">
        <v>29</v>
      </c>
      <c r="C32" s="12">
        <f t="shared" si="5"/>
        <v>70</v>
      </c>
      <c r="D32" s="19" t="s">
        <v>38</v>
      </c>
      <c r="E32" s="13" t="s">
        <v>27</v>
      </c>
      <c r="F32" s="11">
        <v>200</v>
      </c>
      <c r="G32" s="12">
        <f t="shared" si="1"/>
        <v>40</v>
      </c>
      <c r="H32" s="11">
        <v>100</v>
      </c>
      <c r="I32" s="12">
        <f t="shared" si="2"/>
        <v>30</v>
      </c>
      <c r="J32" s="11"/>
      <c r="K32" s="14"/>
      <c r="L32" s="12">
        <f t="shared" si="0"/>
        <v>70</v>
      </c>
      <c r="M32" s="11">
        <f t="shared" si="4"/>
        <v>29</v>
      </c>
    </row>
    <row r="33" spans="1:13" x14ac:dyDescent="0.35">
      <c r="A33" s="10" t="s">
        <v>49</v>
      </c>
      <c r="B33" s="11">
        <v>30</v>
      </c>
      <c r="C33" s="12">
        <f>L33</f>
        <v>69.5</v>
      </c>
      <c r="D33" s="19" t="s">
        <v>86</v>
      </c>
      <c r="E33" s="13" t="s">
        <v>53</v>
      </c>
      <c r="F33" s="12"/>
      <c r="G33" s="12"/>
      <c r="H33" s="12">
        <v>15</v>
      </c>
      <c r="I33" s="12">
        <f>(H33/100)*30</f>
        <v>4.5</v>
      </c>
      <c r="J33" s="12">
        <v>130</v>
      </c>
      <c r="K33" s="14">
        <f>(J33/100)*50</f>
        <v>65</v>
      </c>
      <c r="L33" s="12">
        <f>SUM(G33,I33,K33)</f>
        <v>69.5</v>
      </c>
      <c r="M33" s="11">
        <f t="shared" si="4"/>
        <v>30</v>
      </c>
    </row>
    <row r="34" spans="1:13" x14ac:dyDescent="0.35">
      <c r="A34" s="10" t="s">
        <v>49</v>
      </c>
      <c r="B34" s="11">
        <v>31</v>
      </c>
      <c r="C34" s="12">
        <f>L34</f>
        <v>67.5</v>
      </c>
      <c r="D34" s="23" t="s">
        <v>83</v>
      </c>
      <c r="E34" s="13" t="s">
        <v>16</v>
      </c>
      <c r="F34" s="11">
        <v>15</v>
      </c>
      <c r="G34" s="12">
        <f>(F34/100)*20</f>
        <v>3</v>
      </c>
      <c r="H34" s="11">
        <v>15</v>
      </c>
      <c r="I34" s="12">
        <f>(H34/100)*30</f>
        <v>4.5</v>
      </c>
      <c r="J34" s="11">
        <v>120</v>
      </c>
      <c r="K34" s="14">
        <f>(J34/100)*50</f>
        <v>60</v>
      </c>
      <c r="L34" s="12">
        <f>SUM(G34,I34,K34)</f>
        <v>67.5</v>
      </c>
      <c r="M34" s="11">
        <f t="shared" si="4"/>
        <v>31</v>
      </c>
    </row>
    <row r="35" spans="1:13" x14ac:dyDescent="0.35">
      <c r="A35" s="10" t="s">
        <v>49</v>
      </c>
      <c r="B35" s="11">
        <v>32</v>
      </c>
      <c r="C35" s="12">
        <f>L35</f>
        <v>64.5</v>
      </c>
      <c r="D35" s="19" t="s">
        <v>89</v>
      </c>
      <c r="E35" s="13" t="s">
        <v>90</v>
      </c>
      <c r="F35" s="12"/>
      <c r="G35" s="12"/>
      <c r="H35" s="12">
        <v>15</v>
      </c>
      <c r="I35" s="12">
        <f>(H35/100)*30</f>
        <v>4.5</v>
      </c>
      <c r="J35" s="12">
        <v>120</v>
      </c>
      <c r="K35" s="14">
        <f>(J35/100)*50</f>
        <v>60</v>
      </c>
      <c r="L35" s="12">
        <f>SUM(G35,I35,K35)</f>
        <v>64.5</v>
      </c>
      <c r="M35" s="11">
        <f t="shared" si="4"/>
        <v>32</v>
      </c>
    </row>
    <row r="36" spans="1:13" x14ac:dyDescent="0.35">
      <c r="A36" s="10" t="s">
        <v>49</v>
      </c>
      <c r="B36" s="11">
        <v>33</v>
      </c>
      <c r="C36" s="12">
        <f t="shared" si="5"/>
        <v>62</v>
      </c>
      <c r="D36" s="19" t="s">
        <v>48</v>
      </c>
      <c r="E36" s="13" t="s">
        <v>27</v>
      </c>
      <c r="F36" s="11">
        <v>60</v>
      </c>
      <c r="G36" s="12">
        <f t="shared" si="1"/>
        <v>12</v>
      </c>
      <c r="H36" s="11">
        <v>100</v>
      </c>
      <c r="I36" s="12">
        <f t="shared" si="2"/>
        <v>30</v>
      </c>
      <c r="J36" s="15">
        <v>40</v>
      </c>
      <c r="K36" s="14">
        <f t="shared" si="3"/>
        <v>20</v>
      </c>
      <c r="L36" s="12">
        <f t="shared" si="0"/>
        <v>62</v>
      </c>
      <c r="M36" s="11">
        <f t="shared" si="4"/>
        <v>33</v>
      </c>
    </row>
    <row r="37" spans="1:13" x14ac:dyDescent="0.35">
      <c r="A37" s="10" t="s">
        <v>49</v>
      </c>
      <c r="B37" s="11">
        <v>34</v>
      </c>
      <c r="C37" s="12">
        <f t="shared" si="5"/>
        <v>61</v>
      </c>
      <c r="D37" s="19" t="s">
        <v>46</v>
      </c>
      <c r="E37" s="13" t="s">
        <v>16</v>
      </c>
      <c r="F37" s="12">
        <v>60</v>
      </c>
      <c r="G37" s="12">
        <f t="shared" si="1"/>
        <v>12</v>
      </c>
      <c r="H37" s="12">
        <v>130</v>
      </c>
      <c r="I37" s="12">
        <f t="shared" si="2"/>
        <v>39</v>
      </c>
      <c r="J37" s="18">
        <v>20</v>
      </c>
      <c r="K37" s="14">
        <f t="shared" si="3"/>
        <v>10</v>
      </c>
      <c r="L37" s="12">
        <f t="shared" si="0"/>
        <v>61</v>
      </c>
      <c r="M37" s="11">
        <f t="shared" si="4"/>
        <v>34</v>
      </c>
    </row>
    <row r="38" spans="1:13" x14ac:dyDescent="0.35">
      <c r="A38" s="10" t="s">
        <v>49</v>
      </c>
      <c r="B38" s="11">
        <v>35</v>
      </c>
      <c r="C38" s="12">
        <f>L38</f>
        <v>60</v>
      </c>
      <c r="D38" s="19" t="s">
        <v>91</v>
      </c>
      <c r="E38" s="13" t="s">
        <v>21</v>
      </c>
      <c r="F38" s="12"/>
      <c r="G38" s="12"/>
      <c r="H38" s="12"/>
      <c r="I38" s="12"/>
      <c r="J38" s="12">
        <v>120</v>
      </c>
      <c r="K38" s="14">
        <f>(J38/100)*50</f>
        <v>60</v>
      </c>
      <c r="L38" s="12">
        <f>SUM(G38,I38,K38)</f>
        <v>60</v>
      </c>
      <c r="M38" s="11">
        <f t="shared" si="4"/>
        <v>35</v>
      </c>
    </row>
    <row r="39" spans="1:13" x14ac:dyDescent="0.35">
      <c r="A39" s="10" t="s">
        <v>49</v>
      </c>
      <c r="B39" s="11">
        <v>35</v>
      </c>
      <c r="C39" s="12">
        <f>L39</f>
        <v>60</v>
      </c>
      <c r="D39" s="23" t="s">
        <v>120</v>
      </c>
      <c r="E39" s="13" t="s">
        <v>121</v>
      </c>
      <c r="F39" s="11"/>
      <c r="G39" s="12"/>
      <c r="H39" s="11"/>
      <c r="I39" s="12"/>
      <c r="J39" s="12">
        <v>120</v>
      </c>
      <c r="K39" s="14">
        <f>(J39/100)*50</f>
        <v>60</v>
      </c>
      <c r="L39" s="12">
        <f>SUM(G39,I39,K39)</f>
        <v>60</v>
      </c>
      <c r="M39" s="11">
        <f t="shared" si="4"/>
        <v>35</v>
      </c>
    </row>
    <row r="40" spans="1:13" x14ac:dyDescent="0.35">
      <c r="A40" s="10" t="s">
        <v>49</v>
      </c>
      <c r="B40" s="11">
        <v>35</v>
      </c>
      <c r="C40" s="12">
        <f t="shared" ref="C40" si="6">L40</f>
        <v>60</v>
      </c>
      <c r="D40" s="23" t="s">
        <v>124</v>
      </c>
      <c r="E40" s="13" t="s">
        <v>16</v>
      </c>
      <c r="F40" s="11"/>
      <c r="G40" s="12"/>
      <c r="H40" s="11"/>
      <c r="I40" s="12"/>
      <c r="J40" s="12">
        <v>120</v>
      </c>
      <c r="K40" s="14">
        <f t="shared" ref="K40" si="7">(J40/100)*50</f>
        <v>60</v>
      </c>
      <c r="L40" s="12">
        <f t="shared" ref="L40" si="8">SUM(G40,I40,K40)</f>
        <v>60</v>
      </c>
      <c r="M40" s="11">
        <f t="shared" si="4"/>
        <v>35</v>
      </c>
    </row>
    <row r="41" spans="1:13" x14ac:dyDescent="0.35">
      <c r="A41" s="10" t="s">
        <v>49</v>
      </c>
      <c r="B41" s="11">
        <v>38</v>
      </c>
      <c r="C41" s="12">
        <f t="shared" si="5"/>
        <v>60</v>
      </c>
      <c r="D41" s="20" t="s">
        <v>60</v>
      </c>
      <c r="E41" s="13" t="s">
        <v>12</v>
      </c>
      <c r="F41" s="12"/>
      <c r="G41" s="12"/>
      <c r="H41" s="12">
        <v>100</v>
      </c>
      <c r="I41" s="12">
        <f t="shared" si="2"/>
        <v>30</v>
      </c>
      <c r="J41" s="12">
        <v>60</v>
      </c>
      <c r="K41" s="14">
        <f t="shared" si="3"/>
        <v>30</v>
      </c>
      <c r="L41" s="12">
        <f t="shared" si="0"/>
        <v>60</v>
      </c>
      <c r="M41" s="11">
        <f t="shared" si="4"/>
        <v>38</v>
      </c>
    </row>
    <row r="42" spans="1:13" x14ac:dyDescent="0.35">
      <c r="A42" s="10" t="s">
        <v>49</v>
      </c>
      <c r="B42" s="11">
        <v>39</v>
      </c>
      <c r="C42" s="12">
        <f t="shared" si="5"/>
        <v>57</v>
      </c>
      <c r="D42" s="13" t="s">
        <v>50</v>
      </c>
      <c r="E42" s="13" t="s">
        <v>45</v>
      </c>
      <c r="F42" s="12"/>
      <c r="G42" s="12"/>
      <c r="H42" s="12">
        <v>190</v>
      </c>
      <c r="I42" s="12">
        <f t="shared" si="2"/>
        <v>57</v>
      </c>
      <c r="J42" s="18">
        <v>0</v>
      </c>
      <c r="K42" s="14">
        <f t="shared" si="3"/>
        <v>0</v>
      </c>
      <c r="L42" s="12">
        <f t="shared" si="0"/>
        <v>57</v>
      </c>
      <c r="M42" s="11">
        <f t="shared" si="4"/>
        <v>39</v>
      </c>
    </row>
    <row r="43" spans="1:13" x14ac:dyDescent="0.35">
      <c r="A43" s="10" t="s">
        <v>49</v>
      </c>
      <c r="B43" s="11">
        <v>40</v>
      </c>
      <c r="C43" s="12">
        <f t="shared" si="5"/>
        <v>50</v>
      </c>
      <c r="D43" s="21" t="s">
        <v>61</v>
      </c>
      <c r="E43" s="21" t="s">
        <v>35</v>
      </c>
      <c r="F43" s="22">
        <v>120</v>
      </c>
      <c r="G43" s="12">
        <f t="shared" si="1"/>
        <v>24</v>
      </c>
      <c r="H43" s="12">
        <v>20</v>
      </c>
      <c r="I43" s="12">
        <f t="shared" si="2"/>
        <v>6</v>
      </c>
      <c r="J43" s="12">
        <v>40</v>
      </c>
      <c r="K43" s="14">
        <f t="shared" si="3"/>
        <v>20</v>
      </c>
      <c r="L43" s="12">
        <f t="shared" si="0"/>
        <v>50</v>
      </c>
      <c r="M43" s="11">
        <f t="shared" si="4"/>
        <v>40</v>
      </c>
    </row>
    <row r="44" spans="1:13" x14ac:dyDescent="0.35">
      <c r="A44" s="10" t="s">
        <v>64</v>
      </c>
      <c r="B44" s="11">
        <v>41</v>
      </c>
      <c r="C44" s="12">
        <f t="shared" si="5"/>
        <v>46.5</v>
      </c>
      <c r="D44" s="13" t="s">
        <v>54</v>
      </c>
      <c r="E44" s="13" t="s">
        <v>21</v>
      </c>
      <c r="F44" s="12">
        <v>15</v>
      </c>
      <c r="G44" s="12">
        <f t="shared" si="1"/>
        <v>3</v>
      </c>
      <c r="H44" s="12">
        <v>120</v>
      </c>
      <c r="I44" s="12">
        <f t="shared" si="2"/>
        <v>36</v>
      </c>
      <c r="J44" s="18">
        <v>15</v>
      </c>
      <c r="K44" s="14">
        <f t="shared" si="3"/>
        <v>7.5</v>
      </c>
      <c r="L44" s="12">
        <f t="shared" si="0"/>
        <v>46.5</v>
      </c>
      <c r="M44" s="11">
        <f t="shared" si="4"/>
        <v>41</v>
      </c>
    </row>
    <row r="45" spans="1:13" x14ac:dyDescent="0.35">
      <c r="A45" s="10" t="s">
        <v>64</v>
      </c>
      <c r="B45" s="11">
        <v>42</v>
      </c>
      <c r="C45" s="12">
        <f t="shared" si="5"/>
        <v>46</v>
      </c>
      <c r="D45" s="13" t="s">
        <v>57</v>
      </c>
      <c r="E45" s="13" t="s">
        <v>12</v>
      </c>
      <c r="F45" s="12"/>
      <c r="G45" s="12"/>
      <c r="H45" s="12">
        <v>120</v>
      </c>
      <c r="I45" s="12">
        <f t="shared" si="2"/>
        <v>36</v>
      </c>
      <c r="J45" s="18">
        <v>20</v>
      </c>
      <c r="K45" s="14">
        <f t="shared" si="3"/>
        <v>10</v>
      </c>
      <c r="L45" s="12">
        <f t="shared" si="0"/>
        <v>46</v>
      </c>
      <c r="M45" s="11">
        <f t="shared" si="4"/>
        <v>42</v>
      </c>
    </row>
    <row r="46" spans="1:13" x14ac:dyDescent="0.35">
      <c r="A46" s="10" t="s">
        <v>64</v>
      </c>
      <c r="B46" s="11">
        <v>43</v>
      </c>
      <c r="C46" s="12">
        <f t="shared" si="5"/>
        <v>40</v>
      </c>
      <c r="D46" s="13" t="s">
        <v>58</v>
      </c>
      <c r="E46" s="13" t="s">
        <v>21</v>
      </c>
      <c r="F46" s="12">
        <v>200</v>
      </c>
      <c r="G46" s="12">
        <f t="shared" si="1"/>
        <v>40</v>
      </c>
      <c r="H46" s="12"/>
      <c r="I46" s="12"/>
      <c r="J46" s="18"/>
      <c r="K46" s="14"/>
      <c r="L46" s="12">
        <f t="shared" si="0"/>
        <v>40</v>
      </c>
      <c r="M46" s="11">
        <f t="shared" si="4"/>
        <v>43</v>
      </c>
    </row>
    <row r="47" spans="1:13" x14ac:dyDescent="0.35">
      <c r="A47" s="10" t="s">
        <v>64</v>
      </c>
      <c r="B47" s="11">
        <v>44</v>
      </c>
      <c r="C47" s="12">
        <f t="shared" si="5"/>
        <v>39</v>
      </c>
      <c r="D47" s="13" t="s">
        <v>52</v>
      </c>
      <c r="E47" s="13" t="s">
        <v>53</v>
      </c>
      <c r="F47" s="12">
        <v>15</v>
      </c>
      <c r="G47" s="12">
        <f t="shared" si="1"/>
        <v>3</v>
      </c>
      <c r="H47" s="12">
        <v>120</v>
      </c>
      <c r="I47" s="12">
        <f t="shared" si="2"/>
        <v>36</v>
      </c>
      <c r="J47" s="18"/>
      <c r="K47" s="14"/>
      <c r="L47" s="12">
        <f t="shared" si="0"/>
        <v>39</v>
      </c>
      <c r="M47" s="11">
        <f t="shared" si="4"/>
        <v>44</v>
      </c>
    </row>
    <row r="48" spans="1:13" x14ac:dyDescent="0.35">
      <c r="A48" s="10" t="s">
        <v>64</v>
      </c>
      <c r="B48" s="11">
        <v>45</v>
      </c>
      <c r="C48" s="12">
        <f t="shared" si="5"/>
        <v>38</v>
      </c>
      <c r="D48" s="13" t="s">
        <v>55</v>
      </c>
      <c r="E48" s="13" t="s">
        <v>16</v>
      </c>
      <c r="F48" s="11">
        <v>100</v>
      </c>
      <c r="G48" s="12">
        <f t="shared" si="1"/>
        <v>20</v>
      </c>
      <c r="H48" s="11">
        <v>60</v>
      </c>
      <c r="I48" s="12">
        <f t="shared" si="2"/>
        <v>18</v>
      </c>
      <c r="J48" s="15"/>
      <c r="K48" s="14"/>
      <c r="L48" s="12">
        <f t="shared" si="0"/>
        <v>38</v>
      </c>
      <c r="M48" s="11">
        <f t="shared" si="4"/>
        <v>45</v>
      </c>
    </row>
    <row r="49" spans="1:13" x14ac:dyDescent="0.35">
      <c r="A49" s="10" t="s">
        <v>64</v>
      </c>
      <c r="B49" s="11">
        <v>46</v>
      </c>
      <c r="C49" s="12">
        <f t="shared" si="5"/>
        <v>36</v>
      </c>
      <c r="D49" s="13" t="s">
        <v>59</v>
      </c>
      <c r="E49" s="13" t="s">
        <v>41</v>
      </c>
      <c r="F49" s="12">
        <v>180</v>
      </c>
      <c r="G49" s="12">
        <f t="shared" si="1"/>
        <v>36</v>
      </c>
      <c r="H49" s="12"/>
      <c r="I49" s="12"/>
      <c r="J49" s="12"/>
      <c r="K49" s="14"/>
      <c r="L49" s="12">
        <f t="shared" si="0"/>
        <v>36</v>
      </c>
      <c r="M49" s="11">
        <f t="shared" si="4"/>
        <v>46</v>
      </c>
    </row>
    <row r="50" spans="1:13" x14ac:dyDescent="0.35">
      <c r="A50" s="10" t="s">
        <v>64</v>
      </c>
      <c r="B50" s="11">
        <v>47</v>
      </c>
      <c r="C50" s="12">
        <f t="shared" si="5"/>
        <v>31</v>
      </c>
      <c r="D50" s="13" t="s">
        <v>62</v>
      </c>
      <c r="E50" s="13" t="s">
        <v>21</v>
      </c>
      <c r="F50" s="12">
        <v>100</v>
      </c>
      <c r="G50" s="12">
        <f t="shared" si="1"/>
        <v>20</v>
      </c>
      <c r="H50" s="12">
        <v>20</v>
      </c>
      <c r="I50" s="12">
        <f t="shared" si="2"/>
        <v>6</v>
      </c>
      <c r="J50" s="12">
        <v>10</v>
      </c>
      <c r="K50" s="14">
        <f t="shared" si="3"/>
        <v>5</v>
      </c>
      <c r="L50" s="12">
        <f t="shared" si="0"/>
        <v>31</v>
      </c>
      <c r="M50" s="11">
        <f t="shared" si="4"/>
        <v>47</v>
      </c>
    </row>
    <row r="51" spans="1:13" x14ac:dyDescent="0.35">
      <c r="A51" s="10" t="s">
        <v>64</v>
      </c>
      <c r="B51" s="11">
        <v>48</v>
      </c>
      <c r="C51" s="12">
        <f>L51</f>
        <v>30</v>
      </c>
      <c r="D51" s="23" t="s">
        <v>110</v>
      </c>
      <c r="E51" s="13" t="s">
        <v>24</v>
      </c>
      <c r="F51" s="11"/>
      <c r="G51" s="12"/>
      <c r="H51" s="11"/>
      <c r="I51" s="12"/>
      <c r="J51" s="11">
        <v>60</v>
      </c>
      <c r="K51" s="14">
        <f t="shared" si="3"/>
        <v>30</v>
      </c>
      <c r="L51" s="12">
        <f t="shared" si="0"/>
        <v>30</v>
      </c>
      <c r="M51" s="11">
        <f t="shared" si="4"/>
        <v>48</v>
      </c>
    </row>
    <row r="52" spans="1:13" x14ac:dyDescent="0.35">
      <c r="A52" s="10" t="s">
        <v>64</v>
      </c>
      <c r="B52" s="11">
        <v>48</v>
      </c>
      <c r="C52" s="12">
        <f>L52</f>
        <v>30</v>
      </c>
      <c r="D52" s="23" t="s">
        <v>114</v>
      </c>
      <c r="E52" s="13" t="s">
        <v>14</v>
      </c>
      <c r="F52" s="11"/>
      <c r="G52" s="12"/>
      <c r="H52" s="11"/>
      <c r="I52" s="12"/>
      <c r="J52" s="11">
        <v>60</v>
      </c>
      <c r="K52" s="14">
        <f t="shared" si="3"/>
        <v>30</v>
      </c>
      <c r="L52" s="12">
        <f t="shared" si="0"/>
        <v>30</v>
      </c>
      <c r="M52" s="11">
        <f t="shared" si="4"/>
        <v>48</v>
      </c>
    </row>
    <row r="53" spans="1:13" x14ac:dyDescent="0.35">
      <c r="A53" s="10" t="s">
        <v>64</v>
      </c>
      <c r="B53" s="11">
        <v>50</v>
      </c>
      <c r="C53" s="12">
        <f t="shared" si="5"/>
        <v>27.5</v>
      </c>
      <c r="D53" s="13" t="s">
        <v>71</v>
      </c>
      <c r="E53" s="13" t="s">
        <v>21</v>
      </c>
      <c r="F53" s="12">
        <v>70</v>
      </c>
      <c r="G53" s="12">
        <f t="shared" si="1"/>
        <v>14</v>
      </c>
      <c r="H53" s="12">
        <v>20</v>
      </c>
      <c r="I53" s="12">
        <f t="shared" si="2"/>
        <v>6</v>
      </c>
      <c r="J53" s="12">
        <v>15</v>
      </c>
      <c r="K53" s="14">
        <f t="shared" si="3"/>
        <v>7.5</v>
      </c>
      <c r="L53" s="12">
        <f t="shared" si="0"/>
        <v>27.5</v>
      </c>
      <c r="M53" s="11">
        <f t="shared" si="4"/>
        <v>50</v>
      </c>
    </row>
    <row r="54" spans="1:13" x14ac:dyDescent="0.35">
      <c r="A54" s="10" t="s">
        <v>64</v>
      </c>
      <c r="B54" s="11">
        <v>51</v>
      </c>
      <c r="C54" s="12">
        <f t="shared" si="5"/>
        <v>26</v>
      </c>
      <c r="D54" s="16" t="s">
        <v>63</v>
      </c>
      <c r="E54" s="13" t="s">
        <v>32</v>
      </c>
      <c r="F54" s="12">
        <v>130</v>
      </c>
      <c r="G54" s="12">
        <f t="shared" si="1"/>
        <v>26</v>
      </c>
      <c r="H54" s="12"/>
      <c r="I54" s="12"/>
      <c r="J54" s="12"/>
      <c r="K54" s="14"/>
      <c r="L54" s="12">
        <f t="shared" si="0"/>
        <v>26</v>
      </c>
      <c r="M54" s="11">
        <f t="shared" si="4"/>
        <v>51</v>
      </c>
    </row>
    <row r="55" spans="1:13" x14ac:dyDescent="0.35">
      <c r="A55" s="10" t="s">
        <v>64</v>
      </c>
      <c r="B55" s="11">
        <v>52</v>
      </c>
      <c r="C55" s="12">
        <f t="shared" si="5"/>
        <v>24</v>
      </c>
      <c r="D55" s="13" t="s">
        <v>69</v>
      </c>
      <c r="E55" s="13" t="s">
        <v>70</v>
      </c>
      <c r="F55" s="12">
        <v>120</v>
      </c>
      <c r="G55" s="12">
        <f t="shared" si="1"/>
        <v>24</v>
      </c>
      <c r="H55" s="12"/>
      <c r="I55" s="12"/>
      <c r="J55" s="12"/>
      <c r="K55" s="14"/>
      <c r="L55" s="12">
        <f t="shared" si="0"/>
        <v>24</v>
      </c>
      <c r="M55" s="11">
        <f t="shared" si="4"/>
        <v>52</v>
      </c>
    </row>
    <row r="56" spans="1:13" x14ac:dyDescent="0.35">
      <c r="A56" s="10" t="s">
        <v>64</v>
      </c>
      <c r="B56" s="11">
        <v>53</v>
      </c>
      <c r="C56" s="12">
        <f t="shared" si="5"/>
        <v>20</v>
      </c>
      <c r="D56" s="13" t="s">
        <v>73</v>
      </c>
      <c r="E56" s="13" t="s">
        <v>21</v>
      </c>
      <c r="F56" s="12">
        <v>100</v>
      </c>
      <c r="G56" s="12">
        <f t="shared" si="1"/>
        <v>20</v>
      </c>
      <c r="H56" s="12"/>
      <c r="I56" s="12"/>
      <c r="J56" s="12"/>
      <c r="K56" s="14"/>
      <c r="L56" s="12">
        <f t="shared" si="0"/>
        <v>20</v>
      </c>
      <c r="M56" s="11">
        <f t="shared" si="4"/>
        <v>53</v>
      </c>
    </row>
    <row r="57" spans="1:13" x14ac:dyDescent="0.35">
      <c r="A57" s="10" t="s">
        <v>64</v>
      </c>
      <c r="B57" s="11">
        <v>53</v>
      </c>
      <c r="C57" s="12">
        <f t="shared" si="5"/>
        <v>20</v>
      </c>
      <c r="D57" s="13" t="s">
        <v>56</v>
      </c>
      <c r="E57" s="13" t="s">
        <v>16</v>
      </c>
      <c r="F57" s="11">
        <v>100</v>
      </c>
      <c r="G57" s="12">
        <f t="shared" si="1"/>
        <v>20</v>
      </c>
      <c r="H57" s="11"/>
      <c r="I57" s="12"/>
      <c r="J57" s="15"/>
      <c r="K57" s="14"/>
      <c r="L57" s="12">
        <f t="shared" si="0"/>
        <v>20</v>
      </c>
      <c r="M57" s="11">
        <f t="shared" si="4"/>
        <v>53</v>
      </c>
    </row>
    <row r="58" spans="1:13" x14ac:dyDescent="0.35">
      <c r="A58" s="10" t="s">
        <v>64</v>
      </c>
      <c r="B58" s="11">
        <v>55</v>
      </c>
      <c r="C58" s="12">
        <f t="shared" si="5"/>
        <v>17.5</v>
      </c>
      <c r="D58" s="13" t="s">
        <v>75</v>
      </c>
      <c r="E58" s="13" t="s">
        <v>53</v>
      </c>
      <c r="F58" s="12">
        <v>20</v>
      </c>
      <c r="G58" s="12">
        <f t="shared" si="1"/>
        <v>4</v>
      </c>
      <c r="H58" s="12">
        <v>20</v>
      </c>
      <c r="I58" s="12">
        <f t="shared" si="2"/>
        <v>6</v>
      </c>
      <c r="J58" s="12">
        <v>15</v>
      </c>
      <c r="K58" s="14">
        <f t="shared" si="3"/>
        <v>7.5</v>
      </c>
      <c r="L58" s="12">
        <f t="shared" si="0"/>
        <v>17.5</v>
      </c>
      <c r="M58" s="11">
        <f t="shared" si="4"/>
        <v>55</v>
      </c>
    </row>
    <row r="59" spans="1:13" x14ac:dyDescent="0.35">
      <c r="A59" s="10" t="s">
        <v>64</v>
      </c>
      <c r="B59" s="11">
        <v>56</v>
      </c>
      <c r="C59" s="12">
        <f t="shared" si="5"/>
        <v>16</v>
      </c>
      <c r="D59" s="13" t="s">
        <v>65</v>
      </c>
      <c r="E59" s="13" t="s">
        <v>66</v>
      </c>
      <c r="F59" s="12">
        <v>20</v>
      </c>
      <c r="G59" s="12">
        <f t="shared" si="1"/>
        <v>4</v>
      </c>
      <c r="H59" s="12">
        <v>15</v>
      </c>
      <c r="I59" s="12">
        <f t="shared" si="2"/>
        <v>4.5</v>
      </c>
      <c r="J59" s="12">
        <v>15</v>
      </c>
      <c r="K59" s="14">
        <f t="shared" si="3"/>
        <v>7.5</v>
      </c>
      <c r="L59" s="12">
        <f t="shared" si="0"/>
        <v>16</v>
      </c>
      <c r="M59" s="11">
        <f t="shared" si="4"/>
        <v>56</v>
      </c>
    </row>
    <row r="60" spans="1:13" x14ac:dyDescent="0.35">
      <c r="A60" s="10" t="s">
        <v>64</v>
      </c>
      <c r="B60" s="11">
        <v>57</v>
      </c>
      <c r="C60" s="12">
        <f t="shared" si="5"/>
        <v>15</v>
      </c>
      <c r="D60" s="13" t="s">
        <v>77</v>
      </c>
      <c r="E60" s="13" t="s">
        <v>21</v>
      </c>
      <c r="F60" s="12">
        <v>15</v>
      </c>
      <c r="G60" s="12">
        <f t="shared" si="1"/>
        <v>3</v>
      </c>
      <c r="H60" s="12">
        <v>15</v>
      </c>
      <c r="I60" s="12">
        <f t="shared" si="2"/>
        <v>4.5</v>
      </c>
      <c r="J60" s="12">
        <v>15</v>
      </c>
      <c r="K60" s="14">
        <f t="shared" si="3"/>
        <v>7.5</v>
      </c>
      <c r="L60" s="12">
        <f t="shared" si="0"/>
        <v>15</v>
      </c>
      <c r="M60" s="11">
        <f t="shared" si="4"/>
        <v>57</v>
      </c>
    </row>
    <row r="61" spans="1:13" x14ac:dyDescent="0.35">
      <c r="A61" s="10" t="s">
        <v>64</v>
      </c>
      <c r="B61" s="11">
        <v>58</v>
      </c>
      <c r="C61" s="12">
        <f t="shared" si="5"/>
        <v>14</v>
      </c>
      <c r="D61" s="13" t="s">
        <v>74</v>
      </c>
      <c r="E61" s="13" t="s">
        <v>68</v>
      </c>
      <c r="F61" s="12">
        <v>70</v>
      </c>
      <c r="G61" s="12">
        <f t="shared" si="1"/>
        <v>14</v>
      </c>
      <c r="H61" s="12"/>
      <c r="I61" s="12"/>
      <c r="J61" s="12"/>
      <c r="K61" s="14"/>
      <c r="L61" s="12">
        <f t="shared" si="0"/>
        <v>14</v>
      </c>
      <c r="M61" s="11">
        <f t="shared" si="4"/>
        <v>58</v>
      </c>
    </row>
    <row r="62" spans="1:13" x14ac:dyDescent="0.35">
      <c r="A62" s="10" t="s">
        <v>64</v>
      </c>
      <c r="B62" s="11">
        <v>59</v>
      </c>
      <c r="C62" s="12">
        <f>L62</f>
        <v>12</v>
      </c>
      <c r="D62" s="13" t="s">
        <v>102</v>
      </c>
      <c r="E62" s="13" t="s">
        <v>103</v>
      </c>
      <c r="F62" s="12">
        <v>10</v>
      </c>
      <c r="G62" s="12">
        <f t="shared" si="1"/>
        <v>2</v>
      </c>
      <c r="H62" s="12"/>
      <c r="I62" s="12"/>
      <c r="J62" s="12">
        <v>20</v>
      </c>
      <c r="K62" s="14">
        <f t="shared" si="3"/>
        <v>10</v>
      </c>
      <c r="L62" s="12">
        <f t="shared" si="0"/>
        <v>12</v>
      </c>
      <c r="M62" s="11">
        <f t="shared" si="4"/>
        <v>59</v>
      </c>
    </row>
    <row r="63" spans="1:13" x14ac:dyDescent="0.35">
      <c r="A63" s="10" t="s">
        <v>64</v>
      </c>
      <c r="B63" s="11">
        <v>60</v>
      </c>
      <c r="C63" s="12">
        <f t="shared" si="5"/>
        <v>12</v>
      </c>
      <c r="D63" s="13" t="s">
        <v>76</v>
      </c>
      <c r="E63" s="13" t="s">
        <v>27</v>
      </c>
      <c r="F63" s="12">
        <v>60</v>
      </c>
      <c r="G63" s="12">
        <f t="shared" si="1"/>
        <v>12</v>
      </c>
      <c r="H63" s="12"/>
      <c r="I63" s="12"/>
      <c r="J63" s="12"/>
      <c r="K63" s="14"/>
      <c r="L63" s="12">
        <f t="shared" si="0"/>
        <v>12</v>
      </c>
      <c r="M63" s="11">
        <f t="shared" si="4"/>
        <v>60</v>
      </c>
    </row>
    <row r="64" spans="1:13" x14ac:dyDescent="0.35">
      <c r="A64" s="10" t="s">
        <v>64</v>
      </c>
      <c r="B64" s="11">
        <v>61</v>
      </c>
      <c r="C64" s="12">
        <f>L64</f>
        <v>10</v>
      </c>
      <c r="D64" s="23" t="s">
        <v>109</v>
      </c>
      <c r="E64" s="13" t="s">
        <v>80</v>
      </c>
      <c r="F64" s="11"/>
      <c r="G64" s="12"/>
      <c r="H64" s="11"/>
      <c r="I64" s="12"/>
      <c r="J64" s="11">
        <v>20</v>
      </c>
      <c r="K64" s="14">
        <f t="shared" si="3"/>
        <v>10</v>
      </c>
      <c r="L64" s="12">
        <f t="shared" si="0"/>
        <v>10</v>
      </c>
      <c r="M64" s="11">
        <f t="shared" si="4"/>
        <v>61</v>
      </c>
    </row>
    <row r="65" spans="1:13" x14ac:dyDescent="0.35">
      <c r="A65" s="10" t="s">
        <v>64</v>
      </c>
      <c r="B65" s="11">
        <v>61</v>
      </c>
      <c r="C65" s="12">
        <f>L65</f>
        <v>10</v>
      </c>
      <c r="D65" s="23" t="s">
        <v>113</v>
      </c>
      <c r="E65" s="13" t="s">
        <v>99</v>
      </c>
      <c r="F65" s="11"/>
      <c r="G65" s="12"/>
      <c r="H65" s="11"/>
      <c r="I65" s="12"/>
      <c r="J65" s="11">
        <v>20</v>
      </c>
      <c r="K65" s="14">
        <f t="shared" si="3"/>
        <v>10</v>
      </c>
      <c r="L65" s="12">
        <f t="shared" si="0"/>
        <v>10</v>
      </c>
      <c r="M65" s="11">
        <f t="shared" si="4"/>
        <v>61</v>
      </c>
    </row>
    <row r="66" spans="1:13" x14ac:dyDescent="0.35">
      <c r="A66" s="10" t="s">
        <v>64</v>
      </c>
      <c r="B66" s="11">
        <v>63</v>
      </c>
      <c r="C66" s="12">
        <f t="shared" si="5"/>
        <v>8.5</v>
      </c>
      <c r="D66" s="13" t="s">
        <v>67</v>
      </c>
      <c r="E66" s="13" t="s">
        <v>68</v>
      </c>
      <c r="F66" s="12">
        <v>20</v>
      </c>
      <c r="G66" s="12">
        <f t="shared" si="1"/>
        <v>4</v>
      </c>
      <c r="H66" s="12">
        <v>15</v>
      </c>
      <c r="I66" s="12">
        <f t="shared" si="2"/>
        <v>4.5</v>
      </c>
      <c r="J66" s="12"/>
      <c r="K66" s="14"/>
      <c r="L66" s="12">
        <f t="shared" si="0"/>
        <v>8.5</v>
      </c>
      <c r="M66" s="11">
        <f t="shared" si="4"/>
        <v>63</v>
      </c>
    </row>
    <row r="67" spans="1:13" x14ac:dyDescent="0.35">
      <c r="A67" s="10" t="s">
        <v>64</v>
      </c>
      <c r="B67" s="11">
        <v>64</v>
      </c>
      <c r="C67" s="12">
        <f>L67</f>
        <v>7.5</v>
      </c>
      <c r="D67" s="16" t="s">
        <v>116</v>
      </c>
      <c r="E67" s="13" t="s">
        <v>66</v>
      </c>
      <c r="F67" s="12"/>
      <c r="G67" s="12"/>
      <c r="H67" s="12"/>
      <c r="I67" s="12"/>
      <c r="J67" s="12">
        <v>15</v>
      </c>
      <c r="K67" s="14">
        <f t="shared" si="3"/>
        <v>7.5</v>
      </c>
      <c r="L67" s="12">
        <f t="shared" si="0"/>
        <v>7.5</v>
      </c>
      <c r="M67" s="11">
        <f t="shared" si="4"/>
        <v>64</v>
      </c>
    </row>
    <row r="68" spans="1:13" x14ac:dyDescent="0.35">
      <c r="A68" s="10" t="s">
        <v>64</v>
      </c>
      <c r="B68" s="11">
        <v>64</v>
      </c>
      <c r="C68" s="12">
        <f>L68</f>
        <v>7.5</v>
      </c>
      <c r="D68" s="16" t="s">
        <v>117</v>
      </c>
      <c r="E68" s="13" t="s">
        <v>66</v>
      </c>
      <c r="F68" s="12"/>
      <c r="G68" s="12"/>
      <c r="H68" s="12"/>
      <c r="I68" s="12"/>
      <c r="J68" s="12">
        <v>15</v>
      </c>
      <c r="K68" s="14">
        <f t="shared" si="3"/>
        <v>7.5</v>
      </c>
      <c r="L68" s="12">
        <f t="shared" si="0"/>
        <v>7.5</v>
      </c>
      <c r="M68" s="11">
        <f t="shared" si="4"/>
        <v>64</v>
      </c>
    </row>
    <row r="69" spans="1:13" x14ac:dyDescent="0.35">
      <c r="A69" s="10" t="s">
        <v>64</v>
      </c>
      <c r="B69" s="11">
        <v>64</v>
      </c>
      <c r="C69" s="12">
        <f t="shared" ref="C69" si="9">L69</f>
        <v>7.5</v>
      </c>
      <c r="D69" s="16" t="s">
        <v>119</v>
      </c>
      <c r="E69" s="13" t="s">
        <v>29</v>
      </c>
      <c r="F69" s="11"/>
      <c r="G69" s="12"/>
      <c r="H69" s="11"/>
      <c r="I69" s="12"/>
      <c r="J69" s="12">
        <v>15</v>
      </c>
      <c r="K69" s="14">
        <f t="shared" si="3"/>
        <v>7.5</v>
      </c>
      <c r="L69" s="12">
        <f t="shared" ref="L69:L88" si="10">SUM(G69,I69,K69)</f>
        <v>7.5</v>
      </c>
      <c r="M69" s="11">
        <f t="shared" ref="M69:M88" si="11">B69</f>
        <v>64</v>
      </c>
    </row>
    <row r="70" spans="1:13" x14ac:dyDescent="0.35">
      <c r="A70" s="10" t="s">
        <v>64</v>
      </c>
      <c r="B70" s="11">
        <v>67</v>
      </c>
      <c r="C70" s="12">
        <f t="shared" si="5"/>
        <v>7.5</v>
      </c>
      <c r="D70" s="13" t="s">
        <v>79</v>
      </c>
      <c r="E70" s="13" t="s">
        <v>80</v>
      </c>
      <c r="F70" s="12"/>
      <c r="G70" s="12"/>
      <c r="H70" s="12">
        <v>25</v>
      </c>
      <c r="I70" s="12">
        <f t="shared" ref="I70:I77" si="12">(H70/100)*30</f>
        <v>7.5</v>
      </c>
      <c r="J70" s="12"/>
      <c r="K70" s="14"/>
      <c r="L70" s="12">
        <f t="shared" si="10"/>
        <v>7.5</v>
      </c>
      <c r="M70" s="11">
        <f t="shared" si="11"/>
        <v>67</v>
      </c>
    </row>
    <row r="71" spans="1:13" x14ac:dyDescent="0.35">
      <c r="A71" s="10" t="s">
        <v>64</v>
      </c>
      <c r="B71" s="11">
        <v>67</v>
      </c>
      <c r="C71" s="12">
        <f t="shared" si="5"/>
        <v>7.5</v>
      </c>
      <c r="D71" s="13" t="s">
        <v>81</v>
      </c>
      <c r="E71" s="13" t="s">
        <v>27</v>
      </c>
      <c r="F71" s="12"/>
      <c r="G71" s="12"/>
      <c r="H71" s="12">
        <v>25</v>
      </c>
      <c r="I71" s="12">
        <f t="shared" si="12"/>
        <v>7.5</v>
      </c>
      <c r="J71" s="12"/>
      <c r="K71" s="14"/>
      <c r="L71" s="12">
        <f t="shared" si="10"/>
        <v>7.5</v>
      </c>
      <c r="M71" s="11">
        <f t="shared" si="11"/>
        <v>67</v>
      </c>
    </row>
    <row r="72" spans="1:13" x14ac:dyDescent="0.35">
      <c r="A72" s="10" t="s">
        <v>64</v>
      </c>
      <c r="B72" s="11">
        <v>69</v>
      </c>
      <c r="C72" s="12">
        <f>L72</f>
        <v>7.5</v>
      </c>
      <c r="D72" s="13" t="s">
        <v>78</v>
      </c>
      <c r="E72" s="13" t="s">
        <v>21</v>
      </c>
      <c r="F72" s="12">
        <v>15</v>
      </c>
      <c r="G72" s="12">
        <f t="shared" ref="G72:G88" si="13">(F72/100)*20</f>
        <v>3</v>
      </c>
      <c r="H72" s="12">
        <v>15</v>
      </c>
      <c r="I72" s="12">
        <f t="shared" si="12"/>
        <v>4.5</v>
      </c>
      <c r="J72" s="12"/>
      <c r="K72" s="14"/>
      <c r="L72" s="12">
        <f t="shared" si="10"/>
        <v>7.5</v>
      </c>
      <c r="M72" s="11">
        <f t="shared" si="11"/>
        <v>69</v>
      </c>
    </row>
    <row r="73" spans="1:13" x14ac:dyDescent="0.35">
      <c r="A73" s="10" t="s">
        <v>64</v>
      </c>
      <c r="B73" s="11">
        <v>69</v>
      </c>
      <c r="C73" s="12">
        <f t="shared" si="5"/>
        <v>7.5</v>
      </c>
      <c r="D73" s="16" t="s">
        <v>82</v>
      </c>
      <c r="E73" s="13" t="s">
        <v>16</v>
      </c>
      <c r="F73" s="11">
        <v>15</v>
      </c>
      <c r="G73" s="12">
        <f t="shared" si="13"/>
        <v>3</v>
      </c>
      <c r="H73" s="11">
        <v>15</v>
      </c>
      <c r="I73" s="12">
        <f t="shared" si="12"/>
        <v>4.5</v>
      </c>
      <c r="J73" s="11"/>
      <c r="K73" s="14"/>
      <c r="L73" s="12">
        <f t="shared" si="10"/>
        <v>7.5</v>
      </c>
      <c r="M73" s="11">
        <f t="shared" si="11"/>
        <v>69</v>
      </c>
    </row>
    <row r="74" spans="1:13" x14ac:dyDescent="0.35">
      <c r="A74" s="10" t="s">
        <v>64</v>
      </c>
      <c r="B74" s="11">
        <v>71</v>
      </c>
      <c r="C74" s="12">
        <f t="shared" si="5"/>
        <v>5</v>
      </c>
      <c r="D74" s="13" t="s">
        <v>72</v>
      </c>
      <c r="E74" s="13" t="s">
        <v>35</v>
      </c>
      <c r="F74" s="11"/>
      <c r="G74" s="12"/>
      <c r="H74" s="11"/>
      <c r="I74" s="12"/>
      <c r="J74" s="11">
        <v>10</v>
      </c>
      <c r="K74" s="14">
        <f t="shared" ref="K74" si="14">(J74/100)*50</f>
        <v>5</v>
      </c>
      <c r="L74" s="12">
        <f t="shared" si="10"/>
        <v>5</v>
      </c>
      <c r="M74" s="11">
        <f t="shared" si="11"/>
        <v>71</v>
      </c>
    </row>
    <row r="75" spans="1:13" x14ac:dyDescent="0.35">
      <c r="A75" s="10" t="s">
        <v>64</v>
      </c>
      <c r="B75" s="11">
        <v>72</v>
      </c>
      <c r="C75" s="12">
        <f t="shared" si="5"/>
        <v>4.5</v>
      </c>
      <c r="D75" s="13" t="s">
        <v>84</v>
      </c>
      <c r="E75" s="13" t="s">
        <v>85</v>
      </c>
      <c r="F75" s="12"/>
      <c r="G75" s="12"/>
      <c r="H75" s="12">
        <v>15</v>
      </c>
      <c r="I75" s="12">
        <f t="shared" si="12"/>
        <v>4.5</v>
      </c>
      <c r="J75" s="12"/>
      <c r="K75" s="14"/>
      <c r="L75" s="12">
        <f t="shared" si="10"/>
        <v>4.5</v>
      </c>
      <c r="M75" s="11">
        <f t="shared" si="11"/>
        <v>72</v>
      </c>
    </row>
    <row r="76" spans="1:13" x14ac:dyDescent="0.35">
      <c r="A76" s="10" t="s">
        <v>64</v>
      </c>
      <c r="B76" s="11">
        <v>72</v>
      </c>
      <c r="C76" s="12">
        <f t="shared" si="5"/>
        <v>4.5</v>
      </c>
      <c r="D76" s="13" t="s">
        <v>87</v>
      </c>
      <c r="E76" s="13" t="s">
        <v>53</v>
      </c>
      <c r="F76" s="12"/>
      <c r="G76" s="12"/>
      <c r="H76" s="12">
        <v>15</v>
      </c>
      <c r="I76" s="12">
        <f t="shared" si="12"/>
        <v>4.5</v>
      </c>
      <c r="J76" s="12"/>
      <c r="K76" s="14"/>
      <c r="L76" s="12">
        <f t="shared" si="10"/>
        <v>4.5</v>
      </c>
      <c r="M76" s="11">
        <f t="shared" si="11"/>
        <v>72</v>
      </c>
    </row>
    <row r="77" spans="1:13" x14ac:dyDescent="0.35">
      <c r="A77" s="10" t="s">
        <v>64</v>
      </c>
      <c r="B77" s="11">
        <v>72</v>
      </c>
      <c r="C77" s="12">
        <f t="shared" si="5"/>
        <v>4.5</v>
      </c>
      <c r="D77" s="19" t="s">
        <v>88</v>
      </c>
      <c r="E77" s="13" t="s">
        <v>53</v>
      </c>
      <c r="F77" s="12"/>
      <c r="G77" s="12"/>
      <c r="H77" s="12">
        <v>15</v>
      </c>
      <c r="I77" s="12">
        <f t="shared" si="12"/>
        <v>4.5</v>
      </c>
      <c r="J77" s="12"/>
      <c r="K77" s="14"/>
      <c r="L77" s="12">
        <f t="shared" si="10"/>
        <v>4.5</v>
      </c>
      <c r="M77" s="11">
        <f t="shared" si="11"/>
        <v>72</v>
      </c>
    </row>
    <row r="78" spans="1:13" x14ac:dyDescent="0.35">
      <c r="A78" s="10" t="s">
        <v>64</v>
      </c>
      <c r="B78" s="11">
        <v>75</v>
      </c>
      <c r="C78" s="12">
        <f t="shared" si="5"/>
        <v>3</v>
      </c>
      <c r="D78" s="13" t="s">
        <v>92</v>
      </c>
      <c r="E78" s="13" t="s">
        <v>53</v>
      </c>
      <c r="F78" s="12">
        <v>15</v>
      </c>
      <c r="G78" s="12">
        <f t="shared" si="13"/>
        <v>3</v>
      </c>
      <c r="H78" s="12"/>
      <c r="I78" s="12"/>
      <c r="J78" s="12"/>
      <c r="K78" s="14"/>
      <c r="L78" s="12">
        <f t="shared" si="10"/>
        <v>3</v>
      </c>
      <c r="M78" s="11">
        <f t="shared" si="11"/>
        <v>75</v>
      </c>
    </row>
    <row r="79" spans="1:13" x14ac:dyDescent="0.35">
      <c r="A79" s="10" t="s">
        <v>64</v>
      </c>
      <c r="B79" s="11">
        <v>75</v>
      </c>
      <c r="C79" s="12">
        <f t="shared" si="5"/>
        <v>3</v>
      </c>
      <c r="D79" s="13" t="s">
        <v>93</v>
      </c>
      <c r="E79" s="13" t="s">
        <v>85</v>
      </c>
      <c r="F79" s="12">
        <v>15</v>
      </c>
      <c r="G79" s="12">
        <f t="shared" si="13"/>
        <v>3</v>
      </c>
      <c r="H79" s="12"/>
      <c r="I79" s="12"/>
      <c r="J79" s="12"/>
      <c r="K79" s="14"/>
      <c r="L79" s="12">
        <f t="shared" si="10"/>
        <v>3</v>
      </c>
      <c r="M79" s="11">
        <f t="shared" si="11"/>
        <v>75</v>
      </c>
    </row>
    <row r="80" spans="1:13" x14ac:dyDescent="0.35">
      <c r="A80" s="10" t="s">
        <v>64</v>
      </c>
      <c r="B80" s="11">
        <v>75</v>
      </c>
      <c r="C80" s="12">
        <f t="shared" si="5"/>
        <v>3</v>
      </c>
      <c r="D80" s="13" t="s">
        <v>94</v>
      </c>
      <c r="E80" s="13" t="s">
        <v>53</v>
      </c>
      <c r="F80" s="12">
        <v>15</v>
      </c>
      <c r="G80" s="12">
        <f t="shared" si="13"/>
        <v>3</v>
      </c>
      <c r="H80" s="12"/>
      <c r="I80" s="12"/>
      <c r="J80" s="12"/>
      <c r="K80" s="14"/>
      <c r="L80" s="12">
        <f t="shared" si="10"/>
        <v>3</v>
      </c>
      <c r="M80" s="11">
        <f t="shared" si="11"/>
        <v>75</v>
      </c>
    </row>
    <row r="81" spans="1:13" x14ac:dyDescent="0.35">
      <c r="A81" s="10" t="s">
        <v>64</v>
      </c>
      <c r="B81" s="11">
        <v>75</v>
      </c>
      <c r="C81" s="12">
        <f t="shared" si="5"/>
        <v>3</v>
      </c>
      <c r="D81" s="13" t="s">
        <v>95</v>
      </c>
      <c r="E81" s="13" t="s">
        <v>35</v>
      </c>
      <c r="F81" s="12">
        <v>15</v>
      </c>
      <c r="G81" s="12">
        <f t="shared" si="13"/>
        <v>3</v>
      </c>
      <c r="H81" s="12"/>
      <c r="I81" s="12"/>
      <c r="J81" s="12"/>
      <c r="K81" s="14"/>
      <c r="L81" s="12">
        <f t="shared" si="10"/>
        <v>3</v>
      </c>
      <c r="M81" s="11">
        <f t="shared" si="11"/>
        <v>75</v>
      </c>
    </row>
    <row r="82" spans="1:13" x14ac:dyDescent="0.35">
      <c r="A82" s="10" t="s">
        <v>64</v>
      </c>
      <c r="B82" s="11">
        <v>75</v>
      </c>
      <c r="C82" s="12">
        <f t="shared" si="5"/>
        <v>3</v>
      </c>
      <c r="D82" s="13" t="s">
        <v>96</v>
      </c>
      <c r="E82" s="13" t="s">
        <v>53</v>
      </c>
      <c r="F82" s="11">
        <v>15</v>
      </c>
      <c r="G82" s="12">
        <f t="shared" si="13"/>
        <v>3</v>
      </c>
      <c r="H82" s="11"/>
      <c r="I82" s="12"/>
      <c r="J82" s="11"/>
      <c r="K82" s="14"/>
      <c r="L82" s="12">
        <f t="shared" si="10"/>
        <v>3</v>
      </c>
      <c r="M82" s="11">
        <f t="shared" si="11"/>
        <v>75</v>
      </c>
    </row>
    <row r="83" spans="1:13" x14ac:dyDescent="0.35">
      <c r="A83" s="10" t="s">
        <v>64</v>
      </c>
      <c r="B83" s="11">
        <v>75</v>
      </c>
      <c r="C83" s="12">
        <f t="shared" ref="C83:C88" si="15">L83</f>
        <v>3</v>
      </c>
      <c r="D83" s="13" t="s">
        <v>97</v>
      </c>
      <c r="E83" s="13" t="s">
        <v>68</v>
      </c>
      <c r="F83" s="12">
        <v>15</v>
      </c>
      <c r="G83" s="12">
        <f t="shared" si="13"/>
        <v>3</v>
      </c>
      <c r="H83" s="12"/>
      <c r="I83" s="12"/>
      <c r="J83" s="12"/>
      <c r="K83" s="14"/>
      <c r="L83" s="12">
        <f t="shared" si="10"/>
        <v>3</v>
      </c>
      <c r="M83" s="11">
        <f t="shared" si="11"/>
        <v>75</v>
      </c>
    </row>
    <row r="84" spans="1:13" x14ac:dyDescent="0.35">
      <c r="A84" s="10" t="s">
        <v>64</v>
      </c>
      <c r="B84" s="11">
        <v>75</v>
      </c>
      <c r="C84" s="12">
        <f t="shared" si="15"/>
        <v>3</v>
      </c>
      <c r="D84" s="13" t="s">
        <v>98</v>
      </c>
      <c r="E84" s="13" t="s">
        <v>99</v>
      </c>
      <c r="F84" s="12">
        <v>15</v>
      </c>
      <c r="G84" s="12">
        <f t="shared" si="13"/>
        <v>3</v>
      </c>
      <c r="H84" s="12"/>
      <c r="I84" s="12"/>
      <c r="J84" s="12"/>
      <c r="K84" s="14"/>
      <c r="L84" s="12">
        <f t="shared" si="10"/>
        <v>3</v>
      </c>
      <c r="M84" s="11">
        <f t="shared" si="11"/>
        <v>75</v>
      </c>
    </row>
    <row r="85" spans="1:13" x14ac:dyDescent="0.35">
      <c r="A85" s="10" t="s">
        <v>64</v>
      </c>
      <c r="B85" s="11">
        <v>75</v>
      </c>
      <c r="C85" s="12">
        <f t="shared" si="15"/>
        <v>3</v>
      </c>
      <c r="D85" s="13" t="s">
        <v>100</v>
      </c>
      <c r="E85" s="13" t="s">
        <v>68</v>
      </c>
      <c r="F85" s="12">
        <v>15</v>
      </c>
      <c r="G85" s="12">
        <f t="shared" si="13"/>
        <v>3</v>
      </c>
      <c r="H85" s="12"/>
      <c r="I85" s="12"/>
      <c r="J85" s="12"/>
      <c r="K85" s="14"/>
      <c r="L85" s="12">
        <f t="shared" si="10"/>
        <v>3</v>
      </c>
      <c r="M85" s="11">
        <f t="shared" si="11"/>
        <v>75</v>
      </c>
    </row>
    <row r="86" spans="1:13" x14ac:dyDescent="0.35">
      <c r="A86" s="10" t="s">
        <v>64</v>
      </c>
      <c r="B86" s="11">
        <v>75</v>
      </c>
      <c r="C86" s="12">
        <f t="shared" si="15"/>
        <v>3</v>
      </c>
      <c r="D86" s="13" t="s">
        <v>101</v>
      </c>
      <c r="E86" s="13" t="s">
        <v>31</v>
      </c>
      <c r="F86" s="12">
        <v>15</v>
      </c>
      <c r="G86" s="12">
        <f t="shared" si="13"/>
        <v>3</v>
      </c>
      <c r="H86" s="12"/>
      <c r="I86" s="12"/>
      <c r="J86" s="12"/>
      <c r="K86" s="14"/>
      <c r="L86" s="12">
        <f t="shared" si="10"/>
        <v>3</v>
      </c>
      <c r="M86" s="11">
        <f t="shared" si="11"/>
        <v>75</v>
      </c>
    </row>
    <row r="87" spans="1:13" x14ac:dyDescent="0.35">
      <c r="A87" s="10" t="s">
        <v>64</v>
      </c>
      <c r="B87" s="11">
        <v>84</v>
      </c>
      <c r="C87" s="12">
        <f t="shared" si="15"/>
        <v>2</v>
      </c>
      <c r="D87" s="13" t="s">
        <v>104</v>
      </c>
      <c r="E87" s="13" t="s">
        <v>35</v>
      </c>
      <c r="F87" s="12">
        <v>10</v>
      </c>
      <c r="G87" s="12">
        <f t="shared" si="13"/>
        <v>2</v>
      </c>
      <c r="H87" s="12"/>
      <c r="I87" s="12"/>
      <c r="J87" s="12"/>
      <c r="K87" s="14"/>
      <c r="L87" s="12">
        <f t="shared" si="10"/>
        <v>2</v>
      </c>
      <c r="M87" s="11">
        <f t="shared" si="11"/>
        <v>84</v>
      </c>
    </row>
    <row r="88" spans="1:13" x14ac:dyDescent="0.35">
      <c r="A88" s="10" t="s">
        <v>64</v>
      </c>
      <c r="B88" s="11">
        <v>85</v>
      </c>
      <c r="C88" s="12">
        <f t="shared" si="15"/>
        <v>1</v>
      </c>
      <c r="D88" s="13" t="s">
        <v>105</v>
      </c>
      <c r="E88" s="13" t="s">
        <v>27</v>
      </c>
      <c r="F88" s="12">
        <v>5</v>
      </c>
      <c r="G88" s="12">
        <f t="shared" si="13"/>
        <v>1</v>
      </c>
      <c r="H88" s="12"/>
      <c r="I88" s="12"/>
      <c r="J88" s="12"/>
      <c r="K88" s="14"/>
      <c r="L88" s="12">
        <f t="shared" si="10"/>
        <v>1</v>
      </c>
      <c r="M88" s="11">
        <f t="shared" si="11"/>
        <v>85</v>
      </c>
    </row>
    <row r="90" spans="1:13" x14ac:dyDescent="0.35">
      <c r="A90" s="31" t="s">
        <v>128</v>
      </c>
      <c r="B90" s="30"/>
      <c r="C90" s="30"/>
      <c r="D90" s="30"/>
      <c r="E90" s="30"/>
      <c r="F90" s="30"/>
      <c r="G90" s="30"/>
      <c r="H90" s="30"/>
      <c r="I90" s="30"/>
      <c r="J90" s="30"/>
      <c r="K90" s="30"/>
      <c r="L90" s="30"/>
      <c r="M90" s="32"/>
    </row>
    <row r="92" spans="1:13" x14ac:dyDescent="0.35">
      <c r="A92" s="33" t="s">
        <v>136</v>
      </c>
    </row>
  </sheetData>
  <mergeCells count="6">
    <mergeCell ref="L2:M2"/>
    <mergeCell ref="A1:E1"/>
    <mergeCell ref="A2:E2"/>
    <mergeCell ref="F2:G2"/>
    <mergeCell ref="H2:I2"/>
    <mergeCell ref="J2:K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Bjurström</dc:creator>
  <cp:lastModifiedBy>Andrea Bjurström</cp:lastModifiedBy>
  <dcterms:created xsi:type="dcterms:W3CDTF">2025-02-27T11:20:19Z</dcterms:created>
  <dcterms:modified xsi:type="dcterms:W3CDTF">2025-06-24T19:04:56Z</dcterms:modified>
</cp:coreProperties>
</file>