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Andrea\Documents\"/>
    </mc:Choice>
  </mc:AlternateContent>
  <xr:revisionPtr revIDLastSave="0" documentId="8_{D78B0496-A1C6-495B-B143-AA4CEEAD39F7}" xr6:coauthVersionLast="47" xr6:coauthVersionMax="47" xr10:uidLastSave="{00000000-0000-0000-0000-000000000000}"/>
  <bookViews>
    <workbookView xWindow="-110" yWindow="-110" windowWidth="19420" windowHeight="11020" xr2:uid="{0A93CD78-E69D-4B22-9726-93FED6080BC6}"/>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4" i="1" l="1"/>
  <c r="M21" i="1"/>
  <c r="M20" i="1"/>
  <c r="M19" i="1"/>
  <c r="M18" i="1"/>
  <c r="M16" i="1"/>
  <c r="M17" i="1"/>
  <c r="M13" i="1"/>
  <c r="M15" i="1"/>
  <c r="M14" i="1"/>
  <c r="M12" i="1"/>
  <c r="M11" i="1"/>
  <c r="M10" i="1"/>
  <c r="M9" i="1"/>
  <c r="M8" i="1"/>
  <c r="M7" i="1"/>
  <c r="M6"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3" i="1"/>
  <c r="M34" i="1"/>
  <c r="M32" i="1"/>
  <c r="M31" i="1"/>
  <c r="M30" i="1"/>
  <c r="M29" i="1"/>
  <c r="M28" i="1"/>
  <c r="M27" i="1"/>
  <c r="M26" i="1"/>
  <c r="M25" i="1"/>
  <c r="M5" i="1"/>
  <c r="M4" i="1"/>
  <c r="K80" i="1"/>
  <c r="K79" i="1"/>
  <c r="K30" i="1"/>
  <c r="K46" i="1"/>
  <c r="K78" i="1"/>
  <c r="K32" i="1"/>
  <c r="K47" i="1"/>
  <c r="K45" i="1"/>
  <c r="K77" i="1"/>
  <c r="L45" i="1" l="1"/>
  <c r="C45" i="1" s="1"/>
  <c r="L46" i="1"/>
  <c r="C46" i="1" s="1"/>
  <c r="L30" i="1"/>
  <c r="C30" i="1" s="1"/>
  <c r="L78" i="1"/>
  <c r="C78" i="1" s="1"/>
  <c r="L32" i="1"/>
  <c r="C32" i="1" s="1"/>
  <c r="L77" i="1"/>
  <c r="C77" i="1" s="1"/>
  <c r="L79" i="1"/>
  <c r="C79" i="1" s="1"/>
  <c r="L80" i="1"/>
  <c r="C80" i="1" s="1"/>
  <c r="L47" i="1"/>
  <c r="C47" i="1" s="1"/>
  <c r="I71" i="1"/>
  <c r="K26" i="1"/>
  <c r="L26" i="1" s="1"/>
  <c r="K17" i="1"/>
  <c r="K62" i="1"/>
  <c r="K52" i="1"/>
  <c r="K76" i="1"/>
  <c r="G95" i="1"/>
  <c r="K72" i="1"/>
  <c r="G72" i="1"/>
  <c r="G90" i="1"/>
  <c r="G93" i="1"/>
  <c r="G88" i="1"/>
  <c r="G92" i="1"/>
  <c r="G89" i="1"/>
  <c r="G91" i="1"/>
  <c r="K69" i="1"/>
  <c r="I69" i="1"/>
  <c r="K40" i="1"/>
  <c r="I40" i="1"/>
  <c r="I85" i="1"/>
  <c r="K67" i="1"/>
  <c r="I67" i="1"/>
  <c r="K66" i="1"/>
  <c r="I66" i="1"/>
  <c r="I84" i="1"/>
  <c r="K70" i="1"/>
  <c r="I70" i="1"/>
  <c r="K71" i="1"/>
  <c r="K68" i="1"/>
  <c r="I68" i="1"/>
  <c r="I83" i="1"/>
  <c r="K65" i="1"/>
  <c r="I65" i="1"/>
  <c r="G75" i="1"/>
  <c r="K41" i="1"/>
  <c r="I41" i="1"/>
  <c r="G41" i="1"/>
  <c r="I82" i="1"/>
  <c r="G82" i="1"/>
  <c r="I81" i="1"/>
  <c r="G81" i="1"/>
  <c r="I87" i="1"/>
  <c r="K50" i="1"/>
  <c r="I50" i="1"/>
  <c r="G74" i="1"/>
  <c r="G94" i="1"/>
  <c r="I73" i="1"/>
  <c r="I86" i="1"/>
  <c r="K44" i="1"/>
  <c r="I44" i="1"/>
  <c r="G44" i="1"/>
  <c r="K64" i="1"/>
  <c r="I64" i="1"/>
  <c r="G64" i="1"/>
  <c r="K43" i="1"/>
  <c r="G43" i="1"/>
  <c r="G63" i="1"/>
  <c r="G61" i="1"/>
  <c r="I60" i="1"/>
  <c r="G60" i="1"/>
  <c r="K23" i="1"/>
  <c r="I23" i="1"/>
  <c r="G23" i="1"/>
  <c r="K33" i="1"/>
  <c r="I33" i="1"/>
  <c r="G33" i="1"/>
  <c r="K58" i="1"/>
  <c r="I58" i="1"/>
  <c r="K19" i="1"/>
  <c r="I19" i="1"/>
  <c r="K59" i="1"/>
  <c r="I59" i="1"/>
  <c r="G59" i="1"/>
  <c r="G55" i="1"/>
  <c r="K29" i="1"/>
  <c r="I29" i="1"/>
  <c r="K21" i="1"/>
  <c r="I21" i="1"/>
  <c r="I57" i="1"/>
  <c r="K53" i="1"/>
  <c r="I53" i="1"/>
  <c r="I56" i="1"/>
  <c r="K34" i="1"/>
  <c r="I34" i="1"/>
  <c r="K38" i="1"/>
  <c r="I38" i="1"/>
  <c r="G38" i="1"/>
  <c r="K49" i="1"/>
  <c r="I49" i="1"/>
  <c r="G49" i="1"/>
  <c r="K36" i="1"/>
  <c r="I36" i="1"/>
  <c r="G36" i="1"/>
  <c r="K31" i="1"/>
  <c r="I31" i="1"/>
  <c r="G31" i="1"/>
  <c r="K39" i="1"/>
  <c r="I39" i="1"/>
  <c r="G39" i="1"/>
  <c r="K25" i="1"/>
  <c r="I25" i="1"/>
  <c r="G25" i="1"/>
  <c r="K48" i="1"/>
  <c r="I48" i="1"/>
  <c r="G48" i="1"/>
  <c r="K24" i="1"/>
  <c r="I24" i="1"/>
  <c r="K37" i="1"/>
  <c r="I37" i="1"/>
  <c r="G37" i="1"/>
  <c r="I51" i="1"/>
  <c r="G51" i="1"/>
  <c r="K35" i="1"/>
  <c r="I35" i="1"/>
  <c r="G35" i="1"/>
  <c r="I42" i="1"/>
  <c r="G42" i="1"/>
  <c r="K20" i="1"/>
  <c r="I20" i="1"/>
  <c r="G20" i="1"/>
  <c r="K16" i="1"/>
  <c r="I16" i="1"/>
  <c r="G16" i="1"/>
  <c r="K9" i="1"/>
  <c r="I9" i="1"/>
  <c r="G9" i="1"/>
  <c r="K22" i="1"/>
  <c r="I22" i="1"/>
  <c r="G22" i="1"/>
  <c r="G54" i="1"/>
  <c r="I28" i="1"/>
  <c r="G28" i="1"/>
  <c r="K14" i="1"/>
  <c r="G14" i="1"/>
  <c r="K18" i="1"/>
  <c r="I18" i="1"/>
  <c r="G18" i="1"/>
  <c r="K13" i="1"/>
  <c r="I13" i="1"/>
  <c r="G13" i="1"/>
  <c r="I27" i="1"/>
  <c r="G27" i="1"/>
  <c r="K15" i="1"/>
  <c r="I15" i="1"/>
  <c r="G15" i="1"/>
  <c r="K10" i="1"/>
  <c r="I10" i="1"/>
  <c r="G10" i="1"/>
  <c r="K12" i="1"/>
  <c r="I12" i="1"/>
  <c r="G12" i="1"/>
  <c r="K6" i="1"/>
  <c r="I6" i="1"/>
  <c r="G6" i="1"/>
  <c r="K8" i="1"/>
  <c r="I8" i="1"/>
  <c r="G8" i="1"/>
  <c r="K7" i="1"/>
  <c r="I7" i="1"/>
  <c r="G7" i="1"/>
  <c r="I11" i="1"/>
  <c r="G11" i="1"/>
  <c r="K5" i="1"/>
  <c r="I5" i="1"/>
  <c r="G5" i="1"/>
  <c r="K4" i="1"/>
  <c r="I4" i="1"/>
  <c r="G4" i="1"/>
  <c r="L12" i="1" l="1"/>
  <c r="C12" i="1" s="1"/>
  <c r="L36" i="1"/>
  <c r="C36" i="1" s="1"/>
  <c r="L29" i="1"/>
  <c r="C29" i="1" s="1"/>
  <c r="L61" i="1"/>
  <c r="C61" i="1" s="1"/>
  <c r="L74" i="1"/>
  <c r="C74" i="1" s="1"/>
  <c r="L95" i="1"/>
  <c r="C95" i="1" s="1"/>
  <c r="L16" i="1"/>
  <c r="C16" i="1" s="1"/>
  <c r="L69" i="1"/>
  <c r="C69" i="1" s="1"/>
  <c r="L92" i="1"/>
  <c r="C92" i="1" s="1"/>
  <c r="L14" i="1"/>
  <c r="C14" i="1" s="1"/>
  <c r="L24" i="1"/>
  <c r="C24" i="1" s="1"/>
  <c r="L71" i="1"/>
  <c r="C71" i="1" s="1"/>
  <c r="L11" i="1"/>
  <c r="C11" i="1" s="1"/>
  <c r="L28" i="1"/>
  <c r="C28" i="1" s="1"/>
  <c r="L6" i="1"/>
  <c r="C6" i="1" s="1"/>
  <c r="L9" i="1"/>
  <c r="C9" i="1" s="1"/>
  <c r="L31" i="1"/>
  <c r="C31" i="1" s="1"/>
  <c r="L21" i="1"/>
  <c r="C21" i="1" s="1"/>
  <c r="L60" i="1"/>
  <c r="C60" i="1" s="1"/>
  <c r="L94" i="1"/>
  <c r="C94" i="1" s="1"/>
  <c r="L40" i="1"/>
  <c r="C40" i="1" s="1"/>
  <c r="L72" i="1"/>
  <c r="C72" i="1" s="1"/>
  <c r="L5" i="1"/>
  <c r="C5" i="1" s="1"/>
  <c r="L27" i="1"/>
  <c r="C27" i="1" s="1"/>
  <c r="L35" i="1"/>
  <c r="C35" i="1" s="1"/>
  <c r="L34" i="1"/>
  <c r="C34" i="1" s="1"/>
  <c r="L19" i="1"/>
  <c r="C19" i="1" s="1"/>
  <c r="L64" i="1"/>
  <c r="C64" i="1" s="1"/>
  <c r="L81" i="1"/>
  <c r="C81" i="1" s="1"/>
  <c r="L84" i="1"/>
  <c r="C84" i="1" s="1"/>
  <c r="L8" i="1"/>
  <c r="C8" i="1" s="1"/>
  <c r="L22" i="1"/>
  <c r="C22" i="1" s="1"/>
  <c r="L39" i="1"/>
  <c r="C39" i="1" s="1"/>
  <c r="L57" i="1"/>
  <c r="C57" i="1" s="1"/>
  <c r="L23" i="1"/>
  <c r="C23" i="1" s="1"/>
  <c r="L73" i="1"/>
  <c r="C73" i="1" s="1"/>
  <c r="L75" i="1"/>
  <c r="C75" i="1" s="1"/>
  <c r="L68" i="1"/>
  <c r="C68" i="1" s="1"/>
  <c r="L85" i="1"/>
  <c r="C85" i="1" s="1"/>
  <c r="L90" i="1"/>
  <c r="C90" i="1" s="1"/>
  <c r="L52" i="1"/>
  <c r="C52" i="1" s="1"/>
  <c r="L49" i="1"/>
  <c r="C49" i="1" s="1"/>
  <c r="L55" i="1"/>
  <c r="C55" i="1" s="1"/>
  <c r="L63" i="1"/>
  <c r="C63" i="1" s="1"/>
  <c r="L91" i="1"/>
  <c r="C91" i="1" s="1"/>
  <c r="L62" i="1"/>
  <c r="C62" i="1" s="1"/>
  <c r="L13" i="1"/>
  <c r="C13" i="1" s="1"/>
  <c r="L51" i="1"/>
  <c r="C51" i="1" s="1"/>
  <c r="L44" i="1"/>
  <c r="C44" i="1" s="1"/>
  <c r="L82" i="1"/>
  <c r="C82" i="1" s="1"/>
  <c r="L65" i="1"/>
  <c r="C65" i="1" s="1"/>
  <c r="L66" i="1"/>
  <c r="C66" i="1" s="1"/>
  <c r="L76" i="1"/>
  <c r="C76" i="1" s="1"/>
  <c r="L10" i="1"/>
  <c r="C10" i="1" s="1"/>
  <c r="L20" i="1"/>
  <c r="C20" i="1" s="1"/>
  <c r="L50" i="1"/>
  <c r="C50" i="1" s="1"/>
  <c r="L48" i="1"/>
  <c r="C48" i="1" s="1"/>
  <c r="L56" i="1"/>
  <c r="C56" i="1" s="1"/>
  <c r="L58" i="1"/>
  <c r="C58" i="1" s="1"/>
  <c r="L88" i="1"/>
  <c r="C88" i="1" s="1"/>
  <c r="L15" i="1"/>
  <c r="C15" i="1" s="1"/>
  <c r="L42" i="1"/>
  <c r="C42" i="1" s="1"/>
  <c r="L38" i="1"/>
  <c r="C38" i="1" s="1"/>
  <c r="L59" i="1"/>
  <c r="C59" i="1" s="1"/>
  <c r="L43" i="1"/>
  <c r="C43" i="1" s="1"/>
  <c r="L87" i="1"/>
  <c r="C87" i="1" s="1"/>
  <c r="L70" i="1"/>
  <c r="C70" i="1" s="1"/>
  <c r="L89" i="1"/>
  <c r="C89" i="1" s="1"/>
  <c r="L17" i="1"/>
  <c r="C17" i="1" s="1"/>
  <c r="C26" i="1"/>
  <c r="L7" i="1"/>
  <c r="C7" i="1" s="1"/>
  <c r="L18" i="1"/>
  <c r="C18" i="1" s="1"/>
  <c r="L54" i="1"/>
  <c r="C54" i="1" s="1"/>
  <c r="L37" i="1"/>
  <c r="C37" i="1" s="1"/>
  <c r="L25" i="1"/>
  <c r="C25" i="1" s="1"/>
  <c r="L53" i="1"/>
  <c r="C53" i="1" s="1"/>
  <c r="L33" i="1"/>
  <c r="C33" i="1" s="1"/>
  <c r="L86" i="1"/>
  <c r="C86" i="1" s="1"/>
  <c r="L41" i="1"/>
  <c r="C41" i="1" s="1"/>
  <c r="L83" i="1"/>
  <c r="C83" i="1" s="1"/>
  <c r="L67" i="1"/>
  <c r="C67" i="1" s="1"/>
  <c r="L93" i="1"/>
  <c r="C93" i="1" s="1"/>
  <c r="L4" i="1"/>
  <c r="C4" i="1" s="1"/>
  <c r="M22" i="1"/>
  <c r="M23" i="1"/>
  <c r="M24" i="1"/>
  <c r="M72" i="1"/>
  <c r="M73" i="1"/>
  <c r="M75" i="1"/>
  <c r="M76" i="1"/>
  <c r="M77" i="1"/>
  <c r="M79" i="1"/>
  <c r="M78" i="1"/>
  <c r="M80" i="1"/>
  <c r="M81" i="1"/>
  <c r="M82" i="1"/>
  <c r="M85" i="1"/>
  <c r="M86" i="1"/>
  <c r="M83" i="1"/>
  <c r="M88" i="1"/>
  <c r="M84" i="1"/>
  <c r="M87" i="1"/>
  <c r="M89" i="1"/>
  <c r="M95" i="1"/>
  <c r="M90" i="1"/>
  <c r="M91" i="1"/>
  <c r="M92" i="1"/>
  <c r="M93" i="1"/>
  <c r="M94" i="1"/>
</calcChain>
</file>

<file path=xl/sharedStrings.xml><?xml version="1.0" encoding="utf-8"?>
<sst xmlns="http://schemas.openxmlformats.org/spreadsheetml/2006/main" count="295" uniqueCount="147">
  <si>
    <t>RESULT 2022-2023</t>
  </si>
  <si>
    <t>RESULT 2023-2024</t>
  </si>
  <si>
    <t>Competition</t>
  </si>
  <si>
    <t>Position</t>
  </si>
  <si>
    <t>Total points</t>
  </si>
  <si>
    <t>Club Name</t>
  </si>
  <si>
    <t>Association</t>
  </si>
  <si>
    <t>Points</t>
  </si>
  <si>
    <t>Total points (%)</t>
  </si>
  <si>
    <t xml:space="preserve">Seeding position </t>
  </si>
  <si>
    <t>Champions League group stage 2</t>
  </si>
  <si>
    <t>1. FC Saarbrücken TT</t>
  </si>
  <si>
    <t>GER</t>
  </si>
  <si>
    <t>Borussia Düsseldorf</t>
  </si>
  <si>
    <t>TTC Neu-Ulm</t>
  </si>
  <si>
    <t>K.S. Dekorglass Dzialdowo</t>
  </si>
  <si>
    <t>POL</t>
  </si>
  <si>
    <t>Solex-Consult Wiener Neustadt</t>
  </si>
  <si>
    <t>AUT</t>
  </si>
  <si>
    <t>KS Dartom Bogoria Grodzisk Mazowiecki</t>
  </si>
  <si>
    <t>AS Pontoise Cergy TT</t>
  </si>
  <si>
    <t>FRA</t>
  </si>
  <si>
    <t>GV Hennebont TT</t>
  </si>
  <si>
    <t>Champions League group stage 1</t>
  </si>
  <si>
    <t>SPG FELBERMAYR Wels</t>
  </si>
  <si>
    <t>Sporting Clube de Portugal</t>
  </si>
  <si>
    <t>POR</t>
  </si>
  <si>
    <t>HB Ostrov z.s.</t>
  </si>
  <si>
    <t>CZE</t>
  </si>
  <si>
    <t>SKST  Havirov</t>
  </si>
  <si>
    <t>Post SV Mühlhausen 1951 e.V.</t>
  </si>
  <si>
    <t>Polski Cukier Gwiazda Bydgoszcz</t>
  </si>
  <si>
    <t>USD Apuania Carrara Tennistavolo</t>
  </si>
  <si>
    <t>ITA</t>
  </si>
  <si>
    <t>TTC Sokah Hoboken</t>
  </si>
  <si>
    <t>BEL</t>
  </si>
  <si>
    <t>KS Global Pharma Orlicz 1924 Suchedniow</t>
  </si>
  <si>
    <t xml:space="preserve">SF SKK El Nino Praha </t>
  </si>
  <si>
    <t>Roskilde Bordtennis BTK 61</t>
  </si>
  <si>
    <t>DEN</t>
  </si>
  <si>
    <t>Arteal Tenis De Mesa</t>
  </si>
  <si>
    <t>ESP</t>
  </si>
  <si>
    <t>Enoli Borges Vall</t>
  </si>
  <si>
    <t>Top Spin Messina EUCI</t>
  </si>
  <si>
    <t>STK Radnički Beočin</t>
  </si>
  <si>
    <t>SRB</t>
  </si>
  <si>
    <t>Panathinaikos A.C.</t>
  </si>
  <si>
    <t>GRE</t>
  </si>
  <si>
    <t>Alliance Nîmes/Montpellier</t>
  </si>
  <si>
    <t>UKS Dojlidy Białystok</t>
  </si>
  <si>
    <t>Europe Cup group stage 1</t>
  </si>
  <si>
    <t>TJ Geolog Roznava</t>
  </si>
  <si>
    <t>SVK</t>
  </si>
  <si>
    <t>PANACEO Stockerau</t>
  </si>
  <si>
    <t>SK Vydrany</t>
  </si>
  <si>
    <t>TTC Ostrava 2016</t>
  </si>
  <si>
    <t>STK "Libertas Marinkolor"</t>
  </si>
  <si>
    <t>CRO</t>
  </si>
  <si>
    <t>CSS-SZAK ODORHEIU SECUIESC</t>
  </si>
  <si>
    <t>ROU</t>
  </si>
  <si>
    <t>STK Starr Croatia</t>
  </si>
  <si>
    <t xml:space="preserve">Lille Metropole TT </t>
  </si>
  <si>
    <t>PT Espoo</t>
  </si>
  <si>
    <t>FIN</t>
  </si>
  <si>
    <t>de Boer Taverzo</t>
  </si>
  <si>
    <t>NED</t>
  </si>
  <si>
    <t>Eskilstuna BTK</t>
  </si>
  <si>
    <t>SWE</t>
  </si>
  <si>
    <t xml:space="preserve">STK Vyhne </t>
  </si>
  <si>
    <t>ASD TT Santa Tecla Nulvi</t>
  </si>
  <si>
    <t>Olympiacos S.F.P.</t>
  </si>
  <si>
    <t>PTE PEAC Kalo-Meh</t>
  </si>
  <si>
    <t>HUN</t>
  </si>
  <si>
    <t xml:space="preserve">ASC Grünwettersbach </t>
  </si>
  <si>
    <t xml:space="preserve">C.E.R Robin Hat Prisco L´Escala </t>
  </si>
  <si>
    <t>Namiznoteniški klub Savinja</t>
  </si>
  <si>
    <t>SLO</t>
  </si>
  <si>
    <t>KTS GLIWICE</t>
  </si>
  <si>
    <t>KS VILLA VERDE OLESNO</t>
  </si>
  <si>
    <t>Europe Trophy</t>
  </si>
  <si>
    <t>Logis Auderghem TT</t>
  </si>
  <si>
    <t>Real Club Cajasur Priego TM</t>
  </si>
  <si>
    <t>DT Hueschtert-Folscht</t>
  </si>
  <si>
    <t>LUX</t>
  </si>
  <si>
    <t>ADC Ponta Do Pargo - Calheta</t>
  </si>
  <si>
    <t>TTC Neu-Ulm Team Euro</t>
  </si>
  <si>
    <t xml:space="preserve">GER </t>
  </si>
  <si>
    <t>TalTech Sports Club</t>
  </si>
  <si>
    <t>EST</t>
  </si>
  <si>
    <t>TT Vedrinamur</t>
  </si>
  <si>
    <t>ENG</t>
  </si>
  <si>
    <t>Universidad De Burgos TPF</t>
  </si>
  <si>
    <t>Clube Desportivo 1º de Maio</t>
  </si>
  <si>
    <t>Visit Pontevedra</t>
  </si>
  <si>
    <t>Batts</t>
  </si>
  <si>
    <t>GDCS Juncal</t>
  </si>
  <si>
    <t xml:space="preserve">SPG Linz </t>
  </si>
  <si>
    <t xml:space="preserve">KAP - OFF </t>
  </si>
  <si>
    <t>TUR</t>
  </si>
  <si>
    <t>Fusion TTC</t>
  </si>
  <si>
    <t>UTTC Raiffeisen Kennelbach</t>
  </si>
  <si>
    <t>ASD Marcozzi Cagliari</t>
  </si>
  <si>
    <t>Leka Enea Marpex</t>
  </si>
  <si>
    <t>STK Aladza</t>
  </si>
  <si>
    <t>BIH</t>
  </si>
  <si>
    <t xml:space="preserve">TED Sports Club </t>
  </si>
  <si>
    <t xml:space="preserve">MITTC </t>
  </si>
  <si>
    <t>MLT</t>
  </si>
  <si>
    <t>HiTT Academy Tibhar</t>
  </si>
  <si>
    <t>BH Hafnarfjörður</t>
  </si>
  <si>
    <t>ISL</t>
  </si>
  <si>
    <t>KR</t>
  </si>
  <si>
    <t>Rytas  </t>
  </si>
  <si>
    <t>LTU</t>
  </si>
  <si>
    <t>TTC Zagreb</t>
  </si>
  <si>
    <t>KPP Priping</t>
  </si>
  <si>
    <t>KOS</t>
  </si>
  <si>
    <t>TTC Železničar</t>
  </si>
  <si>
    <t>ASD Tennistavolo Sassari</t>
  </si>
  <si>
    <t>TTC Hercogs</t>
  </si>
  <si>
    <t>LAT</t>
  </si>
  <si>
    <t>Club Tennis Taula Valls Del Nord</t>
  </si>
  <si>
    <t>AND</t>
  </si>
  <si>
    <t>TTV Red Stars Venray</t>
  </si>
  <si>
    <t xml:space="preserve">HORTITEC ALZIRA TT </t>
  </si>
  <si>
    <t>STK Banja Luka</t>
  </si>
  <si>
    <t>HK</t>
  </si>
  <si>
    <t>APOEL</t>
  </si>
  <si>
    <t>CYP</t>
  </si>
  <si>
    <t>UTTC Sparkasse Salzburg</t>
  </si>
  <si>
    <t>SEEDING FOR 2025-2026</t>
  </si>
  <si>
    <t>RESULT 2024-2025</t>
  </si>
  <si>
    <t>SEEDING 2025-2026</t>
  </si>
  <si>
    <t>EUROPEAN CLUB COMPETITIONS MEN SEEDING 2025-2026</t>
  </si>
  <si>
    <t>SUI</t>
  </si>
  <si>
    <t>TTC Port</t>
  </si>
  <si>
    <t>Club Tenis de Taula Olot</t>
  </si>
  <si>
    <t>Baltais LA</t>
  </si>
  <si>
    <t>MSK Čadca</t>
  </si>
  <si>
    <t>UKS Piast Poprawa Ostrzeszów</t>
  </si>
  <si>
    <t>GSTK Zagreb</t>
  </si>
  <si>
    <t>STK Novi</t>
  </si>
  <si>
    <t>MNE</t>
  </si>
  <si>
    <t>STK Pula</t>
  </si>
  <si>
    <t>ASD Muravera TT</t>
  </si>
  <si>
    <t>*</t>
  </si>
  <si>
    <t xml:space="preserve">* Europe Cup final still to be played where the winner will receive additional 100 points i.e. 50 additional points in total for the final seeding. Consequently the seeding of the Europe Cup winner and some other teams seeded above that team will 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</si>
</sst>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b/>
      <u/>
      <sz val="21"/>
      <color theme="1"/>
      <name val="Aptos Narrow"/>
      <family val="2"/>
      <scheme val="minor"/>
    </font>
    <font>
      <b/>
      <sz val="14"/>
      <name val="Aptos Narrow"/>
      <family val="2"/>
      <scheme val="minor"/>
    </font>
    <font>
      <b/>
      <sz val="13"/>
      <color theme="1"/>
      <name val="Aptos Narrow"/>
      <family val="2"/>
      <scheme val="minor"/>
    </font>
    <font>
      <b/>
      <sz val="12"/>
      <color theme="1"/>
      <name val="Aptos Narrow"/>
      <family val="2"/>
      <scheme val="minor"/>
    </font>
    <font>
      <b/>
      <sz val="12"/>
      <name val="Calibri"/>
      <family val="2"/>
    </font>
    <font>
      <sz val="10"/>
      <color theme="1"/>
      <name val="Aptos Narrow"/>
      <family val="2"/>
      <scheme val="minor"/>
    </font>
    <font>
      <sz val="11"/>
      <name val="Calibri"/>
      <family val="2"/>
    </font>
    <font>
      <sz val="11"/>
      <name val="Aptos Narrow"/>
      <family val="2"/>
      <scheme val="minor"/>
    </font>
    <font>
      <sz val="8"/>
      <name val="Aptos Narrow"/>
      <family val="2"/>
      <scheme val="minor"/>
    </font>
  </fonts>
  <fills count="7">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
      <patternFill patternType="solid">
        <fgColor theme="8" tint="0.79998168889431442"/>
        <bgColor indexed="64"/>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2">
    <xf numFmtId="0" fontId="0" fillId="0" borderId="0" xfId="0"/>
    <xf numFmtId="0" fontId="5" fillId="0" borderId="4" xfId="0" applyFont="1" applyBorder="1" applyAlignment="1">
      <alignment horizontal="left"/>
    </xf>
    <xf numFmtId="0" fontId="5" fillId="0" borderId="0" xfId="0" applyFont="1" applyAlignment="1">
      <alignment horizontal="center"/>
    </xf>
    <xf numFmtId="0" fontId="1" fillId="0" borderId="4" xfId="0" applyFont="1" applyBorder="1" applyAlignment="1">
      <alignment horizontal="center"/>
    </xf>
    <xf numFmtId="0" fontId="6" fillId="0" borderId="4" xfId="0" applyFont="1" applyBorder="1"/>
    <xf numFmtId="9" fontId="1" fillId="0" borderId="4" xfId="0" applyNumberFormat="1" applyFont="1" applyBorder="1" applyAlignment="1">
      <alignment horizontal="center"/>
    </xf>
    <xf numFmtId="0" fontId="1" fillId="0" borderId="5" xfId="0" applyFont="1" applyBorder="1" applyAlignment="1">
      <alignment horizontal="center"/>
    </xf>
    <xf numFmtId="0" fontId="7" fillId="5" borderId="6" xfId="0" applyFont="1" applyFill="1" applyBorder="1"/>
    <xf numFmtId="0" fontId="0" fillId="0" borderId="6" xfId="0" applyBorder="1" applyAlignment="1">
      <alignment horizontal="center"/>
    </xf>
    <xf numFmtId="0" fontId="8" fillId="5" borderId="6" xfId="0" applyFont="1" applyFill="1" applyBorder="1"/>
    <xf numFmtId="0" fontId="9" fillId="0" borderId="6" xfId="0" applyFont="1" applyBorder="1" applyAlignment="1">
      <alignment horizontal="center"/>
    </xf>
    <xf numFmtId="0" fontId="0" fillId="0" borderId="7" xfId="0" applyBorder="1" applyAlignment="1">
      <alignment horizontal="center"/>
    </xf>
    <xf numFmtId="0" fontId="0" fillId="5" borderId="6" xfId="0" applyFill="1" applyBorder="1" applyAlignment="1">
      <alignment horizontal="center"/>
    </xf>
    <xf numFmtId="0" fontId="9" fillId="5" borderId="7" xfId="0" applyFont="1" applyFill="1" applyBorder="1" applyAlignment="1">
      <alignment horizontal="center"/>
    </xf>
    <xf numFmtId="0" fontId="0" fillId="5" borderId="7" xfId="0" applyFill="1" applyBorder="1" applyAlignment="1">
      <alignment horizontal="center"/>
    </xf>
    <xf numFmtId="0" fontId="9" fillId="5" borderId="6" xfId="0" applyFont="1" applyFill="1" applyBorder="1"/>
    <xf numFmtId="0" fontId="9" fillId="0" borderId="7" xfId="0" applyFont="1" applyBorder="1" applyAlignment="1">
      <alignment horizontal="center"/>
    </xf>
    <xf numFmtId="0" fontId="9" fillId="5" borderId="6" xfId="0" applyFont="1" applyFill="1" applyBorder="1" applyAlignment="1">
      <alignment horizontal="center"/>
    </xf>
    <xf numFmtId="0" fontId="7" fillId="0" borderId="6" xfId="0" applyFont="1" applyBorder="1"/>
    <xf numFmtId="0" fontId="0" fillId="5" borderId="6" xfId="0" applyFill="1" applyBorder="1"/>
    <xf numFmtId="0" fontId="0" fillId="0" borderId="6" xfId="0" applyBorder="1"/>
    <xf numFmtId="0" fontId="8" fillId="6" borderId="6" xfId="0" applyFont="1" applyFill="1" applyBorder="1"/>
    <xf numFmtId="0" fontId="9" fillId="6" borderId="6" xfId="0" applyFont="1" applyFill="1" applyBorder="1"/>
    <xf numFmtId="0" fontId="8" fillId="0" borderId="6" xfId="0" applyFont="1" applyBorder="1"/>
    <xf numFmtId="0" fontId="9" fillId="0" borderId="6" xfId="0" applyFont="1" applyBorder="1"/>
    <xf numFmtId="0" fontId="9" fillId="6" borderId="7" xfId="0" applyFont="1" applyFill="1" applyBorder="1" applyAlignment="1">
      <alignment horizontal="center"/>
    </xf>
    <xf numFmtId="0" fontId="0" fillId="6" borderId="7" xfId="0" applyFill="1" applyBorder="1" applyAlignment="1">
      <alignment horizontal="center"/>
    </xf>
    <xf numFmtId="0" fontId="0" fillId="6" borderId="6" xfId="0" applyFill="1" applyBorder="1" applyAlignment="1">
      <alignment horizontal="center"/>
    </xf>
    <xf numFmtId="0" fontId="0" fillId="6" borderId="0" xfId="0" applyFill="1"/>
    <xf numFmtId="0" fontId="7" fillId="6" borderId="0" xfId="0" applyFont="1" applyFill="1"/>
    <xf numFmtId="0" fontId="4" fillId="0" borderId="1" xfId="0" applyFont="1" applyBorder="1" applyAlignment="1">
      <alignment horizontal="center"/>
    </xf>
    <xf numFmtId="0" fontId="4" fillId="0" borderId="3" xfId="0" applyFont="1" applyBorder="1" applyAlignment="1">
      <alignment horizontal="center"/>
    </xf>
    <xf numFmtId="0" fontId="2" fillId="0" borderId="0" xfId="0" applyFont="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4" fillId="2" borderId="1" xfId="0" applyFont="1" applyFill="1" applyBorder="1" applyAlignment="1">
      <alignment horizontal="center"/>
    </xf>
    <xf numFmtId="0" fontId="4" fillId="2" borderId="3" xfId="0" applyFont="1" applyFill="1" applyBorder="1" applyAlignment="1">
      <alignment horizontal="center"/>
    </xf>
    <xf numFmtId="0" fontId="4" fillId="3" borderId="1" xfId="0" applyFont="1" applyFill="1" applyBorder="1" applyAlignment="1">
      <alignment horizontal="center"/>
    </xf>
    <xf numFmtId="0" fontId="4" fillId="3" borderId="3" xfId="0" applyFont="1" applyFill="1" applyBorder="1" applyAlignment="1">
      <alignment horizontal="center"/>
    </xf>
    <xf numFmtId="0" fontId="4" fillId="4" borderId="1" xfId="0" applyFont="1" applyFill="1" applyBorder="1" applyAlignment="1">
      <alignment horizontal="center"/>
    </xf>
    <xf numFmtId="0" fontId="4" fillId="4" borderId="3" xfId="0" applyFont="1" applyFill="1" applyBorder="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8A5E5-932D-4187-8883-D77B70B27585}">
  <dimension ref="A1:S97"/>
  <sheetViews>
    <sheetView tabSelected="1" topLeftCell="A76" zoomScale="85" zoomScaleNormal="85" workbookViewId="0">
      <selection activeCell="P14" sqref="P14"/>
    </sheetView>
  </sheetViews>
  <sheetFormatPr baseColWidth="10" defaultColWidth="11.54296875" defaultRowHeight="14.5" x14ac:dyDescent="0.35"/>
  <cols>
    <col min="1" max="1" width="25.6328125" customWidth="1"/>
    <col min="4" max="4" width="37.1796875" customWidth="1"/>
    <col min="13" max="13" width="14.6328125" customWidth="1"/>
  </cols>
  <sheetData>
    <row r="1" spans="1:19" ht="28" thickBot="1" x14ac:dyDescent="0.7">
      <c r="A1" s="32" t="s">
        <v>133</v>
      </c>
      <c r="B1" s="32"/>
      <c r="C1" s="32"/>
      <c r="D1" s="32"/>
      <c r="E1" s="32"/>
    </row>
    <row r="2" spans="1:19" ht="19" thickBot="1" x14ac:dyDescent="0.5">
      <c r="A2" s="33" t="s">
        <v>132</v>
      </c>
      <c r="B2" s="34"/>
      <c r="C2" s="34"/>
      <c r="D2" s="34"/>
      <c r="E2" s="35"/>
      <c r="F2" s="36" t="s">
        <v>0</v>
      </c>
      <c r="G2" s="37"/>
      <c r="H2" s="38" t="s">
        <v>1</v>
      </c>
      <c r="I2" s="39"/>
      <c r="J2" s="40" t="s">
        <v>131</v>
      </c>
      <c r="K2" s="41"/>
      <c r="L2" s="30" t="s">
        <v>130</v>
      </c>
      <c r="M2" s="31"/>
    </row>
    <row r="3" spans="1:19" ht="16" x14ac:dyDescent="0.4">
      <c r="A3" s="1" t="s">
        <v>2</v>
      </c>
      <c r="B3" s="2" t="s">
        <v>3</v>
      </c>
      <c r="C3" s="3" t="s">
        <v>4</v>
      </c>
      <c r="D3" s="4" t="s">
        <v>5</v>
      </c>
      <c r="E3" s="4" t="s">
        <v>6</v>
      </c>
      <c r="F3" s="3" t="s">
        <v>7</v>
      </c>
      <c r="G3" s="5">
        <v>0.2</v>
      </c>
      <c r="H3" s="3" t="s">
        <v>7</v>
      </c>
      <c r="I3" s="5">
        <v>0.3</v>
      </c>
      <c r="J3" s="3" t="s">
        <v>7</v>
      </c>
      <c r="K3" s="5">
        <v>0.5</v>
      </c>
      <c r="L3" s="3" t="s">
        <v>8</v>
      </c>
      <c r="M3" s="6" t="s">
        <v>9</v>
      </c>
    </row>
    <row r="4" spans="1:19" x14ac:dyDescent="0.35">
      <c r="A4" s="7" t="s">
        <v>10</v>
      </c>
      <c r="B4" s="8">
        <v>1</v>
      </c>
      <c r="C4" s="8">
        <f t="shared" ref="C4:C28" si="0">L4</f>
        <v>1000</v>
      </c>
      <c r="D4" s="9" t="s">
        <v>11</v>
      </c>
      <c r="E4" s="9" t="s">
        <v>12</v>
      </c>
      <c r="F4" s="8">
        <v>1000</v>
      </c>
      <c r="G4" s="8">
        <f t="shared" ref="G4:G59" si="1">F4/100*20</f>
        <v>200</v>
      </c>
      <c r="H4" s="10">
        <v>1000</v>
      </c>
      <c r="I4" s="8">
        <f t="shared" ref="I4:I28" si="2">H4/100*30</f>
        <v>300</v>
      </c>
      <c r="J4" s="10">
        <v>1000</v>
      </c>
      <c r="K4" s="8">
        <f t="shared" ref="K4:K12" si="3">J4/100*50</f>
        <v>500</v>
      </c>
      <c r="L4" s="8">
        <f t="shared" ref="L4:L76" si="4">SUM(G4,I4,K4)</f>
        <v>1000</v>
      </c>
      <c r="M4" s="8">
        <f>B4</f>
        <v>1</v>
      </c>
    </row>
    <row r="5" spans="1:19" x14ac:dyDescent="0.35">
      <c r="A5" s="7" t="s">
        <v>10</v>
      </c>
      <c r="B5" s="8">
        <v>2</v>
      </c>
      <c r="C5" s="8">
        <f t="shared" si="0"/>
        <v>800</v>
      </c>
      <c r="D5" s="9" t="s">
        <v>13</v>
      </c>
      <c r="E5" s="9" t="s">
        <v>12</v>
      </c>
      <c r="F5" s="8">
        <v>800</v>
      </c>
      <c r="G5" s="8">
        <f t="shared" si="1"/>
        <v>160</v>
      </c>
      <c r="H5" s="10">
        <v>800</v>
      </c>
      <c r="I5" s="8">
        <f t="shared" si="2"/>
        <v>240</v>
      </c>
      <c r="J5" s="10">
        <v>800</v>
      </c>
      <c r="K5" s="8">
        <f t="shared" si="3"/>
        <v>400</v>
      </c>
      <c r="L5" s="8">
        <f t="shared" si="4"/>
        <v>800</v>
      </c>
      <c r="M5" s="8">
        <f t="shared" ref="M5:M68" si="5">B5</f>
        <v>2</v>
      </c>
    </row>
    <row r="6" spans="1:19" x14ac:dyDescent="0.35">
      <c r="A6" s="7" t="s">
        <v>10</v>
      </c>
      <c r="B6" s="8">
        <v>3</v>
      </c>
      <c r="C6" s="8">
        <f>L6</f>
        <v>500</v>
      </c>
      <c r="D6" s="15" t="s">
        <v>19</v>
      </c>
      <c r="E6" s="9" t="s">
        <v>16</v>
      </c>
      <c r="F6" s="11">
        <v>400</v>
      </c>
      <c r="G6" s="11">
        <f>F6/100*20</f>
        <v>80</v>
      </c>
      <c r="H6" s="11">
        <v>400</v>
      </c>
      <c r="I6" s="11">
        <f>H6/100*30</f>
        <v>120</v>
      </c>
      <c r="J6" s="11">
        <v>600</v>
      </c>
      <c r="K6" s="11">
        <f>J6/100*50</f>
        <v>300</v>
      </c>
      <c r="L6" s="8">
        <f t="shared" si="4"/>
        <v>500</v>
      </c>
      <c r="M6" s="8">
        <f t="shared" si="5"/>
        <v>3</v>
      </c>
    </row>
    <row r="7" spans="1:19" x14ac:dyDescent="0.35">
      <c r="A7" s="7" t="s">
        <v>10</v>
      </c>
      <c r="B7" s="8">
        <v>4</v>
      </c>
      <c r="C7" s="8">
        <f>L7</f>
        <v>430</v>
      </c>
      <c r="D7" s="15" t="s">
        <v>15</v>
      </c>
      <c r="E7" s="9" t="s">
        <v>16</v>
      </c>
      <c r="F7" s="11">
        <v>400</v>
      </c>
      <c r="G7" s="11">
        <f>F7/100*20</f>
        <v>80</v>
      </c>
      <c r="H7" s="16">
        <v>500</v>
      </c>
      <c r="I7" s="11">
        <f>H7/100*30</f>
        <v>150</v>
      </c>
      <c r="J7" s="16">
        <v>400</v>
      </c>
      <c r="K7" s="11">
        <f>J7/100*50</f>
        <v>200</v>
      </c>
      <c r="L7" s="8">
        <f t="shared" si="4"/>
        <v>430</v>
      </c>
      <c r="M7" s="8">
        <f t="shared" si="5"/>
        <v>4</v>
      </c>
    </row>
    <row r="8" spans="1:19" x14ac:dyDescent="0.35">
      <c r="A8" s="7" t="s">
        <v>10</v>
      </c>
      <c r="B8" s="8">
        <v>5</v>
      </c>
      <c r="C8" s="8">
        <f>L8</f>
        <v>420</v>
      </c>
      <c r="D8" s="15" t="s">
        <v>17</v>
      </c>
      <c r="E8" s="9" t="s">
        <v>18</v>
      </c>
      <c r="F8" s="10">
        <v>200</v>
      </c>
      <c r="G8" s="8">
        <f>F8/100*20</f>
        <v>40</v>
      </c>
      <c r="H8" s="10">
        <v>600</v>
      </c>
      <c r="I8" s="8">
        <f>H8/100*30</f>
        <v>180</v>
      </c>
      <c r="J8" s="10">
        <v>400</v>
      </c>
      <c r="K8" s="8">
        <f>J8/100*50</f>
        <v>200</v>
      </c>
      <c r="L8" s="8">
        <f t="shared" si="4"/>
        <v>420</v>
      </c>
      <c r="M8" s="8">
        <f t="shared" si="5"/>
        <v>5</v>
      </c>
    </row>
    <row r="9" spans="1:19" x14ac:dyDescent="0.35">
      <c r="A9" s="7" t="s">
        <v>10</v>
      </c>
      <c r="B9" s="8">
        <v>6</v>
      </c>
      <c r="C9" s="8">
        <f>L9</f>
        <v>396</v>
      </c>
      <c r="D9" s="9" t="s">
        <v>36</v>
      </c>
      <c r="E9" s="9" t="s">
        <v>16</v>
      </c>
      <c r="F9" s="16">
        <v>180</v>
      </c>
      <c r="G9" s="11">
        <f>F9/100*20</f>
        <v>36</v>
      </c>
      <c r="H9" s="16">
        <v>200</v>
      </c>
      <c r="I9" s="11">
        <f>H9/100*30</f>
        <v>60</v>
      </c>
      <c r="J9" s="16">
        <v>600</v>
      </c>
      <c r="K9" s="11">
        <f>J9/100*50</f>
        <v>300</v>
      </c>
      <c r="L9" s="8">
        <f t="shared" si="4"/>
        <v>396</v>
      </c>
      <c r="M9" s="8">
        <f t="shared" si="5"/>
        <v>6</v>
      </c>
    </row>
    <row r="10" spans="1:19" x14ac:dyDescent="0.35">
      <c r="A10" s="7" t="s">
        <v>10</v>
      </c>
      <c r="B10" s="8">
        <v>7</v>
      </c>
      <c r="C10" s="8">
        <f>L10</f>
        <v>360</v>
      </c>
      <c r="D10" s="15" t="s">
        <v>22</v>
      </c>
      <c r="E10" s="9" t="s">
        <v>21</v>
      </c>
      <c r="F10" s="11">
        <v>500</v>
      </c>
      <c r="G10" s="11">
        <f>F10/100*20</f>
        <v>100</v>
      </c>
      <c r="H10" s="16">
        <v>200</v>
      </c>
      <c r="I10" s="11">
        <f>H10/100*30</f>
        <v>60</v>
      </c>
      <c r="J10" s="16">
        <v>400</v>
      </c>
      <c r="K10" s="11">
        <f>J10/100*50</f>
        <v>200</v>
      </c>
      <c r="L10" s="8">
        <f t="shared" si="4"/>
        <v>360</v>
      </c>
      <c r="M10" s="8">
        <f t="shared" si="5"/>
        <v>7</v>
      </c>
    </row>
    <row r="11" spans="1:19" x14ac:dyDescent="0.35">
      <c r="A11" s="7" t="s">
        <v>10</v>
      </c>
      <c r="B11" s="8">
        <v>8</v>
      </c>
      <c r="C11" s="12">
        <f t="shared" si="0"/>
        <v>300</v>
      </c>
      <c r="D11" s="9" t="s">
        <v>14</v>
      </c>
      <c r="E11" s="9" t="s">
        <v>12</v>
      </c>
      <c r="F11" s="13">
        <v>600</v>
      </c>
      <c r="G11" s="14">
        <f t="shared" si="1"/>
        <v>120</v>
      </c>
      <c r="H11" s="13">
        <v>600</v>
      </c>
      <c r="I11" s="14">
        <f t="shared" si="2"/>
        <v>180</v>
      </c>
      <c r="J11" s="13"/>
      <c r="K11" s="14"/>
      <c r="L11" s="8">
        <f t="shared" si="4"/>
        <v>300</v>
      </c>
      <c r="M11" s="8">
        <f t="shared" si="5"/>
        <v>8</v>
      </c>
    </row>
    <row r="12" spans="1:19" x14ac:dyDescent="0.35">
      <c r="A12" s="7" t="s">
        <v>23</v>
      </c>
      <c r="B12" s="8">
        <v>9</v>
      </c>
      <c r="C12" s="8">
        <f t="shared" si="0"/>
        <v>285</v>
      </c>
      <c r="D12" s="15" t="s">
        <v>20</v>
      </c>
      <c r="E12" s="9" t="s">
        <v>21</v>
      </c>
      <c r="F12" s="10">
        <v>400</v>
      </c>
      <c r="G12" s="8">
        <f t="shared" si="1"/>
        <v>80</v>
      </c>
      <c r="H12" s="10">
        <v>400</v>
      </c>
      <c r="I12" s="8">
        <f t="shared" si="2"/>
        <v>120</v>
      </c>
      <c r="J12" s="10">
        <v>170</v>
      </c>
      <c r="K12" s="8">
        <f t="shared" si="3"/>
        <v>85</v>
      </c>
      <c r="L12" s="8">
        <f t="shared" si="4"/>
        <v>285</v>
      </c>
      <c r="M12" s="8">
        <f t="shared" si="5"/>
        <v>9</v>
      </c>
    </row>
    <row r="13" spans="1:19" x14ac:dyDescent="0.35">
      <c r="A13" s="7" t="s">
        <v>23</v>
      </c>
      <c r="B13" s="8">
        <v>10</v>
      </c>
      <c r="C13" s="8">
        <f>L13</f>
        <v>250</v>
      </c>
      <c r="D13" s="22" t="s">
        <v>27</v>
      </c>
      <c r="E13" s="9" t="s">
        <v>28</v>
      </c>
      <c r="F13" s="16">
        <v>200</v>
      </c>
      <c r="G13" s="11">
        <f>F13/100*20</f>
        <v>40</v>
      </c>
      <c r="H13" s="16">
        <v>200</v>
      </c>
      <c r="I13" s="11">
        <f>H13/100*30</f>
        <v>60</v>
      </c>
      <c r="J13" s="25">
        <v>300</v>
      </c>
      <c r="K13" s="26">
        <f>J13/100*50</f>
        <v>150</v>
      </c>
      <c r="L13" s="27">
        <f>SUM(G13,I13,K13)</f>
        <v>250</v>
      </c>
      <c r="M13" s="27">
        <f>B13</f>
        <v>10</v>
      </c>
      <c r="N13" s="28" t="s">
        <v>145</v>
      </c>
    </row>
    <row r="14" spans="1:19" x14ac:dyDescent="0.35">
      <c r="A14" s="7" t="s">
        <v>23</v>
      </c>
      <c r="B14" s="8">
        <v>11</v>
      </c>
      <c r="C14" s="8">
        <f>L14</f>
        <v>245</v>
      </c>
      <c r="D14" s="9" t="s">
        <v>30</v>
      </c>
      <c r="E14" s="9" t="s">
        <v>12</v>
      </c>
      <c r="F14" s="16">
        <v>600</v>
      </c>
      <c r="G14" s="11">
        <f>F14/100*20</f>
        <v>120</v>
      </c>
      <c r="H14" s="16"/>
      <c r="I14" s="11"/>
      <c r="J14" s="16">
        <v>250</v>
      </c>
      <c r="K14" s="11">
        <f>J14/100*50</f>
        <v>125</v>
      </c>
      <c r="L14" s="8">
        <f>SUM(G14,I14,K14)</f>
        <v>245</v>
      </c>
      <c r="M14" s="8">
        <f t="shared" si="5"/>
        <v>11</v>
      </c>
    </row>
    <row r="15" spans="1:19" x14ac:dyDescent="0.35">
      <c r="A15" s="7" t="s">
        <v>23</v>
      </c>
      <c r="B15" s="8">
        <v>12</v>
      </c>
      <c r="C15" s="8">
        <f t="shared" ref="C15:C26" si="6">L15</f>
        <v>245</v>
      </c>
      <c r="D15" s="15" t="s">
        <v>24</v>
      </c>
      <c r="E15" s="9" t="s">
        <v>18</v>
      </c>
      <c r="F15" s="11">
        <v>200</v>
      </c>
      <c r="G15" s="11">
        <f>F15/100*20</f>
        <v>40</v>
      </c>
      <c r="H15" s="11">
        <v>400</v>
      </c>
      <c r="I15" s="11">
        <f>H15/100*30</f>
        <v>120</v>
      </c>
      <c r="J15" s="11">
        <v>170</v>
      </c>
      <c r="K15" s="11">
        <f t="shared" ref="K15:K26" si="7">J15/100*50</f>
        <v>85</v>
      </c>
      <c r="L15" s="8">
        <f t="shared" si="4"/>
        <v>245</v>
      </c>
      <c r="M15" s="8">
        <f t="shared" si="5"/>
        <v>12</v>
      </c>
    </row>
    <row r="16" spans="1:19" x14ac:dyDescent="0.35">
      <c r="A16" s="7" t="s">
        <v>23</v>
      </c>
      <c r="B16" s="8">
        <v>13</v>
      </c>
      <c r="C16" s="8">
        <f>L16</f>
        <v>222</v>
      </c>
      <c r="D16" s="21" t="s">
        <v>37</v>
      </c>
      <c r="E16" s="9" t="s">
        <v>28</v>
      </c>
      <c r="F16" s="16">
        <v>60</v>
      </c>
      <c r="G16" s="11">
        <f>F16/100*20</f>
        <v>12</v>
      </c>
      <c r="H16" s="16">
        <v>200</v>
      </c>
      <c r="I16" s="11">
        <f>H16/100*30</f>
        <v>60</v>
      </c>
      <c r="J16" s="25">
        <v>300</v>
      </c>
      <c r="K16" s="26">
        <f>J16/100*50</f>
        <v>150</v>
      </c>
      <c r="L16" s="27">
        <f>SUM(G16,I16,K16)</f>
        <v>222</v>
      </c>
      <c r="M16" s="27">
        <f>B16</f>
        <v>13</v>
      </c>
      <c r="N16" s="28" t="s">
        <v>145</v>
      </c>
      <c r="S16">
        <v>234</v>
      </c>
    </row>
    <row r="17" spans="1:13" x14ac:dyDescent="0.35">
      <c r="A17" s="7" t="s">
        <v>23</v>
      </c>
      <c r="B17" s="8">
        <v>14</v>
      </c>
      <c r="C17" s="8">
        <f t="shared" si="6"/>
        <v>200</v>
      </c>
      <c r="D17" s="9" t="s">
        <v>48</v>
      </c>
      <c r="E17" s="9" t="s">
        <v>21</v>
      </c>
      <c r="F17" s="16"/>
      <c r="G17" s="11"/>
      <c r="H17" s="16"/>
      <c r="I17" s="11"/>
      <c r="J17" s="13">
        <v>400</v>
      </c>
      <c r="K17" s="11">
        <f t="shared" si="7"/>
        <v>200</v>
      </c>
      <c r="L17" s="8">
        <f t="shared" si="4"/>
        <v>200</v>
      </c>
      <c r="M17" s="8">
        <f t="shared" si="5"/>
        <v>14</v>
      </c>
    </row>
    <row r="18" spans="1:13" x14ac:dyDescent="0.35">
      <c r="A18" s="7" t="s">
        <v>23</v>
      </c>
      <c r="B18" s="8">
        <v>15</v>
      </c>
      <c r="C18" s="8">
        <f t="shared" si="6"/>
        <v>194</v>
      </c>
      <c r="D18" s="15" t="s">
        <v>29</v>
      </c>
      <c r="E18" s="15" t="s">
        <v>28</v>
      </c>
      <c r="F18" s="16">
        <v>170</v>
      </c>
      <c r="G18" s="11">
        <f t="shared" ref="G18:G23" si="8">F18/100*20</f>
        <v>34</v>
      </c>
      <c r="H18" s="16">
        <v>200</v>
      </c>
      <c r="I18" s="11">
        <f t="shared" ref="I18:I24" si="9">H18/100*30</f>
        <v>60</v>
      </c>
      <c r="J18" s="16">
        <v>200</v>
      </c>
      <c r="K18" s="11">
        <f t="shared" si="7"/>
        <v>100</v>
      </c>
      <c r="L18" s="8">
        <f t="shared" si="4"/>
        <v>194</v>
      </c>
      <c r="M18" s="8">
        <f t="shared" si="5"/>
        <v>15</v>
      </c>
    </row>
    <row r="19" spans="1:13" x14ac:dyDescent="0.35">
      <c r="A19" s="7" t="s">
        <v>23</v>
      </c>
      <c r="B19" s="8">
        <v>16</v>
      </c>
      <c r="C19" s="8">
        <f>L19</f>
        <v>155</v>
      </c>
      <c r="D19" s="9" t="s">
        <v>73</v>
      </c>
      <c r="E19" s="9" t="s">
        <v>12</v>
      </c>
      <c r="F19" s="10"/>
      <c r="G19" s="11"/>
      <c r="H19" s="16">
        <v>100</v>
      </c>
      <c r="I19" s="11">
        <f>H19/100*30</f>
        <v>30</v>
      </c>
      <c r="J19" s="16">
        <v>250</v>
      </c>
      <c r="K19" s="11">
        <f>J19/100*50</f>
        <v>125</v>
      </c>
      <c r="L19" s="8">
        <f>SUM(G19,I19,K19)</f>
        <v>155</v>
      </c>
      <c r="M19" s="8">
        <f t="shared" si="5"/>
        <v>16</v>
      </c>
    </row>
    <row r="20" spans="1:13" x14ac:dyDescent="0.35">
      <c r="A20" s="7" t="s">
        <v>23</v>
      </c>
      <c r="B20" s="8">
        <v>17</v>
      </c>
      <c r="C20" s="8">
        <f t="shared" si="6"/>
        <v>155</v>
      </c>
      <c r="D20" s="9" t="s">
        <v>38</v>
      </c>
      <c r="E20" s="9" t="s">
        <v>39</v>
      </c>
      <c r="F20" s="11">
        <v>200</v>
      </c>
      <c r="G20" s="11">
        <f t="shared" si="8"/>
        <v>40</v>
      </c>
      <c r="H20" s="11">
        <v>100</v>
      </c>
      <c r="I20" s="11">
        <f t="shared" si="9"/>
        <v>30</v>
      </c>
      <c r="J20" s="11">
        <v>170</v>
      </c>
      <c r="K20" s="11">
        <f t="shared" si="7"/>
        <v>85</v>
      </c>
      <c r="L20" s="8">
        <f t="shared" si="4"/>
        <v>155</v>
      </c>
      <c r="M20" s="8">
        <f t="shared" si="5"/>
        <v>17</v>
      </c>
    </row>
    <row r="21" spans="1:13" x14ac:dyDescent="0.35">
      <c r="A21" s="7" t="s">
        <v>23</v>
      </c>
      <c r="B21" s="8">
        <v>18</v>
      </c>
      <c r="C21" s="8">
        <f t="shared" si="6"/>
        <v>136</v>
      </c>
      <c r="D21" s="9" t="s">
        <v>68</v>
      </c>
      <c r="E21" s="9" t="s">
        <v>52</v>
      </c>
      <c r="F21" s="16"/>
      <c r="G21" s="11"/>
      <c r="H21" s="16">
        <v>120</v>
      </c>
      <c r="I21" s="11">
        <f t="shared" si="9"/>
        <v>36</v>
      </c>
      <c r="J21" s="17">
        <v>200</v>
      </c>
      <c r="K21" s="11">
        <f t="shared" si="7"/>
        <v>100</v>
      </c>
      <c r="L21" s="8">
        <f t="shared" si="4"/>
        <v>136</v>
      </c>
      <c r="M21" s="8">
        <f t="shared" si="5"/>
        <v>18</v>
      </c>
    </row>
    <row r="22" spans="1:13" x14ac:dyDescent="0.35">
      <c r="A22" s="7" t="s">
        <v>23</v>
      </c>
      <c r="B22" s="8">
        <v>19</v>
      </c>
      <c r="C22" s="8">
        <f t="shared" si="6"/>
        <v>124</v>
      </c>
      <c r="D22" s="9" t="s">
        <v>34</v>
      </c>
      <c r="E22" s="9" t="s">
        <v>35</v>
      </c>
      <c r="F22" s="16">
        <v>170</v>
      </c>
      <c r="G22" s="11">
        <f t="shared" si="8"/>
        <v>34</v>
      </c>
      <c r="H22" s="16">
        <v>200</v>
      </c>
      <c r="I22" s="11">
        <f t="shared" si="9"/>
        <v>60</v>
      </c>
      <c r="J22" s="16">
        <v>60</v>
      </c>
      <c r="K22" s="11">
        <f t="shared" si="7"/>
        <v>30</v>
      </c>
      <c r="L22" s="8">
        <f t="shared" si="4"/>
        <v>124</v>
      </c>
      <c r="M22" s="8">
        <f t="shared" si="5"/>
        <v>19</v>
      </c>
    </row>
    <row r="23" spans="1:13" x14ac:dyDescent="0.35">
      <c r="A23" s="7" t="s">
        <v>23</v>
      </c>
      <c r="B23" s="8">
        <v>20</v>
      </c>
      <c r="C23" s="8">
        <f t="shared" si="6"/>
        <v>122</v>
      </c>
      <c r="D23" s="9" t="s">
        <v>81</v>
      </c>
      <c r="E23" s="9" t="s">
        <v>41</v>
      </c>
      <c r="F23" s="16">
        <v>20</v>
      </c>
      <c r="G23" s="11">
        <f t="shared" si="8"/>
        <v>4</v>
      </c>
      <c r="H23" s="16">
        <v>60</v>
      </c>
      <c r="I23" s="11">
        <f t="shared" si="9"/>
        <v>18</v>
      </c>
      <c r="J23" s="16">
        <v>200</v>
      </c>
      <c r="K23" s="11">
        <f t="shared" si="7"/>
        <v>100</v>
      </c>
      <c r="L23" s="8">
        <f t="shared" si="4"/>
        <v>122</v>
      </c>
      <c r="M23" s="8">
        <f t="shared" si="5"/>
        <v>20</v>
      </c>
    </row>
    <row r="24" spans="1:13" x14ac:dyDescent="0.35">
      <c r="A24" s="7" t="s">
        <v>23</v>
      </c>
      <c r="B24" s="8">
        <v>21</v>
      </c>
      <c r="C24" s="8">
        <f t="shared" si="6"/>
        <v>117</v>
      </c>
      <c r="D24" s="23" t="s">
        <v>46</v>
      </c>
      <c r="E24" s="9" t="s">
        <v>47</v>
      </c>
      <c r="F24" s="16"/>
      <c r="G24" s="11"/>
      <c r="H24" s="16">
        <v>190</v>
      </c>
      <c r="I24" s="11">
        <f t="shared" si="9"/>
        <v>57</v>
      </c>
      <c r="J24" s="17">
        <v>120</v>
      </c>
      <c r="K24" s="11">
        <f t="shared" si="7"/>
        <v>60</v>
      </c>
      <c r="L24" s="8">
        <f t="shared" si="4"/>
        <v>117</v>
      </c>
      <c r="M24" s="8">
        <f t="shared" si="5"/>
        <v>21</v>
      </c>
    </row>
    <row r="25" spans="1:13" x14ac:dyDescent="0.35">
      <c r="A25" s="7" t="s">
        <v>23</v>
      </c>
      <c r="B25" s="8">
        <v>22</v>
      </c>
      <c r="C25" s="8">
        <f>L25</f>
        <v>103</v>
      </c>
      <c r="D25" s="23" t="s">
        <v>53</v>
      </c>
      <c r="E25" s="9" t="s">
        <v>18</v>
      </c>
      <c r="F25" s="16">
        <v>130</v>
      </c>
      <c r="G25" s="11">
        <f>F25/100*20</f>
        <v>26</v>
      </c>
      <c r="H25" s="16">
        <v>40</v>
      </c>
      <c r="I25" s="11">
        <f>H25/100*30</f>
        <v>12</v>
      </c>
      <c r="J25" s="16">
        <v>130</v>
      </c>
      <c r="K25" s="11">
        <f>J25/100*50</f>
        <v>65</v>
      </c>
      <c r="L25" s="8">
        <f>SUM(G25,I25,K25)</f>
        <v>103</v>
      </c>
      <c r="M25" s="8">
        <f t="shared" si="5"/>
        <v>22</v>
      </c>
    </row>
    <row r="26" spans="1:13" x14ac:dyDescent="0.35">
      <c r="A26" s="7" t="s">
        <v>23</v>
      </c>
      <c r="B26" s="8">
        <v>23</v>
      </c>
      <c r="C26" s="8">
        <f t="shared" si="6"/>
        <v>100</v>
      </c>
      <c r="D26" s="23" t="s">
        <v>49</v>
      </c>
      <c r="E26" s="9" t="s">
        <v>16</v>
      </c>
      <c r="F26" s="16"/>
      <c r="G26" s="11"/>
      <c r="H26" s="16"/>
      <c r="I26" s="11"/>
      <c r="J26" s="13">
        <v>200</v>
      </c>
      <c r="K26" s="11">
        <f t="shared" si="7"/>
        <v>100</v>
      </c>
      <c r="L26" s="8">
        <f t="shared" si="4"/>
        <v>100</v>
      </c>
      <c r="M26" s="8">
        <f t="shared" si="5"/>
        <v>23</v>
      </c>
    </row>
    <row r="27" spans="1:13" x14ac:dyDescent="0.35">
      <c r="A27" s="7" t="s">
        <v>23</v>
      </c>
      <c r="B27" s="8">
        <v>24</v>
      </c>
      <c r="C27" s="8">
        <f t="shared" si="0"/>
        <v>100</v>
      </c>
      <c r="D27" s="24" t="s">
        <v>25</v>
      </c>
      <c r="E27" s="9" t="s">
        <v>26</v>
      </c>
      <c r="F27" s="11">
        <v>200</v>
      </c>
      <c r="G27" s="11">
        <f t="shared" si="1"/>
        <v>40</v>
      </c>
      <c r="H27" s="11">
        <v>200</v>
      </c>
      <c r="I27" s="11">
        <f t="shared" si="2"/>
        <v>60</v>
      </c>
      <c r="J27" s="11"/>
      <c r="K27" s="11"/>
      <c r="L27" s="8">
        <f t="shared" si="4"/>
        <v>100</v>
      </c>
      <c r="M27" s="8">
        <f t="shared" si="5"/>
        <v>24</v>
      </c>
    </row>
    <row r="28" spans="1:13" x14ac:dyDescent="0.35">
      <c r="A28" s="7" t="s">
        <v>23</v>
      </c>
      <c r="B28" s="8">
        <v>24</v>
      </c>
      <c r="C28" s="8">
        <f t="shared" si="0"/>
        <v>100</v>
      </c>
      <c r="D28" s="23" t="s">
        <v>31</v>
      </c>
      <c r="E28" s="9" t="s">
        <v>16</v>
      </c>
      <c r="F28" s="16">
        <v>200</v>
      </c>
      <c r="G28" s="11">
        <f t="shared" si="1"/>
        <v>40</v>
      </c>
      <c r="H28" s="16">
        <v>200</v>
      </c>
      <c r="I28" s="11">
        <f t="shared" si="2"/>
        <v>60</v>
      </c>
      <c r="J28" s="16"/>
      <c r="K28" s="11"/>
      <c r="L28" s="8">
        <f t="shared" si="4"/>
        <v>100</v>
      </c>
      <c r="M28" s="8">
        <f t="shared" si="5"/>
        <v>24</v>
      </c>
    </row>
    <row r="29" spans="1:13" x14ac:dyDescent="0.35">
      <c r="A29" s="7" t="s">
        <v>50</v>
      </c>
      <c r="B29" s="8">
        <v>26</v>
      </c>
      <c r="C29" s="8">
        <f>L29</f>
        <v>96</v>
      </c>
      <c r="D29" s="23" t="s">
        <v>69</v>
      </c>
      <c r="E29" s="9" t="s">
        <v>33</v>
      </c>
      <c r="F29" s="16"/>
      <c r="G29" s="11"/>
      <c r="H29" s="16">
        <v>120</v>
      </c>
      <c r="I29" s="11">
        <f>H29/100*30</f>
        <v>36</v>
      </c>
      <c r="J29" s="17">
        <v>120</v>
      </c>
      <c r="K29" s="11">
        <f>J29/100*50</f>
        <v>60</v>
      </c>
      <c r="L29" s="8">
        <f>SUM(G29,I29,K29)</f>
        <v>96</v>
      </c>
      <c r="M29" s="8">
        <f t="shared" si="5"/>
        <v>26</v>
      </c>
    </row>
    <row r="30" spans="1:13" x14ac:dyDescent="0.35">
      <c r="A30" s="7" t="s">
        <v>50</v>
      </c>
      <c r="B30" s="8">
        <v>27</v>
      </c>
      <c r="C30" s="8">
        <f>L30</f>
        <v>95</v>
      </c>
      <c r="D30" s="20" t="s">
        <v>141</v>
      </c>
      <c r="E30" s="15" t="s">
        <v>142</v>
      </c>
      <c r="F30" s="10"/>
      <c r="G30" s="8"/>
      <c r="H30" s="10"/>
      <c r="I30" s="8"/>
      <c r="J30" s="10">
        <v>190</v>
      </c>
      <c r="K30" s="8">
        <f>J30/100*50</f>
        <v>95</v>
      </c>
      <c r="L30" s="8">
        <f>SUM(G30,I30,K30)</f>
        <v>95</v>
      </c>
      <c r="M30" s="8">
        <f t="shared" si="5"/>
        <v>27</v>
      </c>
    </row>
    <row r="31" spans="1:13" x14ac:dyDescent="0.35">
      <c r="A31" s="7" t="s">
        <v>50</v>
      </c>
      <c r="B31" s="8">
        <v>28</v>
      </c>
      <c r="C31" s="8">
        <f t="shared" ref="C31:C44" si="10">L31</f>
        <v>92</v>
      </c>
      <c r="D31" s="23" t="s">
        <v>55</v>
      </c>
      <c r="E31" s="9" t="s">
        <v>28</v>
      </c>
      <c r="F31" s="16">
        <v>60</v>
      </c>
      <c r="G31" s="11">
        <f t="shared" ref="G31:G55" si="11">F31/100*20</f>
        <v>12</v>
      </c>
      <c r="H31" s="16">
        <v>100</v>
      </c>
      <c r="I31" s="11">
        <f t="shared" ref="I31:I53" si="12">H31/100*30</f>
        <v>30</v>
      </c>
      <c r="J31" s="16">
        <v>100</v>
      </c>
      <c r="K31" s="11">
        <f t="shared" ref="K31:K53" si="13">J31/100*50</f>
        <v>50</v>
      </c>
      <c r="L31" s="8">
        <f t="shared" si="4"/>
        <v>92</v>
      </c>
      <c r="M31" s="8">
        <f t="shared" si="5"/>
        <v>28</v>
      </c>
    </row>
    <row r="32" spans="1:13" x14ac:dyDescent="0.35">
      <c r="A32" s="7" t="s">
        <v>50</v>
      </c>
      <c r="B32" s="8">
        <v>29</v>
      </c>
      <c r="C32" s="8">
        <f>L32</f>
        <v>90</v>
      </c>
      <c r="D32" s="20" t="s">
        <v>138</v>
      </c>
      <c r="E32" s="9" t="s">
        <v>52</v>
      </c>
      <c r="F32" s="10"/>
      <c r="G32" s="8"/>
      <c r="H32" s="10"/>
      <c r="I32" s="8"/>
      <c r="J32" s="10">
        <v>180</v>
      </c>
      <c r="K32" s="8">
        <f>J32/100*50</f>
        <v>90</v>
      </c>
      <c r="L32" s="8">
        <f>SUM(G32,I32,K32)</f>
        <v>90</v>
      </c>
      <c r="M32" s="8">
        <f t="shared" si="5"/>
        <v>29</v>
      </c>
    </row>
    <row r="33" spans="1:13" x14ac:dyDescent="0.35">
      <c r="A33" s="7" t="s">
        <v>50</v>
      </c>
      <c r="B33" s="8">
        <v>30</v>
      </c>
      <c r="C33" s="8">
        <f>L33</f>
        <v>90.5</v>
      </c>
      <c r="D33" s="23" t="s">
        <v>80</v>
      </c>
      <c r="E33" s="9" t="s">
        <v>35</v>
      </c>
      <c r="F33" s="16">
        <v>130</v>
      </c>
      <c r="G33" s="11">
        <f>F33/100*20</f>
        <v>26</v>
      </c>
      <c r="H33" s="16">
        <v>15</v>
      </c>
      <c r="I33" s="11">
        <f>H33/100*30</f>
        <v>4.5</v>
      </c>
      <c r="J33" s="16">
        <v>120</v>
      </c>
      <c r="K33" s="11">
        <f>J33/100*50</f>
        <v>60</v>
      </c>
      <c r="L33" s="8">
        <f>SUM(G33,I33,K33)</f>
        <v>90.5</v>
      </c>
      <c r="M33" s="8">
        <f>B33</f>
        <v>30</v>
      </c>
    </row>
    <row r="34" spans="1:13" x14ac:dyDescent="0.35">
      <c r="A34" s="7" t="s">
        <v>50</v>
      </c>
      <c r="B34" s="8">
        <v>31</v>
      </c>
      <c r="C34" s="8">
        <f t="shared" si="10"/>
        <v>89</v>
      </c>
      <c r="D34" s="23" t="s">
        <v>61</v>
      </c>
      <c r="E34" s="9" t="s">
        <v>21</v>
      </c>
      <c r="F34" s="16"/>
      <c r="G34" s="11"/>
      <c r="H34" s="16">
        <v>130</v>
      </c>
      <c r="I34" s="11">
        <f t="shared" si="12"/>
        <v>39</v>
      </c>
      <c r="J34" s="13">
        <v>100</v>
      </c>
      <c r="K34" s="11">
        <f t="shared" si="13"/>
        <v>50</v>
      </c>
      <c r="L34" s="8">
        <f t="shared" si="4"/>
        <v>89</v>
      </c>
      <c r="M34" s="8">
        <f t="shared" si="5"/>
        <v>31</v>
      </c>
    </row>
    <row r="35" spans="1:13" x14ac:dyDescent="0.35">
      <c r="A35" s="7" t="s">
        <v>50</v>
      </c>
      <c r="B35" s="8">
        <v>32</v>
      </c>
      <c r="C35" s="8">
        <f t="shared" si="10"/>
        <v>76</v>
      </c>
      <c r="D35" s="23" t="s">
        <v>42</v>
      </c>
      <c r="E35" s="9" t="s">
        <v>41</v>
      </c>
      <c r="F35" s="16">
        <v>170</v>
      </c>
      <c r="G35" s="11">
        <f t="shared" si="11"/>
        <v>34</v>
      </c>
      <c r="H35" s="16">
        <v>40</v>
      </c>
      <c r="I35" s="11">
        <f t="shared" si="12"/>
        <v>12</v>
      </c>
      <c r="J35" s="13">
        <v>60</v>
      </c>
      <c r="K35" s="11">
        <f t="shared" si="13"/>
        <v>30</v>
      </c>
      <c r="L35" s="8">
        <f t="shared" si="4"/>
        <v>76</v>
      </c>
      <c r="M35" s="8">
        <f t="shared" si="5"/>
        <v>32</v>
      </c>
    </row>
    <row r="36" spans="1:13" x14ac:dyDescent="0.35">
      <c r="A36" s="7" t="s">
        <v>50</v>
      </c>
      <c r="B36" s="8">
        <v>33</v>
      </c>
      <c r="C36" s="8">
        <f t="shared" si="10"/>
        <v>72</v>
      </c>
      <c r="D36" s="23" t="s">
        <v>56</v>
      </c>
      <c r="E36" s="9" t="s">
        <v>57</v>
      </c>
      <c r="F36" s="10">
        <v>120</v>
      </c>
      <c r="G36" s="11">
        <f t="shared" si="11"/>
        <v>24</v>
      </c>
      <c r="H36" s="16">
        <v>60</v>
      </c>
      <c r="I36" s="11">
        <f t="shared" si="12"/>
        <v>18</v>
      </c>
      <c r="J36" s="16">
        <v>60</v>
      </c>
      <c r="K36" s="11">
        <f t="shared" si="13"/>
        <v>30</v>
      </c>
      <c r="L36" s="8">
        <f t="shared" si="4"/>
        <v>72</v>
      </c>
      <c r="M36" s="8">
        <f t="shared" si="5"/>
        <v>33</v>
      </c>
    </row>
    <row r="37" spans="1:13" x14ac:dyDescent="0.35">
      <c r="A37" s="7" t="s">
        <v>50</v>
      </c>
      <c r="B37" s="8">
        <v>34</v>
      </c>
      <c r="C37" s="8">
        <f t="shared" si="10"/>
        <v>70.5</v>
      </c>
      <c r="D37" s="23" t="s">
        <v>44</v>
      </c>
      <c r="E37" s="9" t="s">
        <v>45</v>
      </c>
      <c r="F37" s="16">
        <v>120</v>
      </c>
      <c r="G37" s="11">
        <f t="shared" si="11"/>
        <v>24</v>
      </c>
      <c r="H37" s="16">
        <v>130</v>
      </c>
      <c r="I37" s="11">
        <f t="shared" si="12"/>
        <v>39</v>
      </c>
      <c r="J37" s="13">
        <v>15</v>
      </c>
      <c r="K37" s="11">
        <f t="shared" si="13"/>
        <v>7.5</v>
      </c>
      <c r="L37" s="8">
        <f t="shared" si="4"/>
        <v>70.5</v>
      </c>
      <c r="M37" s="8">
        <f t="shared" si="5"/>
        <v>34</v>
      </c>
    </row>
    <row r="38" spans="1:13" x14ac:dyDescent="0.35">
      <c r="A38" s="7" t="s">
        <v>50</v>
      </c>
      <c r="B38" s="8">
        <v>35</v>
      </c>
      <c r="C38" s="8">
        <f t="shared" si="10"/>
        <v>70</v>
      </c>
      <c r="D38" s="23" t="s">
        <v>60</v>
      </c>
      <c r="E38" s="9" t="s">
        <v>57</v>
      </c>
      <c r="F38" s="16">
        <v>20</v>
      </c>
      <c r="G38" s="11">
        <f t="shared" si="11"/>
        <v>4</v>
      </c>
      <c r="H38" s="16">
        <v>120</v>
      </c>
      <c r="I38" s="11">
        <f t="shared" si="12"/>
        <v>36</v>
      </c>
      <c r="J38" s="13">
        <v>60</v>
      </c>
      <c r="K38" s="11">
        <f t="shared" si="13"/>
        <v>30</v>
      </c>
      <c r="L38" s="8">
        <f t="shared" si="4"/>
        <v>70</v>
      </c>
      <c r="M38" s="8">
        <f t="shared" si="5"/>
        <v>35</v>
      </c>
    </row>
    <row r="39" spans="1:13" x14ac:dyDescent="0.35">
      <c r="A39" s="7" t="s">
        <v>50</v>
      </c>
      <c r="B39" s="8">
        <v>35</v>
      </c>
      <c r="C39" s="8">
        <f t="shared" si="10"/>
        <v>70</v>
      </c>
      <c r="D39" s="23" t="s">
        <v>54</v>
      </c>
      <c r="E39" s="9" t="s">
        <v>52</v>
      </c>
      <c r="F39" s="16">
        <v>20</v>
      </c>
      <c r="G39" s="11">
        <f t="shared" si="11"/>
        <v>4</v>
      </c>
      <c r="H39" s="16">
        <v>120</v>
      </c>
      <c r="I39" s="11">
        <f t="shared" si="12"/>
        <v>36</v>
      </c>
      <c r="J39" s="13">
        <v>60</v>
      </c>
      <c r="K39" s="11">
        <f t="shared" si="13"/>
        <v>30</v>
      </c>
      <c r="L39" s="8">
        <f t="shared" si="4"/>
        <v>70</v>
      </c>
      <c r="M39" s="8">
        <f t="shared" si="5"/>
        <v>35</v>
      </c>
    </row>
    <row r="40" spans="1:13" x14ac:dyDescent="0.35">
      <c r="A40" s="7" t="s">
        <v>50</v>
      </c>
      <c r="B40" s="8">
        <v>37</v>
      </c>
      <c r="C40" s="8">
        <f>L40</f>
        <v>69.5</v>
      </c>
      <c r="D40" s="23" t="s">
        <v>117</v>
      </c>
      <c r="E40" s="9" t="s">
        <v>45</v>
      </c>
      <c r="F40" s="16"/>
      <c r="G40" s="11"/>
      <c r="H40" s="16">
        <v>15</v>
      </c>
      <c r="I40" s="11">
        <f>H40/100*30</f>
        <v>4.5</v>
      </c>
      <c r="J40" s="10">
        <v>130</v>
      </c>
      <c r="K40" s="11">
        <f>J40/100*50</f>
        <v>65</v>
      </c>
      <c r="L40" s="8">
        <f>SUM(G40,I40,K40)</f>
        <v>69.5</v>
      </c>
      <c r="M40" s="8">
        <f t="shared" si="5"/>
        <v>37</v>
      </c>
    </row>
    <row r="41" spans="1:13" x14ac:dyDescent="0.35">
      <c r="A41" s="7" t="s">
        <v>50</v>
      </c>
      <c r="B41" s="8">
        <v>38</v>
      </c>
      <c r="C41" s="8">
        <f>L41</f>
        <v>67.5</v>
      </c>
      <c r="D41" s="23" t="s">
        <v>101</v>
      </c>
      <c r="E41" s="9" t="s">
        <v>33</v>
      </c>
      <c r="F41" s="16">
        <v>15</v>
      </c>
      <c r="G41" s="11">
        <f>F41/100*20</f>
        <v>3</v>
      </c>
      <c r="H41" s="16">
        <v>15</v>
      </c>
      <c r="I41" s="11">
        <f>H41/100*30</f>
        <v>4.5</v>
      </c>
      <c r="J41" s="16">
        <v>120</v>
      </c>
      <c r="K41" s="11">
        <f>J41/100*50</f>
        <v>60</v>
      </c>
      <c r="L41" s="8">
        <f>SUM(G41,I41,K41)</f>
        <v>67.5</v>
      </c>
      <c r="M41" s="8">
        <f t="shared" si="5"/>
        <v>38</v>
      </c>
    </row>
    <row r="42" spans="1:13" x14ac:dyDescent="0.35">
      <c r="A42" s="7" t="s">
        <v>50</v>
      </c>
      <c r="B42" s="8">
        <v>39</v>
      </c>
      <c r="C42" s="8">
        <f t="shared" si="10"/>
        <v>66</v>
      </c>
      <c r="D42" s="23" t="s">
        <v>40</v>
      </c>
      <c r="E42" s="9" t="s">
        <v>41</v>
      </c>
      <c r="F42" s="16">
        <v>60</v>
      </c>
      <c r="G42" s="11">
        <f t="shared" si="11"/>
        <v>12</v>
      </c>
      <c r="H42" s="16">
        <v>180</v>
      </c>
      <c r="I42" s="11">
        <f t="shared" si="12"/>
        <v>54</v>
      </c>
      <c r="J42" s="13"/>
      <c r="K42" s="11"/>
      <c r="L42" s="8">
        <f t="shared" si="4"/>
        <v>66</v>
      </c>
      <c r="M42" s="8">
        <f t="shared" si="5"/>
        <v>39</v>
      </c>
    </row>
    <row r="43" spans="1:13" x14ac:dyDescent="0.35">
      <c r="A43" s="7" t="s">
        <v>50</v>
      </c>
      <c r="B43" s="8">
        <v>40</v>
      </c>
      <c r="C43" s="8">
        <f>L43</f>
        <v>64</v>
      </c>
      <c r="D43" s="24" t="s">
        <v>87</v>
      </c>
      <c r="E43" s="15" t="s">
        <v>88</v>
      </c>
      <c r="F43" s="10">
        <v>20</v>
      </c>
      <c r="G43" s="11">
        <f>F43/100*20</f>
        <v>4</v>
      </c>
      <c r="H43" s="16"/>
      <c r="I43" s="11"/>
      <c r="J43" s="16">
        <v>120</v>
      </c>
      <c r="K43" s="11">
        <f>J43/100*50</f>
        <v>60</v>
      </c>
      <c r="L43" s="8">
        <f>SUM(G43,I43,K43)</f>
        <v>64</v>
      </c>
      <c r="M43" s="8">
        <f t="shared" si="5"/>
        <v>40</v>
      </c>
    </row>
    <row r="44" spans="1:13" x14ac:dyDescent="0.35">
      <c r="A44" s="18" t="s">
        <v>79</v>
      </c>
      <c r="B44" s="8">
        <v>41</v>
      </c>
      <c r="C44" s="8">
        <f t="shared" si="10"/>
        <v>62.5</v>
      </c>
      <c r="D44" s="23" t="s">
        <v>91</v>
      </c>
      <c r="E44" s="9" t="s">
        <v>41</v>
      </c>
      <c r="F44" s="16">
        <v>25</v>
      </c>
      <c r="G44" s="11">
        <f t="shared" si="11"/>
        <v>5</v>
      </c>
      <c r="H44" s="16">
        <v>25</v>
      </c>
      <c r="I44" s="11">
        <f t="shared" si="12"/>
        <v>7.5</v>
      </c>
      <c r="J44" s="16">
        <v>100</v>
      </c>
      <c r="K44" s="11">
        <f t="shared" si="13"/>
        <v>50</v>
      </c>
      <c r="L44" s="8">
        <f t="shared" si="4"/>
        <v>62.5</v>
      </c>
      <c r="M44" s="8">
        <f t="shared" si="5"/>
        <v>41</v>
      </c>
    </row>
    <row r="45" spans="1:13" x14ac:dyDescent="0.35">
      <c r="A45" s="18" t="s">
        <v>79</v>
      </c>
      <c r="B45" s="8">
        <v>42</v>
      </c>
      <c r="C45" s="8">
        <f>L45</f>
        <v>60</v>
      </c>
      <c r="D45" s="20" t="s">
        <v>136</v>
      </c>
      <c r="E45" s="9" t="s">
        <v>41</v>
      </c>
      <c r="F45" s="10"/>
      <c r="G45" s="8"/>
      <c r="H45" s="10"/>
      <c r="I45" s="8"/>
      <c r="J45" s="10">
        <v>120</v>
      </c>
      <c r="K45" s="8">
        <f>J45/100*50</f>
        <v>60</v>
      </c>
      <c r="L45" s="8">
        <f>SUM(G45,I45,K45)</f>
        <v>60</v>
      </c>
      <c r="M45" s="8">
        <f t="shared" si="5"/>
        <v>42</v>
      </c>
    </row>
    <row r="46" spans="1:13" x14ac:dyDescent="0.35">
      <c r="A46" s="18" t="s">
        <v>79</v>
      </c>
      <c r="B46" s="8">
        <v>42</v>
      </c>
      <c r="C46" s="8">
        <f>L46</f>
        <v>60</v>
      </c>
      <c r="D46" s="20" t="s">
        <v>140</v>
      </c>
      <c r="E46" s="9" t="s">
        <v>57</v>
      </c>
      <c r="F46" s="10"/>
      <c r="G46" s="8"/>
      <c r="H46" s="10"/>
      <c r="I46" s="8"/>
      <c r="J46" s="10">
        <v>120</v>
      </c>
      <c r="K46" s="8">
        <f>J46/100*50</f>
        <v>60</v>
      </c>
      <c r="L46" s="8">
        <f>SUM(G46,I46,K46)</f>
        <v>60</v>
      </c>
      <c r="M46" s="8">
        <f t="shared" si="5"/>
        <v>42</v>
      </c>
    </row>
    <row r="47" spans="1:13" x14ac:dyDescent="0.35">
      <c r="A47" s="18" t="s">
        <v>79</v>
      </c>
      <c r="B47" s="8">
        <v>42</v>
      </c>
      <c r="C47" s="8">
        <f>L47</f>
        <v>60</v>
      </c>
      <c r="D47" s="20" t="s">
        <v>137</v>
      </c>
      <c r="E47" s="15" t="s">
        <v>120</v>
      </c>
      <c r="F47" s="10"/>
      <c r="G47" s="8"/>
      <c r="H47" s="10"/>
      <c r="I47" s="8"/>
      <c r="J47" s="10">
        <v>120</v>
      </c>
      <c r="K47" s="8">
        <f>J47/100*50</f>
        <v>60</v>
      </c>
      <c r="L47" s="8">
        <f>SUM(G47,I47,K47)</f>
        <v>60</v>
      </c>
      <c r="M47" s="8">
        <f t="shared" si="5"/>
        <v>42</v>
      </c>
    </row>
    <row r="48" spans="1:13" x14ac:dyDescent="0.35">
      <c r="A48" s="18" t="s">
        <v>79</v>
      </c>
      <c r="B48" s="8">
        <v>45</v>
      </c>
      <c r="C48" s="8">
        <f t="shared" ref="C48" si="14">L48</f>
        <v>58</v>
      </c>
      <c r="D48" s="15" t="s">
        <v>51</v>
      </c>
      <c r="E48" s="15" t="s">
        <v>52</v>
      </c>
      <c r="F48" s="10">
        <v>10</v>
      </c>
      <c r="G48" s="11">
        <f t="shared" si="11"/>
        <v>2</v>
      </c>
      <c r="H48" s="16">
        <v>120</v>
      </c>
      <c r="I48" s="11">
        <f t="shared" si="12"/>
        <v>36</v>
      </c>
      <c r="J48" s="13">
        <v>40</v>
      </c>
      <c r="K48" s="11">
        <f t="shared" si="13"/>
        <v>20</v>
      </c>
      <c r="L48" s="8">
        <f t="shared" si="4"/>
        <v>58</v>
      </c>
      <c r="M48" s="8">
        <f t="shared" si="5"/>
        <v>45</v>
      </c>
    </row>
    <row r="49" spans="1:13" x14ac:dyDescent="0.35">
      <c r="A49" s="18" t="s">
        <v>79</v>
      </c>
      <c r="B49" s="8">
        <v>46</v>
      </c>
      <c r="C49" s="8">
        <f>L49</f>
        <v>56</v>
      </c>
      <c r="D49" s="9" t="s">
        <v>58</v>
      </c>
      <c r="E49" s="9" t="s">
        <v>59</v>
      </c>
      <c r="F49" s="10">
        <v>40</v>
      </c>
      <c r="G49" s="11">
        <f t="shared" si="11"/>
        <v>8</v>
      </c>
      <c r="H49" s="16">
        <v>60</v>
      </c>
      <c r="I49" s="11">
        <f t="shared" si="12"/>
        <v>18</v>
      </c>
      <c r="J49" s="16">
        <v>60</v>
      </c>
      <c r="K49" s="11">
        <f t="shared" si="13"/>
        <v>30</v>
      </c>
      <c r="L49" s="8">
        <f t="shared" si="4"/>
        <v>56</v>
      </c>
      <c r="M49" s="8">
        <f t="shared" si="5"/>
        <v>46</v>
      </c>
    </row>
    <row r="50" spans="1:13" x14ac:dyDescent="0.35">
      <c r="A50" s="18" t="s">
        <v>79</v>
      </c>
      <c r="B50" s="8">
        <v>47</v>
      </c>
      <c r="C50" s="8">
        <f t="shared" ref="C50:C65" si="15">L50</f>
        <v>54.5</v>
      </c>
      <c r="D50" s="9" t="s">
        <v>96</v>
      </c>
      <c r="E50" s="9" t="s">
        <v>18</v>
      </c>
      <c r="F50" s="16"/>
      <c r="G50" s="11"/>
      <c r="H50" s="16">
        <v>15</v>
      </c>
      <c r="I50" s="11">
        <f t="shared" si="12"/>
        <v>4.5</v>
      </c>
      <c r="J50" s="16">
        <v>100</v>
      </c>
      <c r="K50" s="11">
        <f t="shared" si="13"/>
        <v>50</v>
      </c>
      <c r="L50" s="8">
        <f t="shared" si="4"/>
        <v>54.5</v>
      </c>
      <c r="M50" s="8">
        <f t="shared" si="5"/>
        <v>47</v>
      </c>
    </row>
    <row r="51" spans="1:13" x14ac:dyDescent="0.35">
      <c r="A51" s="18" t="s">
        <v>79</v>
      </c>
      <c r="B51" s="8">
        <v>48</v>
      </c>
      <c r="C51" s="8">
        <f t="shared" si="15"/>
        <v>52</v>
      </c>
      <c r="D51" s="15" t="s">
        <v>43</v>
      </c>
      <c r="E51" s="9" t="s">
        <v>33</v>
      </c>
      <c r="F51" s="16">
        <v>200</v>
      </c>
      <c r="G51" s="11">
        <f t="shared" si="11"/>
        <v>40</v>
      </c>
      <c r="H51" s="16">
        <v>40</v>
      </c>
      <c r="I51" s="11">
        <f t="shared" si="12"/>
        <v>12</v>
      </c>
      <c r="J51" s="13"/>
      <c r="K51" s="11"/>
      <c r="L51" s="8">
        <f t="shared" si="4"/>
        <v>52</v>
      </c>
      <c r="M51" s="8">
        <f t="shared" si="5"/>
        <v>48</v>
      </c>
    </row>
    <row r="52" spans="1:13" x14ac:dyDescent="0.35">
      <c r="A52" s="18" t="s">
        <v>79</v>
      </c>
      <c r="B52" s="8">
        <v>49</v>
      </c>
      <c r="C52" s="8">
        <f t="shared" si="15"/>
        <v>50</v>
      </c>
      <c r="D52" s="9" t="s">
        <v>77</v>
      </c>
      <c r="E52" s="9" t="s">
        <v>16</v>
      </c>
      <c r="F52" s="16"/>
      <c r="G52" s="11"/>
      <c r="H52" s="16"/>
      <c r="I52" s="11"/>
      <c r="J52" s="16">
        <v>100</v>
      </c>
      <c r="K52" s="11">
        <f t="shared" si="13"/>
        <v>50</v>
      </c>
      <c r="L52" s="8">
        <f t="shared" si="4"/>
        <v>50</v>
      </c>
      <c r="M52" s="8">
        <f t="shared" si="5"/>
        <v>49</v>
      </c>
    </row>
    <row r="53" spans="1:13" x14ac:dyDescent="0.35">
      <c r="A53" s="18" t="s">
        <v>79</v>
      </c>
      <c r="B53" s="8">
        <v>50</v>
      </c>
      <c r="C53" s="8">
        <f t="shared" si="15"/>
        <v>43.5</v>
      </c>
      <c r="D53" s="9" t="s">
        <v>64</v>
      </c>
      <c r="E53" s="9" t="s">
        <v>65</v>
      </c>
      <c r="F53" s="16"/>
      <c r="G53" s="11"/>
      <c r="H53" s="16">
        <v>120</v>
      </c>
      <c r="I53" s="11">
        <f t="shared" si="12"/>
        <v>36</v>
      </c>
      <c r="J53" s="16">
        <v>15</v>
      </c>
      <c r="K53" s="11">
        <f t="shared" si="13"/>
        <v>7.5</v>
      </c>
      <c r="L53" s="8">
        <f t="shared" si="4"/>
        <v>43.5</v>
      </c>
      <c r="M53" s="8">
        <f t="shared" si="5"/>
        <v>50</v>
      </c>
    </row>
    <row r="54" spans="1:13" x14ac:dyDescent="0.35">
      <c r="A54" s="18" t="s">
        <v>79</v>
      </c>
      <c r="B54" s="8">
        <v>51</v>
      </c>
      <c r="C54" s="8">
        <f t="shared" si="15"/>
        <v>40</v>
      </c>
      <c r="D54" s="9" t="s">
        <v>32</v>
      </c>
      <c r="E54" s="9" t="s">
        <v>33</v>
      </c>
      <c r="F54" s="16">
        <v>200</v>
      </c>
      <c r="G54" s="11">
        <f t="shared" si="11"/>
        <v>40</v>
      </c>
      <c r="H54" s="16"/>
      <c r="I54" s="11"/>
      <c r="J54" s="16"/>
      <c r="K54" s="11"/>
      <c r="L54" s="8">
        <f t="shared" si="4"/>
        <v>40</v>
      </c>
      <c r="M54" s="8">
        <f t="shared" si="5"/>
        <v>51</v>
      </c>
    </row>
    <row r="55" spans="1:13" x14ac:dyDescent="0.35">
      <c r="A55" s="18" t="s">
        <v>79</v>
      </c>
      <c r="B55" s="8">
        <v>52</v>
      </c>
      <c r="C55" s="8">
        <f t="shared" si="15"/>
        <v>38</v>
      </c>
      <c r="D55" s="9" t="s">
        <v>70</v>
      </c>
      <c r="E55" s="9" t="s">
        <v>47</v>
      </c>
      <c r="F55" s="16">
        <v>190</v>
      </c>
      <c r="G55" s="11">
        <f t="shared" si="11"/>
        <v>38</v>
      </c>
      <c r="H55" s="16"/>
      <c r="I55" s="11"/>
      <c r="J55" s="16"/>
      <c r="K55" s="11"/>
      <c r="L55" s="8">
        <f t="shared" si="4"/>
        <v>38</v>
      </c>
      <c r="M55" s="8">
        <f t="shared" si="5"/>
        <v>52</v>
      </c>
    </row>
    <row r="56" spans="1:13" x14ac:dyDescent="0.35">
      <c r="A56" s="18" t="s">
        <v>79</v>
      </c>
      <c r="B56" s="8">
        <v>53</v>
      </c>
      <c r="C56" s="8">
        <f t="shared" si="15"/>
        <v>36</v>
      </c>
      <c r="D56" s="15" t="s">
        <v>62</v>
      </c>
      <c r="E56" s="15" t="s">
        <v>63</v>
      </c>
      <c r="F56" s="10"/>
      <c r="G56" s="11"/>
      <c r="H56" s="16">
        <v>120</v>
      </c>
      <c r="I56" s="11">
        <f t="shared" ref="I56:I59" si="16">H56/100*30</f>
        <v>36</v>
      </c>
      <c r="J56" s="13"/>
      <c r="K56" s="11"/>
      <c r="L56" s="8">
        <f t="shared" si="4"/>
        <v>36</v>
      </c>
      <c r="M56" s="8">
        <f t="shared" si="5"/>
        <v>53</v>
      </c>
    </row>
    <row r="57" spans="1:13" x14ac:dyDescent="0.35">
      <c r="A57" s="18" t="s">
        <v>79</v>
      </c>
      <c r="B57" s="8">
        <v>53</v>
      </c>
      <c r="C57" s="8">
        <f t="shared" si="15"/>
        <v>36</v>
      </c>
      <c r="D57" s="9" t="s">
        <v>66</v>
      </c>
      <c r="E57" s="9" t="s">
        <v>67</v>
      </c>
      <c r="F57" s="16"/>
      <c r="G57" s="11"/>
      <c r="H57" s="16">
        <v>120</v>
      </c>
      <c r="I57" s="11">
        <f t="shared" si="16"/>
        <v>36</v>
      </c>
      <c r="J57" s="17"/>
      <c r="K57" s="11"/>
      <c r="L57" s="8">
        <f t="shared" si="4"/>
        <v>36</v>
      </c>
      <c r="M57" s="8">
        <f t="shared" si="5"/>
        <v>53</v>
      </c>
    </row>
    <row r="58" spans="1:13" x14ac:dyDescent="0.35">
      <c r="A58" s="18" t="s">
        <v>79</v>
      </c>
      <c r="B58" s="8">
        <v>55</v>
      </c>
      <c r="C58" s="8">
        <f t="shared" si="15"/>
        <v>35</v>
      </c>
      <c r="D58" s="9" t="s">
        <v>74</v>
      </c>
      <c r="E58" s="9" t="s">
        <v>41</v>
      </c>
      <c r="F58" s="16"/>
      <c r="G58" s="11"/>
      <c r="H58" s="16">
        <v>100</v>
      </c>
      <c r="I58" s="11">
        <f>H58/100*30</f>
        <v>30</v>
      </c>
      <c r="J58" s="16">
        <v>10</v>
      </c>
      <c r="K58" s="11">
        <f>J58/100*50</f>
        <v>5</v>
      </c>
      <c r="L58" s="8">
        <f t="shared" si="4"/>
        <v>35</v>
      </c>
      <c r="M58" s="8">
        <f t="shared" si="5"/>
        <v>55</v>
      </c>
    </row>
    <row r="59" spans="1:13" x14ac:dyDescent="0.35">
      <c r="A59" s="18" t="s">
        <v>79</v>
      </c>
      <c r="B59" s="8">
        <v>56</v>
      </c>
      <c r="C59" s="8">
        <f t="shared" si="15"/>
        <v>35</v>
      </c>
      <c r="D59" s="15" t="s">
        <v>71</v>
      </c>
      <c r="E59" s="9" t="s">
        <v>72</v>
      </c>
      <c r="F59" s="16">
        <v>60</v>
      </c>
      <c r="G59" s="11">
        <f t="shared" si="1"/>
        <v>12</v>
      </c>
      <c r="H59" s="16">
        <v>60</v>
      </c>
      <c r="I59" s="11">
        <f t="shared" si="16"/>
        <v>18</v>
      </c>
      <c r="J59" s="16">
        <v>10</v>
      </c>
      <c r="K59" s="11">
        <f t="shared" ref="K59" si="17">J59/100*50</f>
        <v>5</v>
      </c>
      <c r="L59" s="8">
        <f t="shared" si="4"/>
        <v>35</v>
      </c>
      <c r="M59" s="8">
        <f t="shared" si="5"/>
        <v>56</v>
      </c>
    </row>
    <row r="60" spans="1:13" x14ac:dyDescent="0.35">
      <c r="A60" s="18" t="s">
        <v>79</v>
      </c>
      <c r="B60" s="8">
        <v>57</v>
      </c>
      <c r="C60" s="8">
        <f t="shared" si="15"/>
        <v>28.5</v>
      </c>
      <c r="D60" s="9" t="s">
        <v>82</v>
      </c>
      <c r="E60" s="9" t="s">
        <v>83</v>
      </c>
      <c r="F60" s="16">
        <v>120</v>
      </c>
      <c r="G60" s="11">
        <f t="shared" ref="G60:G64" si="18">F60/100*20</f>
        <v>24</v>
      </c>
      <c r="H60" s="16">
        <v>15</v>
      </c>
      <c r="I60" s="11">
        <f t="shared" ref="I60:I73" si="19">H60/100*30</f>
        <v>4.5</v>
      </c>
      <c r="J60" s="16"/>
      <c r="K60" s="11"/>
      <c r="L60" s="8">
        <f t="shared" si="4"/>
        <v>28.5</v>
      </c>
      <c r="M60" s="8">
        <f t="shared" si="5"/>
        <v>57</v>
      </c>
    </row>
    <row r="61" spans="1:13" x14ac:dyDescent="0.35">
      <c r="A61" s="18" t="s">
        <v>79</v>
      </c>
      <c r="B61" s="8">
        <v>58</v>
      </c>
      <c r="C61" s="8">
        <f t="shared" si="15"/>
        <v>24</v>
      </c>
      <c r="D61" s="9" t="s">
        <v>84</v>
      </c>
      <c r="E61" s="9" t="s">
        <v>26</v>
      </c>
      <c r="F61" s="10">
        <v>120</v>
      </c>
      <c r="G61" s="11">
        <f t="shared" si="18"/>
        <v>24</v>
      </c>
      <c r="H61" s="16"/>
      <c r="I61" s="11"/>
      <c r="J61" s="16"/>
      <c r="K61" s="11"/>
      <c r="L61" s="8">
        <f t="shared" si="4"/>
        <v>24</v>
      </c>
      <c r="M61" s="8">
        <f t="shared" si="5"/>
        <v>58</v>
      </c>
    </row>
    <row r="62" spans="1:13" x14ac:dyDescent="0.35">
      <c r="A62" s="18" t="s">
        <v>79</v>
      </c>
      <c r="B62" s="8">
        <v>59</v>
      </c>
      <c r="C62" s="8">
        <f>L62</f>
        <v>20</v>
      </c>
      <c r="D62" s="9" t="s">
        <v>78</v>
      </c>
      <c r="E62" s="9" t="s">
        <v>16</v>
      </c>
      <c r="F62" s="16"/>
      <c r="G62" s="11"/>
      <c r="H62" s="16"/>
      <c r="I62" s="11"/>
      <c r="J62" s="16">
        <v>40</v>
      </c>
      <c r="K62" s="11">
        <f t="shared" ref="K62:K80" si="20">J62/100*50</f>
        <v>20</v>
      </c>
      <c r="L62" s="8">
        <f>SUM(G62,I62,K62)</f>
        <v>20</v>
      </c>
      <c r="M62" s="8">
        <f t="shared" si="5"/>
        <v>59</v>
      </c>
    </row>
    <row r="63" spans="1:13" x14ac:dyDescent="0.35">
      <c r="A63" s="18" t="s">
        <v>79</v>
      </c>
      <c r="B63" s="8">
        <v>60</v>
      </c>
      <c r="C63" s="8">
        <f t="shared" si="15"/>
        <v>20</v>
      </c>
      <c r="D63" s="9" t="s">
        <v>85</v>
      </c>
      <c r="E63" s="9" t="s">
        <v>86</v>
      </c>
      <c r="F63" s="16">
        <v>100</v>
      </c>
      <c r="G63" s="11">
        <f t="shared" si="18"/>
        <v>20</v>
      </c>
      <c r="H63" s="16"/>
      <c r="I63" s="11"/>
      <c r="J63" s="16"/>
      <c r="K63" s="11"/>
      <c r="L63" s="8">
        <f t="shared" si="4"/>
        <v>20</v>
      </c>
      <c r="M63" s="8">
        <f t="shared" si="5"/>
        <v>60</v>
      </c>
    </row>
    <row r="64" spans="1:13" x14ac:dyDescent="0.35">
      <c r="A64" s="18" t="s">
        <v>79</v>
      </c>
      <c r="B64" s="8">
        <v>61</v>
      </c>
      <c r="C64" s="8">
        <f t="shared" si="15"/>
        <v>14</v>
      </c>
      <c r="D64" s="15" t="s">
        <v>89</v>
      </c>
      <c r="E64" s="15" t="s">
        <v>35</v>
      </c>
      <c r="F64" s="16">
        <v>10</v>
      </c>
      <c r="G64" s="11">
        <f t="shared" si="18"/>
        <v>2</v>
      </c>
      <c r="H64" s="16">
        <v>15</v>
      </c>
      <c r="I64" s="11">
        <f t="shared" si="19"/>
        <v>4.5</v>
      </c>
      <c r="J64" s="16">
        <v>15</v>
      </c>
      <c r="K64" s="11">
        <f t="shared" si="20"/>
        <v>7.5</v>
      </c>
      <c r="L64" s="8">
        <f t="shared" si="4"/>
        <v>14</v>
      </c>
      <c r="M64" s="8">
        <f t="shared" si="5"/>
        <v>61</v>
      </c>
    </row>
    <row r="65" spans="1:13" x14ac:dyDescent="0.35">
      <c r="A65" s="18" t="s">
        <v>79</v>
      </c>
      <c r="B65" s="8">
        <v>62</v>
      </c>
      <c r="C65" s="8">
        <f t="shared" si="15"/>
        <v>12</v>
      </c>
      <c r="D65" s="15" t="s">
        <v>103</v>
      </c>
      <c r="E65" s="15" t="s">
        <v>104</v>
      </c>
      <c r="F65" s="16"/>
      <c r="G65" s="11"/>
      <c r="H65" s="16">
        <v>15</v>
      </c>
      <c r="I65" s="11">
        <f t="shared" si="19"/>
        <v>4.5</v>
      </c>
      <c r="J65" s="16">
        <v>15</v>
      </c>
      <c r="K65" s="11">
        <f t="shared" si="20"/>
        <v>7.5</v>
      </c>
      <c r="L65" s="8">
        <f t="shared" si="4"/>
        <v>12</v>
      </c>
      <c r="M65" s="8">
        <f t="shared" si="5"/>
        <v>62</v>
      </c>
    </row>
    <row r="66" spans="1:13" x14ac:dyDescent="0.35">
      <c r="A66" s="18" t="s">
        <v>79</v>
      </c>
      <c r="B66" s="8">
        <v>62</v>
      </c>
      <c r="C66" s="8">
        <f t="shared" ref="C66:C75" si="21">L66</f>
        <v>12</v>
      </c>
      <c r="D66" s="9" t="s">
        <v>112</v>
      </c>
      <c r="E66" s="9" t="s">
        <v>113</v>
      </c>
      <c r="F66" s="16"/>
      <c r="G66" s="11"/>
      <c r="H66" s="16">
        <v>15</v>
      </c>
      <c r="I66" s="11">
        <f t="shared" si="19"/>
        <v>4.5</v>
      </c>
      <c r="J66" s="10">
        <v>15</v>
      </c>
      <c r="K66" s="11">
        <f t="shared" si="20"/>
        <v>7.5</v>
      </c>
      <c r="L66" s="8">
        <f t="shared" si="4"/>
        <v>12</v>
      </c>
      <c r="M66" s="8">
        <f t="shared" si="5"/>
        <v>62</v>
      </c>
    </row>
    <row r="67" spans="1:13" x14ac:dyDescent="0.35">
      <c r="A67" s="18" t="s">
        <v>79</v>
      </c>
      <c r="B67" s="8">
        <v>62</v>
      </c>
      <c r="C67" s="8">
        <f t="shared" si="21"/>
        <v>12</v>
      </c>
      <c r="D67" s="9" t="s">
        <v>114</v>
      </c>
      <c r="E67" s="9" t="s">
        <v>57</v>
      </c>
      <c r="F67" s="16"/>
      <c r="G67" s="11"/>
      <c r="H67" s="16">
        <v>15</v>
      </c>
      <c r="I67" s="11">
        <f t="shared" si="19"/>
        <v>4.5</v>
      </c>
      <c r="J67" s="10">
        <v>15</v>
      </c>
      <c r="K67" s="11">
        <f t="shared" si="20"/>
        <v>7.5</v>
      </c>
      <c r="L67" s="8">
        <f t="shared" si="4"/>
        <v>12</v>
      </c>
      <c r="M67" s="8">
        <f t="shared" si="5"/>
        <v>62</v>
      </c>
    </row>
    <row r="68" spans="1:13" x14ac:dyDescent="0.35">
      <c r="A68" s="18" t="s">
        <v>79</v>
      </c>
      <c r="B68" s="8">
        <v>62</v>
      </c>
      <c r="C68" s="8">
        <f t="shared" si="21"/>
        <v>12</v>
      </c>
      <c r="D68" s="9" t="s">
        <v>106</v>
      </c>
      <c r="E68" s="9" t="s">
        <v>107</v>
      </c>
      <c r="F68" s="16"/>
      <c r="G68" s="11"/>
      <c r="H68" s="16">
        <v>15</v>
      </c>
      <c r="I68" s="11">
        <f t="shared" si="19"/>
        <v>4.5</v>
      </c>
      <c r="J68" s="16">
        <v>15</v>
      </c>
      <c r="K68" s="11">
        <f t="shared" si="20"/>
        <v>7.5</v>
      </c>
      <c r="L68" s="8">
        <f t="shared" si="4"/>
        <v>12</v>
      </c>
      <c r="M68" s="8">
        <f t="shared" si="5"/>
        <v>62</v>
      </c>
    </row>
    <row r="69" spans="1:13" x14ac:dyDescent="0.35">
      <c r="A69" s="18" t="s">
        <v>79</v>
      </c>
      <c r="B69" s="8">
        <v>62</v>
      </c>
      <c r="C69" s="8">
        <f t="shared" si="21"/>
        <v>12</v>
      </c>
      <c r="D69" s="9" t="s">
        <v>118</v>
      </c>
      <c r="E69" s="9" t="s">
        <v>33</v>
      </c>
      <c r="F69" s="16"/>
      <c r="G69" s="11"/>
      <c r="H69" s="16">
        <v>15</v>
      </c>
      <c r="I69" s="11">
        <f t="shared" si="19"/>
        <v>4.5</v>
      </c>
      <c r="J69" s="10">
        <v>15</v>
      </c>
      <c r="K69" s="11">
        <f t="shared" si="20"/>
        <v>7.5</v>
      </c>
      <c r="L69" s="8">
        <f t="shared" si="4"/>
        <v>12</v>
      </c>
      <c r="M69" s="8">
        <f t="shared" ref="M69:M95" si="22">B69</f>
        <v>62</v>
      </c>
    </row>
    <row r="70" spans="1:13" x14ac:dyDescent="0.35">
      <c r="A70" s="18" t="s">
        <v>79</v>
      </c>
      <c r="B70" s="8">
        <v>62</v>
      </c>
      <c r="C70" s="8">
        <f t="shared" si="21"/>
        <v>12</v>
      </c>
      <c r="D70" s="9" t="s">
        <v>109</v>
      </c>
      <c r="E70" s="9" t="s">
        <v>110</v>
      </c>
      <c r="F70" s="16"/>
      <c r="G70" s="11"/>
      <c r="H70" s="16">
        <v>15</v>
      </c>
      <c r="I70" s="11">
        <f t="shared" si="19"/>
        <v>4.5</v>
      </c>
      <c r="J70" s="17">
        <v>15</v>
      </c>
      <c r="K70" s="11">
        <f t="shared" si="20"/>
        <v>7.5</v>
      </c>
      <c r="L70" s="8">
        <f t="shared" si="4"/>
        <v>12</v>
      </c>
      <c r="M70" s="8">
        <f t="shared" si="22"/>
        <v>62</v>
      </c>
    </row>
    <row r="71" spans="1:13" x14ac:dyDescent="0.35">
      <c r="A71" s="18" t="s">
        <v>79</v>
      </c>
      <c r="B71" s="8">
        <v>62</v>
      </c>
      <c r="C71" s="8">
        <f t="shared" si="21"/>
        <v>12</v>
      </c>
      <c r="D71" s="9" t="s">
        <v>108</v>
      </c>
      <c r="E71" s="9" t="s">
        <v>107</v>
      </c>
      <c r="F71" s="16"/>
      <c r="G71" s="11"/>
      <c r="H71" s="16">
        <v>15</v>
      </c>
      <c r="I71" s="11">
        <f t="shared" si="19"/>
        <v>4.5</v>
      </c>
      <c r="J71" s="16">
        <v>15</v>
      </c>
      <c r="K71" s="11">
        <f t="shared" si="20"/>
        <v>7.5</v>
      </c>
      <c r="L71" s="8">
        <f t="shared" si="4"/>
        <v>12</v>
      </c>
      <c r="M71" s="8">
        <f t="shared" si="22"/>
        <v>62</v>
      </c>
    </row>
    <row r="72" spans="1:13" x14ac:dyDescent="0.35">
      <c r="A72" s="18" t="s">
        <v>79</v>
      </c>
      <c r="B72" s="8">
        <v>69</v>
      </c>
      <c r="C72" s="8">
        <f t="shared" si="21"/>
        <v>10.5</v>
      </c>
      <c r="D72" s="9" t="s">
        <v>127</v>
      </c>
      <c r="E72" s="9" t="s">
        <v>128</v>
      </c>
      <c r="F72" s="16">
        <v>15</v>
      </c>
      <c r="G72" s="11">
        <f t="shared" ref="G72:G91" si="23">F72/100*20</f>
        <v>3</v>
      </c>
      <c r="H72" s="16"/>
      <c r="I72" s="11"/>
      <c r="J72" s="16">
        <v>15</v>
      </c>
      <c r="K72" s="11">
        <f t="shared" si="20"/>
        <v>7.5</v>
      </c>
      <c r="L72" s="8">
        <f t="shared" si="4"/>
        <v>10.5</v>
      </c>
      <c r="M72" s="8">
        <f t="shared" si="22"/>
        <v>69</v>
      </c>
    </row>
    <row r="73" spans="1:13" x14ac:dyDescent="0.35">
      <c r="A73" s="18" t="s">
        <v>79</v>
      </c>
      <c r="B73" s="8">
        <v>70</v>
      </c>
      <c r="C73" s="8">
        <f t="shared" si="21"/>
        <v>9</v>
      </c>
      <c r="D73" s="9" t="s">
        <v>93</v>
      </c>
      <c r="E73" s="9" t="s">
        <v>41</v>
      </c>
      <c r="F73" s="16"/>
      <c r="G73" s="11"/>
      <c r="H73" s="16">
        <v>30</v>
      </c>
      <c r="I73" s="11">
        <f t="shared" si="19"/>
        <v>9</v>
      </c>
      <c r="J73" s="16"/>
      <c r="K73" s="11"/>
      <c r="L73" s="8">
        <f t="shared" si="4"/>
        <v>9</v>
      </c>
      <c r="M73" s="8">
        <f t="shared" si="22"/>
        <v>70</v>
      </c>
    </row>
    <row r="74" spans="1:13" x14ac:dyDescent="0.35">
      <c r="A74" s="18" t="s">
        <v>79</v>
      </c>
      <c r="B74" s="8">
        <v>71</v>
      </c>
      <c r="C74" s="8">
        <f t="shared" si="21"/>
        <v>8</v>
      </c>
      <c r="D74" s="9" t="s">
        <v>95</v>
      </c>
      <c r="E74" s="9" t="s">
        <v>26</v>
      </c>
      <c r="F74" s="16">
        <v>40</v>
      </c>
      <c r="G74" s="11">
        <f t="shared" si="23"/>
        <v>8</v>
      </c>
      <c r="H74" s="16"/>
      <c r="I74" s="11"/>
      <c r="J74" s="16"/>
      <c r="K74" s="11"/>
      <c r="L74" s="8">
        <f t="shared" si="4"/>
        <v>8</v>
      </c>
      <c r="M74" s="8">
        <f t="shared" si="22"/>
        <v>71</v>
      </c>
    </row>
    <row r="75" spans="1:13" x14ac:dyDescent="0.35">
      <c r="A75" s="18" t="s">
        <v>79</v>
      </c>
      <c r="B75" s="8">
        <v>71</v>
      </c>
      <c r="C75" s="8">
        <f t="shared" si="21"/>
        <v>8</v>
      </c>
      <c r="D75" s="9" t="s">
        <v>102</v>
      </c>
      <c r="E75" s="9" t="s">
        <v>41</v>
      </c>
      <c r="F75" s="16">
        <v>40</v>
      </c>
      <c r="G75" s="11">
        <f t="shared" si="23"/>
        <v>8</v>
      </c>
      <c r="H75" s="16"/>
      <c r="I75" s="11"/>
      <c r="J75" s="16"/>
      <c r="K75" s="11"/>
      <c r="L75" s="8">
        <f t="shared" si="4"/>
        <v>8</v>
      </c>
      <c r="M75" s="8">
        <f t="shared" si="22"/>
        <v>71</v>
      </c>
    </row>
    <row r="76" spans="1:13" x14ac:dyDescent="0.35">
      <c r="A76" s="18" t="s">
        <v>79</v>
      </c>
      <c r="B76" s="8">
        <v>73</v>
      </c>
      <c r="C76" s="8">
        <f t="shared" ref="C76:C82" si="24">L76</f>
        <v>7.5</v>
      </c>
      <c r="D76" s="19" t="s">
        <v>75</v>
      </c>
      <c r="E76" s="9" t="s">
        <v>76</v>
      </c>
      <c r="F76" s="16"/>
      <c r="G76" s="11"/>
      <c r="H76" s="16"/>
      <c r="I76" s="11"/>
      <c r="J76" s="16">
        <v>15</v>
      </c>
      <c r="K76" s="11">
        <f t="shared" si="20"/>
        <v>7.5</v>
      </c>
      <c r="L76" s="8">
        <f t="shared" si="4"/>
        <v>7.5</v>
      </c>
      <c r="M76" s="8">
        <f t="shared" si="22"/>
        <v>73</v>
      </c>
    </row>
    <row r="77" spans="1:13" x14ac:dyDescent="0.35">
      <c r="A77" s="18" t="s">
        <v>79</v>
      </c>
      <c r="B77" s="8">
        <v>73</v>
      </c>
      <c r="C77" s="8">
        <f>L77</f>
        <v>7.5</v>
      </c>
      <c r="D77" s="20" t="s">
        <v>135</v>
      </c>
      <c r="E77" s="15" t="s">
        <v>134</v>
      </c>
      <c r="F77" s="10"/>
      <c r="G77" s="8"/>
      <c r="H77" s="10"/>
      <c r="I77" s="8"/>
      <c r="J77" s="10">
        <v>15</v>
      </c>
      <c r="K77" s="8">
        <f t="shared" si="20"/>
        <v>7.5</v>
      </c>
      <c r="L77" s="8">
        <f>SUM(G77,I77,K77)</f>
        <v>7.5</v>
      </c>
      <c r="M77" s="8">
        <f t="shared" si="22"/>
        <v>73</v>
      </c>
    </row>
    <row r="78" spans="1:13" x14ac:dyDescent="0.35">
      <c r="A78" s="18" t="s">
        <v>79</v>
      </c>
      <c r="B78" s="8">
        <v>73</v>
      </c>
      <c r="C78" s="8">
        <f>L78</f>
        <v>7.5</v>
      </c>
      <c r="D78" s="20" t="s">
        <v>139</v>
      </c>
      <c r="E78" s="15" t="s">
        <v>16</v>
      </c>
      <c r="F78" s="10"/>
      <c r="G78" s="8"/>
      <c r="H78" s="10"/>
      <c r="I78" s="8"/>
      <c r="J78" s="10">
        <v>15</v>
      </c>
      <c r="K78" s="8">
        <f t="shared" si="20"/>
        <v>7.5</v>
      </c>
      <c r="L78" s="8">
        <f>SUM(G78,I78,K78)</f>
        <v>7.5</v>
      </c>
      <c r="M78" s="8">
        <f t="shared" si="22"/>
        <v>73</v>
      </c>
    </row>
    <row r="79" spans="1:13" x14ac:dyDescent="0.35">
      <c r="A79" s="18" t="s">
        <v>79</v>
      </c>
      <c r="B79" s="8">
        <v>73</v>
      </c>
      <c r="C79" s="8">
        <f>L79</f>
        <v>7.5</v>
      </c>
      <c r="D79" s="20" t="s">
        <v>143</v>
      </c>
      <c r="E79" s="9" t="s">
        <v>57</v>
      </c>
      <c r="F79" s="10"/>
      <c r="G79" s="8"/>
      <c r="H79" s="10"/>
      <c r="I79" s="8"/>
      <c r="J79" s="10">
        <v>15</v>
      </c>
      <c r="K79" s="8">
        <f t="shared" si="20"/>
        <v>7.5</v>
      </c>
      <c r="L79" s="8">
        <f>SUM(G79,I79,K79)</f>
        <v>7.5</v>
      </c>
      <c r="M79" s="8">
        <f t="shared" si="22"/>
        <v>73</v>
      </c>
    </row>
    <row r="80" spans="1:13" x14ac:dyDescent="0.35">
      <c r="A80" s="18" t="s">
        <v>79</v>
      </c>
      <c r="B80" s="8">
        <v>73</v>
      </c>
      <c r="C80" s="8">
        <f>L80</f>
        <v>7.5</v>
      </c>
      <c r="D80" s="20" t="s">
        <v>144</v>
      </c>
      <c r="E80" s="15" t="s">
        <v>33</v>
      </c>
      <c r="F80" s="10"/>
      <c r="G80" s="8"/>
      <c r="H80" s="10"/>
      <c r="I80" s="8"/>
      <c r="J80" s="10">
        <v>15</v>
      </c>
      <c r="K80" s="8">
        <f t="shared" si="20"/>
        <v>7.5</v>
      </c>
      <c r="L80" s="8">
        <f>SUM(G80,I80,K80)</f>
        <v>7.5</v>
      </c>
      <c r="M80" s="8">
        <f t="shared" si="22"/>
        <v>73</v>
      </c>
    </row>
    <row r="81" spans="1:13" x14ac:dyDescent="0.35">
      <c r="A81" s="18" t="s">
        <v>79</v>
      </c>
      <c r="B81" s="8">
        <v>78</v>
      </c>
      <c r="C81" s="8">
        <f t="shared" si="24"/>
        <v>7.5</v>
      </c>
      <c r="D81" s="15" t="s">
        <v>99</v>
      </c>
      <c r="E81" s="15" t="s">
        <v>90</v>
      </c>
      <c r="F81" s="16">
        <v>15</v>
      </c>
      <c r="G81" s="11">
        <f t="shared" si="23"/>
        <v>3</v>
      </c>
      <c r="H81" s="16">
        <v>15</v>
      </c>
      <c r="I81" s="11">
        <f t="shared" ref="I81:I87" si="25">H81/100*30</f>
        <v>4.5</v>
      </c>
      <c r="J81" s="16"/>
      <c r="K81" s="11"/>
      <c r="L81" s="8">
        <f t="shared" ref="L81:L95" si="26">SUM(G81,I81,K81)</f>
        <v>7.5</v>
      </c>
      <c r="M81" s="8">
        <f t="shared" si="22"/>
        <v>78</v>
      </c>
    </row>
    <row r="82" spans="1:13" x14ac:dyDescent="0.35">
      <c r="A82" s="18" t="s">
        <v>79</v>
      </c>
      <c r="B82" s="8">
        <v>78</v>
      </c>
      <c r="C82" s="8">
        <f t="shared" si="24"/>
        <v>7.5</v>
      </c>
      <c r="D82" s="15" t="s">
        <v>100</v>
      </c>
      <c r="E82" s="15" t="s">
        <v>18</v>
      </c>
      <c r="F82" s="16">
        <v>15</v>
      </c>
      <c r="G82" s="11">
        <f t="shared" si="23"/>
        <v>3</v>
      </c>
      <c r="H82" s="16">
        <v>15</v>
      </c>
      <c r="I82" s="11">
        <f t="shared" si="25"/>
        <v>4.5</v>
      </c>
      <c r="J82" s="16"/>
      <c r="K82" s="11"/>
      <c r="L82" s="8">
        <f t="shared" si="26"/>
        <v>7.5</v>
      </c>
      <c r="M82" s="8">
        <f t="shared" si="22"/>
        <v>78</v>
      </c>
    </row>
    <row r="83" spans="1:13" x14ac:dyDescent="0.35">
      <c r="A83" s="18" t="s">
        <v>79</v>
      </c>
      <c r="B83" s="8">
        <v>80</v>
      </c>
      <c r="C83" s="8">
        <f t="shared" ref="C83:C91" si="27">L83</f>
        <v>6</v>
      </c>
      <c r="D83" s="9" t="s">
        <v>105</v>
      </c>
      <c r="E83" s="9" t="s">
        <v>98</v>
      </c>
      <c r="F83" s="16"/>
      <c r="G83" s="11"/>
      <c r="H83" s="16">
        <v>20</v>
      </c>
      <c r="I83" s="11">
        <f t="shared" si="25"/>
        <v>6</v>
      </c>
      <c r="J83" s="13"/>
      <c r="K83" s="11"/>
      <c r="L83" s="8">
        <f t="shared" si="26"/>
        <v>6</v>
      </c>
      <c r="M83" s="8">
        <f t="shared" si="22"/>
        <v>80</v>
      </c>
    </row>
    <row r="84" spans="1:13" x14ac:dyDescent="0.35">
      <c r="A84" s="18" t="s">
        <v>79</v>
      </c>
      <c r="B84" s="8">
        <v>81</v>
      </c>
      <c r="C84" s="8">
        <f t="shared" si="27"/>
        <v>4.5</v>
      </c>
      <c r="D84" s="9" t="s">
        <v>111</v>
      </c>
      <c r="E84" s="9" t="s">
        <v>110</v>
      </c>
      <c r="F84" s="16"/>
      <c r="G84" s="11"/>
      <c r="H84" s="16">
        <v>15</v>
      </c>
      <c r="I84" s="11">
        <f t="shared" si="25"/>
        <v>4.5</v>
      </c>
      <c r="J84" s="10"/>
      <c r="K84" s="11"/>
      <c r="L84" s="8">
        <f t="shared" si="26"/>
        <v>4.5</v>
      </c>
      <c r="M84" s="8">
        <f t="shared" si="22"/>
        <v>81</v>
      </c>
    </row>
    <row r="85" spans="1:13" x14ac:dyDescent="0.35">
      <c r="A85" s="18" t="s">
        <v>79</v>
      </c>
      <c r="B85" s="8">
        <v>81</v>
      </c>
      <c r="C85" s="8">
        <f t="shared" si="27"/>
        <v>4.5</v>
      </c>
      <c r="D85" s="9" t="s">
        <v>115</v>
      </c>
      <c r="E85" s="9" t="s">
        <v>116</v>
      </c>
      <c r="F85" s="16"/>
      <c r="G85" s="11"/>
      <c r="H85" s="16">
        <v>15</v>
      </c>
      <c r="I85" s="11">
        <f t="shared" si="25"/>
        <v>4.5</v>
      </c>
      <c r="J85" s="10"/>
      <c r="K85" s="11"/>
      <c r="L85" s="8">
        <f t="shared" si="26"/>
        <v>4.5</v>
      </c>
      <c r="M85" s="8">
        <f t="shared" si="22"/>
        <v>81</v>
      </c>
    </row>
    <row r="86" spans="1:13" x14ac:dyDescent="0.35">
      <c r="A86" s="18" t="s">
        <v>79</v>
      </c>
      <c r="B86" s="8">
        <v>81</v>
      </c>
      <c r="C86" s="8">
        <f t="shared" si="27"/>
        <v>4.5</v>
      </c>
      <c r="D86" s="15" t="s">
        <v>92</v>
      </c>
      <c r="E86" s="15" t="s">
        <v>26</v>
      </c>
      <c r="F86" s="16"/>
      <c r="G86" s="11"/>
      <c r="H86" s="16">
        <v>15</v>
      </c>
      <c r="I86" s="11">
        <f t="shared" si="25"/>
        <v>4.5</v>
      </c>
      <c r="J86" s="16"/>
      <c r="K86" s="11"/>
      <c r="L86" s="8">
        <f t="shared" si="26"/>
        <v>4.5</v>
      </c>
      <c r="M86" s="8">
        <f t="shared" si="22"/>
        <v>81</v>
      </c>
    </row>
    <row r="87" spans="1:13" x14ac:dyDescent="0.35">
      <c r="A87" s="18" t="s">
        <v>79</v>
      </c>
      <c r="B87" s="8">
        <v>81</v>
      </c>
      <c r="C87" s="8">
        <f t="shared" si="27"/>
        <v>4.5</v>
      </c>
      <c r="D87" s="9" t="s">
        <v>97</v>
      </c>
      <c r="E87" s="9" t="s">
        <v>98</v>
      </c>
      <c r="F87" s="16"/>
      <c r="G87" s="11"/>
      <c r="H87" s="16">
        <v>15</v>
      </c>
      <c r="I87" s="11">
        <f t="shared" si="25"/>
        <v>4.5</v>
      </c>
      <c r="J87" s="10"/>
      <c r="K87" s="11"/>
      <c r="L87" s="8">
        <f>SUM(G87,I87,K87)</f>
        <v>4.5</v>
      </c>
      <c r="M87" s="8">
        <f t="shared" si="22"/>
        <v>81</v>
      </c>
    </row>
    <row r="88" spans="1:13" x14ac:dyDescent="0.35">
      <c r="A88" s="18" t="s">
        <v>79</v>
      </c>
      <c r="B88" s="8">
        <v>85</v>
      </c>
      <c r="C88" s="8">
        <f t="shared" si="27"/>
        <v>4</v>
      </c>
      <c r="D88" s="9" t="s">
        <v>124</v>
      </c>
      <c r="E88" s="9" t="s">
        <v>41</v>
      </c>
      <c r="F88" s="16">
        <v>20</v>
      </c>
      <c r="G88" s="11">
        <f t="shared" si="23"/>
        <v>4</v>
      </c>
      <c r="H88" s="16"/>
      <c r="I88" s="11"/>
      <c r="J88" s="16"/>
      <c r="K88" s="11"/>
      <c r="L88" s="8">
        <f t="shared" si="26"/>
        <v>4</v>
      </c>
      <c r="M88" s="8">
        <f t="shared" si="22"/>
        <v>85</v>
      </c>
    </row>
    <row r="89" spans="1:13" x14ac:dyDescent="0.35">
      <c r="A89" s="18" t="s">
        <v>79</v>
      </c>
      <c r="B89" s="8">
        <v>86</v>
      </c>
      <c r="C89" s="8">
        <f t="shared" si="27"/>
        <v>3</v>
      </c>
      <c r="D89" s="15" t="s">
        <v>121</v>
      </c>
      <c r="E89" s="15" t="s">
        <v>122</v>
      </c>
      <c r="F89" s="16">
        <v>15</v>
      </c>
      <c r="G89" s="11">
        <f t="shared" si="23"/>
        <v>3</v>
      </c>
      <c r="H89" s="16"/>
      <c r="I89" s="11"/>
      <c r="J89" s="16"/>
      <c r="K89" s="11"/>
      <c r="L89" s="8">
        <f>SUM(G89,I89,K89)</f>
        <v>3</v>
      </c>
      <c r="M89" s="8">
        <f t="shared" si="22"/>
        <v>86</v>
      </c>
    </row>
    <row r="90" spans="1:13" x14ac:dyDescent="0.35">
      <c r="A90" s="18" t="s">
        <v>79</v>
      </c>
      <c r="B90" s="8">
        <v>86</v>
      </c>
      <c r="C90" s="8">
        <f t="shared" si="27"/>
        <v>3</v>
      </c>
      <c r="D90" s="9" t="s">
        <v>126</v>
      </c>
      <c r="E90" s="9" t="s">
        <v>110</v>
      </c>
      <c r="F90" s="16">
        <v>15</v>
      </c>
      <c r="G90" s="11">
        <f t="shared" si="23"/>
        <v>3</v>
      </c>
      <c r="H90" s="16"/>
      <c r="I90" s="11"/>
      <c r="J90" s="13"/>
      <c r="K90" s="11"/>
      <c r="L90" s="8">
        <f>SUM(G90,I90,K90)</f>
        <v>3</v>
      </c>
      <c r="M90" s="8">
        <f t="shared" si="22"/>
        <v>86</v>
      </c>
    </row>
    <row r="91" spans="1:13" x14ac:dyDescent="0.35">
      <c r="A91" s="18" t="s">
        <v>79</v>
      </c>
      <c r="B91" s="8">
        <v>86</v>
      </c>
      <c r="C91" s="8">
        <f t="shared" si="27"/>
        <v>3</v>
      </c>
      <c r="D91" s="15" t="s">
        <v>119</v>
      </c>
      <c r="E91" s="15" t="s">
        <v>120</v>
      </c>
      <c r="F91" s="16">
        <v>15</v>
      </c>
      <c r="G91" s="11">
        <f t="shared" si="23"/>
        <v>3</v>
      </c>
      <c r="H91" s="16"/>
      <c r="I91" s="11"/>
      <c r="J91" s="16"/>
      <c r="K91" s="11"/>
      <c r="L91" s="8">
        <f t="shared" si="26"/>
        <v>3</v>
      </c>
      <c r="M91" s="8">
        <f t="shared" si="22"/>
        <v>86</v>
      </c>
    </row>
    <row r="92" spans="1:13" x14ac:dyDescent="0.35">
      <c r="A92" s="18" t="s">
        <v>79</v>
      </c>
      <c r="B92" s="8">
        <v>86</v>
      </c>
      <c r="C92" s="8">
        <f t="shared" ref="C92:C93" si="28">L92</f>
        <v>3</v>
      </c>
      <c r="D92" s="15" t="s">
        <v>123</v>
      </c>
      <c r="E92" s="15" t="s">
        <v>65</v>
      </c>
      <c r="F92" s="16">
        <v>15</v>
      </c>
      <c r="G92" s="11">
        <f t="shared" ref="G92:G93" si="29">F92/100*20</f>
        <v>3</v>
      </c>
      <c r="H92" s="16"/>
      <c r="I92" s="11"/>
      <c r="J92" s="16"/>
      <c r="K92" s="11"/>
      <c r="L92" s="8">
        <f t="shared" si="26"/>
        <v>3</v>
      </c>
      <c r="M92" s="8">
        <f t="shared" si="22"/>
        <v>86</v>
      </c>
    </row>
    <row r="93" spans="1:13" x14ac:dyDescent="0.35">
      <c r="A93" s="18" t="s">
        <v>79</v>
      </c>
      <c r="B93" s="8">
        <v>86</v>
      </c>
      <c r="C93" s="8">
        <f t="shared" si="28"/>
        <v>3</v>
      </c>
      <c r="D93" s="19" t="s">
        <v>125</v>
      </c>
      <c r="E93" s="9" t="s">
        <v>104</v>
      </c>
      <c r="F93" s="16">
        <v>15</v>
      </c>
      <c r="G93" s="11">
        <f t="shared" si="29"/>
        <v>3</v>
      </c>
      <c r="H93" s="16"/>
      <c r="I93" s="11"/>
      <c r="J93" s="16"/>
      <c r="K93" s="11"/>
      <c r="L93" s="8">
        <f t="shared" si="26"/>
        <v>3</v>
      </c>
      <c r="M93" s="8">
        <f t="shared" si="22"/>
        <v>86</v>
      </c>
    </row>
    <row r="94" spans="1:13" x14ac:dyDescent="0.35">
      <c r="A94" s="18" t="s">
        <v>79</v>
      </c>
      <c r="B94" s="8">
        <v>91</v>
      </c>
      <c r="C94" s="8">
        <f>L94</f>
        <v>2</v>
      </c>
      <c r="D94" s="15" t="s">
        <v>94</v>
      </c>
      <c r="E94" s="15" t="s">
        <v>90</v>
      </c>
      <c r="F94" s="16">
        <v>10</v>
      </c>
      <c r="G94" s="11">
        <f>F94/100*20</f>
        <v>2</v>
      </c>
      <c r="H94" s="16"/>
      <c r="I94" s="11"/>
      <c r="J94" s="16"/>
      <c r="K94" s="11"/>
      <c r="L94" s="8">
        <f t="shared" si="26"/>
        <v>2</v>
      </c>
      <c r="M94" s="8">
        <f t="shared" si="22"/>
        <v>91</v>
      </c>
    </row>
    <row r="95" spans="1:13" x14ac:dyDescent="0.35">
      <c r="A95" s="18" t="s">
        <v>79</v>
      </c>
      <c r="B95" s="8">
        <v>91</v>
      </c>
      <c r="C95" s="8">
        <f>L95</f>
        <v>2</v>
      </c>
      <c r="D95" s="9" t="s">
        <v>129</v>
      </c>
      <c r="E95" s="9" t="s">
        <v>18</v>
      </c>
      <c r="F95" s="16">
        <v>10</v>
      </c>
      <c r="G95" s="11">
        <f>F95/100*20</f>
        <v>2</v>
      </c>
      <c r="H95" s="16"/>
      <c r="I95" s="11"/>
      <c r="J95" s="16"/>
      <c r="K95" s="11"/>
      <c r="L95" s="8">
        <f t="shared" si="26"/>
        <v>2</v>
      </c>
      <c r="M95" s="8">
        <f t="shared" si="22"/>
        <v>91</v>
      </c>
    </row>
    <row r="97" spans="1:13" x14ac:dyDescent="0.35">
      <c r="A97" s="29" t="s">
        <v>146</v>
      </c>
      <c r="B97" s="28"/>
      <c r="C97" s="28"/>
      <c r="D97" s="28"/>
      <c r="E97" s="28"/>
      <c r="F97" s="28"/>
      <c r="G97" s="28"/>
      <c r="H97" s="28"/>
      <c r="I97" s="28"/>
      <c r="J97" s="28"/>
      <c r="K97" s="28"/>
      <c r="L97" s="28"/>
      <c r="M97" s="28"/>
    </row>
  </sheetData>
  <mergeCells count="6">
    <mergeCell ref="L2:M2"/>
    <mergeCell ref="A1:E1"/>
    <mergeCell ref="A2:E2"/>
    <mergeCell ref="F2:G2"/>
    <mergeCell ref="H2:I2"/>
    <mergeCell ref="J2:K2"/>
  </mergeCells>
  <phoneticPr fontId="10"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Bjurström</dc:creator>
  <cp:lastModifiedBy>Andrea Bjurström</cp:lastModifiedBy>
  <dcterms:created xsi:type="dcterms:W3CDTF">2025-02-27T09:08:22Z</dcterms:created>
  <dcterms:modified xsi:type="dcterms:W3CDTF">2025-06-24T19:32:20Z</dcterms:modified>
</cp:coreProperties>
</file>