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BuÇalışmaKitabı"/>
  <xr:revisionPtr revIDLastSave="0" documentId="13_ncr:1_{CF4DABD7-BAA9-4CBF-88D7-96465F106D3F}" xr6:coauthVersionLast="47" xr6:coauthVersionMax="47" xr10:uidLastSave="{00000000-0000-0000-0000-000000000000}"/>
  <bookViews>
    <workbookView xWindow="-110" yWindow="-110" windowWidth="19420" windowHeight="10300" tabRatio="886" xr2:uid="{00000000-000D-0000-FFFF-FFFF00000000}"/>
  </bookViews>
  <sheets>
    <sheet name="İCMAL" sheetId="29" r:id="rId1"/>
    <sheet name="KATILIM ERKEK" sheetId="1" r:id="rId2"/>
    <sheet name="KATILIM KADIN" sheetId="2" r:id="rId3"/>
    <sheet name="ÇİFT ERKEK" sheetId="15" r:id="rId4"/>
    <sheet name="ÇİFT KADIN" sheetId="14" r:id="rId5"/>
    <sheet name="KARMA" sheetId="18" state="hidden" r:id="rId6"/>
    <sheet name="Sayfa1" sheetId="20" state="hidden" r:id="rId7"/>
    <sheet name="ERKEK PUAN" sheetId="12" r:id="rId8"/>
    <sheet name="KIZ PUAN" sheetId="13" r:id="rId9"/>
    <sheet name="KONT" sheetId="33" r:id="rId10"/>
  </sheets>
  <definedNames>
    <definedName name="_xlnm._FilterDatabase" localSheetId="1" hidden="1">'KATILIM ERKEK'!#REF!</definedName>
  </definedNames>
  <calcPr calcId="181029"/>
</workbook>
</file>

<file path=xl/calcChain.xml><?xml version="1.0" encoding="utf-8"?>
<calcChain xmlns="http://schemas.openxmlformats.org/spreadsheetml/2006/main">
  <c r="P15" i="14" l="1"/>
  <c r="P16" i="14"/>
  <c r="K15" i="14"/>
  <c r="L15" i="14"/>
  <c r="M15" i="14"/>
  <c r="N15" i="14"/>
  <c r="O15" i="14"/>
  <c r="Q15" i="14"/>
  <c r="K16" i="14"/>
  <c r="L16" i="14"/>
  <c r="M16" i="14"/>
  <c r="N16" i="14"/>
  <c r="O16" i="14"/>
  <c r="Q16" i="14"/>
  <c r="K17" i="14"/>
  <c r="L17" i="14"/>
  <c r="M17" i="14"/>
  <c r="N17" i="14"/>
  <c r="O17" i="14"/>
  <c r="P17" i="14"/>
  <c r="Q17" i="14"/>
  <c r="K18" i="14"/>
  <c r="L18" i="14"/>
  <c r="M18" i="14"/>
  <c r="N18" i="14"/>
  <c r="O18" i="14"/>
  <c r="P18" i="14"/>
  <c r="Q18" i="14"/>
  <c r="K19" i="14"/>
  <c r="L19" i="14"/>
  <c r="M19" i="14"/>
  <c r="N19" i="14"/>
  <c r="O19" i="14"/>
  <c r="P19" i="14"/>
  <c r="Q19" i="14"/>
  <c r="K20" i="14"/>
  <c r="L20" i="14"/>
  <c r="M20" i="14"/>
  <c r="N20" i="14"/>
  <c r="O20" i="14"/>
  <c r="P20" i="14"/>
  <c r="Q20" i="14"/>
  <c r="K21" i="14"/>
  <c r="L21" i="14"/>
  <c r="M21" i="14"/>
  <c r="N21" i="14"/>
  <c r="O21" i="14"/>
  <c r="P21" i="14"/>
  <c r="Q21" i="14"/>
  <c r="K22" i="14"/>
  <c r="L22" i="14"/>
  <c r="M22" i="14"/>
  <c r="N22" i="14"/>
  <c r="O22" i="14"/>
  <c r="P22" i="14"/>
  <c r="Q22" i="14"/>
  <c r="Q24" i="15" l="1"/>
  <c r="P24" i="15"/>
  <c r="O24" i="15"/>
  <c r="N24" i="15"/>
  <c r="M24" i="15"/>
  <c r="L24" i="15"/>
  <c r="K24" i="15"/>
  <c r="Q23" i="15"/>
  <c r="P23" i="15"/>
  <c r="O23" i="15"/>
  <c r="N23" i="15"/>
  <c r="M23" i="15"/>
  <c r="L23" i="15"/>
  <c r="K23" i="15"/>
  <c r="Q22" i="15"/>
  <c r="P22" i="15"/>
  <c r="O22" i="15"/>
  <c r="N22" i="15"/>
  <c r="M22" i="15"/>
  <c r="L22" i="15"/>
  <c r="K22" i="15"/>
  <c r="Q21" i="15"/>
  <c r="P21" i="15"/>
  <c r="O21" i="15"/>
  <c r="N21" i="15"/>
  <c r="M21" i="15"/>
  <c r="L21" i="15"/>
  <c r="K21" i="15"/>
  <c r="Q20" i="15"/>
  <c r="P20" i="15"/>
  <c r="O20" i="15"/>
  <c r="N20" i="15"/>
  <c r="M20" i="15"/>
  <c r="L20" i="15"/>
  <c r="K20" i="15"/>
  <c r="Q19" i="15"/>
  <c r="P19" i="15"/>
  <c r="O19" i="15"/>
  <c r="N19" i="15"/>
  <c r="M19" i="15"/>
  <c r="L19" i="15"/>
  <c r="K19" i="15"/>
  <c r="Q18" i="15"/>
  <c r="P18" i="15"/>
  <c r="O18" i="15"/>
  <c r="N18" i="15"/>
  <c r="M18" i="15"/>
  <c r="L18" i="15"/>
  <c r="K18" i="15"/>
  <c r="Q17" i="15"/>
  <c r="P17" i="15"/>
  <c r="O17" i="15"/>
  <c r="N17" i="15"/>
  <c r="M17" i="15"/>
  <c r="L17" i="15"/>
  <c r="K17" i="15"/>
  <c r="Q16" i="15"/>
  <c r="P16" i="15"/>
  <c r="O16" i="15"/>
  <c r="N16" i="15"/>
  <c r="M16" i="15"/>
  <c r="L16" i="15"/>
  <c r="K16" i="15"/>
  <c r="Q15" i="15"/>
  <c r="P15" i="15"/>
  <c r="O15" i="15"/>
  <c r="N15" i="15"/>
  <c r="M15" i="15"/>
  <c r="L15" i="15"/>
  <c r="K15" i="15"/>
  <c r="Q14" i="15"/>
  <c r="P14" i="15"/>
  <c r="O14" i="15"/>
  <c r="N14" i="15"/>
  <c r="M14" i="15"/>
  <c r="L14" i="15"/>
  <c r="K14" i="15"/>
  <c r="Q13" i="15"/>
  <c r="P13" i="15"/>
  <c r="O13" i="15"/>
  <c r="N13" i="15"/>
  <c r="M13" i="15"/>
  <c r="L13" i="15"/>
  <c r="K13" i="15"/>
  <c r="Q12" i="15"/>
  <c r="P12" i="15"/>
  <c r="O12" i="15"/>
  <c r="N12" i="15"/>
  <c r="M12" i="15"/>
  <c r="L12" i="15"/>
  <c r="K12" i="15"/>
  <c r="Q11" i="15"/>
  <c r="P11" i="15"/>
  <c r="O11" i="15"/>
  <c r="N11" i="15"/>
  <c r="M11" i="15"/>
  <c r="L11" i="15"/>
  <c r="K11" i="15"/>
  <c r="Q10" i="15"/>
  <c r="P10" i="15"/>
  <c r="O10" i="15"/>
  <c r="N10" i="15"/>
  <c r="M10" i="15"/>
  <c r="L10" i="15"/>
  <c r="K10" i="15"/>
  <c r="Q9" i="15"/>
  <c r="P9" i="15"/>
  <c r="O9" i="15"/>
  <c r="N9" i="15"/>
  <c r="M9" i="15"/>
  <c r="L9" i="15"/>
  <c r="K9" i="15"/>
  <c r="Q8" i="15"/>
  <c r="P8" i="15"/>
  <c r="O8" i="15"/>
  <c r="N8" i="15"/>
  <c r="M8" i="15"/>
  <c r="L8" i="15"/>
  <c r="K8" i="15"/>
  <c r="Q7" i="15"/>
  <c r="P7" i="15"/>
  <c r="O7" i="15"/>
  <c r="N7" i="15"/>
  <c r="M7" i="15"/>
  <c r="L7" i="15"/>
  <c r="K7" i="15"/>
  <c r="Q6" i="15"/>
  <c r="P6" i="15"/>
  <c r="O6" i="15"/>
  <c r="N6" i="15"/>
  <c r="M6" i="15"/>
  <c r="L6" i="15"/>
  <c r="K6" i="15"/>
  <c r="Q5" i="15"/>
  <c r="P5" i="15"/>
  <c r="O5" i="15"/>
  <c r="N5" i="15"/>
  <c r="M5" i="15"/>
  <c r="L5" i="15"/>
  <c r="K5" i="15"/>
  <c r="Q4" i="15"/>
  <c r="P4" i="15"/>
  <c r="O4" i="15"/>
  <c r="N4" i="15"/>
  <c r="M4" i="15"/>
  <c r="L4" i="15"/>
  <c r="K4" i="15"/>
  <c r="Q3" i="15"/>
  <c r="P3" i="15"/>
  <c r="O3" i="15"/>
  <c r="N3" i="15"/>
  <c r="M3" i="15"/>
  <c r="L3" i="15"/>
  <c r="K3" i="15"/>
  <c r="K4" i="14"/>
  <c r="L4" i="14"/>
  <c r="M4" i="14"/>
  <c r="N4" i="14"/>
  <c r="O4" i="14"/>
  <c r="P4" i="14"/>
  <c r="Q4" i="14"/>
  <c r="K5" i="14"/>
  <c r="L5" i="14"/>
  <c r="M5" i="14"/>
  <c r="N5" i="14"/>
  <c r="O5" i="14"/>
  <c r="P5" i="14"/>
  <c r="Q5" i="14"/>
  <c r="K6" i="14"/>
  <c r="L6" i="14"/>
  <c r="M6" i="14"/>
  <c r="N6" i="14"/>
  <c r="O6" i="14"/>
  <c r="P6" i="14"/>
  <c r="Q6" i="14"/>
  <c r="K7" i="14"/>
  <c r="L7" i="14"/>
  <c r="M7" i="14"/>
  <c r="N7" i="14"/>
  <c r="O7" i="14"/>
  <c r="P7" i="14"/>
  <c r="Q7" i="14"/>
  <c r="K8" i="14"/>
  <c r="L8" i="14"/>
  <c r="M8" i="14"/>
  <c r="N8" i="14"/>
  <c r="O8" i="14"/>
  <c r="P8" i="14"/>
  <c r="Q8" i="14"/>
  <c r="K9" i="14"/>
  <c r="L9" i="14"/>
  <c r="M9" i="14"/>
  <c r="N9" i="14"/>
  <c r="O9" i="14"/>
  <c r="P9" i="14"/>
  <c r="Q9" i="14"/>
  <c r="K10" i="14"/>
  <c r="L10" i="14"/>
  <c r="M10" i="14"/>
  <c r="N10" i="14"/>
  <c r="O10" i="14"/>
  <c r="P10" i="14"/>
  <c r="Q10" i="14"/>
  <c r="K11" i="14"/>
  <c r="L11" i="14"/>
  <c r="M11" i="14"/>
  <c r="N11" i="14"/>
  <c r="O11" i="14"/>
  <c r="P11" i="14"/>
  <c r="Q11" i="14"/>
  <c r="K12" i="14"/>
  <c r="L12" i="14"/>
  <c r="M12" i="14"/>
  <c r="N12" i="14"/>
  <c r="O12" i="14"/>
  <c r="P12" i="14"/>
  <c r="Q12" i="14"/>
  <c r="K13" i="14"/>
  <c r="L13" i="14"/>
  <c r="M13" i="14"/>
  <c r="N13" i="14"/>
  <c r="O13" i="14"/>
  <c r="P13" i="14"/>
  <c r="Q13" i="14"/>
  <c r="K14" i="14"/>
  <c r="L14" i="14"/>
  <c r="M14" i="14"/>
  <c r="N14" i="14"/>
  <c r="O14" i="14"/>
  <c r="P14" i="14"/>
  <c r="Q14" i="14"/>
  <c r="M3" i="14"/>
  <c r="N3" i="14"/>
  <c r="O3" i="14"/>
  <c r="P3" i="14"/>
  <c r="Q3" i="14"/>
  <c r="L3" i="14"/>
  <c r="K3" i="14"/>
  <c r="J92" i="13" l="1"/>
  <c r="J93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J96" i="13"/>
  <c r="J20" i="13"/>
  <c r="J66" i="13"/>
  <c r="J38" i="13"/>
  <c r="J68" i="13"/>
  <c r="J67" i="13"/>
  <c r="J43" i="13"/>
  <c r="J26" i="13"/>
  <c r="J62" i="13"/>
  <c r="J8" i="13"/>
  <c r="J29" i="13"/>
  <c r="J52" i="13"/>
  <c r="J13" i="13"/>
  <c r="J18" i="13"/>
  <c r="J34" i="13"/>
  <c r="J22" i="13"/>
  <c r="J50" i="13"/>
  <c r="J9" i="13"/>
  <c r="J73" i="13"/>
  <c r="J69" i="13"/>
  <c r="J35" i="13"/>
  <c r="J59" i="13"/>
  <c r="J74" i="13"/>
  <c r="J33" i="13"/>
  <c r="J95" i="13"/>
  <c r="J17" i="13"/>
  <c r="J57" i="13"/>
  <c r="J61" i="13"/>
  <c r="J16" i="13"/>
  <c r="J4" i="13"/>
  <c r="J15" i="13"/>
  <c r="J48" i="13"/>
  <c r="J54" i="12"/>
  <c r="J59" i="12"/>
  <c r="J42" i="12"/>
  <c r="J70" i="12"/>
  <c r="J17" i="12"/>
  <c r="J55" i="12"/>
  <c r="J28" i="12"/>
  <c r="J71" i="12"/>
  <c r="J94" i="12"/>
  <c r="J44" i="12"/>
  <c r="J79" i="12"/>
  <c r="J3" i="12"/>
  <c r="J51" i="12"/>
  <c r="J16" i="12"/>
  <c r="J43" i="12"/>
  <c r="J10" i="12"/>
  <c r="J32" i="12"/>
  <c r="J12" i="12"/>
  <c r="J75" i="12"/>
  <c r="J82" i="12"/>
  <c r="J85" i="12"/>
  <c r="J13" i="12"/>
  <c r="J35" i="12"/>
  <c r="J38" i="12"/>
  <c r="J62" i="12"/>
  <c r="J61" i="12"/>
  <c r="J5" i="12"/>
  <c r="J23" i="12"/>
  <c r="J19" i="12"/>
  <c r="J50" i="12"/>
  <c r="J84" i="12"/>
  <c r="J57" i="12"/>
  <c r="J4" i="12"/>
  <c r="J31" i="12"/>
  <c r="J41" i="12"/>
  <c r="J11" i="12"/>
  <c r="J34" i="12"/>
  <c r="J15" i="12"/>
  <c r="J21" i="12"/>
  <c r="J60" i="12"/>
  <c r="J72" i="12"/>
  <c r="J9" i="12"/>
  <c r="J40" i="12"/>
  <c r="J65" i="12"/>
  <c r="J22" i="12"/>
  <c r="J83" i="12"/>
  <c r="J39" i="12"/>
  <c r="J89" i="12"/>
  <c r="J78" i="12"/>
  <c r="J18" i="12"/>
  <c r="J25" i="12"/>
  <c r="J6" i="12"/>
  <c r="J20" i="12"/>
  <c r="J76" i="12"/>
  <c r="J8" i="12"/>
  <c r="J56" i="12"/>
  <c r="J74" i="12"/>
  <c r="J92" i="12"/>
  <c r="J69" i="12"/>
  <c r="J68" i="12"/>
  <c r="J81" i="12"/>
  <c r="J30" i="12"/>
  <c r="J53" i="12"/>
  <c r="J37" i="12"/>
  <c r="J90" i="13" l="1"/>
  <c r="J89" i="13"/>
  <c r="J83" i="13"/>
  <c r="J82" i="13"/>
  <c r="J72" i="13"/>
  <c r="J65" i="13"/>
  <c r="J54" i="13"/>
  <c r="J45" i="13"/>
  <c r="J40" i="13"/>
  <c r="J39" i="13"/>
  <c r="J25" i="13"/>
  <c r="J12" i="13"/>
  <c r="J2" i="13"/>
  <c r="J63" i="13"/>
  <c r="J80" i="13"/>
  <c r="J91" i="13"/>
  <c r="J30" i="13"/>
  <c r="J10" i="13"/>
  <c r="J7" i="13"/>
  <c r="J85" i="13"/>
  <c r="J5" i="13"/>
  <c r="J97" i="13"/>
  <c r="J70" i="13"/>
  <c r="J19" i="13"/>
  <c r="J75" i="13"/>
  <c r="J23" i="13"/>
  <c r="J88" i="13"/>
  <c r="J84" i="13"/>
  <c r="J87" i="13"/>
  <c r="J42" i="13"/>
  <c r="B2" i="13"/>
  <c r="J96" i="12"/>
  <c r="J93" i="12"/>
  <c r="J91" i="12"/>
  <c r="J90" i="12"/>
  <c r="J80" i="12"/>
  <c r="J77" i="12"/>
  <c r="J73" i="12"/>
  <c r="J64" i="12"/>
  <c r="J46" i="12"/>
  <c r="J45" i="12"/>
  <c r="J36" i="12"/>
  <c r="J33" i="12"/>
  <c r="J29" i="12"/>
  <c r="J26" i="12"/>
  <c r="J24" i="12"/>
  <c r="J7" i="12"/>
  <c r="J63" i="12"/>
  <c r="J27" i="12"/>
  <c r="J66" i="12"/>
  <c r="J14" i="12"/>
  <c r="J52" i="12"/>
  <c r="J48" i="12"/>
  <c r="J67" i="12"/>
  <c r="J86" i="12"/>
  <c r="J95" i="12"/>
  <c r="J97" i="12"/>
  <c r="J58" i="12"/>
  <c r="J47" i="12"/>
  <c r="J88" i="12"/>
  <c r="J87" i="12"/>
  <c r="J49" i="12"/>
  <c r="J2" i="12"/>
  <c r="B2" i="12"/>
  <c r="C8" i="29" l="1"/>
  <c r="D73" i="18" l="1"/>
  <c r="E73" i="18"/>
  <c r="F73" i="18"/>
  <c r="G73" i="18"/>
  <c r="D74" i="18"/>
  <c r="E74" i="18"/>
  <c r="F74" i="18"/>
  <c r="G74" i="18"/>
  <c r="D75" i="18"/>
  <c r="E75" i="18"/>
  <c r="F75" i="18"/>
  <c r="G75" i="18"/>
  <c r="D76" i="18"/>
  <c r="E76" i="18"/>
  <c r="F76" i="18"/>
  <c r="G76" i="18"/>
  <c r="D77" i="18"/>
  <c r="E77" i="18"/>
  <c r="F77" i="18"/>
  <c r="G77" i="18"/>
  <c r="D78" i="18"/>
  <c r="E78" i="18"/>
  <c r="F78" i="18"/>
  <c r="G78" i="18"/>
  <c r="D79" i="18"/>
  <c r="E79" i="18"/>
  <c r="F79" i="18"/>
  <c r="G79" i="18"/>
  <c r="D80" i="18"/>
  <c r="E80" i="18"/>
  <c r="F80" i="18"/>
  <c r="G80" i="18"/>
  <c r="D81" i="18"/>
  <c r="E81" i="18"/>
  <c r="F81" i="18"/>
  <c r="G81" i="18"/>
  <c r="D82" i="18"/>
  <c r="E82" i="18"/>
  <c r="F82" i="18"/>
  <c r="G82" i="18"/>
  <c r="D83" i="18"/>
  <c r="E83" i="18"/>
  <c r="F83" i="18"/>
  <c r="G83" i="18"/>
  <c r="D84" i="18"/>
  <c r="E84" i="18"/>
  <c r="F84" i="18"/>
  <c r="G84" i="18"/>
  <c r="D85" i="18"/>
  <c r="E85" i="18"/>
  <c r="F85" i="18"/>
  <c r="G85" i="18"/>
  <c r="D86" i="18"/>
  <c r="E86" i="18"/>
  <c r="F86" i="18"/>
  <c r="G86" i="18"/>
  <c r="D87" i="18"/>
  <c r="E87" i="18"/>
  <c r="F87" i="18"/>
  <c r="G87" i="18"/>
  <c r="D88" i="18"/>
  <c r="E88" i="18"/>
  <c r="F88" i="18"/>
  <c r="G88" i="18"/>
  <c r="D89" i="18"/>
  <c r="E89" i="18"/>
  <c r="F89" i="18"/>
  <c r="G89" i="18"/>
  <c r="D90" i="18"/>
  <c r="E90" i="18"/>
  <c r="F90" i="18"/>
  <c r="G90" i="18"/>
  <c r="D91" i="18"/>
  <c r="E91" i="18"/>
  <c r="F91" i="18"/>
  <c r="G91" i="18"/>
  <c r="D92" i="18"/>
  <c r="E92" i="18"/>
  <c r="F92" i="18"/>
  <c r="G92" i="18"/>
  <c r="D93" i="18"/>
  <c r="E93" i="18"/>
  <c r="F93" i="18"/>
  <c r="G93" i="18"/>
  <c r="D94" i="18"/>
  <c r="E94" i="18"/>
  <c r="F94" i="18"/>
  <c r="G94" i="18"/>
  <c r="G10" i="18" l="1"/>
  <c r="F10" i="18"/>
  <c r="F19" i="18"/>
  <c r="I19" i="18" s="1"/>
  <c r="F34" i="18"/>
  <c r="F21" i="18"/>
  <c r="F22" i="18"/>
  <c r="F35" i="18"/>
  <c r="I90" i="18"/>
  <c r="F70" i="18"/>
  <c r="G72" i="18"/>
  <c r="G70" i="18"/>
  <c r="G71" i="18"/>
  <c r="F72" i="18"/>
  <c r="F71" i="18"/>
  <c r="I71" i="18" s="1"/>
  <c r="G66" i="18"/>
  <c r="G68" i="18"/>
  <c r="G69" i="18"/>
  <c r="F65" i="18"/>
  <c r="I65" i="18" s="1"/>
  <c r="F67" i="18"/>
  <c r="I67" i="18" s="1"/>
  <c r="F68" i="18"/>
  <c r="I68" i="18" s="1"/>
  <c r="G65" i="18"/>
  <c r="G67" i="18"/>
  <c r="F66" i="18"/>
  <c r="I66" i="18" s="1"/>
  <c r="F69" i="18"/>
  <c r="I69" i="18" s="1"/>
  <c r="F64" i="18"/>
  <c r="I64" i="18" s="1"/>
  <c r="G64" i="18"/>
  <c r="F44" i="18"/>
  <c r="I44" i="18" s="1"/>
  <c r="F30" i="18"/>
  <c r="G63" i="18"/>
  <c r="F63" i="18"/>
  <c r="I63" i="18" s="1"/>
  <c r="G44" i="18"/>
  <c r="G30" i="18"/>
  <c r="G62" i="18"/>
  <c r="F62" i="18"/>
  <c r="I62" i="18" s="1"/>
  <c r="F60" i="18"/>
  <c r="I60" i="18" s="1"/>
  <c r="F59" i="18"/>
  <c r="I59" i="18" s="1"/>
  <c r="F36" i="18"/>
  <c r="I36" i="18" s="1"/>
  <c r="F16" i="18"/>
  <c r="I16" i="18" s="1"/>
  <c r="F52" i="18"/>
  <c r="I52" i="18" s="1"/>
  <c r="F51" i="18"/>
  <c r="I51" i="18" s="1"/>
  <c r="F50" i="18"/>
  <c r="I50" i="18" s="1"/>
  <c r="F49" i="18"/>
  <c r="I49" i="18" s="1"/>
  <c r="F48" i="18"/>
  <c r="I48" i="18" s="1"/>
  <c r="F47" i="18"/>
  <c r="I47" i="18" s="1"/>
  <c r="F18" i="18"/>
  <c r="I18" i="18" s="1"/>
  <c r="F26" i="18"/>
  <c r="I26" i="18" s="1"/>
  <c r="F23" i="18"/>
  <c r="I23" i="18" s="1"/>
  <c r="F32" i="18"/>
  <c r="I32" i="18" s="1"/>
  <c r="F38" i="18"/>
  <c r="I38" i="18" s="1"/>
  <c r="F6" i="18"/>
  <c r="I6" i="18" s="1"/>
  <c r="F5" i="18"/>
  <c r="I5" i="18" s="1"/>
  <c r="F9" i="18"/>
  <c r="I9" i="18" s="1"/>
  <c r="F40" i="18"/>
  <c r="I40" i="18" s="1"/>
  <c r="F27" i="18"/>
  <c r="I27" i="18" s="1"/>
  <c r="F25" i="18"/>
  <c r="I25" i="18" s="1"/>
  <c r="F4" i="18"/>
  <c r="I4" i="18" s="1"/>
  <c r="F14" i="18"/>
  <c r="I14" i="18" s="1"/>
  <c r="F39" i="18"/>
  <c r="I39" i="18" s="1"/>
  <c r="F33" i="18"/>
  <c r="I33" i="18" s="1"/>
  <c r="F28" i="18"/>
  <c r="I28" i="18" s="1"/>
  <c r="F15" i="18"/>
  <c r="I15" i="18" s="1"/>
  <c r="G35" i="18"/>
  <c r="G4" i="18"/>
  <c r="G39" i="18"/>
  <c r="G28" i="18"/>
  <c r="G61" i="18"/>
  <c r="G57" i="18"/>
  <c r="G56" i="18"/>
  <c r="G55" i="18"/>
  <c r="G45" i="18"/>
  <c r="G43" i="18"/>
  <c r="G42" i="18"/>
  <c r="G41" i="18"/>
  <c r="G7" i="18"/>
  <c r="G29" i="18"/>
  <c r="G17" i="18"/>
  <c r="G8" i="18"/>
  <c r="G20" i="18"/>
  <c r="G3" i="18"/>
  <c r="G12" i="18"/>
  <c r="G31" i="18"/>
  <c r="F12" i="18"/>
  <c r="I12" i="18" s="1"/>
  <c r="F31" i="18"/>
  <c r="I31" i="18" s="1"/>
  <c r="G60" i="18"/>
  <c r="G52" i="18"/>
  <c r="G48" i="18"/>
  <c r="G47" i="18"/>
  <c r="G23" i="18"/>
  <c r="G38" i="18"/>
  <c r="G6" i="18"/>
  <c r="G5" i="18"/>
  <c r="G9" i="18"/>
  <c r="G34" i="18"/>
  <c r="G19" i="18"/>
  <c r="G40" i="18"/>
  <c r="G25" i="18"/>
  <c r="G14" i="18"/>
  <c r="G33" i="18"/>
  <c r="F61" i="18"/>
  <c r="I61" i="18" s="1"/>
  <c r="F57" i="18"/>
  <c r="I57" i="18" s="1"/>
  <c r="F56" i="18"/>
  <c r="I56" i="18" s="1"/>
  <c r="F55" i="18"/>
  <c r="I55" i="18" s="1"/>
  <c r="F45" i="18"/>
  <c r="I45" i="18" s="1"/>
  <c r="F43" i="18"/>
  <c r="I43" i="18" s="1"/>
  <c r="F42" i="18"/>
  <c r="I42" i="18" s="1"/>
  <c r="F41" i="18"/>
  <c r="I41" i="18" s="1"/>
  <c r="F7" i="18"/>
  <c r="I7" i="18" s="1"/>
  <c r="F29" i="18"/>
  <c r="I29" i="18" s="1"/>
  <c r="F17" i="18"/>
  <c r="I17" i="18" s="1"/>
  <c r="F8" i="18"/>
  <c r="I8" i="18" s="1"/>
  <c r="F20" i="18"/>
  <c r="I20" i="18" s="1"/>
  <c r="F3" i="18"/>
  <c r="I3" i="18" s="1"/>
  <c r="G59" i="18"/>
  <c r="G36" i="18"/>
  <c r="G16" i="18"/>
  <c r="G51" i="18"/>
  <c r="G50" i="18"/>
  <c r="G49" i="18"/>
  <c r="G18" i="18"/>
  <c r="G26" i="18"/>
  <c r="G32" i="18"/>
  <c r="G22" i="18"/>
  <c r="G21" i="18"/>
  <c r="G27" i="18"/>
  <c r="G15" i="18"/>
  <c r="F58" i="18"/>
  <c r="I58" i="18" s="1"/>
  <c r="F54" i="18"/>
  <c r="I54" i="18" s="1"/>
  <c r="G53" i="18"/>
  <c r="G46" i="18"/>
  <c r="G37" i="18"/>
  <c r="G11" i="18"/>
  <c r="G24" i="18"/>
  <c r="G13" i="18"/>
  <c r="F37" i="18"/>
  <c r="I37" i="18" s="1"/>
  <c r="F11" i="18"/>
  <c r="I11" i="18" s="1"/>
  <c r="F53" i="18"/>
  <c r="I53" i="18" s="1"/>
  <c r="F46" i="18"/>
  <c r="I46" i="18" s="1"/>
  <c r="F24" i="18"/>
  <c r="I24" i="18" s="1"/>
  <c r="F13" i="18"/>
  <c r="I13" i="18" s="1"/>
  <c r="G58" i="18"/>
  <c r="G54" i="18"/>
  <c r="I34" i="18" l="1"/>
  <c r="I35" i="18"/>
  <c r="I22" i="18"/>
  <c r="I10" i="18"/>
  <c r="I21" i="18"/>
  <c r="I96" i="18"/>
  <c r="I95" i="18"/>
  <c r="I30" i="18"/>
  <c r="I74" i="18"/>
  <c r="I81" i="18"/>
  <c r="I87" i="18"/>
  <c r="I84" i="18"/>
  <c r="I86" i="18"/>
  <c r="I85" i="18"/>
  <c r="I91" i="18"/>
  <c r="I80" i="18"/>
  <c r="I79" i="18"/>
  <c r="I77" i="18"/>
  <c r="I89" i="18"/>
  <c r="I88" i="18"/>
  <c r="I93" i="18"/>
  <c r="I82" i="18"/>
  <c r="I83" i="18"/>
  <c r="I94" i="18"/>
  <c r="I73" i="18"/>
  <c r="I72" i="18"/>
  <c r="I70" i="18"/>
  <c r="I92" i="18"/>
  <c r="I76" i="18"/>
  <c r="I78" i="18"/>
  <c r="I75" i="18"/>
  <c r="E28" i="18" l="1"/>
  <c r="E15" i="18"/>
  <c r="E14" i="18"/>
  <c r="E39" i="18"/>
  <c r="E33" i="18"/>
  <c r="D10" i="18"/>
  <c r="E10" i="18"/>
  <c r="D22" i="18"/>
  <c r="E34" i="18"/>
  <c r="D21" i="18"/>
  <c r="H21" i="18" s="1"/>
  <c r="E22" i="18"/>
  <c r="E19" i="18"/>
  <c r="E35" i="18"/>
  <c r="D19" i="18"/>
  <c r="D34" i="18"/>
  <c r="E21" i="18"/>
  <c r="D35" i="18"/>
  <c r="H91" i="18"/>
  <c r="H75" i="18"/>
  <c r="J75" i="18" s="1"/>
  <c r="H86" i="18"/>
  <c r="J86" i="18" s="1"/>
  <c r="H80" i="18"/>
  <c r="J80" i="18" s="1"/>
  <c r="H85" i="18"/>
  <c r="J85" i="18" s="1"/>
  <c r="H87" i="18"/>
  <c r="J87" i="18" s="1"/>
  <c r="H74" i="18"/>
  <c r="J74" i="18" s="1"/>
  <c r="H83" i="18"/>
  <c r="J83" i="18" s="1"/>
  <c r="H92" i="18"/>
  <c r="H73" i="18"/>
  <c r="H81" i="18"/>
  <c r="J81" i="18" s="1"/>
  <c r="H82" i="18"/>
  <c r="J82" i="18" s="1"/>
  <c r="H94" i="18"/>
  <c r="H79" i="18"/>
  <c r="J79" i="18" s="1"/>
  <c r="H88" i="18"/>
  <c r="J88" i="18" s="1"/>
  <c r="H93" i="18"/>
  <c r="H77" i="18"/>
  <c r="J77" i="18" s="1"/>
  <c r="H78" i="18"/>
  <c r="J78" i="18" s="1"/>
  <c r="H90" i="18"/>
  <c r="H76" i="18"/>
  <c r="J76" i="18" s="1"/>
  <c r="H84" i="18"/>
  <c r="J84" i="18" s="1"/>
  <c r="H89" i="18"/>
  <c r="J89" i="18" s="1"/>
  <c r="D70" i="18"/>
  <c r="H70" i="18" s="1"/>
  <c r="E70" i="18"/>
  <c r="E26" i="18"/>
  <c r="D26" i="18"/>
  <c r="H26" i="18" s="1"/>
  <c r="D71" i="18"/>
  <c r="H71" i="18" s="1"/>
  <c r="E72" i="18"/>
  <c r="E71" i="18"/>
  <c r="D72" i="18"/>
  <c r="H72" i="18" s="1"/>
  <c r="D69" i="18"/>
  <c r="H69" i="18" s="1"/>
  <c r="E69" i="18"/>
  <c r="E37" i="18"/>
  <c r="D37" i="18"/>
  <c r="H37" i="18" s="1"/>
  <c r="D66" i="18"/>
  <c r="H66" i="18" s="1"/>
  <c r="D68" i="18"/>
  <c r="H68" i="18" s="1"/>
  <c r="E65" i="18"/>
  <c r="E66" i="18"/>
  <c r="E67" i="18"/>
  <c r="E68" i="18"/>
  <c r="D67" i="18"/>
  <c r="H67" i="18" s="1"/>
  <c r="D65" i="18"/>
  <c r="H65" i="18" s="1"/>
  <c r="D64" i="18"/>
  <c r="H64" i="18" s="1"/>
  <c r="E64" i="18"/>
  <c r="E62" i="18"/>
  <c r="E36" i="18"/>
  <c r="D58" i="18"/>
  <c r="H58" i="18" s="1"/>
  <c r="E53" i="18"/>
  <c r="E49" i="18"/>
  <c r="E45" i="18"/>
  <c r="E41" i="18"/>
  <c r="E8" i="18"/>
  <c r="E5" i="18"/>
  <c r="E4" i="18"/>
  <c r="E11" i="18"/>
  <c r="E38" i="18"/>
  <c r="E30" i="18"/>
  <c r="E61" i="18"/>
  <c r="E57" i="18"/>
  <c r="E52" i="18"/>
  <c r="E48" i="18"/>
  <c r="E44" i="18"/>
  <c r="E7" i="18"/>
  <c r="E20" i="18"/>
  <c r="E23" i="18"/>
  <c r="E25" i="18"/>
  <c r="E63" i="18"/>
  <c r="E60" i="18"/>
  <c r="E16" i="18"/>
  <c r="E56" i="18"/>
  <c r="E51" i="18"/>
  <c r="E47" i="18"/>
  <c r="E43" i="18"/>
  <c r="E29" i="18"/>
  <c r="E3" i="18"/>
  <c r="E18" i="18"/>
  <c r="E32" i="18"/>
  <c r="E6" i="18"/>
  <c r="E9" i="18"/>
  <c r="E12" i="18"/>
  <c r="E24" i="18"/>
  <c r="E40" i="18"/>
  <c r="D63" i="18"/>
  <c r="H63" i="18" s="1"/>
  <c r="E58" i="18"/>
  <c r="E55" i="18"/>
  <c r="E50" i="18"/>
  <c r="E46" i="18"/>
  <c r="E17" i="18"/>
  <c r="E31" i="18"/>
  <c r="E59" i="18"/>
  <c r="E42" i="18"/>
  <c r="E27" i="18"/>
  <c r="D45" i="18"/>
  <c r="H45" i="18" s="1"/>
  <c r="D23" i="18"/>
  <c r="H23" i="18" s="1"/>
  <c r="D6" i="18"/>
  <c r="H6" i="18" s="1"/>
  <c r="D30" i="18"/>
  <c r="H30" i="18" s="1"/>
  <c r="D50" i="18"/>
  <c r="H50" i="18" s="1"/>
  <c r="D62" i="18"/>
  <c r="H62" i="18" s="1"/>
  <c r="D20" i="18"/>
  <c r="H20" i="18" s="1"/>
  <c r="D49" i="18"/>
  <c r="H49" i="18" s="1"/>
  <c r="D32" i="18"/>
  <c r="H32" i="18" s="1"/>
  <c r="D56" i="18"/>
  <c r="H56" i="18" s="1"/>
  <c r="D5" i="18"/>
  <c r="H5" i="18" s="1"/>
  <c r="D24" i="18"/>
  <c r="H24" i="18" s="1"/>
  <c r="D15" i="18"/>
  <c r="H15" i="18" s="1"/>
  <c r="D11" i="18"/>
  <c r="H11" i="18" s="1"/>
  <c r="D52" i="18"/>
  <c r="H52" i="18" s="1"/>
  <c r="D57" i="18"/>
  <c r="H57" i="18" s="1"/>
  <c r="D36" i="18"/>
  <c r="H36" i="18" s="1"/>
  <c r="D12" i="18"/>
  <c r="H12" i="18" s="1"/>
  <c r="D8" i="18"/>
  <c r="H8" i="18" s="1"/>
  <c r="D17" i="18"/>
  <c r="H17" i="18" s="1"/>
  <c r="D33" i="18"/>
  <c r="H33" i="18" s="1"/>
  <c r="D41" i="18"/>
  <c r="H41" i="18" s="1"/>
  <c r="D27" i="18"/>
  <c r="H27" i="18" s="1"/>
  <c r="D42" i="18"/>
  <c r="H42" i="18" s="1"/>
  <c r="D29" i="18"/>
  <c r="H29" i="18" s="1"/>
  <c r="D7" i="18"/>
  <c r="H7" i="18" s="1"/>
  <c r="D59" i="18"/>
  <c r="H59" i="18" s="1"/>
  <c r="D61" i="18"/>
  <c r="H61" i="18" s="1"/>
  <c r="D44" i="18"/>
  <c r="H44" i="18" s="1"/>
  <c r="D46" i="18"/>
  <c r="H46" i="18" s="1"/>
  <c r="D16" i="18"/>
  <c r="H16" i="18" s="1"/>
  <c r="D18" i="18"/>
  <c r="H18" i="18" s="1"/>
  <c r="D9" i="18"/>
  <c r="H9" i="18" s="1"/>
  <c r="D14" i="18"/>
  <c r="H14" i="18" s="1"/>
  <c r="D28" i="18"/>
  <c r="H28" i="18" s="1"/>
  <c r="D48" i="18"/>
  <c r="H48" i="18" s="1"/>
  <c r="D55" i="18"/>
  <c r="H55" i="18" s="1"/>
  <c r="D4" i="18"/>
  <c r="D31" i="18"/>
  <c r="H31" i="18" s="1"/>
  <c r="D25" i="18"/>
  <c r="D38" i="18"/>
  <c r="H38" i="18" s="1"/>
  <c r="D40" i="18"/>
  <c r="H40" i="18" s="1"/>
  <c r="D47" i="18"/>
  <c r="H47" i="18" s="1"/>
  <c r="D60" i="18"/>
  <c r="H60" i="18" s="1"/>
  <c r="D51" i="18"/>
  <c r="H51" i="18" s="1"/>
  <c r="D39" i="18"/>
  <c r="H39" i="18" s="1"/>
  <c r="D43" i="18"/>
  <c r="H43" i="18" s="1"/>
  <c r="D53" i="18"/>
  <c r="H53" i="18" s="1"/>
  <c r="D3" i="18"/>
  <c r="E13" i="18"/>
  <c r="E54" i="18"/>
  <c r="D54" i="18"/>
  <c r="H54" i="18" s="1"/>
  <c r="D13" i="18"/>
  <c r="H13" i="18" s="1"/>
  <c r="H3" i="18" l="1"/>
  <c r="J3" i="18" s="1"/>
  <c r="H4" i="18"/>
  <c r="J4" i="18" s="1"/>
  <c r="H25" i="18"/>
  <c r="J25" i="18" s="1"/>
  <c r="H96" i="18"/>
  <c r="H34" i="18"/>
  <c r="J34" i="18" s="1"/>
  <c r="H22" i="18"/>
  <c r="J22" i="18" s="1"/>
  <c r="H35" i="18"/>
  <c r="J35" i="18" s="1"/>
  <c r="H19" i="18"/>
  <c r="J19" i="18" s="1"/>
  <c r="H95" i="18"/>
  <c r="H10" i="18"/>
  <c r="J10" i="18" s="1"/>
  <c r="J26" i="18"/>
  <c r="J70" i="18"/>
  <c r="J63" i="18"/>
  <c r="J68" i="18"/>
  <c r="J54" i="18"/>
  <c r="J44" i="18"/>
  <c r="J38" i="18"/>
  <c r="J31" i="18"/>
  <c r="J13" i="18"/>
  <c r="J47" i="18"/>
  <c r="J39" i="18"/>
  <c r="J67" i="18"/>
  <c r="J8" i="18"/>
  <c r="J36" i="18"/>
  <c r="J58" i="18"/>
  <c r="J65" i="18"/>
  <c r="J37" i="18"/>
  <c r="J62" i="18"/>
  <c r="J9" i="18"/>
  <c r="J72" i="18"/>
  <c r="J71" i="18"/>
  <c r="J73" i="18"/>
  <c r="J66" i="18"/>
  <c r="J69" i="18"/>
  <c r="J33" i="18"/>
  <c r="J11" i="18"/>
  <c r="J20" i="18"/>
  <c r="J29" i="18"/>
  <c r="J5" i="18"/>
  <c r="J64" i="18"/>
  <c r="J45" i="18"/>
  <c r="J43" i="18"/>
  <c r="J61" i="18"/>
  <c r="J52" i="18"/>
  <c r="J23" i="18"/>
  <c r="J53" i="18"/>
  <c r="J40" i="18"/>
  <c r="J55" i="18"/>
  <c r="J14" i="18"/>
  <c r="J16" i="18"/>
  <c r="J27" i="18"/>
  <c r="J12" i="18"/>
  <c r="J15" i="18"/>
  <c r="J32" i="18"/>
  <c r="J49" i="18"/>
  <c r="J18" i="18"/>
  <c r="J24" i="18"/>
  <c r="J50" i="18"/>
  <c r="J6" i="18"/>
  <c r="J60" i="18"/>
  <c r="J51" i="18"/>
  <c r="J56" i="18"/>
  <c r="J30" i="18"/>
  <c r="J21" i="18"/>
  <c r="J48" i="18"/>
  <c r="J46" i="18"/>
  <c r="J7" i="18"/>
  <c r="J41" i="18"/>
  <c r="J17" i="18"/>
  <c r="J28" i="18"/>
  <c r="J59" i="18"/>
  <c r="J42" i="18"/>
  <c r="J57" i="18"/>
</calcChain>
</file>

<file path=xl/sharedStrings.xml><?xml version="1.0" encoding="utf-8"?>
<sst xmlns="http://schemas.openxmlformats.org/spreadsheetml/2006/main" count="1734" uniqueCount="507">
  <si>
    <t>İL</t>
  </si>
  <si>
    <t>TAKIM ADI</t>
  </si>
  <si>
    <t xml:space="preserve">SPORCU ADI 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</si>
  <si>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</si>
  <si>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</si>
  <si>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</si>
  <si>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</si>
  <si>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</si>
  <si>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</si>
  <si>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</si>
  <si>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</si>
  <si>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</si>
  <si>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</si>
  <si>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</si>
  <si>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</si>
  <si>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</si>
  <si>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</si>
  <si>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</si>
  <si>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</si>
  <si>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</si>
  <si>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</si>
  <si>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</si>
  <si>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</si>
  <si>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</si>
  <si>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</si>
  <si>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25.</t>
  </si>
  <si>
    <t>KAYSERİ</t>
  </si>
  <si>
    <t>BURSA</t>
  </si>
  <si>
    <t>ÇORUM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</si>
  <si>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</si>
  <si>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</si>
  <si>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</si>
  <si>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</si>
  <si>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</si>
  <si>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</si>
  <si>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</si>
  <si>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</si>
  <si>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</si>
  <si>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</si>
  <si>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</si>
  <si>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</si>
  <si>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</si>
  <si>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</si>
  <si>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KASTAMONU</t>
  </si>
  <si>
    <t>BAYBURT</t>
  </si>
  <si>
    <t>SAKARYA</t>
  </si>
  <si>
    <t>BALIKESİR</t>
  </si>
  <si>
    <t>MARDİN</t>
  </si>
  <si>
    <t>VAN</t>
  </si>
  <si>
    <t>İSTANBUL DSİ SPOR</t>
  </si>
  <si>
    <t>MALATYA</t>
  </si>
  <si>
    <t>1. Oyuncu</t>
  </si>
  <si>
    <t>2. Oyuncu</t>
  </si>
  <si>
    <t>1. Puan</t>
  </si>
  <si>
    <t>2. Puan</t>
  </si>
  <si>
    <t xml:space="preserve">BAYBURT GENÇLİK MERKEZİ </t>
  </si>
  <si>
    <t>İSTANBUL BBSK</t>
  </si>
  <si>
    <t>MUĞLA B.ŞEHİR BLD. SPOR</t>
  </si>
  <si>
    <t>ÇUKUROVA ÜNİV.</t>
  </si>
  <si>
    <t>YEŞİLYURT BELEDİYESPOR</t>
  </si>
  <si>
    <t>FERDİ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</si>
  <si>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</si>
  <si>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</si>
  <si>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</si>
  <si>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</si>
  <si>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</si>
  <si>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</si>
  <si>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</si>
  <si>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</si>
  <si>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</si>
  <si>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</si>
  <si>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ERZURUM</t>
  </si>
  <si>
    <t>ISPARTES GSK</t>
  </si>
  <si>
    <t>FENERBAHÇE SPOR KULÜBÜ</t>
  </si>
  <si>
    <t>İSTANBUL B.ŞEHİR BLD. (A)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</si>
  <si>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</si>
  <si>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</si>
  <si>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</si>
  <si>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</si>
  <si>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</si>
  <si>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</si>
  <si>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</si>
  <si>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</si>
  <si>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</si>
  <si>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</si>
  <si>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</si>
  <si>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</si>
  <si>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</si>
  <si>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</si>
  <si>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</si>
  <si>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</si>
  <si>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</si>
  <si>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</si>
  <si>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</si>
  <si>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</si>
  <si>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</si>
  <si>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</si>
  <si>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</si>
  <si>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</si>
  <si>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</si>
  <si>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</si>
  <si>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</si>
  <si>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</si>
  <si>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</si>
  <si>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</si>
  <si>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</si>
  <si>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</si>
  <si>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</si>
  <si>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</si>
  <si>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</si>
  <si>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</si>
  <si>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</si>
  <si>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</si>
  <si>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</si>
  <si>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</si>
  <si>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</si>
  <si>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>BU PİLİÇ SKD</t>
  </si>
  <si>
    <t>MARMARA</t>
  </si>
  <si>
    <t>TŞ1</t>
  </si>
  <si>
    <t>İÇ ANADOLU</t>
  </si>
  <si>
    <t>TŞ2</t>
  </si>
  <si>
    <t>KARADENİZ</t>
  </si>
  <si>
    <t>TŞ3</t>
  </si>
  <si>
    <t xml:space="preserve">İSTANBUL B.ŞEHİR BLD. </t>
  </si>
  <si>
    <t>TŞ4</t>
  </si>
  <si>
    <t>TŞ5</t>
  </si>
  <si>
    <t>GÜNEYDOĞU ANADOLU</t>
  </si>
  <si>
    <t>TŞ6</t>
  </si>
  <si>
    <t>AKDENİZ</t>
  </si>
  <si>
    <t>TŞ7</t>
  </si>
  <si>
    <t>EGE</t>
  </si>
  <si>
    <t>TŞ8</t>
  </si>
  <si>
    <t>TŞ9</t>
  </si>
  <si>
    <t>TŞ11</t>
  </si>
  <si>
    <t>DOĞU ANADOLU</t>
  </si>
  <si>
    <t>TŞ15</t>
  </si>
  <si>
    <t>KKTC</t>
  </si>
  <si>
    <t xml:space="preserve">ÇORUM BLD. GSK </t>
  </si>
  <si>
    <t>ÇERKEZKÖY BLD. GSK</t>
  </si>
  <si>
    <t>GELEMİYOR</t>
  </si>
  <si>
    <t>İLİ</t>
  </si>
  <si>
    <t>Bölge Sıra</t>
  </si>
  <si>
    <t>Grup Sıra</t>
  </si>
  <si>
    <t>T.Ş. Sıra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</si>
  <si>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</si>
  <si>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</si>
  <si>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</si>
  <si>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</si>
  <si>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</si>
  <si>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</si>
  <si>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</si>
  <si>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>ERKEK TAKIM ADI</t>
  </si>
  <si>
    <t>KIZ TAKIM ADI</t>
  </si>
  <si>
    <t>PUAN</t>
  </si>
  <si>
    <t>TRABZON</t>
  </si>
  <si>
    <t>TEK TOPLAM</t>
  </si>
  <si>
    <t/>
  </si>
  <si>
    <t>NİL BAŞARAN</t>
  </si>
  <si>
    <t>BUSE KOÇAK</t>
  </si>
  <si>
    <t>ELA SU YÖNTER</t>
  </si>
  <si>
    <t>DURU ŞENDOĞAN</t>
  </si>
  <si>
    <t>ELİF ECE AKYÜREK</t>
  </si>
  <si>
    <t>GÜLCE DÖNMEZ</t>
  </si>
  <si>
    <t>DURU KIRBAÇ</t>
  </si>
  <si>
    <t>AYTEN CEREN KAHRAMAN</t>
  </si>
  <si>
    <t>ELVİN KALE</t>
  </si>
  <si>
    <t>ELİZAN BAŞAR</t>
  </si>
  <si>
    <t>KASTAMONU MTSK</t>
  </si>
  <si>
    <t>ECRİN MELİKE AKSU</t>
  </si>
  <si>
    <t>KOCASİNAN BLD. SPOR</t>
  </si>
  <si>
    <t>SELÇUKLU BLD. SPOR</t>
  </si>
  <si>
    <t>ZEYNEP ADA ER</t>
  </si>
  <si>
    <t>KENAN EREN KAHRAMAN</t>
  </si>
  <si>
    <t>MUSTAFA NEBHAN</t>
  </si>
  <si>
    <t>BERK ÖZTOPRAK</t>
  </si>
  <si>
    <t>ALİ EREN ULUSAKARYA</t>
  </si>
  <si>
    <t>KUZEY GÜNDOĞDU</t>
  </si>
  <si>
    <t>AHMET ŞAHAN</t>
  </si>
  <si>
    <t>YİĞİT CAN KAYA</t>
  </si>
  <si>
    <t>AHMET ÇELİK</t>
  </si>
  <si>
    <t>KAAN BEYZAT TUNA</t>
  </si>
  <si>
    <t>GÖRKEM ÖÇAL</t>
  </si>
  <si>
    <t>ASAF TAHA EKER</t>
  </si>
  <si>
    <t>ALİ ENES SEREN</t>
  </si>
  <si>
    <t>BÜLENT ATAKAN</t>
  </si>
  <si>
    <t>ARAS AYDIN</t>
  </si>
  <si>
    <t>AHMET BERK TÜKENMEZ</t>
  </si>
  <si>
    <t>ARMİN AYDIN</t>
  </si>
  <si>
    <t>MAVİ EGE SPOR</t>
  </si>
  <si>
    <t>ÇORUM BLD. SPOR</t>
  </si>
  <si>
    <t>GAZİANTEP BLD. SPOR</t>
  </si>
  <si>
    <t>BELİNAY DAVUŞ</t>
  </si>
  <si>
    <t>ELİF DURU BECER</t>
  </si>
  <si>
    <t>EMİNE AYDINAY</t>
  </si>
  <si>
    <t>BERAT ÖZDEMİR</t>
  </si>
  <si>
    <t>SALİH EREN YILDIRIM</t>
  </si>
  <si>
    <t>ALİ AŞNAS GÜL</t>
  </si>
  <si>
    <t>MUSTAFA YILDIRIM</t>
  </si>
  <si>
    <t>FENERBAHÇE</t>
  </si>
  <si>
    <t>BERRA ARIKAN</t>
  </si>
  <si>
    <t>KAREN GÜRBÜZ</t>
  </si>
  <si>
    <t>AYBİGE FERİDE ÜSTÜNDAĞ</t>
  </si>
  <si>
    <t>NĞD</t>
  </si>
  <si>
    <t>DERİN MÜLAZIM</t>
  </si>
  <si>
    <t>KARMA</t>
  </si>
  <si>
    <t>ÇİFT ERKEK</t>
  </si>
  <si>
    <t>TK</t>
  </si>
  <si>
    <t>HAKAN IŞIK</t>
  </si>
  <si>
    <t>ONUR DURAN</t>
  </si>
  <si>
    <t>ARDA MURAT EDİS</t>
  </si>
  <si>
    <t>UĞURCAN DURSUN</t>
  </si>
  <si>
    <t>MUHAMMED ALİ ATAKUL</t>
  </si>
  <si>
    <t>AHMET EREN ÖZTERLEMEZ</t>
  </si>
  <si>
    <t>UMUT AYHAN</t>
  </si>
  <si>
    <t>ZNG</t>
  </si>
  <si>
    <t>MEHMET TALHA KOÇAK</t>
  </si>
  <si>
    <t>ARDA KEKİLLİOĞLU</t>
  </si>
  <si>
    <t>MUHAMMED FATİH CANDAN</t>
  </si>
  <si>
    <t>HALİL İBRAHİM ZER</t>
  </si>
  <si>
    <t>MUHAMMED CAN BİLGE</t>
  </si>
  <si>
    <t>EGEMEN SUAT DOKUR</t>
  </si>
  <si>
    <t>YİĞİT FURKAN ŞİMŞEK</t>
  </si>
  <si>
    <t>MEHMET ALİ KARABOĞA</t>
  </si>
  <si>
    <t>ELİFNAZ DİNÇER</t>
  </si>
  <si>
    <t>BUPİLİÇ SPOR</t>
  </si>
  <si>
    <t>YAREN KURT</t>
  </si>
  <si>
    <t>DEFNE KARAOĞLU</t>
  </si>
  <si>
    <t>SELİN AKYÜZ</t>
  </si>
  <si>
    <t>BÜŞRA DEMİR</t>
  </si>
  <si>
    <t>FEYZA DEMİR</t>
  </si>
  <si>
    <t>EBRAR KURT</t>
  </si>
  <si>
    <t>NİSA NUR KAZAN</t>
  </si>
  <si>
    <t>CEREN NUR YAKUT</t>
  </si>
  <si>
    <t>EZEL ARSLAN</t>
  </si>
  <si>
    <t>AYBÜKE BANU ŞİMŞEK</t>
  </si>
  <si>
    <t>ASUDE TUBA ŞİMŞEK</t>
  </si>
  <si>
    <t>YAĞMUR YEŞİL</t>
  </si>
  <si>
    <t>AYŞE İZEL BİLGİÇ</t>
  </si>
  <si>
    <t>ELİF DUMAN</t>
  </si>
  <si>
    <t>CEREN KAKTIN</t>
  </si>
  <si>
    <t>ELİF EDA TAŞTAN</t>
  </si>
  <si>
    <t>EMİR PEHLİVAN</t>
  </si>
  <si>
    <t>BEYOĞLUSPOR</t>
  </si>
  <si>
    <t>ABDULLAH TALHA YİĞENLER</t>
  </si>
  <si>
    <t>İBRAHİM GÜNDÜZ</t>
  </si>
  <si>
    <t>ALİ AFŞİN GÜL</t>
  </si>
  <si>
    <t>BATUHAN ULUCAK</t>
  </si>
  <si>
    <t>ZİVER GÜNDÜZ</t>
  </si>
  <si>
    <t>ZİHNİ BATUHAN ŞAHİN</t>
  </si>
  <si>
    <t>ZABİT KÜRŞAT ÇAĞLAYAN</t>
  </si>
  <si>
    <t>TARIK SAİM ÖZBEK</t>
  </si>
  <si>
    <t>ÇUKUROVA ÜNİVERSİTESİ</t>
  </si>
  <si>
    <t>ÖZGE YILMAZ</t>
  </si>
  <si>
    <t>SİMAY KULAKÇEKEN</t>
  </si>
  <si>
    <t>BETÜL NUR KAHRAMAN</t>
  </si>
  <si>
    <t>ECE HARAÇ</t>
  </si>
  <si>
    <t>GÜL PEMBE ÖZKAYA</t>
  </si>
  <si>
    <t>MERVE NUR ÖZTÜRK</t>
  </si>
  <si>
    <t>ZEYNEP KARACA</t>
  </si>
  <si>
    <t>ASU AYÇA ŞENYUVA</t>
  </si>
  <si>
    <t>MERVE CANSU DEMİR</t>
  </si>
  <si>
    <t>ÇORUM GENÇLİK SPOR</t>
  </si>
  <si>
    <t>TKS</t>
  </si>
  <si>
    <t>BTP</t>
  </si>
  <si>
    <t>MTSY</t>
  </si>
  <si>
    <t>Eİ</t>
  </si>
  <si>
    <t>METİN BEKAR</t>
  </si>
  <si>
    <t>TRABZONSPOR</t>
  </si>
  <si>
    <t>YAĞMUR ŞEVVAL KARACA</t>
  </si>
  <si>
    <t>NURSEMA ÇOKLAR</t>
  </si>
  <si>
    <t>TUGAY ŞİRZAT YILMAZ</t>
  </si>
  <si>
    <t>ARDA TEMEL</t>
  </si>
  <si>
    <t>İBBSK</t>
  </si>
  <si>
    <t>TRB</t>
  </si>
  <si>
    <t>MERİT GRUP REAL MARDİN</t>
  </si>
  <si>
    <t>AKIŞ TUĞRA ÇARIYEV</t>
  </si>
  <si>
    <t>KON</t>
  </si>
  <si>
    <t>AHMET GÖKDEMİR</t>
  </si>
  <si>
    <t>KAP-OFF</t>
  </si>
  <si>
    <t>NEVŞEHİR</t>
  </si>
  <si>
    <t>NVŞ</t>
  </si>
  <si>
    <t>MEHMET SERKAN ALDOĞAN</t>
  </si>
  <si>
    <t>TEK ERKEK</t>
  </si>
  <si>
    <t>TEK KADIN</t>
  </si>
  <si>
    <t>ÇİFT KADIN</t>
  </si>
  <si>
    <t>ADI VE SOYADI</t>
  </si>
  <si>
    <t>ALTINAY HATUN BULUT</t>
  </si>
  <si>
    <t xml:space="preserve">ZİVER GÜNDÜZ </t>
  </si>
  <si>
    <t xml:space="preserve">UĞURCAN DURSUN </t>
  </si>
  <si>
    <t xml:space="preserve">TARIK SAİM ÖZBEK </t>
  </si>
  <si>
    <t xml:space="preserve">MEHMET ALİ KARABOĞA </t>
  </si>
  <si>
    <t xml:space="preserve">MUHAMMED ALİ ATAKUL </t>
  </si>
  <si>
    <t xml:space="preserve">BERK ÖZTOPRAK </t>
  </si>
  <si>
    <t xml:space="preserve">MEHMET SERKAN ALDOĞAN </t>
  </si>
  <si>
    <t xml:space="preserve">ONUR DURAN </t>
  </si>
  <si>
    <t xml:space="preserve">ÖZGE YILMAZ </t>
  </si>
  <si>
    <t xml:space="preserve">GÜL PEMBE ÖZKAYA </t>
  </si>
  <si>
    <t xml:space="preserve">FEYZA DEMİR </t>
  </si>
  <si>
    <t xml:space="preserve">AYBÜKE BANU ŞİMŞEK </t>
  </si>
  <si>
    <t xml:space="preserve">DEFNE KARAOĞLU </t>
  </si>
  <si>
    <t xml:space="preserve">SELİN AKYÜZ </t>
  </si>
  <si>
    <t>BODVED</t>
  </si>
  <si>
    <t>KIRIKKALE</t>
  </si>
  <si>
    <t>SELÇUKLU BELEDİYESPOR</t>
  </si>
  <si>
    <t>ALİ KEMAL BUCAK</t>
  </si>
  <si>
    <t>ATA SARPER CİHAN</t>
  </si>
  <si>
    <t>AHMET YİĞİT GÜLENLER</t>
  </si>
  <si>
    <t>AKİF EMRE BUCAK</t>
  </si>
  <si>
    <t>KAYA ARSLAN</t>
  </si>
  <si>
    <t>YILDIZ RAKETLER</t>
  </si>
  <si>
    <t>BERK TURAN</t>
  </si>
  <si>
    <t>AMASYA</t>
  </si>
  <si>
    <t>YİĞİT HÜSEYİN SUBAŞI</t>
  </si>
  <si>
    <t>BURSA B. ŞEHİR BLD. SPOR</t>
  </si>
  <si>
    <t>ŞAFAKTEPE SK</t>
  </si>
  <si>
    <t>ZONGULDAK</t>
  </si>
  <si>
    <t>GÜLNUR ÜNAL</t>
  </si>
  <si>
    <t>DURU BERİL TOK</t>
  </si>
  <si>
    <t>ZEYNEP DURAN</t>
  </si>
  <si>
    <t>FINDIKLI 1974 SPOR</t>
  </si>
  <si>
    <t>GÖKÇE BAKİ</t>
  </si>
  <si>
    <t>ESMA SULTAN SARI</t>
  </si>
  <si>
    <t>HENDEK OLİMPİK SPOR</t>
  </si>
  <si>
    <t>SL</t>
  </si>
  <si>
    <t>GÖKTAN KILIÇASLAN</t>
  </si>
  <si>
    <t>SMS</t>
  </si>
  <si>
    <t>SAMSUN</t>
  </si>
  <si>
    <t>ÇORUM BLD. GSK</t>
  </si>
  <si>
    <t>KARATAY BLD. SPOR</t>
  </si>
  <si>
    <t>KUTLUBEY OKULLARI</t>
  </si>
  <si>
    <t>ISPARTES</t>
  </si>
  <si>
    <t>YILDIZ RAKETLER SPOR</t>
  </si>
  <si>
    <t>ALİ BERKE GÜMÜŞ</t>
  </si>
  <si>
    <t>ARENA SPOR</t>
  </si>
  <si>
    <t>SAKARYA B. ŞEHİR BLD. SPOR</t>
  </si>
  <si>
    <t xml:space="preserve">İSTANBUL </t>
  </si>
  <si>
    <t>ORD</t>
  </si>
  <si>
    <t>ORDU</t>
  </si>
  <si>
    <t>EMEK MTSK</t>
  </si>
  <si>
    <t>MT MASTERS SPOR</t>
  </si>
  <si>
    <t>ATLAS TUTUK</t>
  </si>
  <si>
    <t>SİNOP DORUK SPOR</t>
  </si>
  <si>
    <t>SİNOP</t>
  </si>
  <si>
    <t>KRL</t>
  </si>
  <si>
    <t>DURSUN AYAZ NARMAN</t>
  </si>
  <si>
    <t>AYDIN</t>
  </si>
  <si>
    <t>EYMEN YERDELEN</t>
  </si>
  <si>
    <t>FURKAN KONYALI</t>
  </si>
  <si>
    <t>FENERBAHÇE (A) (İST)</t>
  </si>
  <si>
    <t>KEREM KUYULU</t>
  </si>
  <si>
    <t>KERİM ESAT ODACI</t>
  </si>
  <si>
    <t>MEHMET GÜNGÜT</t>
  </si>
  <si>
    <t>MEHMET SALİH KAYA</t>
  </si>
  <si>
    <t>MUHAMMED EMİN KABADAYI</t>
  </si>
  <si>
    <t>MUHAMMED EMRE KANTİK</t>
  </si>
  <si>
    <t>MUHAMMED ENSAR ERDEM</t>
  </si>
  <si>
    <t>MUHAMMED SAİD OĞUZ</t>
  </si>
  <si>
    <t>HATAY SPOR</t>
  </si>
  <si>
    <t>MUSTAFA EFE ALAYBEYOĞLU</t>
  </si>
  <si>
    <t>RÜZGAR ALP YALÇINKAYA</t>
  </si>
  <si>
    <t>SİNAN ÇAVUŞOĞLU</t>
  </si>
  <si>
    <t>TAHİR EFE ŞAHİN</t>
  </si>
  <si>
    <t>VEHBİ ZEKİ SERTER</t>
  </si>
  <si>
    <t>YAVUZ ALAGEYİK</t>
  </si>
  <si>
    <t>ATİYE ÖZER</t>
  </si>
  <si>
    <t>NİĞDE</t>
  </si>
  <si>
    <t>ÇİLTAR MTSK (A)</t>
  </si>
  <si>
    <t>AYŞE NAR ALPTEKİN</t>
  </si>
  <si>
    <t>İTU GVO SPOR</t>
  </si>
  <si>
    <t>BERRA BAHTİYAR</t>
  </si>
  <si>
    <t>BURCU ASEL TUNCER</t>
  </si>
  <si>
    <t>CEREN BUDAK</t>
  </si>
  <si>
    <t>CEYDA DÖKMECİ</t>
  </si>
  <si>
    <t>DEFNE ÜZÜMCÜ</t>
  </si>
  <si>
    <t>DURU YAVAŞCAOĞLU</t>
  </si>
  <si>
    <t>ECRİN KAHRAMAN</t>
  </si>
  <si>
    <t>ECRİN TAŞKIRAN</t>
  </si>
  <si>
    <t>EDA MORAL</t>
  </si>
  <si>
    <t>ŞAFAKTEPE SPOR</t>
  </si>
  <si>
    <t>ELİF FATIMA DEMİRCİ</t>
  </si>
  <si>
    <t>ESİLA SU YALÇIN</t>
  </si>
  <si>
    <t>ESRA ACER</t>
  </si>
  <si>
    <t>FEYZA KOÇER</t>
  </si>
  <si>
    <t>FİRDEVS NUR BİNGÖL</t>
  </si>
  <si>
    <t>GİZEM ÇİĞİL</t>
  </si>
  <si>
    <t>HAFSA TORBALI</t>
  </si>
  <si>
    <t>JALE CAN</t>
  </si>
  <si>
    <t>TİGEM SPOR (ANK)</t>
  </si>
  <si>
    <t>NAZLI ŞAHAN</t>
  </si>
  <si>
    <t>NEBAHAT AYDIN</t>
  </si>
  <si>
    <t>NESRİN İREM ALAYBEYOĞLU</t>
  </si>
  <si>
    <t>RABİA TURALI</t>
  </si>
  <si>
    <t>SİBEL ALTINKAYA</t>
  </si>
  <si>
    <t>SİMGE DEVRİM İNAL</t>
  </si>
  <si>
    <t>ÜLKÜECEM PEHLİVAN</t>
  </si>
  <si>
    <t>ZEYNEP KALKAN</t>
  </si>
  <si>
    <t>DUYGU DÖNMEZ</t>
  </si>
  <si>
    <t>2L</t>
  </si>
  <si>
    <t>SPİN POİNT SPOR KULÜBÜ</t>
  </si>
  <si>
    <t>BEYOĞLUSPOR (A)</t>
  </si>
  <si>
    <t>MT MASTERS SPOR (B)</t>
  </si>
  <si>
    <t>1L</t>
  </si>
  <si>
    <t>BÜŞRA YILDIZ</t>
  </si>
  <si>
    <t>SULTANGAZİ BLD. GSK</t>
  </si>
  <si>
    <t>ASUDE TUĞBA ŞİMŞEK</t>
  </si>
  <si>
    <t>BEŞİKTAŞ</t>
  </si>
  <si>
    <t xml:space="preserve">2025-26 SEZONU BÜYÜK KIZ KATILIM LİSTESİ </t>
  </si>
  <si>
    <t xml:space="preserve">2025-26 SEZONU BÜYÜK ERKEK KATILIM LİSTESİ </t>
  </si>
  <si>
    <t xml:space="preserve">2025-26 SEZONU KARMA KATILIM LİSTESİ </t>
  </si>
  <si>
    <t>07-09 Mart 2025 İSTANBUL</t>
  </si>
  <si>
    <t xml:space="preserve">İBRAHİM GÜNDÜZ </t>
  </si>
  <si>
    <t xml:space="preserve">HAKAN IŞIK </t>
  </si>
  <si>
    <t xml:space="preserve">ASAF TAHA EKER </t>
  </si>
  <si>
    <t xml:space="preserve">BATUHAN ULUCAK </t>
  </si>
  <si>
    <t xml:space="preserve">MUSTAFA NEBHAN </t>
  </si>
  <si>
    <t xml:space="preserve">YAVUZ ALAGEYİK </t>
  </si>
  <si>
    <t xml:space="preserve">SİBEL ALTINKAYA </t>
  </si>
  <si>
    <t xml:space="preserve">NİL BAŞARAN </t>
  </si>
  <si>
    <t xml:space="preserve">ASUDE TUĞBA ŞİMŞEK </t>
  </si>
  <si>
    <t xml:space="preserve">DUYGU DÖNMEZ </t>
  </si>
  <si>
    <t xml:space="preserve">EBRAR KURT </t>
  </si>
  <si>
    <t xml:space="preserve">ECRİN TAŞKIRAN </t>
  </si>
  <si>
    <t xml:space="preserve">NURSEMA ÇOKLAR </t>
  </si>
  <si>
    <t xml:space="preserve">YILDIZ İREM YANOVALI </t>
  </si>
  <si>
    <t>ÇİLTAR MTSK</t>
  </si>
  <si>
    <t>KONYA GSIMSK</t>
  </si>
  <si>
    <t>SULTANGAZİ BLD. SPOR</t>
  </si>
  <si>
    <t>GÖLBAŞI SPOR</t>
  </si>
  <si>
    <t>SPİN POİNT SPOR</t>
  </si>
  <si>
    <t>KIRIKKALE GSİMSK</t>
  </si>
  <si>
    <t>YALOVA BLD. SPOR</t>
  </si>
  <si>
    <t>ÇORUM ARENA SPOR</t>
  </si>
  <si>
    <t>KÖYCEĞİZ SPOR</t>
  </si>
  <si>
    <t>ÇORUM GENÇLİKSPOR</t>
  </si>
  <si>
    <t>AREL BATU DÜDÜKÇÜ</t>
  </si>
  <si>
    <t>AYDIN GSİMSK</t>
  </si>
  <si>
    <t>MEHMET EREN HANÇER</t>
  </si>
  <si>
    <t>ARUCAD ANKA</t>
  </si>
  <si>
    <t>GENÇLİK SPOR KULÜBÜ</t>
  </si>
  <si>
    <t>ZONGULDAK GSİMSK</t>
  </si>
  <si>
    <t>TRABZON B. ŞEHİR BLD. SPOR</t>
  </si>
  <si>
    <t>TRAKER SPOR</t>
  </si>
  <si>
    <t>HATAY SPOR KULÜBÜ</t>
  </si>
  <si>
    <t>İSTANBUL VMT</t>
  </si>
  <si>
    <t>ELİF MELİS OFLAZ</t>
  </si>
  <si>
    <t>MİNA DEMİREL</t>
  </si>
  <si>
    <t>8.6.</t>
  </si>
  <si>
    <t xml:space="preserve">Büyükler Ferdi Türkiye Şampiyonasına takım ve ferdi lisanslı sporculardan; </t>
  </si>
  <si>
    <t>-</t>
  </si>
  <si>
    <t>Süper Lig sporcu sıralamasından 40 sporcu,</t>
  </si>
  <si>
    <t>1. Lig sporcu sıralamasından 13,</t>
  </si>
  <si>
    <t>2. Lig sporcu sıralamasından 6,</t>
  </si>
  <si>
    <t>3. Lig sporcu sıralamasından 3,</t>
  </si>
  <si>
    <t>ITTF Sıralamasında ilk 300’de yer alan sporculardan Teknik Kurul Kararı ile 2,</t>
  </si>
  <si>
    <t>KKTC’den 2’şer oyuncu, ile toplam 64 erkek ve 64 kız sporcu ile yapılacaktır.</t>
  </si>
  <si>
    <t>HÜSEYİN SEÇKİN</t>
  </si>
  <si>
    <t>MEHMET BİLGE</t>
  </si>
  <si>
    <t>SADETTİN GENÇER</t>
  </si>
  <si>
    <t>BANDIRMA MTSK</t>
  </si>
  <si>
    <t>TAHA MERT KILIÇOĞLU</t>
  </si>
  <si>
    <t>ARZUSU CEYHAN</t>
  </si>
  <si>
    <t>AYBÜKE BOZÜYÜK</t>
  </si>
  <si>
    <t>BEYZANUR UÇAR</t>
  </si>
  <si>
    <t>CANSU HANÇER</t>
  </si>
  <si>
    <t>EBRU ACER</t>
  </si>
  <si>
    <t>ECEM ÖZORAL</t>
  </si>
  <si>
    <t>NUR BANU UÇAR</t>
  </si>
  <si>
    <t>NESLİHAN KAVAS</t>
  </si>
  <si>
    <t xml:space="preserve">ELAZIĞ BLD. SPOR </t>
  </si>
  <si>
    <t>ADALAR SU SPORLARI</t>
  </si>
  <si>
    <t xml:space="preserve">ARENA SPOR  </t>
  </si>
  <si>
    <t xml:space="preserve">ŞAHİNBEY BLD. SPOR </t>
  </si>
  <si>
    <t>ÖZEL SPORCULAR</t>
  </si>
  <si>
    <t xml:space="preserve">LÜLEBURGAZ ZİRVE SPOR  </t>
  </si>
  <si>
    <t xml:space="preserve">TRABZONSPOR </t>
  </si>
  <si>
    <t>ŞAFAKTEPE GSK</t>
  </si>
  <si>
    <t xml:space="preserve">BALIKESİR B.ŞEHİR BLD. SPOR </t>
  </si>
  <si>
    <t>DARÜŞŞAFAKA</t>
  </si>
  <si>
    <t xml:space="preserve">ÇORUM BLD. SPOR </t>
  </si>
  <si>
    <t xml:space="preserve">AKGÜL YAPI M. R. G. AND. LİSESİ SK  </t>
  </si>
  <si>
    <t>SAMSUN KOLEJLİLER</t>
  </si>
  <si>
    <t>GAMZE BAL</t>
  </si>
  <si>
    <t>TİGEM SPOR</t>
  </si>
  <si>
    <t>KÜBRA KORKUT</t>
  </si>
  <si>
    <t>MASA-DER</t>
  </si>
  <si>
    <t xml:space="preserve">BUPİLİÇ SPOR </t>
  </si>
  <si>
    <t>TUĞBA KURT</t>
  </si>
  <si>
    <t>3L</t>
  </si>
  <si>
    <t>ORDU GENÇLİK VE SPOR İMSK</t>
  </si>
  <si>
    <t>SPIN POINT SK</t>
  </si>
  <si>
    <t>ŞAHİNBEY BLD. SPOR</t>
  </si>
  <si>
    <t>AYSU HANÇER</t>
  </si>
  <si>
    <t>MELİKE DEMİR</t>
  </si>
  <si>
    <t>TRABZON SPOR</t>
  </si>
  <si>
    <t>İZMİR B.ŞEHİR BLD. SPOR</t>
  </si>
  <si>
    <t>GENÇ HAREKET GSK</t>
  </si>
  <si>
    <t>AYSİMA GÜN</t>
  </si>
  <si>
    <t>HASİBE HANDE ÖZCAN</t>
  </si>
  <si>
    <t>MEHMET REFİK GÜVEN AND. LİSESİ</t>
  </si>
  <si>
    <t>BÜYÜKLER</t>
  </si>
  <si>
    <t>TÜRKİYE BİRİNCİLİĞİ</t>
  </si>
  <si>
    <t xml:space="preserve">TRABZON B. ŞEH. BLD. SPOR </t>
  </si>
  <si>
    <t>İl</t>
  </si>
  <si>
    <t>1.Puan</t>
  </si>
  <si>
    <t>2.Puan</t>
  </si>
  <si>
    <t>Total 
Puan</t>
  </si>
  <si>
    <t>RİZ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</si>
</sst>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##"/>
    <numFmt numFmtId="165" formatCode="[$-41F]General"/>
    <numFmt numFmtId="166" formatCode="#,##0.00[$YTL-41F];[Red]&quot;-&quot;#,##0.00[$YTL-41F]"/>
    <numFmt numFmtId="167" formatCode="_-* #,##0.00\ _T_L_-;\-* #,##0.00\ _T_L_-;_-* &quot;-&quot;??\ _T_L_-;_-@_-"/>
    <numFmt numFmtId="168" formatCode="_(&quot;kr&quot;\ * #,##0_);_(&quot;kr&quot;\ * \(#,##0\);_(&quot;kr&quot;\ * &quot;-&quot;_);_(@_)"/>
    <numFmt numFmtId="169" formatCode="_(&quot;kr&quot;\ * #,##0.00_);_(&quot;kr&quot;\ * \(#,##0.00\);_(&quot;kr&quot;\ * &quot;-&quot;??_);_(@_)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i/>
      <u/>
      <sz val="9"/>
      <color theme="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i/>
      <u/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u/>
      <sz val="11"/>
      <color rgb="FF0000FF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u/>
      <sz val="9"/>
      <color theme="1"/>
      <name val="Calibri"/>
      <family val="2"/>
      <charset val="162"/>
      <scheme val="minor"/>
    </font>
    <font>
      <sz val="10"/>
      <name val="Arial"/>
      <family val="2"/>
      <charset val="161"/>
    </font>
    <font>
      <b/>
      <i/>
      <u/>
      <sz val="9"/>
      <color indexed="8"/>
      <name val="Calibri"/>
      <family val="2"/>
      <charset val="162"/>
      <scheme val="minor"/>
    </font>
    <font>
      <i/>
      <u/>
      <sz val="9"/>
      <color theme="0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i/>
      <sz val="9"/>
      <color theme="0"/>
      <name val="Calibri"/>
      <family val="2"/>
      <charset val="162"/>
      <scheme val="minor"/>
    </font>
    <font>
      <u/>
      <sz val="14"/>
      <color indexed="12"/>
      <name val="新細明體"/>
      <charset val="136"/>
    </font>
    <font>
      <b/>
      <u/>
      <sz val="10"/>
      <color rgb="FFFF0000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64" fillId="0" borderId="0"/>
    <xf numFmtId="0" fontId="52" fillId="0" borderId="0"/>
    <xf numFmtId="0" fontId="51" fillId="0" borderId="0"/>
    <xf numFmtId="0" fontId="75" fillId="0" borderId="0" applyNumberFormat="0" applyFill="0" applyBorder="0" applyAlignment="0" applyProtection="0"/>
    <xf numFmtId="0" fontId="50" fillId="0" borderId="0"/>
    <xf numFmtId="0" fontId="49" fillId="0" borderId="0"/>
    <xf numFmtId="0" fontId="76" fillId="0" borderId="0"/>
    <xf numFmtId="165" fontId="78" fillId="0" borderId="0"/>
    <xf numFmtId="165" fontId="77" fillId="0" borderId="0"/>
    <xf numFmtId="0" fontId="79" fillId="0" borderId="0">
      <alignment horizontal="center"/>
    </xf>
    <xf numFmtId="0" fontId="79" fillId="0" borderId="0">
      <alignment horizontal="center" textRotation="90"/>
    </xf>
    <xf numFmtId="0" fontId="80" fillId="0" borderId="0"/>
    <xf numFmtId="166" fontId="80" fillId="0" borderId="0"/>
    <xf numFmtId="0" fontId="77" fillId="0" borderId="0"/>
    <xf numFmtId="0" fontId="81" fillId="0" borderId="0">
      <alignment vertical="center"/>
    </xf>
    <xf numFmtId="0" fontId="78" fillId="0" borderId="0">
      <protection locked="0"/>
    </xf>
    <xf numFmtId="0" fontId="48" fillId="0" borderId="0"/>
    <xf numFmtId="0" fontId="47" fillId="0" borderId="0"/>
    <xf numFmtId="0" fontId="46" fillId="0" borderId="0"/>
    <xf numFmtId="0" fontId="75" fillId="0" borderId="0" applyNumberFormat="0" applyFill="0" applyBorder="0" applyAlignment="0" applyProtection="0"/>
    <xf numFmtId="0" fontId="45" fillId="0" borderId="0"/>
    <xf numFmtId="0" fontId="44" fillId="0" borderId="0"/>
    <xf numFmtId="0" fontId="78" fillId="0" borderId="0">
      <alignment vertical="top"/>
      <protection locked="0"/>
    </xf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82" fillId="0" borderId="0">
      <alignment vertical="center"/>
    </xf>
    <xf numFmtId="0" fontId="83" fillId="0" borderId="0">
      <protection locked="0"/>
    </xf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85" fillId="0" borderId="0"/>
    <xf numFmtId="0" fontId="15" fillId="0" borderId="0"/>
    <xf numFmtId="0" fontId="14" fillId="0" borderId="0"/>
    <xf numFmtId="0" fontId="13" fillId="0" borderId="0"/>
    <xf numFmtId="0" fontId="84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7" fillId="0" borderId="0"/>
    <xf numFmtId="0" fontId="1" fillId="0" borderId="0"/>
    <xf numFmtId="167" fontId="52" fillId="0" borderId="0" applyFont="0" applyFill="0" applyBorder="0" applyAlignment="0" applyProtection="0"/>
    <xf numFmtId="0" fontId="56" fillId="0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59" fillId="0" borderId="0" xfId="0" applyFont="1" applyAlignment="1">
      <alignment vertical="center"/>
    </xf>
    <xf numFmtId="0" fontId="57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67" fillId="0" borderId="0" xfId="0" applyFont="1" applyAlignment="1">
      <alignment horizontal="right"/>
    </xf>
    <xf numFmtId="0" fontId="53" fillId="0" borderId="0" xfId="0" applyFont="1"/>
    <xf numFmtId="0" fontId="54" fillId="0" borderId="0" xfId="0" applyFont="1" applyAlignment="1">
      <alignment horizontal="left"/>
    </xf>
    <xf numFmtId="49" fontId="67" fillId="0" borderId="0" xfId="0" applyNumberFormat="1" applyFont="1" applyAlignment="1">
      <alignment horizontal="right"/>
    </xf>
    <xf numFmtId="0" fontId="54" fillId="0" borderId="0" xfId="0" applyFont="1"/>
    <xf numFmtId="0" fontId="55" fillId="0" borderId="0" xfId="0" applyFont="1"/>
    <xf numFmtId="0" fontId="58" fillId="0" borderId="0" xfId="0" applyFont="1"/>
    <xf numFmtId="0" fontId="59" fillId="0" borderId="0" xfId="0" applyFont="1"/>
    <xf numFmtId="0" fontId="58" fillId="0" borderId="0" xfId="0" applyFont="1" applyAlignment="1">
      <alignment horizontal="left"/>
    </xf>
    <xf numFmtId="0" fontId="63" fillId="0" borderId="0" xfId="0" applyFont="1"/>
    <xf numFmtId="49" fontId="58" fillId="0" borderId="0" xfId="0" applyNumberFormat="1" applyFont="1"/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67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57" fillId="0" borderId="0" xfId="0" applyFont="1"/>
    <xf numFmtId="0" fontId="58" fillId="7" borderId="0" xfId="0" applyFont="1" applyFill="1" applyAlignment="1">
      <alignment horizontal="center"/>
    </xf>
    <xf numFmtId="0" fontId="58" fillId="10" borderId="0" xfId="0" applyFont="1" applyFill="1"/>
    <xf numFmtId="0" fontId="58" fillId="10" borderId="0" xfId="0" applyFont="1" applyFill="1" applyAlignment="1">
      <alignment horizontal="center"/>
    </xf>
    <xf numFmtId="0" fontId="57" fillId="10" borderId="0" xfId="0" applyFont="1" applyFill="1" applyAlignment="1">
      <alignment horizontal="right"/>
    </xf>
    <xf numFmtId="0" fontId="57" fillId="10" borderId="0" xfId="0" applyFont="1" applyFill="1"/>
    <xf numFmtId="0" fontId="58" fillId="10" borderId="0" xfId="0" applyFont="1" applyFill="1" applyAlignment="1">
      <alignment horizontal="left"/>
    </xf>
    <xf numFmtId="0" fontId="58" fillId="8" borderId="0" xfId="0" applyFont="1" applyFill="1"/>
    <xf numFmtId="0" fontId="58" fillId="8" borderId="0" xfId="0" applyFont="1" applyFill="1" applyAlignment="1">
      <alignment horizontal="center"/>
    </xf>
    <xf numFmtId="0" fontId="57" fillId="8" borderId="0" xfId="0" applyFont="1" applyFill="1" applyAlignment="1">
      <alignment vertical="center"/>
    </xf>
    <xf numFmtId="0" fontId="58" fillId="11" borderId="0" xfId="0" applyFont="1" applyFill="1"/>
    <xf numFmtId="0" fontId="58" fillId="11" borderId="0" xfId="0" applyFont="1" applyFill="1" applyAlignment="1">
      <alignment horizontal="center"/>
    </xf>
    <xf numFmtId="0" fontId="57" fillId="11" borderId="0" xfId="0" applyFont="1" applyFill="1" applyAlignment="1">
      <alignment vertical="center"/>
    </xf>
    <xf numFmtId="0" fontId="63" fillId="0" borderId="0" xfId="0" applyFont="1" applyAlignment="1">
      <alignment horizontal="center"/>
    </xf>
    <xf numFmtId="0" fontId="61" fillId="2" borderId="0" xfId="0" applyFont="1" applyFill="1" applyAlignment="1">
      <alignment horizontal="center"/>
    </xf>
    <xf numFmtId="0" fontId="61" fillId="0" borderId="0" xfId="0" applyFont="1" applyAlignment="1">
      <alignment horizontal="center"/>
    </xf>
    <xf numFmtId="0" fontId="58" fillId="7" borderId="0" xfId="0" applyFont="1" applyFill="1"/>
    <xf numFmtId="164" fontId="67" fillId="2" borderId="0" xfId="0" applyNumberFormat="1" applyFont="1" applyFill="1" applyAlignment="1">
      <alignment horizontal="center"/>
    </xf>
    <xf numFmtId="0" fontId="67" fillId="2" borderId="0" xfId="0" applyFont="1" applyFill="1" applyAlignment="1">
      <alignment horizontal="left" wrapText="1"/>
    </xf>
    <xf numFmtId="0" fontId="67" fillId="2" borderId="0" xfId="0" applyFont="1" applyFill="1" applyAlignment="1">
      <alignment horizontal="center"/>
    </xf>
    <xf numFmtId="49" fontId="67" fillId="10" borderId="0" xfId="0" applyNumberFormat="1" applyFont="1" applyFill="1" applyAlignment="1">
      <alignment horizontal="right"/>
    </xf>
    <xf numFmtId="0" fontId="67" fillId="10" borderId="0" xfId="0" applyFont="1" applyFill="1" applyAlignment="1">
      <alignment horizontal="right"/>
    </xf>
    <xf numFmtId="49" fontId="67" fillId="12" borderId="0" xfId="0" applyNumberFormat="1" applyFont="1" applyFill="1" applyAlignment="1">
      <alignment horizontal="right"/>
    </xf>
    <xf numFmtId="0" fontId="67" fillId="12" borderId="0" xfId="0" applyFont="1" applyFill="1" applyAlignment="1">
      <alignment horizontal="right"/>
    </xf>
    <xf numFmtId="49" fontId="67" fillId="11" borderId="0" xfId="0" applyNumberFormat="1" applyFont="1" applyFill="1" applyAlignment="1">
      <alignment horizontal="right"/>
    </xf>
    <xf numFmtId="0" fontId="57" fillId="0" borderId="0" xfId="0" applyFont="1" applyAlignment="1">
      <alignment horizontal="left"/>
    </xf>
    <xf numFmtId="49" fontId="67" fillId="2" borderId="0" xfId="0" applyNumberFormat="1" applyFont="1" applyFill="1" applyAlignment="1">
      <alignment horizontal="left"/>
    </xf>
    <xf numFmtId="0" fontId="67" fillId="2" borderId="0" xfId="0" applyFont="1" applyFill="1"/>
    <xf numFmtId="0" fontId="54" fillId="10" borderId="0" xfId="0" applyFont="1" applyFill="1"/>
    <xf numFmtId="0" fontId="67" fillId="10" borderId="0" xfId="0" applyFont="1" applyFill="1"/>
    <xf numFmtId="0" fontId="54" fillId="12" borderId="0" xfId="0" applyFont="1" applyFill="1"/>
    <xf numFmtId="0" fontId="57" fillId="12" borderId="0" xfId="0" applyFont="1" applyFill="1"/>
    <xf numFmtId="0" fontId="67" fillId="12" borderId="0" xfId="0" applyFont="1" applyFill="1"/>
    <xf numFmtId="0" fontId="54" fillId="2" borderId="0" xfId="0" applyFont="1" applyFill="1"/>
    <xf numFmtId="0" fontId="54" fillId="11" borderId="0" xfId="0" applyFont="1" applyFill="1"/>
    <xf numFmtId="0" fontId="57" fillId="11" borderId="0" xfId="0" applyFont="1" applyFill="1"/>
    <xf numFmtId="0" fontId="58" fillId="2" borderId="0" xfId="0" applyFont="1" applyFill="1"/>
    <xf numFmtId="0" fontId="57" fillId="2" borderId="0" xfId="0" applyFont="1" applyFill="1"/>
    <xf numFmtId="0" fontId="61" fillId="10" borderId="0" xfId="0" applyFont="1" applyFill="1"/>
    <xf numFmtId="0" fontId="62" fillId="11" borderId="0" xfId="0" applyFont="1" applyFill="1"/>
    <xf numFmtId="0" fontId="57" fillId="4" borderId="0" xfId="0" applyFont="1" applyFill="1" applyAlignment="1">
      <alignment vertical="center"/>
    </xf>
    <xf numFmtId="0" fontId="58" fillId="4" borderId="0" xfId="0" applyFont="1" applyFill="1"/>
    <xf numFmtId="0" fontId="58" fillId="4" borderId="0" xfId="0" applyFont="1" applyFill="1" applyAlignment="1">
      <alignment horizontal="center"/>
    </xf>
    <xf numFmtId="164" fontId="67" fillId="3" borderId="0" xfId="0" applyNumberFormat="1" applyFont="1" applyFill="1" applyAlignment="1">
      <alignment horizontal="center"/>
    </xf>
    <xf numFmtId="49" fontId="67" fillId="3" borderId="0" xfId="0" applyNumberFormat="1" applyFont="1" applyFill="1" applyAlignment="1">
      <alignment horizontal="left"/>
    </xf>
    <xf numFmtId="0" fontId="67" fillId="3" borderId="0" xfId="0" applyFont="1" applyFill="1"/>
    <xf numFmtId="0" fontId="67" fillId="3" borderId="0" xfId="0" applyFont="1" applyFill="1" applyAlignment="1">
      <alignment horizontal="left" wrapText="1"/>
    </xf>
    <xf numFmtId="0" fontId="67" fillId="3" borderId="0" xfId="0" applyFont="1" applyFill="1" applyAlignment="1">
      <alignment horizontal="center"/>
    </xf>
    <xf numFmtId="0" fontId="72" fillId="0" borderId="0" xfId="0" applyFont="1" applyAlignment="1">
      <alignment wrapText="1"/>
    </xf>
    <xf numFmtId="0" fontId="71" fillId="0" borderId="0" xfId="0" applyFont="1" applyAlignment="1">
      <alignment wrapText="1"/>
    </xf>
    <xf numFmtId="1" fontId="53" fillId="0" borderId="0" xfId="0" applyNumberFormat="1" applyFont="1" applyAlignment="1">
      <alignment horizontal="right"/>
    </xf>
    <xf numFmtId="0" fontId="73" fillId="0" borderId="0" xfId="0" applyFont="1" applyAlignment="1">
      <alignment wrapText="1"/>
    </xf>
    <xf numFmtId="1" fontId="59" fillId="0" borderId="0" xfId="0" applyNumberFormat="1" applyFont="1" applyAlignment="1">
      <alignment horizontal="right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49" fontId="54" fillId="0" borderId="0" xfId="0" applyNumberFormat="1" applyFont="1"/>
    <xf numFmtId="0" fontId="57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53" fillId="0" borderId="0" xfId="0" applyFont="1" applyAlignment="1">
      <alignment horizontal="left" vertical="center"/>
    </xf>
    <xf numFmtId="49" fontId="57" fillId="0" borderId="0" xfId="0" applyNumberFormat="1" applyFont="1" applyAlignment="1">
      <alignment horizontal="right"/>
    </xf>
    <xf numFmtId="0" fontId="67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67" fillId="0" borderId="0" xfId="0" applyFont="1" applyAlignment="1">
      <alignment vertical="center"/>
    </xf>
    <xf numFmtId="49" fontId="54" fillId="0" borderId="0" xfId="0" applyNumberFormat="1" applyFont="1" applyAlignment="1">
      <alignment horizontal="left"/>
    </xf>
    <xf numFmtId="0" fontId="63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0" fontId="54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 vertical="center"/>
    </xf>
    <xf numFmtId="1" fontId="57" fillId="5" borderId="0" xfId="0" applyNumberFormat="1" applyFont="1" applyFill="1" applyAlignment="1">
      <alignment horizontal="center"/>
    </xf>
    <xf numFmtId="0" fontId="58" fillId="2" borderId="0" xfId="0" applyFont="1" applyFill="1" applyAlignment="1">
      <alignment horizontal="center"/>
    </xf>
    <xf numFmtId="1" fontId="57" fillId="8" borderId="0" xfId="0" applyNumberFormat="1" applyFont="1" applyFill="1" applyAlignment="1">
      <alignment horizontal="center"/>
    </xf>
    <xf numFmtId="0" fontId="57" fillId="2" borderId="0" xfId="0" applyFont="1" applyFill="1" applyAlignment="1">
      <alignment horizontal="center"/>
    </xf>
    <xf numFmtId="1" fontId="59" fillId="2" borderId="0" xfId="0" applyNumberFormat="1" applyFont="1" applyFill="1" applyAlignment="1">
      <alignment horizontal="center"/>
    </xf>
    <xf numFmtId="0" fontId="63" fillId="6" borderId="0" xfId="0" applyFont="1" applyFill="1"/>
    <xf numFmtId="1" fontId="63" fillId="6" borderId="0" xfId="0" applyNumberFormat="1" applyFont="1" applyFill="1"/>
    <xf numFmtId="0" fontId="63" fillId="6" borderId="0" xfId="0" applyFont="1" applyFill="1" applyAlignment="1">
      <alignment horizontal="center"/>
    </xf>
    <xf numFmtId="1" fontId="63" fillId="6" borderId="0" xfId="0" applyNumberFormat="1" applyFont="1" applyFill="1" applyAlignment="1">
      <alignment horizontal="center"/>
    </xf>
    <xf numFmtId="0" fontId="57" fillId="6" borderId="0" xfId="0" applyFont="1" applyFill="1" applyAlignment="1">
      <alignment horizontal="center"/>
    </xf>
    <xf numFmtId="1" fontId="58" fillId="0" borderId="0" xfId="0" applyNumberFormat="1" applyFont="1" applyAlignment="1">
      <alignment horizontal="center"/>
    </xf>
    <xf numFmtId="1" fontId="57" fillId="0" borderId="0" xfId="0" applyNumberFormat="1" applyFont="1" applyAlignment="1">
      <alignment horizontal="center"/>
    </xf>
    <xf numFmtId="1" fontId="59" fillId="0" borderId="0" xfId="0" applyNumberFormat="1" applyFont="1" applyAlignment="1">
      <alignment horizontal="center"/>
    </xf>
    <xf numFmtId="1" fontId="67" fillId="5" borderId="0" xfId="0" applyNumberFormat="1" applyFont="1" applyFill="1" applyAlignment="1">
      <alignment horizontal="center"/>
    </xf>
    <xf numFmtId="0" fontId="53" fillId="0" borderId="0" xfId="0" applyFont="1" applyAlignment="1">
      <alignment horizontal="center"/>
    </xf>
    <xf numFmtId="0" fontId="53" fillId="2" borderId="0" xfId="0" applyFont="1" applyFill="1" applyAlignment="1">
      <alignment horizontal="center"/>
    </xf>
    <xf numFmtId="1" fontId="55" fillId="6" borderId="0" xfId="0" applyNumberFormat="1" applyFont="1" applyFill="1"/>
    <xf numFmtId="0" fontId="55" fillId="6" borderId="0" xfId="0" applyFont="1" applyFill="1" applyAlignment="1">
      <alignment horizontal="center"/>
    </xf>
    <xf numFmtId="1" fontId="57" fillId="6" borderId="0" xfId="0" applyNumberFormat="1" applyFont="1" applyFill="1" applyAlignment="1">
      <alignment horizontal="center"/>
    </xf>
    <xf numFmtId="0" fontId="59" fillId="0" borderId="0" xfId="0" applyFont="1" applyAlignment="1">
      <alignment horizontal="center"/>
    </xf>
    <xf numFmtId="1" fontId="53" fillId="2" borderId="0" xfId="0" applyNumberFormat="1" applyFont="1" applyFill="1" applyAlignment="1">
      <alignment horizontal="center"/>
    </xf>
    <xf numFmtId="0" fontId="55" fillId="0" borderId="0" xfId="0" applyFont="1" applyAlignment="1">
      <alignment horizontal="center"/>
    </xf>
    <xf numFmtId="1" fontId="55" fillId="6" borderId="0" xfId="0" applyNumberFormat="1" applyFont="1" applyFill="1" applyAlignment="1">
      <alignment horizontal="center"/>
    </xf>
    <xf numFmtId="1" fontId="53" fillId="0" borderId="0" xfId="0" applyNumberFormat="1" applyFont="1" applyAlignment="1">
      <alignment horizontal="center"/>
    </xf>
    <xf numFmtId="0" fontId="67" fillId="6" borderId="0" xfId="0" applyFont="1" applyFill="1" applyAlignment="1">
      <alignment horizontal="center"/>
    </xf>
    <xf numFmtId="1" fontId="67" fillId="8" borderId="0" xfId="0" applyNumberFormat="1" applyFont="1" applyFill="1" applyAlignment="1">
      <alignment horizontal="center"/>
    </xf>
    <xf numFmtId="0" fontId="86" fillId="0" borderId="0" xfId="0" applyFont="1" applyAlignment="1">
      <alignment wrapText="1"/>
    </xf>
    <xf numFmtId="1" fontId="68" fillId="0" borderId="0" xfId="0" applyNumberFormat="1" applyFont="1" applyAlignment="1">
      <alignment horizontal="right" wrapText="1"/>
    </xf>
    <xf numFmtId="0" fontId="65" fillId="2" borderId="0" xfId="0" applyFont="1" applyFill="1" applyAlignment="1">
      <alignment wrapText="1"/>
    </xf>
    <xf numFmtId="1" fontId="55" fillId="0" borderId="0" xfId="0" applyNumberFormat="1" applyFont="1"/>
    <xf numFmtId="1" fontId="53" fillId="3" borderId="0" xfId="0" applyNumberFormat="1" applyFont="1" applyFill="1"/>
    <xf numFmtId="1" fontId="55" fillId="2" borderId="0" xfId="0" applyNumberFormat="1" applyFont="1" applyFill="1"/>
    <xf numFmtId="49" fontId="67" fillId="0" borderId="0" xfId="0" applyNumberFormat="1" applyFont="1" applyAlignment="1">
      <alignment horizontal="left"/>
    </xf>
    <xf numFmtId="0" fontId="55" fillId="0" borderId="0" xfId="0" applyFont="1" applyAlignment="1">
      <alignment horizontal="right"/>
    </xf>
    <xf numFmtId="1" fontId="69" fillId="0" borderId="0" xfId="0" applyNumberFormat="1" applyFont="1" applyAlignment="1">
      <alignment horizontal="right" wrapText="1"/>
    </xf>
    <xf numFmtId="0" fontId="60" fillId="2" borderId="0" xfId="0" applyFont="1" applyFill="1" applyAlignment="1">
      <alignment wrapText="1"/>
    </xf>
    <xf numFmtId="1" fontId="63" fillId="0" borderId="0" xfId="0" applyNumberFormat="1" applyFont="1"/>
    <xf numFmtId="49" fontId="58" fillId="0" borderId="0" xfId="0" applyNumberFormat="1" applyFont="1" applyAlignment="1">
      <alignment horizontal="left"/>
    </xf>
    <xf numFmtId="49" fontId="57" fillId="0" borderId="0" xfId="0" applyNumberFormat="1" applyFont="1" applyAlignment="1">
      <alignment horizontal="left"/>
    </xf>
    <xf numFmtId="0" fontId="63" fillId="0" borderId="0" xfId="0" applyFont="1" applyAlignment="1">
      <alignment horizontal="right"/>
    </xf>
    <xf numFmtId="0" fontId="89" fillId="0" borderId="0" xfId="0" applyFont="1" applyAlignment="1">
      <alignment wrapText="1"/>
    </xf>
    <xf numFmtId="0" fontId="90" fillId="0" borderId="0" xfId="0" applyFont="1"/>
    <xf numFmtId="0" fontId="91" fillId="0" borderId="0" xfId="0" applyFont="1"/>
    <xf numFmtId="0" fontId="61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/>
    </xf>
    <xf numFmtId="0" fontId="61" fillId="0" borderId="0" xfId="0" applyFont="1" applyAlignment="1">
      <alignment horizontal="center" vertical="center"/>
    </xf>
    <xf numFmtId="1" fontId="70" fillId="0" borderId="0" xfId="0" applyNumberFormat="1" applyFont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2" fillId="2" borderId="0" xfId="0" applyFont="1" applyFill="1" applyAlignment="1">
      <alignment wrapText="1"/>
    </xf>
    <xf numFmtId="0" fontId="72" fillId="2" borderId="0" xfId="0" applyFont="1" applyFill="1" applyAlignment="1">
      <alignment horizontal="right" wrapText="1"/>
    </xf>
    <xf numFmtId="0" fontId="72" fillId="2" borderId="0" xfId="0" applyFont="1" applyFill="1" applyAlignment="1">
      <alignment horizontal="center" wrapText="1"/>
    </xf>
    <xf numFmtId="0" fontId="71" fillId="2" borderId="0" xfId="0" applyFont="1" applyFill="1" applyAlignment="1">
      <alignment wrapText="1"/>
    </xf>
    <xf numFmtId="0" fontId="71" fillId="2" borderId="0" xfId="0" applyFont="1" applyFill="1" applyAlignment="1">
      <alignment horizontal="right" wrapText="1"/>
    </xf>
    <xf numFmtId="0" fontId="71" fillId="2" borderId="0" xfId="0" applyFont="1" applyFill="1" applyAlignment="1">
      <alignment horizontal="center" wrapText="1"/>
    </xf>
    <xf numFmtId="0" fontId="88" fillId="2" borderId="0" xfId="0" applyFont="1" applyFill="1" applyAlignment="1">
      <alignment wrapText="1"/>
    </xf>
    <xf numFmtId="1" fontId="59" fillId="3" borderId="0" xfId="0" applyNumberFormat="1" applyFont="1" applyFill="1"/>
    <xf numFmtId="1" fontId="63" fillId="2" borderId="0" xfId="0" applyNumberFormat="1" applyFont="1" applyFill="1"/>
    <xf numFmtId="0" fontId="54" fillId="5" borderId="0" xfId="0" applyFont="1" applyFill="1" applyAlignment="1">
      <alignment horizontal="left"/>
    </xf>
    <xf numFmtId="0" fontId="54" fillId="9" borderId="0" xfId="0" applyFont="1" applyFill="1" applyAlignment="1">
      <alignment horizontal="left"/>
    </xf>
    <xf numFmtId="0" fontId="67" fillId="9" borderId="0" xfId="0" applyFont="1" applyFill="1" applyAlignment="1">
      <alignment horizontal="left"/>
    </xf>
    <xf numFmtId="0" fontId="70" fillId="0" borderId="0" xfId="0" applyFont="1"/>
    <xf numFmtId="0" fontId="61" fillId="0" borderId="0" xfId="0" applyFont="1"/>
    <xf numFmtId="1" fontId="93" fillId="13" borderId="0" xfId="3" applyNumberFormat="1" applyFont="1" applyFill="1" applyAlignment="1">
      <alignment horizontal="center" vertical="center" wrapText="1"/>
    </xf>
    <xf numFmtId="1" fontId="70" fillId="13" borderId="0" xfId="0" applyNumberFormat="1" applyFont="1" applyFill="1"/>
    <xf numFmtId="1" fontId="70" fillId="13" borderId="0" xfId="0" applyNumberFormat="1" applyFont="1" applyFill="1" applyAlignment="1">
      <alignment horizontal="center"/>
    </xf>
    <xf numFmtId="0" fontId="55" fillId="2" borderId="0" xfId="0" applyFont="1" applyFill="1" applyAlignment="1">
      <alignment horizontal="center" vertical="center"/>
    </xf>
    <xf numFmtId="0" fontId="67" fillId="2" borderId="0" xfId="0" applyFont="1" applyFill="1" applyAlignment="1">
      <alignment horizontal="center" vertical="center"/>
    </xf>
    <xf numFmtId="0" fontId="67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67" fillId="2" borderId="0" xfId="0" applyFont="1" applyFill="1" applyAlignment="1">
      <alignment horizontal="left" vertical="center"/>
    </xf>
    <xf numFmtId="0" fontId="70" fillId="0" borderId="0" xfId="0" applyFont="1" applyAlignment="1">
      <alignment horizontal="center" vertical="center"/>
    </xf>
    <xf numFmtId="1" fontId="67" fillId="2" borderId="0" xfId="3" applyNumberFormat="1" applyFont="1" applyFill="1" applyAlignment="1">
      <alignment horizontal="right" vertical="center"/>
    </xf>
    <xf numFmtId="0" fontId="74" fillId="0" borderId="8" xfId="0" applyFont="1" applyBorder="1"/>
    <xf numFmtId="0" fontId="74" fillId="0" borderId="9" xfId="0" applyFont="1" applyBorder="1"/>
    <xf numFmtId="0" fontId="58" fillId="14" borderId="0" xfId="0" applyFont="1" applyFill="1" applyAlignment="1">
      <alignment horizontal="left"/>
    </xf>
    <xf numFmtId="0" fontId="54" fillId="14" borderId="0" xfId="0" applyFont="1" applyFill="1" applyAlignment="1">
      <alignment horizontal="left"/>
    </xf>
    <xf numFmtId="0" fontId="57" fillId="0" borderId="0" xfId="0" applyFont="1" applyAlignment="1">
      <alignment horizontal="center"/>
    </xf>
    <xf numFmtId="49" fontId="57" fillId="0" borderId="0" xfId="0" applyNumberFormat="1" applyFont="1" applyAlignment="1">
      <alignment horizontal="center"/>
    </xf>
    <xf numFmtId="0" fontId="63" fillId="2" borderId="0" xfId="0" applyFont="1" applyFill="1"/>
    <xf numFmtId="0" fontId="58" fillId="9" borderId="0" xfId="0" applyFont="1" applyFill="1" applyAlignment="1">
      <alignment horizontal="left"/>
    </xf>
    <xf numFmtId="0" fontId="57" fillId="6" borderId="0" xfId="0" applyFont="1" applyFill="1" applyAlignment="1">
      <alignment horizontal="center" wrapText="1"/>
    </xf>
    <xf numFmtId="0" fontId="57" fillId="9" borderId="0" xfId="0" applyFont="1" applyFill="1"/>
    <xf numFmtId="0" fontId="63" fillId="9" borderId="0" xfId="0" applyFont="1" applyFill="1" applyAlignment="1">
      <alignment vertical="center"/>
    </xf>
    <xf numFmtId="1" fontId="57" fillId="9" borderId="0" xfId="0" applyNumberFormat="1" applyFont="1" applyFill="1" applyAlignment="1">
      <alignment horizontal="center"/>
    </xf>
    <xf numFmtId="0" fontId="58" fillId="9" borderId="0" xfId="0" applyFont="1" applyFill="1" applyAlignment="1">
      <alignment horizontal="center"/>
    </xf>
    <xf numFmtId="0" fontId="59" fillId="9" borderId="0" xfId="0" applyFont="1" applyFill="1"/>
    <xf numFmtId="0" fontId="74" fillId="0" borderId="1" xfId="0" applyFont="1" applyBorder="1" applyAlignment="1">
      <alignment horizontal="center"/>
    </xf>
    <xf numFmtId="0" fontId="74" fillId="0" borderId="0" xfId="0" applyFont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57" fillId="2" borderId="0" xfId="0" applyFont="1" applyFill="1" applyAlignment="1">
      <alignment horizontal="center"/>
    </xf>
    <xf numFmtId="0" fontId="55" fillId="3" borderId="0" xfId="0" applyFont="1" applyFill="1" applyAlignment="1">
      <alignment horizontal="center" vertical="center" wrapText="1"/>
    </xf>
    <xf numFmtId="0" fontId="63" fillId="3" borderId="0" xfId="0" applyFont="1" applyFill="1" applyAlignment="1">
      <alignment horizontal="center" vertical="center" wrapText="1"/>
    </xf>
  </cellXfs>
  <cellStyles count="83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6000000}"/>
    <cellStyle name="Köprü 3" xfId="20" xr:uid="{00000000-0005-0000-0000-000007000000}"/>
    <cellStyle name="Köprü 4" xfId="27" xr:uid="{00000000-0005-0000-0000-000008000000}"/>
    <cellStyle name="Köprü 5" xfId="40" xr:uid="{00000000-0005-0000-0000-000009000000}"/>
    <cellStyle name="Normal" xfId="0" builtinId="0"/>
    <cellStyle name="Normal 10" xfId="19" xr:uid="{00000000-0005-0000-0000-00000B000000}"/>
    <cellStyle name="Normal 11" xfId="21" xr:uid="{00000000-0005-0000-0000-00000C000000}"/>
    <cellStyle name="Normal 12" xfId="22" xr:uid="{00000000-0005-0000-0000-00000D000000}"/>
    <cellStyle name="Normal 13" xfId="23" xr:uid="{00000000-0005-0000-0000-00000E000000}"/>
    <cellStyle name="Normal 14" xfId="25" xr:uid="{00000000-0005-0000-0000-00000F000000}"/>
    <cellStyle name="Normal 15" xfId="26" xr:uid="{00000000-0005-0000-0000-000010000000}"/>
    <cellStyle name="Normal 16" xfId="28" xr:uid="{00000000-0005-0000-0000-000011000000}"/>
    <cellStyle name="Normal 17" xfId="29" xr:uid="{00000000-0005-0000-0000-000012000000}"/>
    <cellStyle name="Normal 18" xfId="30" xr:uid="{00000000-0005-0000-0000-000013000000}"/>
    <cellStyle name="Normal 19" xfId="31" xr:uid="{00000000-0005-0000-0000-000014000000}"/>
    <cellStyle name="Normal 2" xfId="4" xr:uid="{00000000-0005-0000-0000-000015000000}"/>
    <cellStyle name="Normal 2 2" xfId="6" xr:uid="{00000000-0005-0000-0000-000016000000}"/>
    <cellStyle name="Normal 2 4" xfId="3" xr:uid="{00000000-0005-0000-0000-000017000000}"/>
    <cellStyle name="Normal 20" xfId="32" xr:uid="{00000000-0005-0000-0000-000018000000}"/>
    <cellStyle name="Normal 21" xfId="33" xr:uid="{00000000-0005-0000-0000-000019000000}"/>
    <cellStyle name="Normal 22" xfId="34" xr:uid="{00000000-0005-0000-0000-00001A000000}"/>
    <cellStyle name="Normal 23" xfId="35" xr:uid="{00000000-0005-0000-0000-00001B000000}"/>
    <cellStyle name="Normal 24" xfId="36" xr:uid="{00000000-0005-0000-0000-00001C000000}"/>
    <cellStyle name="Normal 25" xfId="37" xr:uid="{00000000-0005-0000-0000-00001D000000}"/>
    <cellStyle name="Normal 26" xfId="38" xr:uid="{00000000-0005-0000-0000-00001E000000}"/>
    <cellStyle name="Normal 27" xfId="39" xr:uid="{00000000-0005-0000-0000-00001F000000}"/>
    <cellStyle name="Normal 28" xfId="41" xr:uid="{00000000-0005-0000-0000-000020000000}"/>
    <cellStyle name="Normal 29" xfId="42" xr:uid="{00000000-0005-0000-0000-000021000000}"/>
    <cellStyle name="Normal 3" xfId="7" xr:uid="{00000000-0005-0000-0000-000022000000}"/>
    <cellStyle name="Normal 30" xfId="43" xr:uid="{00000000-0005-0000-0000-000023000000}"/>
    <cellStyle name="Normal 31" xfId="44" xr:uid="{00000000-0005-0000-0000-000024000000}"/>
    <cellStyle name="Normal 32" xfId="45" xr:uid="{00000000-0005-0000-0000-000025000000}"/>
    <cellStyle name="Normal 33" xfId="46" xr:uid="{00000000-0005-0000-0000-000026000000}"/>
    <cellStyle name="Normal 34" xfId="47" xr:uid="{00000000-0005-0000-0000-000027000000}"/>
    <cellStyle name="Normal 35" xfId="48" xr:uid="{00000000-0005-0000-0000-000028000000}"/>
    <cellStyle name="Normal 36" xfId="49" xr:uid="{00000000-0005-0000-0000-000029000000}"/>
    <cellStyle name="Normal 37" xfId="50" xr:uid="{00000000-0005-0000-0000-00002A000000}"/>
    <cellStyle name="Normal 38" xfId="51" xr:uid="{00000000-0005-0000-0000-00002B000000}"/>
    <cellStyle name="Normal 39" xfId="52" xr:uid="{00000000-0005-0000-0000-00002C000000}"/>
    <cellStyle name="Normal 4" xfId="5" xr:uid="{00000000-0005-0000-0000-00002D000000}"/>
    <cellStyle name="Normal 40" xfId="53" xr:uid="{00000000-0005-0000-0000-00002E000000}"/>
    <cellStyle name="Normal 41" xfId="54" xr:uid="{00000000-0005-0000-0000-00002F000000}"/>
    <cellStyle name="Normal 42" xfId="55" xr:uid="{00000000-0005-0000-0000-000030000000}"/>
    <cellStyle name="Normal 43" xfId="56" xr:uid="{00000000-0005-0000-0000-000031000000}"/>
    <cellStyle name="Normal 44" xfId="57" xr:uid="{00000000-0005-0000-0000-000032000000}"/>
    <cellStyle name="Normal 45" xfId="58" xr:uid="{00000000-0005-0000-0000-000033000000}"/>
    <cellStyle name="Normal 46" xfId="1" xr:uid="{00000000-0005-0000-0000-000034000000}"/>
    <cellStyle name="Normal 47" xfId="59" xr:uid="{00000000-0005-0000-0000-000035000000}"/>
    <cellStyle name="Normal 48" xfId="60" xr:uid="{00000000-0005-0000-0000-000036000000}"/>
    <cellStyle name="Normal 49" xfId="61" xr:uid="{00000000-0005-0000-0000-000037000000}"/>
    <cellStyle name="Normal 5" xfId="9" xr:uid="{00000000-0005-0000-0000-000038000000}"/>
    <cellStyle name="Normal 50" xfId="62" xr:uid="{00000000-0005-0000-0000-000039000000}"/>
    <cellStyle name="Normal 51" xfId="63" xr:uid="{00000000-0005-0000-0000-00003A000000}"/>
    <cellStyle name="Normal 52" xfId="64" xr:uid="{00000000-0005-0000-0000-00003B000000}"/>
    <cellStyle name="Normal 53" xfId="65" xr:uid="{00000000-0005-0000-0000-00003C000000}"/>
    <cellStyle name="Normal 54" xfId="66" xr:uid="{00000000-0005-0000-0000-00003D000000}"/>
    <cellStyle name="Normal 55" xfId="67" xr:uid="{00000000-0005-0000-0000-00003E000000}"/>
    <cellStyle name="Normal 56" xfId="68" xr:uid="{00000000-0005-0000-0000-00003F000000}"/>
    <cellStyle name="Normal 57" xfId="69" xr:uid="{00000000-0005-0000-0000-000040000000}"/>
    <cellStyle name="Normal 58" xfId="70" xr:uid="{00000000-0005-0000-0000-000041000000}"/>
    <cellStyle name="Normal 59" xfId="71" xr:uid="{00000000-0005-0000-0000-000042000000}"/>
    <cellStyle name="Normal 6" xfId="10" xr:uid="{00000000-0005-0000-0000-000043000000}"/>
    <cellStyle name="Normal 60" xfId="72" xr:uid="{00000000-0005-0000-0000-000044000000}"/>
    <cellStyle name="Normal 61" xfId="73" xr:uid="{00000000-0005-0000-0000-000045000000}"/>
    <cellStyle name="Normal 62" xfId="75" xr:uid="{00000000-0005-0000-0000-000046000000}"/>
    <cellStyle name="Normal 7" xfId="11" xr:uid="{00000000-0005-0000-0000-000047000000}"/>
    <cellStyle name="Normal 7 2" xfId="74" xr:uid="{00000000-0005-0000-0000-000048000000}"/>
    <cellStyle name="Normal 8" xfId="2" xr:uid="{00000000-0005-0000-0000-000049000000}"/>
    <cellStyle name="Normal 9" xfId="18" xr:uid="{00000000-0005-0000-0000-00004A000000}"/>
    <cellStyle name="Result" xfId="16" xr:uid="{00000000-0005-0000-0000-00004B000000}"/>
    <cellStyle name="Result2" xfId="17" xr:uid="{00000000-0005-0000-0000-00004C000000}"/>
    <cellStyle name="Virgül 2" xfId="76" xr:uid="{00000000-0005-0000-0000-00004D000000}"/>
    <cellStyle name="一般_forms_in_excel" xfId="77" xr:uid="{00000000-0005-0000-0000-00004E000000}"/>
    <cellStyle name="千分位[0]_forms_in_excel" xfId="78" xr:uid="{00000000-0005-0000-0000-00004F000000}"/>
    <cellStyle name="千分位_forms_in_excel" xfId="79" xr:uid="{00000000-0005-0000-0000-000050000000}"/>
    <cellStyle name="貨幣 [0]_forms_in_excel" xfId="80" xr:uid="{00000000-0005-0000-0000-000051000000}"/>
    <cellStyle name="貨幣_forms_in_excel" xfId="81" xr:uid="{00000000-0005-0000-0000-000052000000}"/>
    <cellStyle name="超連結_19980719_aksel" xfId="82" xr:uid="{00000000-0005-0000-0000-000053000000}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ayfa6"/>
  <dimension ref="B1:C8"/>
  <sheetViews>
    <sheetView tabSelected="1" zoomScale="90" zoomScaleNormal="90" workbookViewId="0">
      <selection activeCell="G12" sqref="G12"/>
    </sheetView>
  </sheetViews>
  <sheetFormatPr defaultRowHeight="14.5" x14ac:dyDescent="0.35"/>
  <cols>
    <col min="1" max="1" width="1.7265625" customWidth="1"/>
    <col min="2" max="2" width="12.81640625" customWidth="1"/>
    <col min="3" max="3" width="5.81640625" customWidth="1"/>
  </cols>
  <sheetData>
    <row r="1" spans="2:3" x14ac:dyDescent="0.35">
      <c r="B1" s="187" t="s">
        <v>499</v>
      </c>
      <c r="C1" s="187"/>
    </row>
    <row r="2" spans="2:3" ht="15" thickBot="1" x14ac:dyDescent="0.4">
      <c r="B2" s="186" t="s">
        <v>500</v>
      </c>
      <c r="C2" s="186"/>
    </row>
    <row r="3" spans="2:3" x14ac:dyDescent="0.35">
      <c r="B3" s="140" t="s">
        <v>283</v>
      </c>
      <c r="C3" s="141">
        <v>44</v>
      </c>
    </row>
    <row r="4" spans="2:3" x14ac:dyDescent="0.35">
      <c r="B4" s="142" t="s">
        <v>282</v>
      </c>
      <c r="C4" s="143">
        <v>31</v>
      </c>
    </row>
    <row r="5" spans="2:3" x14ac:dyDescent="0.35">
      <c r="B5" s="142" t="s">
        <v>284</v>
      </c>
      <c r="C5" s="143">
        <v>20</v>
      </c>
    </row>
    <row r="6" spans="2:3" ht="15" thickBot="1" x14ac:dyDescent="0.4">
      <c r="B6" s="144" t="s">
        <v>205</v>
      </c>
      <c r="C6" s="145">
        <v>16</v>
      </c>
    </row>
    <row r="7" spans="2:3" ht="15" hidden="1" thickBot="1" x14ac:dyDescent="0.4">
      <c r="B7" s="146" t="s">
        <v>204</v>
      </c>
      <c r="C7" s="147"/>
    </row>
    <row r="8" spans="2:3" ht="15" thickBot="1" x14ac:dyDescent="0.4">
      <c r="B8" s="172" t="s">
        <v>3</v>
      </c>
      <c r="C8" s="173">
        <f>SUM(C3:C7)</f>
        <v>111</v>
      </c>
    </row>
  </sheetData>
  <mergeCells count="2">
    <mergeCell ref="B2:C2"/>
    <mergeCell ref="B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8A95-FF52-451C-8554-80885FA53AA7}">
  <dimension ref="B1:C7"/>
  <sheetViews>
    <sheetView zoomScale="90" zoomScaleNormal="90" workbookViewId="0">
      <selection activeCell="E9" sqref="E9"/>
    </sheetView>
  </sheetViews>
  <sheetFormatPr defaultRowHeight="14.5" x14ac:dyDescent="0.35"/>
  <cols>
    <col min="1" max="1" width="2.26953125" customWidth="1"/>
    <col min="2" max="2" width="3.90625" bestFit="1" customWidth="1"/>
    <col min="3" max="3" width="64.6328125" bestFit="1" customWidth="1"/>
  </cols>
  <sheetData>
    <row r="1" spans="2:3" x14ac:dyDescent="0.35">
      <c r="B1" t="s">
        <v>446</v>
      </c>
      <c r="C1" t="s">
        <v>447</v>
      </c>
    </row>
    <row r="2" spans="2:3" x14ac:dyDescent="0.35">
      <c r="B2" t="s">
        <v>448</v>
      </c>
      <c r="C2" t="s">
        <v>449</v>
      </c>
    </row>
    <row r="3" spans="2:3" x14ac:dyDescent="0.35">
      <c r="B3" t="s">
        <v>448</v>
      </c>
      <c r="C3" t="s">
        <v>450</v>
      </c>
    </row>
    <row r="4" spans="2:3" x14ac:dyDescent="0.35">
      <c r="B4" t="s">
        <v>448</v>
      </c>
      <c r="C4" t="s">
        <v>451</v>
      </c>
    </row>
    <row r="5" spans="2:3" x14ac:dyDescent="0.35">
      <c r="B5" t="s">
        <v>448</v>
      </c>
      <c r="C5" t="s">
        <v>452</v>
      </c>
    </row>
    <row r="6" spans="2:3" x14ac:dyDescent="0.35">
      <c r="B6" t="s">
        <v>448</v>
      </c>
      <c r="C6" t="s">
        <v>453</v>
      </c>
    </row>
    <row r="7" spans="2:3" x14ac:dyDescent="0.35">
      <c r="B7" t="s">
        <v>448</v>
      </c>
      <c r="C7" t="s">
        <v>454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3">
    <tabColor theme="5" tint="-0.249977111117893"/>
  </sheetPr>
  <dimension ref="A1:H42"/>
  <sheetViews>
    <sheetView topLeftCell="A16" zoomScale="90" zoomScaleNormal="90" workbookViewId="0">
      <selection activeCell="L11" sqref="L11"/>
    </sheetView>
  </sheetViews>
  <sheetFormatPr defaultColWidth="9.1796875" defaultRowHeight="12.75" customHeight="1" x14ac:dyDescent="0.35"/>
  <cols>
    <col min="1" max="1" width="3.453125" style="76" bestFit="1" customWidth="1"/>
    <col min="2" max="2" width="20.36328125" style="76" bestFit="1" customWidth="1"/>
    <col min="3" max="3" width="4.1796875" style="82" bestFit="1" customWidth="1"/>
    <col min="4" max="4" width="19.36328125" style="76" bestFit="1" customWidth="1"/>
    <col min="5" max="5" width="9.26953125" style="76" bestFit="1" customWidth="1"/>
    <col min="6" max="6" width="4.36328125" style="85" bestFit="1" customWidth="1"/>
    <col min="7" max="7" width="6.81640625" style="139" bestFit="1" customWidth="1"/>
    <col min="8" max="16384" width="9.1796875" style="76"/>
  </cols>
  <sheetData>
    <row r="1" spans="1:8" s="78" customFormat="1" ht="14.5" customHeight="1" x14ac:dyDescent="0.35">
      <c r="B1" s="188" t="s">
        <v>407</v>
      </c>
      <c r="C1" s="188"/>
      <c r="D1" s="188"/>
      <c r="E1" s="167"/>
      <c r="F1" s="165"/>
      <c r="G1" s="166" t="s">
        <v>153</v>
      </c>
    </row>
    <row r="2" spans="1:8" s="78" customFormat="1" ht="12" x14ac:dyDescent="0.35">
      <c r="B2" s="168" t="s">
        <v>2</v>
      </c>
      <c r="C2" s="169" t="s">
        <v>0</v>
      </c>
      <c r="D2" s="166" t="s">
        <v>1</v>
      </c>
      <c r="E2" s="166" t="s">
        <v>0</v>
      </c>
      <c r="F2" s="166" t="s">
        <v>276</v>
      </c>
      <c r="G2" s="171" t="s">
        <v>3</v>
      </c>
    </row>
    <row r="3" spans="1:8" s="86" customFormat="1" ht="12.75" customHeight="1" x14ac:dyDescent="0.3">
      <c r="A3" s="86">
        <v>1</v>
      </c>
      <c r="B3" s="19" t="s">
        <v>243</v>
      </c>
      <c r="C3" s="79" t="s">
        <v>63</v>
      </c>
      <c r="D3" s="79" t="s">
        <v>198</v>
      </c>
      <c r="E3" s="79" t="s">
        <v>13</v>
      </c>
      <c r="F3" s="20" t="s">
        <v>206</v>
      </c>
      <c r="G3" s="170">
        <v>532</v>
      </c>
      <c r="H3" s="78"/>
    </row>
    <row r="4" spans="1:8" s="78" customFormat="1" ht="12.75" customHeight="1" x14ac:dyDescent="0.3">
      <c r="A4" s="86">
        <v>2</v>
      </c>
      <c r="B4" s="19" t="s">
        <v>244</v>
      </c>
      <c r="C4" s="79" t="s">
        <v>63</v>
      </c>
      <c r="D4" s="79" t="s">
        <v>405</v>
      </c>
      <c r="E4" s="79" t="s">
        <v>13</v>
      </c>
      <c r="F4" s="20" t="s">
        <v>323</v>
      </c>
      <c r="G4" s="170">
        <v>531</v>
      </c>
    </row>
    <row r="5" spans="1:8" s="78" customFormat="1" ht="12.75" customHeight="1" x14ac:dyDescent="0.3">
      <c r="A5" s="86">
        <v>3</v>
      </c>
      <c r="B5" s="19" t="s">
        <v>270</v>
      </c>
      <c r="C5" s="79" t="s">
        <v>115</v>
      </c>
      <c r="D5" s="79" t="s">
        <v>485</v>
      </c>
      <c r="E5" s="79" t="s">
        <v>46</v>
      </c>
      <c r="F5" s="20" t="s">
        <v>323</v>
      </c>
      <c r="G5" s="170">
        <v>530</v>
      </c>
    </row>
    <row r="6" spans="1:8" s="78" customFormat="1" ht="12.75" customHeight="1" x14ac:dyDescent="0.3">
      <c r="A6" s="86">
        <v>4</v>
      </c>
      <c r="B6" s="19" t="s">
        <v>210</v>
      </c>
      <c r="C6" s="79" t="s">
        <v>63</v>
      </c>
      <c r="D6" s="79" t="s">
        <v>242</v>
      </c>
      <c r="E6" s="79" t="s">
        <v>13</v>
      </c>
      <c r="F6" s="20" t="s">
        <v>323</v>
      </c>
      <c r="G6" s="170">
        <v>529</v>
      </c>
    </row>
    <row r="7" spans="1:8" s="78" customFormat="1" ht="12.75" customHeight="1" x14ac:dyDescent="0.3">
      <c r="A7" s="86">
        <v>5</v>
      </c>
      <c r="B7" s="19" t="s">
        <v>207</v>
      </c>
      <c r="C7" s="79" t="s">
        <v>63</v>
      </c>
      <c r="D7" s="79" t="s">
        <v>198</v>
      </c>
      <c r="E7" s="79" t="s">
        <v>13</v>
      </c>
      <c r="F7" s="20" t="s">
        <v>323</v>
      </c>
      <c r="G7" s="170">
        <v>528</v>
      </c>
    </row>
    <row r="8" spans="1:8" s="78" customFormat="1" ht="12.75" customHeight="1" x14ac:dyDescent="0.3">
      <c r="A8" s="86">
        <v>6</v>
      </c>
      <c r="B8" s="19" t="s">
        <v>222</v>
      </c>
      <c r="C8" s="79" t="s">
        <v>115</v>
      </c>
      <c r="D8" s="79" t="s">
        <v>224</v>
      </c>
      <c r="E8" s="79" t="s">
        <v>46</v>
      </c>
      <c r="F8" s="20" t="s">
        <v>323</v>
      </c>
      <c r="G8" s="170">
        <v>527</v>
      </c>
    </row>
    <row r="9" spans="1:8" s="78" customFormat="1" ht="12.75" customHeight="1" x14ac:dyDescent="0.3">
      <c r="A9" s="86">
        <v>7</v>
      </c>
      <c r="B9" s="19" t="s">
        <v>172</v>
      </c>
      <c r="C9" s="79" t="s">
        <v>280</v>
      </c>
      <c r="D9" s="79" t="s">
        <v>278</v>
      </c>
      <c r="E9" s="79" t="s">
        <v>279</v>
      </c>
      <c r="F9" s="20" t="s">
        <v>323</v>
      </c>
      <c r="G9" s="170">
        <v>526</v>
      </c>
    </row>
    <row r="10" spans="1:8" s="78" customFormat="1" ht="12.75" customHeight="1" x14ac:dyDescent="0.3">
      <c r="A10" s="86">
        <v>8</v>
      </c>
      <c r="B10" s="19" t="s">
        <v>211</v>
      </c>
      <c r="C10" s="79" t="s">
        <v>91</v>
      </c>
      <c r="D10" s="79" t="s">
        <v>189</v>
      </c>
      <c r="E10" s="79" t="s">
        <v>28</v>
      </c>
      <c r="F10" s="20" t="s">
        <v>401</v>
      </c>
      <c r="G10" s="170">
        <v>525</v>
      </c>
    </row>
    <row r="11" spans="1:8" s="78" customFormat="1" ht="12.75" customHeight="1" x14ac:dyDescent="0.3">
      <c r="A11" s="86">
        <v>9</v>
      </c>
      <c r="B11" s="19" t="s">
        <v>250</v>
      </c>
      <c r="C11" s="79" t="s">
        <v>136</v>
      </c>
      <c r="D11" s="79" t="s">
        <v>437</v>
      </c>
      <c r="E11" s="79" t="s">
        <v>136</v>
      </c>
      <c r="F11" s="20" t="s">
        <v>487</v>
      </c>
      <c r="G11" s="170">
        <v>524</v>
      </c>
    </row>
    <row r="12" spans="1:8" s="78" customFormat="1" ht="12.75" customHeight="1" x14ac:dyDescent="0.3">
      <c r="A12" s="86">
        <v>10</v>
      </c>
      <c r="B12" s="19" t="s">
        <v>218</v>
      </c>
      <c r="C12" s="79" t="s">
        <v>93</v>
      </c>
      <c r="D12" s="79" t="s">
        <v>490</v>
      </c>
      <c r="E12" s="79" t="s">
        <v>36</v>
      </c>
      <c r="F12" s="20" t="s">
        <v>401</v>
      </c>
      <c r="G12" s="170">
        <v>522</v>
      </c>
    </row>
    <row r="13" spans="1:8" s="78" customFormat="1" ht="12.75" customHeight="1" x14ac:dyDescent="0.3">
      <c r="A13" s="86">
        <v>11</v>
      </c>
      <c r="B13" s="19" t="s">
        <v>247</v>
      </c>
      <c r="C13" s="79" t="s">
        <v>63</v>
      </c>
      <c r="D13" s="79" t="s">
        <v>405</v>
      </c>
      <c r="E13" s="79" t="s">
        <v>13</v>
      </c>
      <c r="F13" s="20" t="s">
        <v>323</v>
      </c>
      <c r="G13" s="170">
        <v>521</v>
      </c>
    </row>
    <row r="14" spans="1:8" s="78" customFormat="1" ht="12.75" customHeight="1" x14ac:dyDescent="0.3">
      <c r="A14" s="86">
        <v>12</v>
      </c>
      <c r="B14" s="19" t="s">
        <v>245</v>
      </c>
      <c r="C14" s="79" t="s">
        <v>214</v>
      </c>
      <c r="D14" s="79" t="s">
        <v>439</v>
      </c>
      <c r="E14" s="79" t="s">
        <v>315</v>
      </c>
      <c r="F14" s="20" t="s">
        <v>323</v>
      </c>
      <c r="G14" s="170">
        <v>520</v>
      </c>
      <c r="H14" s="76"/>
    </row>
    <row r="15" spans="1:8" s="78" customFormat="1" ht="12.75" customHeight="1" x14ac:dyDescent="0.3">
      <c r="A15" s="86">
        <v>13</v>
      </c>
      <c r="B15" s="19" t="s">
        <v>266</v>
      </c>
      <c r="C15" s="79" t="s">
        <v>273</v>
      </c>
      <c r="D15" s="79" t="s">
        <v>493</v>
      </c>
      <c r="E15" s="79" t="s">
        <v>154</v>
      </c>
      <c r="F15" s="20" t="s">
        <v>323</v>
      </c>
      <c r="G15" s="170">
        <v>519</v>
      </c>
      <c r="H15" s="76"/>
    </row>
    <row r="16" spans="1:8" s="78" customFormat="1" ht="12.75" customHeight="1" x14ac:dyDescent="0.3">
      <c r="A16" s="86">
        <v>14</v>
      </c>
      <c r="B16" s="19" t="s">
        <v>271</v>
      </c>
      <c r="C16" s="79" t="s">
        <v>86</v>
      </c>
      <c r="D16" s="79" t="s">
        <v>35</v>
      </c>
      <c r="E16" s="79" t="s">
        <v>34</v>
      </c>
      <c r="F16" s="20" t="s">
        <v>323</v>
      </c>
      <c r="G16" s="170">
        <v>517</v>
      </c>
      <c r="H16" s="76"/>
    </row>
    <row r="17" spans="1:8" s="78" customFormat="1" ht="12.75" customHeight="1" x14ac:dyDescent="0.3">
      <c r="A17" s="86">
        <v>15</v>
      </c>
      <c r="B17" s="19" t="s">
        <v>277</v>
      </c>
      <c r="C17" s="79" t="s">
        <v>85</v>
      </c>
      <c r="D17" s="79" t="s">
        <v>338</v>
      </c>
      <c r="E17" s="79" t="s">
        <v>10</v>
      </c>
      <c r="F17" s="20" t="s">
        <v>323</v>
      </c>
      <c r="G17" s="170">
        <v>516</v>
      </c>
      <c r="H17" s="76"/>
    </row>
    <row r="18" spans="1:8" s="78" customFormat="1" ht="12.75" customHeight="1" x14ac:dyDescent="0.3">
      <c r="A18" s="86">
        <v>16</v>
      </c>
      <c r="B18" s="19" t="s">
        <v>209</v>
      </c>
      <c r="C18" s="79" t="s">
        <v>63</v>
      </c>
      <c r="D18" s="79" t="s">
        <v>198</v>
      </c>
      <c r="E18" s="79" t="s">
        <v>13</v>
      </c>
      <c r="F18" s="20" t="s">
        <v>397</v>
      </c>
      <c r="G18" s="170">
        <v>516</v>
      </c>
      <c r="H18" s="76"/>
    </row>
    <row r="19" spans="1:8" ht="12.75" customHeight="1" x14ac:dyDescent="0.3">
      <c r="A19" s="86">
        <v>17</v>
      </c>
      <c r="B19" s="19" t="s">
        <v>182</v>
      </c>
      <c r="C19" s="79" t="s">
        <v>63</v>
      </c>
      <c r="D19" s="79" t="s">
        <v>339</v>
      </c>
      <c r="E19" s="79" t="s">
        <v>13</v>
      </c>
      <c r="F19" s="20" t="s">
        <v>401</v>
      </c>
      <c r="G19" s="170">
        <v>516</v>
      </c>
    </row>
    <row r="20" spans="1:8" ht="12.75" customHeight="1" x14ac:dyDescent="0.3">
      <c r="A20" s="86">
        <v>18</v>
      </c>
      <c r="B20" s="19" t="s">
        <v>174</v>
      </c>
      <c r="C20" s="79" t="s">
        <v>91</v>
      </c>
      <c r="D20" s="79" t="s">
        <v>189</v>
      </c>
      <c r="E20" s="79" t="s">
        <v>28</v>
      </c>
      <c r="F20" s="20" t="s">
        <v>323</v>
      </c>
      <c r="G20" s="170">
        <v>516</v>
      </c>
    </row>
    <row r="21" spans="1:8" ht="12.75" customHeight="1" x14ac:dyDescent="0.3">
      <c r="A21" s="86">
        <v>19</v>
      </c>
      <c r="B21" s="19" t="s">
        <v>181</v>
      </c>
      <c r="C21" s="79" t="s">
        <v>84</v>
      </c>
      <c r="D21" s="79" t="s">
        <v>424</v>
      </c>
      <c r="E21" s="79" t="s">
        <v>40</v>
      </c>
      <c r="F21" s="20" t="s">
        <v>323</v>
      </c>
      <c r="G21" s="170">
        <v>516</v>
      </c>
    </row>
    <row r="22" spans="1:8" ht="12.75" customHeight="1" x14ac:dyDescent="0.3">
      <c r="A22" s="86">
        <v>20</v>
      </c>
      <c r="B22" s="19" t="s">
        <v>215</v>
      </c>
      <c r="C22" s="79" t="s">
        <v>85</v>
      </c>
      <c r="D22" s="79" t="s">
        <v>489</v>
      </c>
      <c r="E22" s="79" t="s">
        <v>10</v>
      </c>
      <c r="F22" s="20" t="s">
        <v>397</v>
      </c>
      <c r="G22" s="170">
        <v>516</v>
      </c>
    </row>
    <row r="23" spans="1:8" ht="12.75" customHeight="1" x14ac:dyDescent="0.3">
      <c r="A23" s="86">
        <v>21</v>
      </c>
      <c r="B23" s="19" t="s">
        <v>173</v>
      </c>
      <c r="C23" s="79" t="s">
        <v>99</v>
      </c>
      <c r="D23" s="79" t="s">
        <v>274</v>
      </c>
      <c r="E23" s="79" t="s">
        <v>47</v>
      </c>
      <c r="F23" s="20" t="s">
        <v>401</v>
      </c>
      <c r="G23" s="170">
        <v>516</v>
      </c>
    </row>
    <row r="24" spans="1:8" ht="12.75" customHeight="1" x14ac:dyDescent="0.3">
      <c r="A24" s="86">
        <v>22</v>
      </c>
      <c r="B24" s="19" t="s">
        <v>208</v>
      </c>
      <c r="C24" s="79" t="s">
        <v>63</v>
      </c>
      <c r="D24" s="79" t="s">
        <v>198</v>
      </c>
      <c r="E24" s="79" t="s">
        <v>13</v>
      </c>
      <c r="F24" s="20" t="s">
        <v>397</v>
      </c>
      <c r="G24" s="170">
        <v>516</v>
      </c>
    </row>
    <row r="25" spans="1:8" ht="12.75" customHeight="1" x14ac:dyDescent="0.3">
      <c r="A25" s="86">
        <v>23</v>
      </c>
      <c r="B25" s="19" t="s">
        <v>363</v>
      </c>
      <c r="C25" s="79" t="s">
        <v>63</v>
      </c>
      <c r="D25" s="79" t="s">
        <v>339</v>
      </c>
      <c r="E25" s="79" t="s">
        <v>13</v>
      </c>
      <c r="F25" s="20" t="s">
        <v>487</v>
      </c>
      <c r="G25" s="170">
        <v>516</v>
      </c>
    </row>
    <row r="26" spans="1:8" ht="12.75" customHeight="1" x14ac:dyDescent="0.3">
      <c r="A26" s="86">
        <v>24</v>
      </c>
      <c r="B26" s="19" t="s">
        <v>221</v>
      </c>
      <c r="C26" s="79" t="s">
        <v>91</v>
      </c>
      <c r="D26" s="79" t="s">
        <v>189</v>
      </c>
      <c r="E26" s="79" t="s">
        <v>28</v>
      </c>
      <c r="F26" s="20" t="s">
        <v>323</v>
      </c>
      <c r="G26" s="170">
        <v>516</v>
      </c>
    </row>
    <row r="27" spans="1:8" ht="12.75" customHeight="1" x14ac:dyDescent="0.3">
      <c r="A27" s="86">
        <v>25</v>
      </c>
      <c r="B27" s="19" t="s">
        <v>248</v>
      </c>
      <c r="C27" s="79" t="s">
        <v>63</v>
      </c>
      <c r="D27" s="79" t="s">
        <v>477</v>
      </c>
      <c r="E27" s="79" t="s">
        <v>335</v>
      </c>
      <c r="F27" s="20" t="s">
        <v>323</v>
      </c>
      <c r="G27" s="170">
        <v>516</v>
      </c>
    </row>
    <row r="28" spans="1:8" ht="12.75" customHeight="1" x14ac:dyDescent="0.3">
      <c r="A28" s="86">
        <v>26</v>
      </c>
      <c r="B28" s="19" t="s">
        <v>180</v>
      </c>
      <c r="C28" s="79" t="s">
        <v>102</v>
      </c>
      <c r="D28" s="79" t="s">
        <v>430</v>
      </c>
      <c r="E28" s="79" t="s">
        <v>5</v>
      </c>
      <c r="F28" s="20" t="s">
        <v>397</v>
      </c>
      <c r="G28" s="170">
        <v>330</v>
      </c>
    </row>
    <row r="29" spans="1:8" ht="12.75" customHeight="1" x14ac:dyDescent="0.3">
      <c r="A29" s="86">
        <v>27</v>
      </c>
      <c r="B29" s="19" t="s">
        <v>456</v>
      </c>
      <c r="C29" s="79" t="s">
        <v>63</v>
      </c>
      <c r="D29" s="79" t="s">
        <v>469</v>
      </c>
      <c r="E29" s="79" t="s">
        <v>13</v>
      </c>
      <c r="F29" s="20" t="s">
        <v>401</v>
      </c>
      <c r="G29" s="170" t="s">
        <v>156</v>
      </c>
    </row>
    <row r="30" spans="1:8" ht="12.75" customHeight="1" x14ac:dyDescent="0.3">
      <c r="A30" s="86">
        <v>28</v>
      </c>
      <c r="B30" s="19" t="s">
        <v>457</v>
      </c>
      <c r="C30" s="79" t="s">
        <v>93</v>
      </c>
      <c r="D30" s="79" t="s">
        <v>490</v>
      </c>
      <c r="E30" s="79" t="s">
        <v>36</v>
      </c>
      <c r="F30" s="20" t="s">
        <v>401</v>
      </c>
      <c r="G30" s="170" t="s">
        <v>156</v>
      </c>
    </row>
    <row r="31" spans="1:8" ht="12.75" customHeight="1" x14ac:dyDescent="0.3">
      <c r="A31" s="86">
        <v>29</v>
      </c>
      <c r="B31" s="19" t="s">
        <v>459</v>
      </c>
      <c r="C31" s="79" t="s">
        <v>93</v>
      </c>
      <c r="D31" s="79" t="s">
        <v>490</v>
      </c>
      <c r="E31" s="79" t="s">
        <v>36</v>
      </c>
      <c r="F31" s="20" t="s">
        <v>401</v>
      </c>
      <c r="G31" s="170" t="s">
        <v>156</v>
      </c>
    </row>
    <row r="32" spans="1:8" ht="12.75" customHeight="1" x14ac:dyDescent="0.3">
      <c r="A32" s="86">
        <v>30</v>
      </c>
      <c r="B32" s="19" t="s">
        <v>455</v>
      </c>
      <c r="C32" s="79" t="s">
        <v>95</v>
      </c>
      <c r="D32" s="79" t="s">
        <v>495</v>
      </c>
      <c r="E32" s="79" t="s">
        <v>31</v>
      </c>
      <c r="F32" s="20" t="s">
        <v>397</v>
      </c>
      <c r="G32" s="170" t="s">
        <v>156</v>
      </c>
    </row>
    <row r="33" spans="1:7" ht="12.75" customHeight="1" x14ac:dyDescent="0.3">
      <c r="A33" s="86">
        <v>31</v>
      </c>
      <c r="B33" s="19" t="s">
        <v>360</v>
      </c>
      <c r="C33" s="79" t="s">
        <v>115</v>
      </c>
      <c r="D33" s="79" t="s">
        <v>458</v>
      </c>
      <c r="E33" s="79" t="s">
        <v>46</v>
      </c>
      <c r="F33" s="20" t="s">
        <v>487</v>
      </c>
      <c r="G33" s="170" t="s">
        <v>156</v>
      </c>
    </row>
    <row r="34" spans="1:7" ht="12.75" customHeight="1" x14ac:dyDescent="0.3">
      <c r="A34" s="86">
        <v>32</v>
      </c>
      <c r="B34" s="21"/>
      <c r="E34" s="76" t="s">
        <v>136</v>
      </c>
    </row>
    <row r="35" spans="1:7" ht="12.75" customHeight="1" x14ac:dyDescent="0.3">
      <c r="B35" s="11"/>
      <c r="E35" s="76" t="s">
        <v>136</v>
      </c>
    </row>
    <row r="36" spans="1:7" ht="12.75" customHeight="1" x14ac:dyDescent="0.3">
      <c r="B36" s="11"/>
    </row>
    <row r="37" spans="1:7" ht="12.75" customHeight="1" x14ac:dyDescent="0.3">
      <c r="B37" s="11"/>
    </row>
    <row r="38" spans="1:7" ht="12.75" customHeight="1" x14ac:dyDescent="0.3">
      <c r="B38" s="11"/>
    </row>
    <row r="39" spans="1:7" ht="12.75" customHeight="1" x14ac:dyDescent="0.3">
      <c r="B39" s="11"/>
    </row>
    <row r="40" spans="1:7" ht="12.75" customHeight="1" x14ac:dyDescent="0.3">
      <c r="B40" s="11"/>
    </row>
    <row r="41" spans="1:7" ht="12.75" customHeight="1" x14ac:dyDescent="0.3">
      <c r="B41" s="11"/>
    </row>
    <row r="42" spans="1:7" ht="12.75" customHeight="1" x14ac:dyDescent="0.3">
      <c r="B42" s="10"/>
    </row>
  </sheetData>
  <mergeCells count="1">
    <mergeCell ref="B1:D1"/>
  </mergeCells>
  <phoneticPr fontId="66" type="noConversion"/>
  <conditionalFormatting sqref="B1">
    <cfRule type="duplicateValues" dxfId="123" priority="40"/>
    <cfRule type="duplicateValues" dxfId="122" priority="38"/>
    <cfRule type="duplicateValues" dxfId="121" priority="41"/>
    <cfRule type="duplicateValues" dxfId="120" priority="42"/>
    <cfRule type="duplicateValues" dxfId="119" priority="43"/>
    <cfRule type="duplicateValues" dxfId="118" priority="44"/>
    <cfRule type="duplicateValues" dxfId="117" priority="45"/>
    <cfRule type="duplicateValues" dxfId="116" priority="46"/>
  </conditionalFormatting>
  <conditionalFormatting sqref="B2">
    <cfRule type="duplicateValues" dxfId="115" priority="545"/>
    <cfRule type="duplicateValues" dxfId="114" priority="546"/>
    <cfRule type="duplicateValues" dxfId="113" priority="553"/>
    <cfRule type="duplicateValues" dxfId="112" priority="552"/>
    <cfRule type="duplicateValues" dxfId="111" priority="547"/>
    <cfRule type="duplicateValues" dxfId="110" priority="551"/>
    <cfRule type="duplicateValues" dxfId="109" priority="550"/>
    <cfRule type="duplicateValues" dxfId="108" priority="549"/>
    <cfRule type="duplicateValues" dxfId="107" priority="548"/>
    <cfRule type="duplicateValues" dxfId="106" priority="542"/>
    <cfRule type="duplicateValues" dxfId="105" priority="543"/>
    <cfRule type="duplicateValues" dxfId="104" priority="544"/>
  </conditionalFormatting>
  <conditionalFormatting sqref="B2:B27 B29:B1048576">
    <cfRule type="duplicateValues" dxfId="103" priority="257"/>
  </conditionalFormatting>
  <conditionalFormatting sqref="B3:B27 B29:B33">
    <cfRule type="duplicateValues" dxfId="102" priority="10333"/>
    <cfRule type="duplicateValues" dxfId="101" priority="10334"/>
    <cfRule type="duplicateValues" dxfId="100" priority="10335"/>
    <cfRule type="duplicateValues" dxfId="99" priority="10330"/>
    <cfRule type="duplicateValues" dxfId="98" priority="10329"/>
    <cfRule type="duplicateValues" dxfId="97" priority="10331"/>
    <cfRule type="duplicateValues" dxfId="96" priority="10332"/>
  </conditionalFormatting>
  <conditionalFormatting sqref="B3:B27 B29:B1048576">
    <cfRule type="duplicateValues" dxfId="95" priority="10179"/>
  </conditionalFormatting>
  <conditionalFormatting sqref="B28">
    <cfRule type="duplicateValues" dxfId="94" priority="2"/>
    <cfRule type="duplicateValues" dxfId="93" priority="3"/>
    <cfRule type="duplicateValues" dxfId="92" priority="6"/>
    <cfRule type="duplicateValues" dxfId="91" priority="9"/>
    <cfRule type="duplicateValues" dxfId="90" priority="1"/>
    <cfRule type="duplicateValues" dxfId="89" priority="8"/>
    <cfRule type="duplicateValues" dxfId="88" priority="7"/>
    <cfRule type="duplicateValues" dxfId="87" priority="5"/>
    <cfRule type="duplicateValues" dxfId="86" priority="4"/>
  </conditionalFormatting>
  <conditionalFormatting sqref="B34">
    <cfRule type="duplicateValues" dxfId="85" priority="10195"/>
    <cfRule type="duplicateValues" dxfId="84" priority="10196"/>
  </conditionalFormatting>
  <conditionalFormatting sqref="B34:B1048576">
    <cfRule type="duplicateValues" dxfId="83" priority="10174"/>
  </conditionalFormatting>
  <conditionalFormatting sqref="B35:B41">
    <cfRule type="duplicateValues" dxfId="82" priority="792"/>
    <cfRule type="duplicateValues" dxfId="81" priority="793"/>
    <cfRule type="duplicateValues" dxfId="80" priority="794"/>
  </conditionalFormatting>
  <conditionalFormatting sqref="B42:B1048576">
    <cfRule type="duplicateValues" dxfId="79" priority="861"/>
    <cfRule type="duplicateValues" dxfId="78" priority="863"/>
    <cfRule type="duplicateValues" dxfId="77" priority="864"/>
  </conditionalFormatting>
  <printOptions horizontalCentered="1"/>
  <pageMargins left="0.11811023622047245" right="0.11811023622047245" top="0.35433070866141736" bottom="0.15748031496062992" header="0" footer="0"/>
  <pageSetup paperSize="9" scale="1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5">
    <tabColor theme="5" tint="-0.249977111117893"/>
  </sheetPr>
  <dimension ref="A1:G73"/>
  <sheetViews>
    <sheetView topLeftCell="A34" zoomScale="90" zoomScaleNormal="90" workbookViewId="0">
      <selection activeCell="B12" sqref="B12:B47"/>
    </sheetView>
  </sheetViews>
  <sheetFormatPr defaultColWidth="9.1796875" defaultRowHeight="12.75" customHeight="1" x14ac:dyDescent="0.35"/>
  <cols>
    <col min="1" max="1" width="3.453125" style="76" bestFit="1" customWidth="1"/>
    <col min="2" max="2" width="19.453125" style="88" bestFit="1" customWidth="1"/>
    <col min="3" max="3" width="5" style="5" bestFit="1" customWidth="1"/>
    <col min="4" max="4" width="26.08984375" style="1" bestFit="1" customWidth="1"/>
    <col min="5" max="5" width="9" style="1" bestFit="1" customWidth="1"/>
    <col min="6" max="6" width="4.453125" style="4" bestFit="1" customWidth="1"/>
    <col min="7" max="7" width="7.36328125" style="138" bestFit="1" customWidth="1"/>
    <col min="8" max="16384" width="9.1796875" style="1"/>
  </cols>
  <sheetData>
    <row r="1" spans="1:7" s="18" customFormat="1" ht="12" x14ac:dyDescent="0.35">
      <c r="A1" s="78"/>
      <c r="B1" s="189" t="s">
        <v>406</v>
      </c>
      <c r="C1" s="189"/>
      <c r="D1" s="189"/>
      <c r="E1" s="80"/>
      <c r="F1" s="92"/>
      <c r="G1" s="136" t="s">
        <v>153</v>
      </c>
    </row>
    <row r="2" spans="1:7" s="18" customFormat="1" ht="12" x14ac:dyDescent="0.3">
      <c r="A2" s="78"/>
      <c r="B2" s="81" t="s">
        <v>2</v>
      </c>
      <c r="C2" s="3" t="s">
        <v>0</v>
      </c>
      <c r="D2" s="2" t="s">
        <v>1</v>
      </c>
      <c r="E2" s="2" t="s">
        <v>0</v>
      </c>
      <c r="F2" s="2" t="s">
        <v>276</v>
      </c>
      <c r="G2" s="137" t="s">
        <v>3</v>
      </c>
    </row>
    <row r="3" spans="1:7" ht="12" x14ac:dyDescent="0.3">
      <c r="A3" s="86">
        <v>1</v>
      </c>
      <c r="B3" s="23" t="s">
        <v>392</v>
      </c>
      <c r="C3" s="16" t="s">
        <v>63</v>
      </c>
      <c r="D3" s="16" t="s">
        <v>198</v>
      </c>
      <c r="E3" s="16" t="s">
        <v>13</v>
      </c>
      <c r="F3" s="176" t="s">
        <v>323</v>
      </c>
      <c r="G3" s="138">
        <v>532</v>
      </c>
    </row>
    <row r="4" spans="1:7" ht="12" x14ac:dyDescent="0.3">
      <c r="A4" s="86">
        <v>2</v>
      </c>
      <c r="B4" s="23" t="s">
        <v>255</v>
      </c>
      <c r="C4" s="16" t="s">
        <v>63</v>
      </c>
      <c r="D4" s="16" t="s">
        <v>198</v>
      </c>
      <c r="E4" s="16" t="s">
        <v>13</v>
      </c>
      <c r="F4" s="176" t="s">
        <v>206</v>
      </c>
      <c r="G4" s="138">
        <v>531</v>
      </c>
    </row>
    <row r="5" spans="1:7" ht="12" x14ac:dyDescent="0.3">
      <c r="A5" s="86">
        <v>3</v>
      </c>
      <c r="B5" s="23" t="s">
        <v>253</v>
      </c>
      <c r="C5" s="16" t="s">
        <v>325</v>
      </c>
      <c r="D5" s="16" t="s">
        <v>480</v>
      </c>
      <c r="E5" s="16" t="s">
        <v>326</v>
      </c>
      <c r="F5" s="176" t="s">
        <v>323</v>
      </c>
      <c r="G5" s="138">
        <v>530</v>
      </c>
    </row>
    <row r="6" spans="1:7" ht="12" x14ac:dyDescent="0.3">
      <c r="A6" s="86">
        <v>4</v>
      </c>
      <c r="B6" s="23" t="s">
        <v>257</v>
      </c>
      <c r="C6" s="16" t="s">
        <v>85</v>
      </c>
      <c r="D6" s="16" t="s">
        <v>482</v>
      </c>
      <c r="E6" s="16" t="s">
        <v>10</v>
      </c>
      <c r="F6" s="176" t="s">
        <v>323</v>
      </c>
      <c r="G6" s="138">
        <v>529</v>
      </c>
    </row>
    <row r="7" spans="1:7" ht="12" x14ac:dyDescent="0.3">
      <c r="A7" s="86">
        <v>5</v>
      </c>
      <c r="B7" s="23" t="s">
        <v>252</v>
      </c>
      <c r="C7" s="16" t="s">
        <v>90</v>
      </c>
      <c r="D7" s="16" t="s">
        <v>313</v>
      </c>
      <c r="E7" s="16" t="s">
        <v>27</v>
      </c>
      <c r="F7" s="176" t="s">
        <v>323</v>
      </c>
      <c r="G7" s="138">
        <v>528</v>
      </c>
    </row>
    <row r="8" spans="1:7" ht="12" x14ac:dyDescent="0.3">
      <c r="A8" s="86">
        <v>6</v>
      </c>
      <c r="B8" s="23" t="s">
        <v>254</v>
      </c>
      <c r="C8" s="16" t="s">
        <v>280</v>
      </c>
      <c r="D8" s="16" t="s">
        <v>278</v>
      </c>
      <c r="E8" s="16" t="s">
        <v>279</v>
      </c>
      <c r="F8" s="176" t="s">
        <v>323</v>
      </c>
      <c r="G8" s="138">
        <v>527</v>
      </c>
    </row>
    <row r="9" spans="1:7" ht="12" x14ac:dyDescent="0.3">
      <c r="A9" s="86">
        <v>7</v>
      </c>
      <c r="B9" s="23" t="s">
        <v>228</v>
      </c>
      <c r="C9" s="16" t="s">
        <v>273</v>
      </c>
      <c r="D9" s="16" t="s">
        <v>474</v>
      </c>
      <c r="E9" s="16" t="s">
        <v>154</v>
      </c>
      <c r="F9" s="176" t="s">
        <v>323</v>
      </c>
      <c r="G9" s="138">
        <v>526</v>
      </c>
    </row>
    <row r="10" spans="1:7" ht="12" x14ac:dyDescent="0.3">
      <c r="A10" s="86">
        <v>8</v>
      </c>
      <c r="B10" s="23" t="s">
        <v>258</v>
      </c>
      <c r="C10" s="16" t="s">
        <v>115</v>
      </c>
      <c r="D10" s="16" t="s">
        <v>224</v>
      </c>
      <c r="E10" s="16" t="s">
        <v>46</v>
      </c>
      <c r="F10" s="176" t="s">
        <v>323</v>
      </c>
      <c r="G10" s="138">
        <v>525</v>
      </c>
    </row>
    <row r="11" spans="1:7" ht="12" x14ac:dyDescent="0.3">
      <c r="A11" s="86">
        <v>9</v>
      </c>
      <c r="B11" s="23" t="s">
        <v>256</v>
      </c>
      <c r="C11" s="16" t="s">
        <v>63</v>
      </c>
      <c r="D11" s="16" t="s">
        <v>198</v>
      </c>
      <c r="E11" s="16" t="s">
        <v>13</v>
      </c>
      <c r="F11" s="176" t="s">
        <v>323</v>
      </c>
      <c r="G11" s="138">
        <v>524</v>
      </c>
    </row>
    <row r="12" spans="1:7" ht="12" x14ac:dyDescent="0.3">
      <c r="A12" s="86">
        <v>10</v>
      </c>
      <c r="B12" s="181" t="s">
        <v>234</v>
      </c>
      <c r="C12" s="16" t="s">
        <v>91</v>
      </c>
      <c r="D12" s="16" t="s">
        <v>470</v>
      </c>
      <c r="E12" s="16" t="s">
        <v>28</v>
      </c>
      <c r="F12" s="176" t="s">
        <v>323</v>
      </c>
      <c r="G12" s="138">
        <v>523</v>
      </c>
    </row>
    <row r="13" spans="1:7" ht="12" x14ac:dyDescent="0.3">
      <c r="A13" s="86">
        <v>11</v>
      </c>
      <c r="B13" s="181" t="s">
        <v>227</v>
      </c>
      <c r="C13" s="16" t="s">
        <v>63</v>
      </c>
      <c r="D13" s="16" t="s">
        <v>198</v>
      </c>
      <c r="E13" s="16" t="s">
        <v>13</v>
      </c>
      <c r="F13" s="176" t="s">
        <v>401</v>
      </c>
      <c r="G13" s="138">
        <v>522</v>
      </c>
    </row>
    <row r="14" spans="1:7" ht="12" x14ac:dyDescent="0.3">
      <c r="A14" s="86">
        <v>12</v>
      </c>
      <c r="B14" s="181" t="s">
        <v>259</v>
      </c>
      <c r="C14" s="16" t="s">
        <v>113</v>
      </c>
      <c r="D14" s="16" t="s">
        <v>111</v>
      </c>
      <c r="E14" s="16" t="s">
        <v>112</v>
      </c>
      <c r="F14" s="176" t="s">
        <v>323</v>
      </c>
      <c r="G14" s="138">
        <v>521</v>
      </c>
    </row>
    <row r="15" spans="1:7" ht="12" x14ac:dyDescent="0.3">
      <c r="A15" s="86">
        <v>13</v>
      </c>
      <c r="B15" s="181" t="s">
        <v>268</v>
      </c>
      <c r="C15" s="16" t="s">
        <v>99</v>
      </c>
      <c r="D15" s="16" t="s">
        <v>274</v>
      </c>
      <c r="E15" s="16" t="s">
        <v>47</v>
      </c>
      <c r="F15" s="176" t="s">
        <v>323</v>
      </c>
      <c r="G15" s="138">
        <v>519</v>
      </c>
    </row>
    <row r="16" spans="1:7" ht="12" x14ac:dyDescent="0.3">
      <c r="A16" s="86">
        <v>14</v>
      </c>
      <c r="B16" s="181" t="s">
        <v>157</v>
      </c>
      <c r="C16" s="16" t="s">
        <v>63</v>
      </c>
      <c r="D16" s="16" t="s">
        <v>198</v>
      </c>
      <c r="E16" s="16" t="s">
        <v>13</v>
      </c>
      <c r="F16" s="176" t="s">
        <v>401</v>
      </c>
      <c r="G16" s="138">
        <v>518</v>
      </c>
    </row>
    <row r="17" spans="1:7" ht="12" x14ac:dyDescent="0.3">
      <c r="A17" s="86">
        <v>15</v>
      </c>
      <c r="B17" s="181" t="s">
        <v>233</v>
      </c>
      <c r="C17" s="16" t="s">
        <v>115</v>
      </c>
      <c r="D17" s="16" t="s">
        <v>224</v>
      </c>
      <c r="E17" s="16" t="s">
        <v>46</v>
      </c>
      <c r="F17" s="176" t="s">
        <v>323</v>
      </c>
      <c r="G17" s="138">
        <v>517</v>
      </c>
    </row>
    <row r="18" spans="1:7" ht="12" x14ac:dyDescent="0.3">
      <c r="A18" s="86">
        <v>16</v>
      </c>
      <c r="B18" s="181" t="s">
        <v>396</v>
      </c>
      <c r="C18" s="16" t="s">
        <v>91</v>
      </c>
      <c r="D18" s="16" t="s">
        <v>478</v>
      </c>
      <c r="E18" s="16" t="s">
        <v>28</v>
      </c>
      <c r="F18" s="176" t="s">
        <v>397</v>
      </c>
      <c r="G18" s="138">
        <v>516</v>
      </c>
    </row>
    <row r="19" spans="1:7" ht="12" x14ac:dyDescent="0.3">
      <c r="A19" s="86">
        <v>17</v>
      </c>
      <c r="B19" s="181" t="s">
        <v>229</v>
      </c>
      <c r="C19" s="16" t="s">
        <v>325</v>
      </c>
      <c r="D19" s="16" t="s">
        <v>480</v>
      </c>
      <c r="E19" s="16" t="s">
        <v>326</v>
      </c>
      <c r="F19" s="176" t="s">
        <v>397</v>
      </c>
      <c r="G19" s="138">
        <v>516</v>
      </c>
    </row>
    <row r="20" spans="1:7" ht="12" x14ac:dyDescent="0.3">
      <c r="A20" s="86">
        <v>18</v>
      </c>
      <c r="B20" s="181" t="s">
        <v>316</v>
      </c>
      <c r="C20" s="16" t="s">
        <v>85</v>
      </c>
      <c r="D20" s="16" t="s">
        <v>475</v>
      </c>
      <c r="E20" s="16" t="s">
        <v>10</v>
      </c>
      <c r="F20" s="176" t="s">
        <v>401</v>
      </c>
      <c r="G20" s="138">
        <v>516</v>
      </c>
    </row>
    <row r="21" spans="1:7" ht="12" x14ac:dyDescent="0.3">
      <c r="A21" s="86">
        <v>19</v>
      </c>
      <c r="B21" s="181" t="s">
        <v>269</v>
      </c>
      <c r="C21" s="16" t="s">
        <v>63</v>
      </c>
      <c r="D21" s="16" t="s">
        <v>49</v>
      </c>
      <c r="E21" s="16" t="s">
        <v>13</v>
      </c>
      <c r="F21" s="176" t="s">
        <v>397</v>
      </c>
      <c r="G21" s="138">
        <v>516</v>
      </c>
    </row>
    <row r="22" spans="1:7" ht="12" x14ac:dyDescent="0.3">
      <c r="A22" s="86">
        <v>20</v>
      </c>
      <c r="B22" s="181" t="s">
        <v>225</v>
      </c>
      <c r="C22" s="16" t="s">
        <v>90</v>
      </c>
      <c r="D22" s="16" t="s">
        <v>313</v>
      </c>
      <c r="E22" s="16" t="s">
        <v>27</v>
      </c>
      <c r="F22" s="176" t="s">
        <v>323</v>
      </c>
      <c r="G22" s="138">
        <v>516</v>
      </c>
    </row>
    <row r="23" spans="1:7" ht="12" x14ac:dyDescent="0.3">
      <c r="A23" s="86">
        <v>21</v>
      </c>
      <c r="B23" s="181" t="s">
        <v>159</v>
      </c>
      <c r="C23" s="16" t="s">
        <v>85</v>
      </c>
      <c r="D23" s="16" t="s">
        <v>475</v>
      </c>
      <c r="E23" s="16" t="s">
        <v>10</v>
      </c>
      <c r="F23" s="176" t="s">
        <v>401</v>
      </c>
      <c r="G23" s="138">
        <v>430</v>
      </c>
    </row>
    <row r="24" spans="1:7" ht="12" x14ac:dyDescent="0.3">
      <c r="A24" s="86">
        <v>22</v>
      </c>
      <c r="B24" s="181" t="s">
        <v>235</v>
      </c>
      <c r="C24" s="16" t="s">
        <v>91</v>
      </c>
      <c r="D24" s="16" t="s">
        <v>470</v>
      </c>
      <c r="E24" s="16" t="s">
        <v>28</v>
      </c>
      <c r="F24" s="176" t="s">
        <v>323</v>
      </c>
      <c r="G24" s="138">
        <v>427</v>
      </c>
    </row>
    <row r="25" spans="1:7" ht="12" x14ac:dyDescent="0.3">
      <c r="A25" s="86">
        <v>23</v>
      </c>
      <c r="B25" s="181" t="s">
        <v>158</v>
      </c>
      <c r="C25" s="16" t="s">
        <v>85</v>
      </c>
      <c r="D25" s="16" t="s">
        <v>475</v>
      </c>
      <c r="E25" s="16" t="s">
        <v>10</v>
      </c>
      <c r="F25" s="176" t="s">
        <v>401</v>
      </c>
      <c r="G25" s="138">
        <v>415</v>
      </c>
    </row>
    <row r="26" spans="1:7" ht="12" x14ac:dyDescent="0.3">
      <c r="A26" s="86">
        <v>24</v>
      </c>
      <c r="B26" s="181" t="s">
        <v>165</v>
      </c>
      <c r="C26" s="16" t="s">
        <v>102</v>
      </c>
      <c r="D26" s="16" t="s">
        <v>430</v>
      </c>
      <c r="E26" s="16" t="s">
        <v>5</v>
      </c>
      <c r="F26" s="176" t="s">
        <v>401</v>
      </c>
      <c r="G26" s="138">
        <v>327</v>
      </c>
    </row>
    <row r="27" spans="1:7" ht="12" x14ac:dyDescent="0.3">
      <c r="A27" s="86">
        <v>25</v>
      </c>
      <c r="B27" s="181" t="s">
        <v>460</v>
      </c>
      <c r="C27" s="16" t="s">
        <v>96</v>
      </c>
      <c r="D27" s="16" t="s">
        <v>494</v>
      </c>
      <c r="E27" s="16" t="s">
        <v>29</v>
      </c>
      <c r="F27" s="176" t="s">
        <v>401</v>
      </c>
      <c r="G27" s="138" t="s">
        <v>156</v>
      </c>
    </row>
    <row r="28" spans="1:7" ht="12" x14ac:dyDescent="0.3">
      <c r="A28" s="86">
        <v>26</v>
      </c>
      <c r="B28" s="181" t="s">
        <v>461</v>
      </c>
      <c r="C28" s="16" t="s">
        <v>115</v>
      </c>
      <c r="D28" s="16" t="s">
        <v>224</v>
      </c>
      <c r="E28" s="16" t="s">
        <v>46</v>
      </c>
      <c r="F28" s="176" t="s">
        <v>323</v>
      </c>
      <c r="G28" s="138" t="s">
        <v>156</v>
      </c>
    </row>
    <row r="29" spans="1:7" ht="12" x14ac:dyDescent="0.3">
      <c r="A29" s="86">
        <v>27</v>
      </c>
      <c r="B29" s="181" t="s">
        <v>496</v>
      </c>
      <c r="C29" s="16" t="s">
        <v>273</v>
      </c>
      <c r="D29" s="16" t="s">
        <v>501</v>
      </c>
      <c r="E29" s="16" t="s">
        <v>154</v>
      </c>
      <c r="F29" s="176" t="s">
        <v>487</v>
      </c>
      <c r="G29" s="138" t="s">
        <v>156</v>
      </c>
    </row>
    <row r="30" spans="1:7" ht="12" x14ac:dyDescent="0.3">
      <c r="A30" s="86">
        <v>28</v>
      </c>
      <c r="B30" s="181" t="s">
        <v>491</v>
      </c>
      <c r="C30" s="16" t="s">
        <v>85</v>
      </c>
      <c r="D30" s="16" t="s">
        <v>60</v>
      </c>
      <c r="E30" s="16" t="s">
        <v>10</v>
      </c>
      <c r="F30" s="176" t="s">
        <v>323</v>
      </c>
      <c r="G30" s="138" t="s">
        <v>156</v>
      </c>
    </row>
    <row r="31" spans="1:7" ht="12" x14ac:dyDescent="0.3">
      <c r="A31" s="86">
        <v>29</v>
      </c>
      <c r="B31" s="181" t="s">
        <v>462</v>
      </c>
      <c r="C31" s="16" t="s">
        <v>93</v>
      </c>
      <c r="D31" s="16" t="s">
        <v>490</v>
      </c>
      <c r="E31" s="16" t="s">
        <v>36</v>
      </c>
      <c r="F31" s="176" t="s">
        <v>401</v>
      </c>
      <c r="G31" s="138" t="s">
        <v>156</v>
      </c>
    </row>
    <row r="32" spans="1:7" ht="12" x14ac:dyDescent="0.3">
      <c r="A32" s="86">
        <v>30</v>
      </c>
      <c r="B32" s="181" t="s">
        <v>463</v>
      </c>
      <c r="C32" s="16" t="s">
        <v>93</v>
      </c>
      <c r="D32" s="16" t="s">
        <v>471</v>
      </c>
      <c r="E32" s="16" t="s">
        <v>36</v>
      </c>
      <c r="F32" s="176" t="s">
        <v>401</v>
      </c>
      <c r="G32" s="138" t="s">
        <v>156</v>
      </c>
    </row>
    <row r="33" spans="1:7" ht="12" x14ac:dyDescent="0.3">
      <c r="A33" s="86">
        <v>31</v>
      </c>
      <c r="B33" s="181" t="s">
        <v>239</v>
      </c>
      <c r="C33" s="16" t="s">
        <v>113</v>
      </c>
      <c r="D33" s="16" t="s">
        <v>111</v>
      </c>
      <c r="E33" s="16" t="s">
        <v>112</v>
      </c>
      <c r="F33" s="176" t="s">
        <v>401</v>
      </c>
      <c r="G33" s="138" t="s">
        <v>156</v>
      </c>
    </row>
    <row r="34" spans="1:7" ht="12" x14ac:dyDescent="0.3">
      <c r="A34" s="86">
        <v>32</v>
      </c>
      <c r="B34" s="181" t="s">
        <v>464</v>
      </c>
      <c r="C34" s="16" t="s">
        <v>85</v>
      </c>
      <c r="D34" s="16" t="s">
        <v>472</v>
      </c>
      <c r="E34" s="16" t="s">
        <v>10</v>
      </c>
      <c r="F34" s="176" t="s">
        <v>397</v>
      </c>
      <c r="G34" s="138" t="s">
        <v>156</v>
      </c>
    </row>
    <row r="35" spans="1:7" ht="12" x14ac:dyDescent="0.3">
      <c r="A35" s="86">
        <v>33</v>
      </c>
      <c r="B35" s="181" t="s">
        <v>465</v>
      </c>
      <c r="C35" s="16" t="s">
        <v>115</v>
      </c>
      <c r="D35" s="16" t="s">
        <v>476</v>
      </c>
      <c r="E35" s="16" t="s">
        <v>46</v>
      </c>
      <c r="F35" s="176" t="s">
        <v>397</v>
      </c>
      <c r="G35" s="138" t="s">
        <v>156</v>
      </c>
    </row>
    <row r="36" spans="1:7" ht="12" x14ac:dyDescent="0.3">
      <c r="A36" s="86">
        <v>34</v>
      </c>
      <c r="B36" s="181" t="s">
        <v>240</v>
      </c>
      <c r="C36" s="16" t="s">
        <v>336</v>
      </c>
      <c r="D36" s="16" t="s">
        <v>479</v>
      </c>
      <c r="E36" s="16" t="s">
        <v>337</v>
      </c>
      <c r="F36" s="176" t="s">
        <v>397</v>
      </c>
      <c r="G36" s="138" t="s">
        <v>156</v>
      </c>
    </row>
    <row r="37" spans="1:7" ht="12" x14ac:dyDescent="0.3">
      <c r="A37" s="86">
        <v>35</v>
      </c>
      <c r="B37" s="181" t="s">
        <v>481</v>
      </c>
      <c r="C37" s="16" t="s">
        <v>114</v>
      </c>
      <c r="D37" s="16" t="s">
        <v>468</v>
      </c>
      <c r="E37" s="16" t="s">
        <v>110</v>
      </c>
      <c r="F37" s="176" t="s">
        <v>323</v>
      </c>
      <c r="G37" s="138" t="s">
        <v>156</v>
      </c>
    </row>
    <row r="38" spans="1:7" ht="12" x14ac:dyDescent="0.3">
      <c r="A38" s="86">
        <v>36</v>
      </c>
      <c r="B38" s="181" t="s">
        <v>497</v>
      </c>
      <c r="C38" s="16" t="s">
        <v>336</v>
      </c>
      <c r="D38" s="16" t="s">
        <v>498</v>
      </c>
      <c r="E38" s="16" t="s">
        <v>337</v>
      </c>
      <c r="F38" s="176" t="s">
        <v>487</v>
      </c>
      <c r="G38" s="138" t="s">
        <v>156</v>
      </c>
    </row>
    <row r="39" spans="1:7" ht="12" x14ac:dyDescent="0.3">
      <c r="A39" s="86">
        <v>37</v>
      </c>
      <c r="B39" s="181" t="s">
        <v>386</v>
      </c>
      <c r="C39" s="16" t="s">
        <v>91</v>
      </c>
      <c r="D39" s="16" t="s">
        <v>478</v>
      </c>
      <c r="E39" s="16" t="s">
        <v>28</v>
      </c>
      <c r="F39" s="176" t="s">
        <v>323</v>
      </c>
      <c r="G39" s="138" t="s">
        <v>156</v>
      </c>
    </row>
    <row r="40" spans="1:7" ht="12" x14ac:dyDescent="0.3">
      <c r="A40" s="86">
        <v>38</v>
      </c>
      <c r="B40" s="181" t="s">
        <v>483</v>
      </c>
      <c r="C40" s="16" t="s">
        <v>85</v>
      </c>
      <c r="D40" s="16" t="s">
        <v>484</v>
      </c>
      <c r="E40" s="16" t="s">
        <v>10</v>
      </c>
      <c r="F40" s="176" t="s">
        <v>323</v>
      </c>
      <c r="G40" s="138" t="s">
        <v>156</v>
      </c>
    </row>
    <row r="41" spans="1:7" ht="12" x14ac:dyDescent="0.3">
      <c r="A41" s="86">
        <v>39</v>
      </c>
      <c r="B41" s="181" t="s">
        <v>260</v>
      </c>
      <c r="C41" s="16" t="s">
        <v>91</v>
      </c>
      <c r="D41" s="16" t="s">
        <v>478</v>
      </c>
      <c r="E41" s="16" t="s">
        <v>28</v>
      </c>
      <c r="F41" s="176" t="s">
        <v>323</v>
      </c>
      <c r="G41" s="138" t="s">
        <v>156</v>
      </c>
    </row>
    <row r="42" spans="1:7" ht="12" x14ac:dyDescent="0.3">
      <c r="A42" s="86">
        <v>40</v>
      </c>
      <c r="B42" s="181" t="s">
        <v>467</v>
      </c>
      <c r="C42" s="16" t="s">
        <v>114</v>
      </c>
      <c r="D42" s="16" t="s">
        <v>468</v>
      </c>
      <c r="E42" s="16" t="s">
        <v>110</v>
      </c>
      <c r="F42" s="176" t="s">
        <v>323</v>
      </c>
      <c r="G42" s="138" t="s">
        <v>156</v>
      </c>
    </row>
    <row r="43" spans="1:7" ht="12" x14ac:dyDescent="0.3">
      <c r="A43" s="86">
        <v>41</v>
      </c>
      <c r="B43" s="181" t="s">
        <v>466</v>
      </c>
      <c r="C43" s="16" t="s">
        <v>93</v>
      </c>
      <c r="D43" s="16" t="s">
        <v>490</v>
      </c>
      <c r="E43" s="16" t="s">
        <v>36</v>
      </c>
      <c r="F43" s="176" t="s">
        <v>401</v>
      </c>
      <c r="G43" s="138" t="s">
        <v>156</v>
      </c>
    </row>
    <row r="44" spans="1:7" ht="12" x14ac:dyDescent="0.3">
      <c r="A44" s="86">
        <v>42</v>
      </c>
      <c r="B44" s="181" t="s">
        <v>391</v>
      </c>
      <c r="C44" s="16" t="s">
        <v>90</v>
      </c>
      <c r="D44" s="16" t="s">
        <v>313</v>
      </c>
      <c r="E44" s="16" t="s">
        <v>27</v>
      </c>
      <c r="F44" s="176" t="s">
        <v>323</v>
      </c>
      <c r="G44" s="138" t="s">
        <v>156</v>
      </c>
    </row>
    <row r="45" spans="1:7" ht="12" x14ac:dyDescent="0.3">
      <c r="A45" s="86">
        <v>43</v>
      </c>
      <c r="B45" s="181" t="s">
        <v>486</v>
      </c>
      <c r="C45" s="16" t="s">
        <v>336</v>
      </c>
      <c r="D45" s="16" t="s">
        <v>488</v>
      </c>
      <c r="E45" s="16" t="s">
        <v>337</v>
      </c>
      <c r="F45" s="176" t="s">
        <v>487</v>
      </c>
      <c r="G45" s="138" t="s">
        <v>156</v>
      </c>
    </row>
    <row r="46" spans="1:7" ht="12" x14ac:dyDescent="0.3">
      <c r="A46" s="86">
        <v>44</v>
      </c>
      <c r="B46" s="181" t="s">
        <v>236</v>
      </c>
      <c r="C46" s="16" t="s">
        <v>343</v>
      </c>
      <c r="D46" s="16" t="s">
        <v>473</v>
      </c>
      <c r="E46" s="16" t="s">
        <v>41</v>
      </c>
      <c r="F46" s="176" t="s">
        <v>323</v>
      </c>
      <c r="G46" s="138" t="s">
        <v>156</v>
      </c>
    </row>
    <row r="47" spans="1:7" ht="12" x14ac:dyDescent="0.3">
      <c r="A47" s="86">
        <v>45</v>
      </c>
      <c r="B47" s="182"/>
      <c r="E47" s="1" t="s">
        <v>136</v>
      </c>
      <c r="F47" s="177"/>
    </row>
    <row r="48" spans="1:7" ht="12" x14ac:dyDescent="0.3">
      <c r="A48" s="86">
        <v>46</v>
      </c>
      <c r="E48" s="1" t="s">
        <v>136</v>
      </c>
      <c r="F48" s="177"/>
    </row>
    <row r="49" spans="1:6" ht="12" x14ac:dyDescent="0.3">
      <c r="A49" s="86">
        <v>47</v>
      </c>
      <c r="F49" s="177"/>
    </row>
    <row r="50" spans="1:6" ht="12.75" customHeight="1" x14ac:dyDescent="0.3">
      <c r="F50" s="177"/>
    </row>
    <row r="51" spans="1:6" ht="12.75" customHeight="1" x14ac:dyDescent="0.3">
      <c r="F51" s="177"/>
    </row>
    <row r="52" spans="1:6" ht="12.75" customHeight="1" x14ac:dyDescent="0.3">
      <c r="F52" s="177"/>
    </row>
    <row r="53" spans="1:6" ht="12.75" customHeight="1" x14ac:dyDescent="0.3">
      <c r="F53" s="177"/>
    </row>
    <row r="54" spans="1:6" ht="12.75" customHeight="1" x14ac:dyDescent="0.3">
      <c r="F54" s="177"/>
    </row>
    <row r="55" spans="1:6" ht="12.75" customHeight="1" x14ac:dyDescent="0.3">
      <c r="F55" s="177"/>
    </row>
    <row r="56" spans="1:6" ht="12.75" customHeight="1" x14ac:dyDescent="0.3">
      <c r="F56" s="177"/>
    </row>
    <row r="57" spans="1:6" ht="12.75" customHeight="1" x14ac:dyDescent="0.3">
      <c r="F57" s="177"/>
    </row>
    <row r="58" spans="1:6" ht="12.75" customHeight="1" x14ac:dyDescent="0.3">
      <c r="F58" s="177"/>
    </row>
    <row r="59" spans="1:6" ht="12.75" customHeight="1" x14ac:dyDescent="0.3">
      <c r="F59" s="177"/>
    </row>
    <row r="60" spans="1:6" ht="12.75" customHeight="1" x14ac:dyDescent="0.3">
      <c r="F60" s="177"/>
    </row>
    <row r="61" spans="1:6" ht="12.75" customHeight="1" x14ac:dyDescent="0.3">
      <c r="F61" s="177"/>
    </row>
    <row r="62" spans="1:6" ht="12.75" customHeight="1" x14ac:dyDescent="0.3">
      <c r="F62" s="177"/>
    </row>
    <row r="63" spans="1:6" ht="12.75" customHeight="1" x14ac:dyDescent="0.3">
      <c r="F63" s="177"/>
    </row>
    <row r="64" spans="1:6" ht="12.75" customHeight="1" x14ac:dyDescent="0.3">
      <c r="F64" s="177"/>
    </row>
    <row r="65" spans="6:6" ht="12.75" customHeight="1" x14ac:dyDescent="0.3">
      <c r="F65" s="177"/>
    </row>
    <row r="66" spans="6:6" ht="12.75" customHeight="1" x14ac:dyDescent="0.3">
      <c r="F66" s="177"/>
    </row>
    <row r="67" spans="6:6" ht="12.75" customHeight="1" x14ac:dyDescent="0.3">
      <c r="F67" s="177"/>
    </row>
    <row r="68" spans="6:6" ht="12.75" customHeight="1" x14ac:dyDescent="0.3">
      <c r="F68" s="177"/>
    </row>
    <row r="69" spans="6:6" ht="12.75" customHeight="1" x14ac:dyDescent="0.3">
      <c r="F69" s="177"/>
    </row>
    <row r="70" spans="6:6" ht="12.75" customHeight="1" x14ac:dyDescent="0.3">
      <c r="F70" s="177"/>
    </row>
    <row r="71" spans="6:6" ht="12.75" customHeight="1" x14ac:dyDescent="0.3">
      <c r="F71" s="177"/>
    </row>
    <row r="72" spans="6:6" ht="12.75" customHeight="1" x14ac:dyDescent="0.3">
      <c r="F72" s="177"/>
    </row>
    <row r="73" spans="6:6" ht="12.75" customHeight="1" x14ac:dyDescent="0.3">
      <c r="F73" s="177"/>
    </row>
  </sheetData>
  <mergeCells count="1">
    <mergeCell ref="B1:D1"/>
  </mergeCells>
  <phoneticPr fontId="66" type="noConversion"/>
  <conditionalFormatting sqref="B1:B1048576">
    <cfRule type="duplicateValues" dxfId="76" priority="1360"/>
    <cfRule type="duplicateValues" dxfId="75" priority="1399"/>
    <cfRule type="duplicateValues" dxfId="74" priority="1429"/>
    <cfRule type="duplicateValues" dxfId="73" priority="10218"/>
    <cfRule type="duplicateValues" dxfId="72" priority="10219"/>
    <cfRule type="duplicateValues" dxfId="71" priority="10220"/>
    <cfRule type="duplicateValues" dxfId="70" priority="10221"/>
    <cfRule type="duplicateValues" dxfId="69" priority="10222"/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1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8"/>
  <dimension ref="A1:Q24"/>
  <sheetViews>
    <sheetView zoomScale="90" zoomScaleNormal="90" workbookViewId="0">
      <selection activeCell="H2" sqref="H2"/>
    </sheetView>
  </sheetViews>
  <sheetFormatPr defaultColWidth="9.1796875" defaultRowHeight="12" x14ac:dyDescent="0.3"/>
  <cols>
    <col min="1" max="1" width="3" style="114" bestFit="1" customWidth="1"/>
    <col min="2" max="2" width="23.1796875" style="7" bestFit="1" customWidth="1"/>
    <col min="3" max="3" width="4.54296875" style="7" bestFit="1" customWidth="1"/>
    <col min="4" max="4" width="22.26953125" style="7" bestFit="1" customWidth="1"/>
    <col min="5" max="5" width="4.54296875" style="7" bestFit="1" customWidth="1"/>
    <col min="6" max="6" width="6.7265625" style="107" bestFit="1" customWidth="1"/>
    <col min="7" max="7" width="6.7265625" style="116" bestFit="1" customWidth="1"/>
    <col min="8" max="8" width="7.7265625" style="20" bestFit="1" customWidth="1"/>
    <col min="9" max="9" width="9.26953125" style="7" bestFit="1" customWidth="1"/>
    <col min="10" max="10" width="9.1796875" style="7"/>
    <col min="11" max="11" width="9.36328125" style="104" bestFit="1" customWidth="1"/>
    <col min="12" max="12" width="20.54296875" style="13" bestFit="1" customWidth="1"/>
    <col min="13" max="13" width="4.6328125" style="13" bestFit="1" customWidth="1"/>
    <col min="14" max="14" width="20.453125" style="13" bestFit="1" customWidth="1"/>
    <col min="15" max="15" width="4.453125" style="13" bestFit="1" customWidth="1"/>
    <col min="16" max="16" width="6.26953125" style="103" bestFit="1" customWidth="1"/>
    <col min="17" max="17" width="6.26953125" style="105" bestFit="1" customWidth="1"/>
    <col min="18" max="16384" width="9.1796875" style="7"/>
  </cols>
  <sheetData>
    <row r="1" spans="1:17" x14ac:dyDescent="0.3">
      <c r="B1" s="190"/>
      <c r="C1" s="190"/>
      <c r="D1" s="190"/>
      <c r="E1" s="42"/>
      <c r="F1" s="108"/>
      <c r="G1" s="113"/>
      <c r="H1" s="42"/>
      <c r="K1" s="96"/>
      <c r="L1" s="191"/>
      <c r="M1" s="191"/>
      <c r="N1" s="191"/>
      <c r="O1" s="96"/>
      <c r="P1" s="94"/>
      <c r="Q1" s="97"/>
    </row>
    <row r="2" spans="1:17" s="11" customFormat="1" ht="24" x14ac:dyDescent="0.3">
      <c r="A2" s="114"/>
      <c r="B2" s="110" t="s">
        <v>51</v>
      </c>
      <c r="C2" s="110"/>
      <c r="D2" s="115" t="s">
        <v>52</v>
      </c>
      <c r="E2" s="115"/>
      <c r="F2" s="110" t="s">
        <v>53</v>
      </c>
      <c r="G2" s="110" t="s">
        <v>54</v>
      </c>
      <c r="H2" s="180" t="s">
        <v>505</v>
      </c>
      <c r="K2" s="180" t="s">
        <v>505</v>
      </c>
      <c r="L2" s="100" t="s">
        <v>51</v>
      </c>
      <c r="M2" s="100" t="s">
        <v>502</v>
      </c>
      <c r="N2" s="101" t="s">
        <v>52</v>
      </c>
      <c r="O2" s="101" t="s">
        <v>502</v>
      </c>
      <c r="P2" s="102" t="s">
        <v>503</v>
      </c>
      <c r="Q2" s="100" t="s">
        <v>504</v>
      </c>
    </row>
    <row r="3" spans="1:17" x14ac:dyDescent="0.3">
      <c r="A3" s="114">
        <v>1</v>
      </c>
      <c r="B3" s="8" t="s">
        <v>243</v>
      </c>
      <c r="C3" s="8" t="s">
        <v>63</v>
      </c>
      <c r="D3" s="8" t="s">
        <v>207</v>
      </c>
      <c r="E3" s="8" t="s">
        <v>63</v>
      </c>
      <c r="F3" s="94">
        <v>532</v>
      </c>
      <c r="G3" s="94">
        <v>528</v>
      </c>
      <c r="H3" s="118">
        <v>1060</v>
      </c>
      <c r="K3" s="95">
        <f>H3</f>
        <v>1060</v>
      </c>
      <c r="L3" s="14" t="str">
        <f>B3</f>
        <v>ABDULLAH TALHA YİĞENLER</v>
      </c>
      <c r="M3" s="14" t="str">
        <f t="shared" ref="M3:Q18" si="0">C3</f>
        <v>İST</v>
      </c>
      <c r="N3" s="14" t="str">
        <f t="shared" si="0"/>
        <v>HAKAN IŞIK</v>
      </c>
      <c r="O3" s="14" t="str">
        <f t="shared" si="0"/>
        <v>İST</v>
      </c>
      <c r="P3" s="22">
        <f t="shared" si="0"/>
        <v>532</v>
      </c>
      <c r="Q3" s="94">
        <f t="shared" si="0"/>
        <v>528</v>
      </c>
    </row>
    <row r="4" spans="1:17" x14ac:dyDescent="0.3">
      <c r="A4" s="84">
        <v>2</v>
      </c>
      <c r="B4" s="8" t="s">
        <v>210</v>
      </c>
      <c r="C4" s="8" t="s">
        <v>63</v>
      </c>
      <c r="D4" s="8" t="s">
        <v>270</v>
      </c>
      <c r="E4" s="8" t="s">
        <v>115</v>
      </c>
      <c r="F4" s="94">
        <v>529</v>
      </c>
      <c r="G4" s="94">
        <v>530</v>
      </c>
      <c r="H4" s="118">
        <v>1059</v>
      </c>
      <c r="K4" s="95">
        <f t="shared" ref="K4:K24" si="1">H4</f>
        <v>1059</v>
      </c>
      <c r="L4" s="14" t="str">
        <f t="shared" ref="L4:Q24" si="2">B4</f>
        <v>UĞURCAN DURSUN</v>
      </c>
      <c r="M4" s="14" t="str">
        <f t="shared" si="0"/>
        <v>İST</v>
      </c>
      <c r="N4" s="14" t="str">
        <f t="shared" si="0"/>
        <v>TUGAY ŞİRZAT YILMAZ</v>
      </c>
      <c r="O4" s="14" t="str">
        <f t="shared" si="0"/>
        <v>BLK</v>
      </c>
      <c r="P4" s="22">
        <f t="shared" si="0"/>
        <v>529</v>
      </c>
      <c r="Q4" s="94">
        <f t="shared" si="0"/>
        <v>530</v>
      </c>
    </row>
    <row r="5" spans="1:17" x14ac:dyDescent="0.3">
      <c r="A5" s="114">
        <v>3</v>
      </c>
      <c r="B5" s="8" t="s">
        <v>244</v>
      </c>
      <c r="C5" s="8" t="s">
        <v>63</v>
      </c>
      <c r="D5" s="8" t="s">
        <v>247</v>
      </c>
      <c r="E5" s="8" t="s">
        <v>63</v>
      </c>
      <c r="F5" s="94">
        <v>531</v>
      </c>
      <c r="G5" s="94">
        <v>521</v>
      </c>
      <c r="H5" s="118">
        <v>1052</v>
      </c>
      <c r="K5" s="95">
        <f t="shared" si="1"/>
        <v>1052</v>
      </c>
      <c r="L5" s="14" t="str">
        <f t="shared" si="2"/>
        <v>İBRAHİM GÜNDÜZ</v>
      </c>
      <c r="M5" s="14" t="str">
        <f t="shared" si="0"/>
        <v>İST</v>
      </c>
      <c r="N5" s="14" t="str">
        <f t="shared" si="0"/>
        <v>ZİVER GÜNDÜZ</v>
      </c>
      <c r="O5" s="14" t="str">
        <f t="shared" si="0"/>
        <v>İST</v>
      </c>
      <c r="P5" s="22">
        <f t="shared" si="0"/>
        <v>531</v>
      </c>
      <c r="Q5" s="94">
        <f t="shared" si="0"/>
        <v>521</v>
      </c>
    </row>
    <row r="6" spans="1:17" x14ac:dyDescent="0.3">
      <c r="A6" s="114">
        <v>4</v>
      </c>
      <c r="B6" s="8" t="s">
        <v>218</v>
      </c>
      <c r="C6" s="8" t="s">
        <v>93</v>
      </c>
      <c r="D6" s="8" t="s">
        <v>211</v>
      </c>
      <c r="E6" s="8" t="s">
        <v>91</v>
      </c>
      <c r="F6" s="94">
        <v>522</v>
      </c>
      <c r="G6" s="94">
        <v>525</v>
      </c>
      <c r="H6" s="118">
        <v>1047</v>
      </c>
      <c r="K6" s="95">
        <f t="shared" si="1"/>
        <v>1047</v>
      </c>
      <c r="L6" s="14" t="str">
        <f t="shared" si="2"/>
        <v>HALİL İBRAHİM ZER</v>
      </c>
      <c r="M6" s="14" t="str">
        <f t="shared" si="0"/>
        <v>GZT</v>
      </c>
      <c r="N6" s="14" t="str">
        <f t="shared" si="0"/>
        <v>MUHAMMED ALİ ATAKUL</v>
      </c>
      <c r="O6" s="14" t="str">
        <f t="shared" si="0"/>
        <v>ÇRM</v>
      </c>
      <c r="P6" s="22">
        <f t="shared" si="0"/>
        <v>522</v>
      </c>
      <c r="Q6" s="94">
        <f t="shared" si="0"/>
        <v>525</v>
      </c>
    </row>
    <row r="7" spans="1:17" x14ac:dyDescent="0.3">
      <c r="A7" s="114">
        <v>5</v>
      </c>
      <c r="B7" s="8" t="s">
        <v>222</v>
      </c>
      <c r="C7" s="8" t="s">
        <v>115</v>
      </c>
      <c r="D7" s="8" t="s">
        <v>271</v>
      </c>
      <c r="E7" s="8" t="s">
        <v>86</v>
      </c>
      <c r="F7" s="94">
        <v>527</v>
      </c>
      <c r="G7" s="94">
        <v>517</v>
      </c>
      <c r="H7" s="118">
        <v>1044</v>
      </c>
      <c r="K7" s="95">
        <f t="shared" si="1"/>
        <v>1044</v>
      </c>
      <c r="L7" s="14" t="str">
        <f t="shared" si="2"/>
        <v>MEHMET ALİ KARABOĞA</v>
      </c>
      <c r="M7" s="14" t="str">
        <f t="shared" si="0"/>
        <v>BLK</v>
      </c>
      <c r="N7" s="14" t="str">
        <f t="shared" si="0"/>
        <v>ARDA TEMEL</v>
      </c>
      <c r="O7" s="14" t="str">
        <f t="shared" si="0"/>
        <v>ANT</v>
      </c>
      <c r="P7" s="22">
        <f t="shared" si="0"/>
        <v>527</v>
      </c>
      <c r="Q7" s="94">
        <f t="shared" si="0"/>
        <v>517</v>
      </c>
    </row>
    <row r="8" spans="1:17" x14ac:dyDescent="0.3">
      <c r="A8" s="114">
        <v>6</v>
      </c>
      <c r="B8" s="8" t="s">
        <v>250</v>
      </c>
      <c r="C8" s="8" t="s">
        <v>136</v>
      </c>
      <c r="D8" s="8" t="s">
        <v>266</v>
      </c>
      <c r="E8" s="8" t="s">
        <v>273</v>
      </c>
      <c r="F8" s="94">
        <v>524</v>
      </c>
      <c r="G8" s="94">
        <v>519</v>
      </c>
      <c r="H8" s="118">
        <v>1043</v>
      </c>
      <c r="K8" s="95">
        <f t="shared" si="1"/>
        <v>1043</v>
      </c>
      <c r="L8" s="14" t="str">
        <f t="shared" si="2"/>
        <v>TARIK SAİM ÖZBEK</v>
      </c>
      <c r="M8" s="14" t="str">
        <f t="shared" si="0"/>
        <v>KKTC</v>
      </c>
      <c r="N8" s="14" t="str">
        <f t="shared" si="0"/>
        <v>METİN BEKAR</v>
      </c>
      <c r="O8" s="14" t="str">
        <f t="shared" si="0"/>
        <v>TRB</v>
      </c>
      <c r="P8" s="22">
        <f t="shared" si="0"/>
        <v>524</v>
      </c>
      <c r="Q8" s="94">
        <f t="shared" si="0"/>
        <v>519</v>
      </c>
    </row>
    <row r="9" spans="1:17" x14ac:dyDescent="0.3">
      <c r="A9" s="114">
        <v>7</v>
      </c>
      <c r="B9" s="8" t="s">
        <v>172</v>
      </c>
      <c r="C9" s="8" t="s">
        <v>280</v>
      </c>
      <c r="D9" s="8" t="s">
        <v>181</v>
      </c>
      <c r="E9" s="8" t="s">
        <v>84</v>
      </c>
      <c r="F9" s="94">
        <v>526</v>
      </c>
      <c r="G9" s="94">
        <v>516</v>
      </c>
      <c r="H9" s="118">
        <v>1042</v>
      </c>
      <c r="K9" s="95">
        <f t="shared" si="1"/>
        <v>1042</v>
      </c>
      <c r="L9" s="14" t="str">
        <f t="shared" si="2"/>
        <v>KENAN EREN KAHRAMAN</v>
      </c>
      <c r="M9" s="14" t="str">
        <f t="shared" si="0"/>
        <v>NVŞ</v>
      </c>
      <c r="N9" s="14" t="str">
        <f t="shared" si="0"/>
        <v>GÖRKEM ÖÇAL</v>
      </c>
      <c r="O9" s="14" t="str">
        <f t="shared" si="0"/>
        <v>ADN</v>
      </c>
      <c r="P9" s="22">
        <f t="shared" si="0"/>
        <v>526</v>
      </c>
      <c r="Q9" s="94">
        <f t="shared" si="0"/>
        <v>516</v>
      </c>
    </row>
    <row r="10" spans="1:17" x14ac:dyDescent="0.3">
      <c r="A10" s="114">
        <v>8</v>
      </c>
      <c r="B10" s="8" t="s">
        <v>245</v>
      </c>
      <c r="C10" s="8" t="s">
        <v>214</v>
      </c>
      <c r="D10" s="8" t="s">
        <v>248</v>
      </c>
      <c r="E10" s="8" t="s">
        <v>63</v>
      </c>
      <c r="F10" s="94">
        <v>520</v>
      </c>
      <c r="G10" s="94">
        <v>516</v>
      </c>
      <c r="H10" s="118">
        <v>1036</v>
      </c>
      <c r="K10" s="95">
        <f t="shared" si="1"/>
        <v>1036</v>
      </c>
      <c r="L10" s="14" t="str">
        <f t="shared" si="2"/>
        <v>ALİ AFŞİN GÜL</v>
      </c>
      <c r="M10" s="14" t="str">
        <f t="shared" si="0"/>
        <v>ZNG</v>
      </c>
      <c r="N10" s="14" t="str">
        <f t="shared" si="0"/>
        <v>ZİHNİ BATUHAN ŞAHİN</v>
      </c>
      <c r="O10" s="14" t="str">
        <f t="shared" si="0"/>
        <v>İST</v>
      </c>
      <c r="P10" s="22">
        <f t="shared" si="0"/>
        <v>520</v>
      </c>
      <c r="Q10" s="94">
        <f t="shared" si="0"/>
        <v>516</v>
      </c>
    </row>
    <row r="11" spans="1:17" x14ac:dyDescent="0.3">
      <c r="A11" s="114">
        <v>9</v>
      </c>
      <c r="B11" s="8" t="s">
        <v>363</v>
      </c>
      <c r="C11" s="8" t="s">
        <v>63</v>
      </c>
      <c r="D11" s="175" t="s">
        <v>281</v>
      </c>
      <c r="E11" s="175" t="s">
        <v>63</v>
      </c>
      <c r="F11" s="94">
        <v>516</v>
      </c>
      <c r="G11" s="94">
        <v>517</v>
      </c>
      <c r="H11" s="118">
        <v>1033</v>
      </c>
      <c r="K11" s="95">
        <f t="shared" si="1"/>
        <v>1033</v>
      </c>
      <c r="L11" s="14" t="str">
        <f t="shared" si="2"/>
        <v>YAVUZ ALAGEYİK</v>
      </c>
      <c r="M11" s="14" t="str">
        <f t="shared" si="0"/>
        <v>İST</v>
      </c>
      <c r="N11" s="14" t="str">
        <f t="shared" si="0"/>
        <v>MEHMET SERKAN ALDOĞAN</v>
      </c>
      <c r="O11" s="14" t="str">
        <f t="shared" si="0"/>
        <v>İST</v>
      </c>
      <c r="P11" s="22">
        <f t="shared" si="0"/>
        <v>516</v>
      </c>
      <c r="Q11" s="94">
        <f t="shared" si="0"/>
        <v>517</v>
      </c>
    </row>
    <row r="12" spans="1:17" x14ac:dyDescent="0.3">
      <c r="A12" s="114">
        <v>10</v>
      </c>
      <c r="B12" s="8" t="s">
        <v>277</v>
      </c>
      <c r="C12" s="8" t="s">
        <v>85</v>
      </c>
      <c r="D12" s="158" t="s">
        <v>215</v>
      </c>
      <c r="E12" s="158" t="s">
        <v>85</v>
      </c>
      <c r="F12" s="94">
        <v>516</v>
      </c>
      <c r="G12" s="94">
        <v>516</v>
      </c>
      <c r="H12" s="118">
        <v>1032</v>
      </c>
      <c r="K12" s="95">
        <f t="shared" si="1"/>
        <v>1032</v>
      </c>
      <c r="L12" s="14" t="str">
        <f t="shared" si="2"/>
        <v>AHMET GÖKDEMİR</v>
      </c>
      <c r="M12" s="14" t="str">
        <f t="shared" si="0"/>
        <v>ANK</v>
      </c>
      <c r="N12" s="14" t="str">
        <f t="shared" si="0"/>
        <v>MEHMET TALHA KOÇAK</v>
      </c>
      <c r="O12" s="14" t="str">
        <f t="shared" si="0"/>
        <v>ANK</v>
      </c>
      <c r="P12" s="22">
        <f t="shared" si="0"/>
        <v>516</v>
      </c>
      <c r="Q12" s="94">
        <f t="shared" si="0"/>
        <v>516</v>
      </c>
    </row>
    <row r="13" spans="1:17" x14ac:dyDescent="0.3">
      <c r="A13" s="114">
        <v>11</v>
      </c>
      <c r="B13" s="8" t="s">
        <v>174</v>
      </c>
      <c r="C13" s="8" t="s">
        <v>91</v>
      </c>
      <c r="D13" s="8" t="s">
        <v>221</v>
      </c>
      <c r="E13" s="8" t="s">
        <v>91</v>
      </c>
      <c r="F13" s="94">
        <v>516</v>
      </c>
      <c r="G13" s="94">
        <v>516</v>
      </c>
      <c r="H13" s="118">
        <v>1032</v>
      </c>
      <c r="K13" s="95">
        <f t="shared" si="1"/>
        <v>1032</v>
      </c>
      <c r="L13" s="14" t="str">
        <f t="shared" si="2"/>
        <v>BERK ÖZTOPRAK</v>
      </c>
      <c r="M13" s="14" t="str">
        <f t="shared" si="0"/>
        <v>ÇRM</v>
      </c>
      <c r="N13" s="14" t="str">
        <f t="shared" si="0"/>
        <v>YİĞİT FURKAN ŞİMŞEK</v>
      </c>
      <c r="O13" s="14" t="str">
        <f t="shared" si="0"/>
        <v>ÇRM</v>
      </c>
      <c r="P13" s="22">
        <f t="shared" si="0"/>
        <v>516</v>
      </c>
      <c r="Q13" s="94">
        <f t="shared" si="0"/>
        <v>516</v>
      </c>
    </row>
    <row r="14" spans="1:17" x14ac:dyDescent="0.3">
      <c r="A14" s="114">
        <v>12</v>
      </c>
      <c r="B14" s="8" t="s">
        <v>208</v>
      </c>
      <c r="C14" s="8" t="s">
        <v>63</v>
      </c>
      <c r="D14" s="8" t="s">
        <v>209</v>
      </c>
      <c r="E14" s="8" t="s">
        <v>63</v>
      </c>
      <c r="F14" s="94">
        <v>516</v>
      </c>
      <c r="G14" s="94">
        <v>516</v>
      </c>
      <c r="H14" s="118">
        <v>1032</v>
      </c>
      <c r="K14" s="95">
        <f t="shared" si="1"/>
        <v>1032</v>
      </c>
      <c r="L14" s="14" t="str">
        <f t="shared" si="2"/>
        <v>ONUR DURAN</v>
      </c>
      <c r="M14" s="14" t="str">
        <f t="shared" si="0"/>
        <v>İST</v>
      </c>
      <c r="N14" s="14" t="str">
        <f t="shared" si="0"/>
        <v>ARDA MURAT EDİS</v>
      </c>
      <c r="O14" s="14" t="str">
        <f t="shared" si="0"/>
        <v>İST</v>
      </c>
      <c r="P14" s="22">
        <f t="shared" si="0"/>
        <v>516</v>
      </c>
      <c r="Q14" s="94">
        <f t="shared" si="0"/>
        <v>516</v>
      </c>
    </row>
    <row r="15" spans="1:17" x14ac:dyDescent="0.3">
      <c r="A15" s="114">
        <v>13</v>
      </c>
      <c r="B15" s="8" t="s">
        <v>182</v>
      </c>
      <c r="C15" s="8" t="s">
        <v>63</v>
      </c>
      <c r="D15" s="8" t="s">
        <v>360</v>
      </c>
      <c r="E15" s="8" t="s">
        <v>115</v>
      </c>
      <c r="F15" s="94">
        <v>516</v>
      </c>
      <c r="G15" s="94" t="s">
        <v>156</v>
      </c>
      <c r="H15" s="118">
        <v>516</v>
      </c>
      <c r="K15" s="95">
        <f t="shared" si="1"/>
        <v>516</v>
      </c>
      <c r="L15" s="14" t="str">
        <f t="shared" si="2"/>
        <v>ASAF TAHA EKER</v>
      </c>
      <c r="M15" s="14" t="str">
        <f t="shared" si="0"/>
        <v>İST</v>
      </c>
      <c r="N15" s="14" t="str">
        <f t="shared" si="0"/>
        <v>SİNAN ÇAVUŞOĞLU</v>
      </c>
      <c r="O15" s="14" t="str">
        <f t="shared" si="0"/>
        <v>BLK</v>
      </c>
      <c r="P15" s="22">
        <f t="shared" si="0"/>
        <v>516</v>
      </c>
      <c r="Q15" s="94" t="str">
        <f t="shared" si="0"/>
        <v/>
      </c>
    </row>
    <row r="16" spans="1:17" x14ac:dyDescent="0.3">
      <c r="A16" s="114">
        <v>14</v>
      </c>
      <c r="B16" s="10" t="s">
        <v>180</v>
      </c>
      <c r="C16" s="79" t="s">
        <v>102</v>
      </c>
      <c r="D16" s="8" t="s">
        <v>455</v>
      </c>
      <c r="E16" s="8" t="s">
        <v>95</v>
      </c>
      <c r="F16" s="94">
        <v>330</v>
      </c>
      <c r="G16" s="94"/>
      <c r="H16" s="118">
        <v>330</v>
      </c>
      <c r="K16" s="95">
        <f t="shared" si="1"/>
        <v>330</v>
      </c>
      <c r="L16" s="14" t="str">
        <f t="shared" si="2"/>
        <v>KAAN BEYZAT TUNA</v>
      </c>
      <c r="M16" s="14" t="str">
        <f t="shared" si="0"/>
        <v>YLV</v>
      </c>
      <c r="N16" s="14" t="str">
        <f t="shared" si="0"/>
        <v>HÜSEYİN SEÇKİN</v>
      </c>
      <c r="O16" s="14" t="str">
        <f t="shared" si="0"/>
        <v>ISP</v>
      </c>
      <c r="P16" s="22">
        <f t="shared" si="0"/>
        <v>330</v>
      </c>
      <c r="Q16" s="94">
        <f t="shared" si="0"/>
        <v>0</v>
      </c>
    </row>
    <row r="17" spans="1:17" x14ac:dyDescent="0.3">
      <c r="A17" s="114">
        <v>15</v>
      </c>
      <c r="B17" s="8" t="s">
        <v>456</v>
      </c>
      <c r="C17" s="8" t="s">
        <v>63</v>
      </c>
      <c r="D17" s="8" t="s">
        <v>457</v>
      </c>
      <c r="E17" s="8" t="s">
        <v>93</v>
      </c>
      <c r="F17" s="94" t="s">
        <v>156</v>
      </c>
      <c r="G17" s="94" t="s">
        <v>156</v>
      </c>
      <c r="H17" s="118" t="s">
        <v>156</v>
      </c>
      <c r="K17" s="95" t="str">
        <f t="shared" si="1"/>
        <v/>
      </c>
      <c r="L17" s="14" t="str">
        <f t="shared" si="2"/>
        <v>MEHMET BİLGE</v>
      </c>
      <c r="M17" s="14" t="str">
        <f t="shared" si="0"/>
        <v>İST</v>
      </c>
      <c r="N17" s="14" t="str">
        <f t="shared" si="0"/>
        <v>SADETTİN GENÇER</v>
      </c>
      <c r="O17" s="14" t="str">
        <f t="shared" si="0"/>
        <v>GZT</v>
      </c>
      <c r="P17" s="22" t="str">
        <f t="shared" si="0"/>
        <v/>
      </c>
      <c r="Q17" s="94" t="str">
        <f t="shared" si="0"/>
        <v/>
      </c>
    </row>
    <row r="18" spans="1:17" x14ac:dyDescent="0.3">
      <c r="A18" s="114">
        <v>16</v>
      </c>
      <c r="B18" s="8" t="s">
        <v>459</v>
      </c>
      <c r="C18" s="8" t="s">
        <v>93</v>
      </c>
      <c r="D18" s="157" t="s">
        <v>156</v>
      </c>
      <c r="E18" s="8" t="s">
        <v>156</v>
      </c>
      <c r="F18" s="94" t="s">
        <v>156</v>
      </c>
      <c r="G18" s="94"/>
      <c r="H18" s="118" t="s">
        <v>156</v>
      </c>
      <c r="K18" s="95" t="str">
        <f t="shared" si="1"/>
        <v/>
      </c>
      <c r="L18" s="14" t="str">
        <f t="shared" si="2"/>
        <v>TAHA MERT KILIÇOĞLU</v>
      </c>
      <c r="M18" s="14" t="str">
        <f t="shared" si="0"/>
        <v>GZT</v>
      </c>
      <c r="N18" s="14" t="str">
        <f t="shared" si="0"/>
        <v/>
      </c>
      <c r="O18" s="14" t="str">
        <f t="shared" si="0"/>
        <v/>
      </c>
      <c r="P18" s="22" t="str">
        <f t="shared" si="0"/>
        <v/>
      </c>
      <c r="Q18" s="94">
        <f t="shared" si="0"/>
        <v>0</v>
      </c>
    </row>
    <row r="19" spans="1:17" x14ac:dyDescent="0.3">
      <c r="K19" s="95">
        <f t="shared" si="1"/>
        <v>0</v>
      </c>
      <c r="L19" s="14">
        <f t="shared" si="2"/>
        <v>0</v>
      </c>
      <c r="M19" s="14">
        <f t="shared" si="2"/>
        <v>0</v>
      </c>
      <c r="N19" s="14">
        <f t="shared" si="2"/>
        <v>0</v>
      </c>
      <c r="O19" s="14">
        <f t="shared" si="2"/>
        <v>0</v>
      </c>
      <c r="P19" s="22">
        <f t="shared" si="2"/>
        <v>0</v>
      </c>
      <c r="Q19" s="94">
        <f t="shared" si="2"/>
        <v>0</v>
      </c>
    </row>
    <row r="20" spans="1:17" x14ac:dyDescent="0.3">
      <c r="K20" s="95">
        <f t="shared" si="1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 t="shared" si="2"/>
        <v>0</v>
      </c>
      <c r="P20" s="22">
        <f t="shared" si="2"/>
        <v>0</v>
      </c>
      <c r="Q20" s="94">
        <f t="shared" si="2"/>
        <v>0</v>
      </c>
    </row>
    <row r="21" spans="1:17" x14ac:dyDescent="0.3">
      <c r="K21" s="95">
        <f t="shared" si="1"/>
        <v>0</v>
      </c>
      <c r="L21" s="14">
        <f t="shared" si="2"/>
        <v>0</v>
      </c>
      <c r="M21" s="14">
        <f t="shared" si="2"/>
        <v>0</v>
      </c>
      <c r="N21" s="14">
        <f t="shared" si="2"/>
        <v>0</v>
      </c>
      <c r="O21" s="14">
        <f t="shared" si="2"/>
        <v>0</v>
      </c>
      <c r="P21" s="22">
        <f t="shared" si="2"/>
        <v>0</v>
      </c>
      <c r="Q21" s="94">
        <f t="shared" si="2"/>
        <v>0</v>
      </c>
    </row>
    <row r="22" spans="1:17" x14ac:dyDescent="0.3">
      <c r="K22" s="95">
        <f t="shared" si="1"/>
        <v>0</v>
      </c>
      <c r="L22" s="14">
        <f t="shared" si="2"/>
        <v>0</v>
      </c>
      <c r="M22" s="14">
        <f t="shared" si="2"/>
        <v>0</v>
      </c>
      <c r="N22" s="14">
        <f t="shared" si="2"/>
        <v>0</v>
      </c>
      <c r="O22" s="14">
        <f t="shared" si="2"/>
        <v>0</v>
      </c>
      <c r="P22" s="22">
        <f t="shared" si="2"/>
        <v>0</v>
      </c>
      <c r="Q22" s="94">
        <f t="shared" si="2"/>
        <v>0</v>
      </c>
    </row>
    <row r="23" spans="1:17" x14ac:dyDescent="0.3">
      <c r="K23" s="95">
        <f t="shared" si="1"/>
        <v>0</v>
      </c>
      <c r="L23" s="14">
        <f t="shared" si="2"/>
        <v>0</v>
      </c>
      <c r="M23" s="14">
        <f t="shared" si="2"/>
        <v>0</v>
      </c>
      <c r="N23" s="14">
        <f t="shared" si="2"/>
        <v>0</v>
      </c>
      <c r="O23" s="14">
        <f t="shared" si="2"/>
        <v>0</v>
      </c>
      <c r="P23" s="22">
        <f t="shared" si="2"/>
        <v>0</v>
      </c>
      <c r="Q23" s="94">
        <f t="shared" si="2"/>
        <v>0</v>
      </c>
    </row>
    <row r="24" spans="1:17" x14ac:dyDescent="0.3">
      <c r="K24" s="95">
        <f t="shared" si="1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22">
        <f t="shared" si="2"/>
        <v>0</v>
      </c>
      <c r="Q24" s="94">
        <f t="shared" si="2"/>
        <v>0</v>
      </c>
    </row>
  </sheetData>
  <sortState xmlns:xlrd2="http://schemas.microsoft.com/office/spreadsheetml/2017/richdata2" ref="B3:H15">
    <sortCondition descending="1" ref="H3:H15"/>
  </sortState>
  <mergeCells count="2">
    <mergeCell ref="B1:D1"/>
    <mergeCell ref="L1:N1"/>
  </mergeCells>
  <conditionalFormatting sqref="A4">
    <cfRule type="duplicateValues" dxfId="68" priority="65"/>
  </conditionalFormatting>
  <conditionalFormatting sqref="B1:B15 B17:B1048576 D1:D1048576">
    <cfRule type="duplicateValues" dxfId="67" priority="69"/>
    <cfRule type="duplicateValues" dxfId="66" priority="75"/>
  </conditionalFormatting>
  <conditionalFormatting sqref="B3:B15 B17:B18 D3:D18">
    <cfRule type="duplicateValues" dxfId="65" priority="10370"/>
  </conditionalFormatting>
  <conditionalFormatting sqref="B16">
    <cfRule type="duplicateValues" dxfId="64" priority="7"/>
    <cfRule type="duplicateValues" dxfId="63" priority="8"/>
    <cfRule type="duplicateValues" dxfId="62" priority="9"/>
    <cfRule type="duplicateValues" dxfId="61" priority="10"/>
    <cfRule type="duplicateValues" dxfId="60" priority="11"/>
    <cfRule type="duplicateValues" dxfId="59" priority="12"/>
    <cfRule type="duplicateValues" dxfId="58" priority="13"/>
    <cfRule type="duplicateValues" dxfId="57" priority="14"/>
    <cfRule type="duplicateValues" dxfId="56" priority="15"/>
  </conditionalFormatting>
  <conditionalFormatting sqref="L3:L24 N3:N24">
    <cfRule type="duplicateValues" dxfId="55" priority="2"/>
    <cfRule type="duplicateValues" dxfId="54" priority="3"/>
    <cfRule type="duplicateValues" dxfId="53" priority="4"/>
  </conditionalFormatting>
  <conditionalFormatting sqref="L25:L1048576 L1:L2 N25:N1048576 N1:N2">
    <cfRule type="duplicateValues" dxfId="52" priority="1"/>
  </conditionalFormatting>
  <printOptions horizontalCentered="1"/>
  <pageMargins left="0.11811023622047245" right="0" top="0.15748031496062992" bottom="0" header="0.31496062992125984" footer="0"/>
  <pageSetup paperSize="9" scale="1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7"/>
  <dimension ref="A1:R28"/>
  <sheetViews>
    <sheetView zoomScale="90" zoomScaleNormal="90" workbookViewId="0">
      <selection activeCell="L30" sqref="L30"/>
    </sheetView>
  </sheetViews>
  <sheetFormatPr defaultColWidth="9.1796875" defaultRowHeight="12" x14ac:dyDescent="0.3"/>
  <cols>
    <col min="1" max="1" width="3.54296875" style="15" bestFit="1" customWidth="1"/>
    <col min="2" max="2" width="17.6328125" style="13" bestFit="1" customWidth="1"/>
    <col min="3" max="3" width="5.81640625" style="13" customWidth="1"/>
    <col min="4" max="4" width="16.1796875" style="13" bestFit="1" customWidth="1"/>
    <col min="5" max="5" width="5" style="13" customWidth="1"/>
    <col min="6" max="6" width="6.7265625" style="103" bestFit="1" customWidth="1"/>
    <col min="7" max="7" width="6.7265625" style="105" bestFit="1" customWidth="1"/>
    <col min="8" max="8" width="7.54296875" style="104" bestFit="1" customWidth="1"/>
    <col min="9" max="9" width="2.54296875" style="13" customWidth="1"/>
    <col min="10" max="10" width="9.1796875" style="13"/>
    <col min="11" max="11" width="7.54296875" style="104" bestFit="1" customWidth="1"/>
    <col min="12" max="12" width="17.6328125" style="13" bestFit="1" customWidth="1"/>
    <col min="13" max="13" width="5.81640625" style="13" customWidth="1"/>
    <col min="14" max="14" width="16.1796875" style="13" bestFit="1" customWidth="1"/>
    <col min="15" max="15" width="5" style="13" customWidth="1"/>
    <col min="16" max="16" width="6.7265625" style="103" bestFit="1" customWidth="1"/>
    <col min="17" max="17" width="6.7265625" style="105" bestFit="1" customWidth="1"/>
    <col min="18" max="16384" width="9.1796875" style="13"/>
  </cols>
  <sheetData>
    <row r="1" spans="1:17" x14ac:dyDescent="0.3">
      <c r="A1" s="178"/>
      <c r="B1" s="191"/>
      <c r="C1" s="191"/>
      <c r="D1" s="191"/>
      <c r="E1" s="96"/>
      <c r="F1" s="94"/>
      <c r="G1" s="97"/>
      <c r="H1" s="96"/>
      <c r="K1" s="96"/>
      <c r="L1" s="191"/>
      <c r="M1" s="191"/>
      <c r="N1" s="191"/>
      <c r="O1" s="96"/>
      <c r="P1" s="94"/>
      <c r="Q1" s="97"/>
    </row>
    <row r="2" spans="1:17" s="15" customFormat="1" ht="24" x14ac:dyDescent="0.3">
      <c r="A2" s="98"/>
      <c r="B2" s="100" t="s">
        <v>51</v>
      </c>
      <c r="C2" s="100"/>
      <c r="D2" s="101" t="s">
        <v>52</v>
      </c>
      <c r="E2" s="101"/>
      <c r="F2" s="102" t="s">
        <v>53</v>
      </c>
      <c r="G2" s="100" t="s">
        <v>54</v>
      </c>
      <c r="H2" s="180" t="s">
        <v>505</v>
      </c>
      <c r="K2" s="180" t="s">
        <v>505</v>
      </c>
      <c r="L2" s="100" t="s">
        <v>51</v>
      </c>
      <c r="M2" s="100" t="s">
        <v>502</v>
      </c>
      <c r="N2" s="101" t="s">
        <v>52</v>
      </c>
      <c r="O2" s="101" t="s">
        <v>502</v>
      </c>
      <c r="P2" s="102" t="s">
        <v>503</v>
      </c>
      <c r="Q2" s="100" t="s">
        <v>504</v>
      </c>
    </row>
    <row r="3" spans="1:17" x14ac:dyDescent="0.3">
      <c r="A3" s="15">
        <v>1</v>
      </c>
      <c r="B3" s="14" t="s">
        <v>255</v>
      </c>
      <c r="C3" s="14" t="s">
        <v>63</v>
      </c>
      <c r="D3" s="14" t="s">
        <v>392</v>
      </c>
      <c r="E3" s="14" t="s">
        <v>63</v>
      </c>
      <c r="F3" s="22">
        <v>531</v>
      </c>
      <c r="G3" s="94">
        <v>532</v>
      </c>
      <c r="H3" s="95">
        <v>1063</v>
      </c>
      <c r="K3" s="95">
        <f>H3</f>
        <v>1063</v>
      </c>
      <c r="L3" s="14" t="str">
        <f>B3</f>
        <v>ECE HARAÇ</v>
      </c>
      <c r="M3" s="14" t="str">
        <f t="shared" ref="M3:Q3" si="0">C3</f>
        <v>İST</v>
      </c>
      <c r="N3" s="14" t="str">
        <f t="shared" si="0"/>
        <v>SİBEL ALTINKAYA</v>
      </c>
      <c r="O3" s="14" t="str">
        <f t="shared" si="0"/>
        <v>İST</v>
      </c>
      <c r="P3" s="22">
        <f t="shared" si="0"/>
        <v>531</v>
      </c>
      <c r="Q3" s="94">
        <f t="shared" si="0"/>
        <v>532</v>
      </c>
    </row>
    <row r="4" spans="1:17" x14ac:dyDescent="0.3">
      <c r="A4" s="15">
        <v>2</v>
      </c>
      <c r="B4" s="14" t="s">
        <v>257</v>
      </c>
      <c r="C4" s="14" t="s">
        <v>85</v>
      </c>
      <c r="D4" s="14" t="s">
        <v>258</v>
      </c>
      <c r="E4" s="14" t="s">
        <v>115</v>
      </c>
      <c r="F4" s="22">
        <v>529</v>
      </c>
      <c r="G4" s="94">
        <v>525</v>
      </c>
      <c r="H4" s="95">
        <v>1054</v>
      </c>
      <c r="K4" s="95">
        <f t="shared" ref="K4:K14" si="1">H4</f>
        <v>1054</v>
      </c>
      <c r="L4" s="14" t="str">
        <f t="shared" ref="L4:L14" si="2">B4</f>
        <v>MERVE NUR ÖZTÜRK</v>
      </c>
      <c r="M4" s="14" t="str">
        <f t="shared" ref="M4:M14" si="3">C4</f>
        <v>ANK</v>
      </c>
      <c r="N4" s="14" t="str">
        <f t="shared" ref="N4:N14" si="4">D4</f>
        <v>ZEYNEP KARACA</v>
      </c>
      <c r="O4" s="14" t="str">
        <f t="shared" ref="O4:O14" si="5">E4</f>
        <v>BLK</v>
      </c>
      <c r="P4" s="22">
        <f t="shared" ref="P4:P16" si="6">F4</f>
        <v>529</v>
      </c>
      <c r="Q4" s="94">
        <f t="shared" ref="Q4:Q14" si="7">G4</f>
        <v>525</v>
      </c>
    </row>
    <row r="5" spans="1:17" x14ac:dyDescent="0.3">
      <c r="A5" s="15">
        <v>3</v>
      </c>
      <c r="B5" s="14" t="s">
        <v>254</v>
      </c>
      <c r="C5" s="14" t="s">
        <v>280</v>
      </c>
      <c r="D5" s="14" t="s">
        <v>256</v>
      </c>
      <c r="E5" s="14" t="s">
        <v>63</v>
      </c>
      <c r="F5" s="22">
        <v>527</v>
      </c>
      <c r="G5" s="94">
        <v>524</v>
      </c>
      <c r="H5" s="95">
        <v>1051</v>
      </c>
      <c r="K5" s="95">
        <f t="shared" si="1"/>
        <v>1051</v>
      </c>
      <c r="L5" s="14" t="str">
        <f t="shared" si="2"/>
        <v>BETÜL NUR KAHRAMAN</v>
      </c>
      <c r="M5" s="14" t="str">
        <f t="shared" si="3"/>
        <v>NVŞ</v>
      </c>
      <c r="N5" s="14" t="str">
        <f t="shared" si="4"/>
        <v>GÜL PEMBE ÖZKAYA</v>
      </c>
      <c r="O5" s="14" t="str">
        <f t="shared" si="5"/>
        <v>İST</v>
      </c>
      <c r="P5" s="22">
        <f t="shared" si="6"/>
        <v>527</v>
      </c>
      <c r="Q5" s="94">
        <f t="shared" si="7"/>
        <v>524</v>
      </c>
    </row>
    <row r="6" spans="1:17" x14ac:dyDescent="0.3">
      <c r="A6" s="15">
        <v>4</v>
      </c>
      <c r="B6" s="14" t="s">
        <v>234</v>
      </c>
      <c r="C6" s="14" t="s">
        <v>91</v>
      </c>
      <c r="D6" s="14" t="s">
        <v>228</v>
      </c>
      <c r="E6" s="14" t="s">
        <v>273</v>
      </c>
      <c r="F6" s="22">
        <v>523</v>
      </c>
      <c r="G6" s="94">
        <v>526</v>
      </c>
      <c r="H6" s="95">
        <v>1049</v>
      </c>
      <c r="K6" s="95">
        <f t="shared" si="1"/>
        <v>1049</v>
      </c>
      <c r="L6" s="14" t="str">
        <f t="shared" si="2"/>
        <v>AYBÜKE BANU ŞİMŞEK</v>
      </c>
      <c r="M6" s="14" t="str">
        <f t="shared" si="3"/>
        <v>ÇRM</v>
      </c>
      <c r="N6" s="14" t="str">
        <f t="shared" si="4"/>
        <v>BÜŞRA DEMİR</v>
      </c>
      <c r="O6" s="14" t="str">
        <f t="shared" si="5"/>
        <v>TRB</v>
      </c>
      <c r="P6" s="22">
        <f t="shared" si="6"/>
        <v>523</v>
      </c>
      <c r="Q6" s="94">
        <f t="shared" si="7"/>
        <v>526</v>
      </c>
    </row>
    <row r="7" spans="1:17" x14ac:dyDescent="0.3">
      <c r="A7" s="15">
        <v>5</v>
      </c>
      <c r="B7" s="14" t="s">
        <v>253</v>
      </c>
      <c r="C7" s="14" t="s">
        <v>325</v>
      </c>
      <c r="D7" s="14" t="s">
        <v>229</v>
      </c>
      <c r="E7" s="14" t="s">
        <v>325</v>
      </c>
      <c r="F7" s="22">
        <v>530</v>
      </c>
      <c r="G7" s="94">
        <v>516</v>
      </c>
      <c r="H7" s="95">
        <v>1046</v>
      </c>
      <c r="K7" s="95">
        <f t="shared" si="1"/>
        <v>1046</v>
      </c>
      <c r="L7" s="14" t="str">
        <f t="shared" si="2"/>
        <v>SİMAY KULAKÇEKEN</v>
      </c>
      <c r="M7" s="14" t="str">
        <f t="shared" si="3"/>
        <v>SMS</v>
      </c>
      <c r="N7" s="14" t="str">
        <f t="shared" si="4"/>
        <v>FEYZA DEMİR</v>
      </c>
      <c r="O7" s="14" t="str">
        <f t="shared" si="5"/>
        <v>SMS</v>
      </c>
      <c r="P7" s="22">
        <f t="shared" si="6"/>
        <v>530</v>
      </c>
      <c r="Q7" s="94">
        <f t="shared" si="7"/>
        <v>516</v>
      </c>
    </row>
    <row r="8" spans="1:17" x14ac:dyDescent="0.3">
      <c r="A8" s="15">
        <v>6</v>
      </c>
      <c r="B8" s="14" t="s">
        <v>269</v>
      </c>
      <c r="C8" s="14" t="s">
        <v>63</v>
      </c>
      <c r="D8" s="14" t="s">
        <v>252</v>
      </c>
      <c r="E8" s="14" t="s">
        <v>90</v>
      </c>
      <c r="F8" s="22">
        <v>516</v>
      </c>
      <c r="G8" s="94">
        <v>528</v>
      </c>
      <c r="H8" s="95">
        <v>1044</v>
      </c>
      <c r="K8" s="95">
        <f t="shared" si="1"/>
        <v>1044</v>
      </c>
      <c r="L8" s="14" t="str">
        <f t="shared" si="2"/>
        <v>NURSEMA ÇOKLAR</v>
      </c>
      <c r="M8" s="14" t="str">
        <f t="shared" si="3"/>
        <v>İST</v>
      </c>
      <c r="N8" s="14" t="str">
        <f t="shared" si="4"/>
        <v>ÖZGE YILMAZ</v>
      </c>
      <c r="O8" s="14" t="str">
        <f t="shared" si="5"/>
        <v>BRS</v>
      </c>
      <c r="P8" s="22">
        <f t="shared" si="6"/>
        <v>516</v>
      </c>
      <c r="Q8" s="94">
        <f t="shared" si="7"/>
        <v>528</v>
      </c>
    </row>
    <row r="9" spans="1:17" x14ac:dyDescent="0.3">
      <c r="A9" s="15">
        <v>7</v>
      </c>
      <c r="B9" s="14" t="s">
        <v>157</v>
      </c>
      <c r="C9" s="14" t="s">
        <v>63</v>
      </c>
      <c r="D9" s="14" t="s">
        <v>227</v>
      </c>
      <c r="E9" s="14" t="s">
        <v>63</v>
      </c>
      <c r="F9" s="22">
        <v>518</v>
      </c>
      <c r="G9" s="94">
        <v>522</v>
      </c>
      <c r="H9" s="95">
        <v>1040</v>
      </c>
      <c r="K9" s="95">
        <f t="shared" si="1"/>
        <v>1040</v>
      </c>
      <c r="L9" s="14" t="str">
        <f t="shared" si="2"/>
        <v>NİL BAŞARAN</v>
      </c>
      <c r="M9" s="14" t="str">
        <f t="shared" si="3"/>
        <v>İST</v>
      </c>
      <c r="N9" s="14" t="str">
        <f t="shared" si="4"/>
        <v>SELİN AKYÜZ</v>
      </c>
      <c r="O9" s="14" t="str">
        <f t="shared" si="5"/>
        <v>İST</v>
      </c>
      <c r="P9" s="22">
        <f t="shared" si="6"/>
        <v>518</v>
      </c>
      <c r="Q9" s="94">
        <f t="shared" si="7"/>
        <v>522</v>
      </c>
    </row>
    <row r="10" spans="1:17" x14ac:dyDescent="0.3">
      <c r="A10" s="15">
        <v>8</v>
      </c>
      <c r="B10" s="14" t="s">
        <v>233</v>
      </c>
      <c r="C10" s="14" t="s">
        <v>115</v>
      </c>
      <c r="D10" s="14" t="s">
        <v>259</v>
      </c>
      <c r="E10" s="14" t="s">
        <v>113</v>
      </c>
      <c r="F10" s="22">
        <v>517</v>
      </c>
      <c r="G10" s="94">
        <v>521</v>
      </c>
      <c r="H10" s="95">
        <v>1038</v>
      </c>
      <c r="K10" s="95">
        <f t="shared" si="1"/>
        <v>1038</v>
      </c>
      <c r="L10" s="14" t="str">
        <f t="shared" si="2"/>
        <v>EZEL ARSLAN</v>
      </c>
      <c r="M10" s="14" t="str">
        <f t="shared" si="3"/>
        <v>BLK</v>
      </c>
      <c r="N10" s="14" t="str">
        <f t="shared" si="4"/>
        <v>ASU AYÇA ŞENYUVA</v>
      </c>
      <c r="O10" s="14" t="str">
        <f t="shared" si="5"/>
        <v>KTH</v>
      </c>
      <c r="P10" s="22">
        <f t="shared" si="6"/>
        <v>517</v>
      </c>
      <c r="Q10" s="94">
        <f t="shared" si="7"/>
        <v>521</v>
      </c>
    </row>
    <row r="11" spans="1:17" x14ac:dyDescent="0.3">
      <c r="A11" s="15">
        <v>9</v>
      </c>
      <c r="B11" s="14" t="s">
        <v>158</v>
      </c>
      <c r="C11" s="14" t="s">
        <v>85</v>
      </c>
      <c r="D11" s="14" t="s">
        <v>316</v>
      </c>
      <c r="E11" s="14" t="s">
        <v>85</v>
      </c>
      <c r="F11" s="22">
        <v>415</v>
      </c>
      <c r="G11" s="94">
        <v>516</v>
      </c>
      <c r="H11" s="95">
        <v>931</v>
      </c>
      <c r="K11" s="95">
        <f t="shared" si="1"/>
        <v>931</v>
      </c>
      <c r="L11" s="14" t="str">
        <f t="shared" si="2"/>
        <v>BUSE KOÇAK</v>
      </c>
      <c r="M11" s="14" t="str">
        <f t="shared" si="3"/>
        <v>ANK</v>
      </c>
      <c r="N11" s="14" t="str">
        <f t="shared" si="4"/>
        <v>GÜLNUR ÜNAL</v>
      </c>
      <c r="O11" s="14" t="str">
        <f t="shared" si="5"/>
        <v>ANK</v>
      </c>
      <c r="P11" s="22">
        <f t="shared" si="6"/>
        <v>415</v>
      </c>
      <c r="Q11" s="94">
        <f t="shared" si="7"/>
        <v>516</v>
      </c>
    </row>
    <row r="12" spans="1:17" x14ac:dyDescent="0.3">
      <c r="A12" s="15">
        <v>10</v>
      </c>
      <c r="B12" s="14" t="s">
        <v>235</v>
      </c>
      <c r="C12" s="14" t="s">
        <v>91</v>
      </c>
      <c r="D12" s="14" t="s">
        <v>159</v>
      </c>
      <c r="E12" s="14" t="s">
        <v>85</v>
      </c>
      <c r="F12" s="22">
        <v>427</v>
      </c>
      <c r="G12" s="94">
        <v>430</v>
      </c>
      <c r="H12" s="95">
        <v>857</v>
      </c>
      <c r="K12" s="95">
        <f t="shared" si="1"/>
        <v>857</v>
      </c>
      <c r="L12" s="14" t="str">
        <f t="shared" si="2"/>
        <v>ASUDE TUBA ŞİMŞEK</v>
      </c>
      <c r="M12" s="14" t="str">
        <f t="shared" si="3"/>
        <v>ÇRM</v>
      </c>
      <c r="N12" s="14" t="str">
        <f t="shared" si="4"/>
        <v>ELA SU YÖNTER</v>
      </c>
      <c r="O12" s="14" t="str">
        <f t="shared" si="5"/>
        <v>ANK</v>
      </c>
      <c r="P12" s="22">
        <f t="shared" si="6"/>
        <v>427</v>
      </c>
      <c r="Q12" s="94">
        <f t="shared" si="7"/>
        <v>430</v>
      </c>
    </row>
    <row r="13" spans="1:17" x14ac:dyDescent="0.3">
      <c r="A13" s="15">
        <v>11</v>
      </c>
      <c r="B13" s="14" t="s">
        <v>225</v>
      </c>
      <c r="C13" s="14" t="s">
        <v>90</v>
      </c>
      <c r="D13" s="14" t="s">
        <v>391</v>
      </c>
      <c r="E13" s="14" t="s">
        <v>90</v>
      </c>
      <c r="F13" s="22">
        <v>516</v>
      </c>
      <c r="G13" s="94" t="s">
        <v>156</v>
      </c>
      <c r="H13" s="95">
        <v>516</v>
      </c>
      <c r="K13" s="95">
        <f t="shared" si="1"/>
        <v>516</v>
      </c>
      <c r="L13" s="14" t="str">
        <f t="shared" si="2"/>
        <v>YAREN KURT</v>
      </c>
      <c r="M13" s="14" t="str">
        <f t="shared" si="3"/>
        <v>BRS</v>
      </c>
      <c r="N13" s="14" t="str">
        <f t="shared" si="4"/>
        <v>RABİA TURALI</v>
      </c>
      <c r="O13" s="14" t="str">
        <f t="shared" si="5"/>
        <v>BRS</v>
      </c>
      <c r="P13" s="22">
        <f t="shared" si="6"/>
        <v>516</v>
      </c>
      <c r="Q13" s="94" t="str">
        <f t="shared" si="7"/>
        <v/>
      </c>
    </row>
    <row r="14" spans="1:17" x14ac:dyDescent="0.3">
      <c r="A14" s="15">
        <v>12</v>
      </c>
      <c r="B14" s="14" t="s">
        <v>396</v>
      </c>
      <c r="C14" s="14" t="s">
        <v>91</v>
      </c>
      <c r="D14" s="14" t="s">
        <v>386</v>
      </c>
      <c r="E14" s="14" t="s">
        <v>91</v>
      </c>
      <c r="F14" s="22">
        <v>516</v>
      </c>
      <c r="G14" s="94" t="s">
        <v>156</v>
      </c>
      <c r="H14" s="95">
        <v>516</v>
      </c>
      <c r="K14" s="95">
        <f t="shared" si="1"/>
        <v>516</v>
      </c>
      <c r="L14" s="14" t="str">
        <f t="shared" si="2"/>
        <v>DUYGU DÖNMEZ</v>
      </c>
      <c r="M14" s="14" t="str">
        <f t="shared" si="3"/>
        <v>ÇRM</v>
      </c>
      <c r="N14" s="14" t="str">
        <f t="shared" si="4"/>
        <v>JALE CAN</v>
      </c>
      <c r="O14" s="14" t="str">
        <f t="shared" si="5"/>
        <v>ÇRM</v>
      </c>
      <c r="P14" s="22">
        <f t="shared" si="6"/>
        <v>516</v>
      </c>
      <c r="Q14" s="94" t="str">
        <f t="shared" si="7"/>
        <v/>
      </c>
    </row>
    <row r="15" spans="1:17" x14ac:dyDescent="0.3">
      <c r="A15" s="15">
        <v>13</v>
      </c>
      <c r="B15" s="13" t="s">
        <v>486</v>
      </c>
      <c r="C15" s="13" t="s">
        <v>336</v>
      </c>
      <c r="D15" s="174" t="s">
        <v>160</v>
      </c>
      <c r="E15" s="174" t="s">
        <v>506</v>
      </c>
      <c r="G15" s="94">
        <v>408</v>
      </c>
      <c r="H15" s="95">
        <v>408</v>
      </c>
      <c r="K15" s="95">
        <f t="shared" ref="K15:K22" si="8">H15</f>
        <v>408</v>
      </c>
      <c r="L15" s="14" t="str">
        <f t="shared" ref="L15:L22" si="9">B15</f>
        <v>TUĞBA KURT</v>
      </c>
      <c r="M15" s="14" t="str">
        <f t="shared" ref="M15:M22" si="10">C15</f>
        <v>ORD</v>
      </c>
      <c r="N15" s="14" t="str">
        <f t="shared" ref="N15:N22" si="11">D15</f>
        <v>DURU ŞENDOĞAN</v>
      </c>
      <c r="O15" s="14" t="str">
        <f t="shared" ref="O15:O22" si="12">E15</f>
        <v>RİZ</v>
      </c>
      <c r="P15" s="22">
        <f t="shared" si="6"/>
        <v>0</v>
      </c>
      <c r="Q15" s="94">
        <f t="shared" ref="Q15:Q22" si="13">G15</f>
        <v>408</v>
      </c>
    </row>
    <row r="16" spans="1:17" x14ac:dyDescent="0.3">
      <c r="A16" s="15">
        <v>14</v>
      </c>
      <c r="B16" s="14" t="s">
        <v>165</v>
      </c>
      <c r="C16" s="14" t="s">
        <v>102</v>
      </c>
      <c r="D16" s="14" t="s">
        <v>240</v>
      </c>
      <c r="E16" s="14" t="s">
        <v>336</v>
      </c>
      <c r="F16" s="22">
        <v>327</v>
      </c>
      <c r="G16" s="94" t="s">
        <v>156</v>
      </c>
      <c r="H16" s="95">
        <v>327</v>
      </c>
      <c r="K16" s="95">
        <f t="shared" si="8"/>
        <v>327</v>
      </c>
      <c r="L16" s="14" t="str">
        <f t="shared" si="9"/>
        <v>ELVİN KALE</v>
      </c>
      <c r="M16" s="14" t="str">
        <f t="shared" si="10"/>
        <v>YLV</v>
      </c>
      <c r="N16" s="14" t="str">
        <f t="shared" si="11"/>
        <v>ELİF EDA TAŞTAN</v>
      </c>
      <c r="O16" s="14" t="str">
        <f t="shared" si="12"/>
        <v>ORD</v>
      </c>
      <c r="P16" s="22">
        <f t="shared" si="6"/>
        <v>327</v>
      </c>
      <c r="Q16" s="94" t="str">
        <f t="shared" si="13"/>
        <v/>
      </c>
    </row>
    <row r="17" spans="1:18" x14ac:dyDescent="0.3">
      <c r="A17" s="15">
        <v>15</v>
      </c>
      <c r="B17" s="14" t="s">
        <v>464</v>
      </c>
      <c r="C17" s="14" t="s">
        <v>85</v>
      </c>
      <c r="D17" s="174" t="s">
        <v>381</v>
      </c>
      <c r="E17" s="174" t="s">
        <v>343</v>
      </c>
      <c r="F17" s="22" t="s">
        <v>156</v>
      </c>
      <c r="G17" s="94" t="s">
        <v>156</v>
      </c>
      <c r="H17" s="95" t="s">
        <v>156</v>
      </c>
      <c r="K17" s="95" t="str">
        <f t="shared" si="8"/>
        <v/>
      </c>
      <c r="L17" s="14" t="str">
        <f t="shared" si="9"/>
        <v>EBRU ACER</v>
      </c>
      <c r="M17" s="14" t="str">
        <f t="shared" si="10"/>
        <v>ANK</v>
      </c>
      <c r="N17" s="14" t="str">
        <f t="shared" si="11"/>
        <v>ESRA ACER</v>
      </c>
      <c r="O17" s="14" t="str">
        <f t="shared" si="12"/>
        <v>KRL</v>
      </c>
      <c r="P17" s="22" t="str">
        <f t="shared" ref="P17:P22" si="14">F17</f>
        <v/>
      </c>
      <c r="Q17" s="94" t="str">
        <f t="shared" si="13"/>
        <v/>
      </c>
    </row>
    <row r="18" spans="1:18" x14ac:dyDescent="0.3">
      <c r="A18" s="15">
        <v>16</v>
      </c>
      <c r="B18" s="14" t="s">
        <v>467</v>
      </c>
      <c r="C18" s="14" t="s">
        <v>114</v>
      </c>
      <c r="D18" s="14" t="s">
        <v>483</v>
      </c>
      <c r="E18" s="14" t="s">
        <v>85</v>
      </c>
      <c r="F18" s="22" t="s">
        <v>156</v>
      </c>
      <c r="G18" s="94" t="s">
        <v>156</v>
      </c>
      <c r="H18" s="95" t="s">
        <v>156</v>
      </c>
      <c r="K18" s="95" t="str">
        <f t="shared" si="8"/>
        <v/>
      </c>
      <c r="L18" s="14" t="str">
        <f t="shared" si="9"/>
        <v>NESLİHAN KAVAS</v>
      </c>
      <c r="M18" s="14" t="str">
        <f t="shared" si="10"/>
        <v>ELZ</v>
      </c>
      <c r="N18" s="14" t="str">
        <f t="shared" si="11"/>
        <v>KÜBRA KORKUT</v>
      </c>
      <c r="O18" s="14" t="str">
        <f t="shared" si="12"/>
        <v>ANK</v>
      </c>
      <c r="P18" s="22" t="str">
        <f t="shared" si="14"/>
        <v/>
      </c>
      <c r="Q18" s="94" t="str">
        <f t="shared" si="13"/>
        <v/>
      </c>
    </row>
    <row r="19" spans="1:18" x14ac:dyDescent="0.3">
      <c r="A19" s="15">
        <v>17</v>
      </c>
      <c r="B19" s="14" t="s">
        <v>461</v>
      </c>
      <c r="C19" s="14" t="s">
        <v>115</v>
      </c>
      <c r="D19" s="179" t="s">
        <v>260</v>
      </c>
      <c r="E19" s="179" t="s">
        <v>91</v>
      </c>
      <c r="F19" s="22" t="s">
        <v>156</v>
      </c>
      <c r="G19" s="94" t="s">
        <v>156</v>
      </c>
      <c r="H19" s="95" t="s">
        <v>156</v>
      </c>
      <c r="K19" s="95" t="str">
        <f t="shared" si="8"/>
        <v/>
      </c>
      <c r="L19" s="14" t="str">
        <f t="shared" si="9"/>
        <v>AYBÜKE BOZÜYÜK</v>
      </c>
      <c r="M19" s="14" t="str">
        <f t="shared" si="10"/>
        <v>BLK</v>
      </c>
      <c r="N19" s="14" t="str">
        <f t="shared" si="11"/>
        <v>MERVE CANSU DEMİR</v>
      </c>
      <c r="O19" s="14" t="str">
        <f t="shared" si="12"/>
        <v>ÇRM</v>
      </c>
      <c r="P19" s="22" t="str">
        <f t="shared" si="14"/>
        <v/>
      </c>
      <c r="Q19" s="94" t="str">
        <f t="shared" si="13"/>
        <v/>
      </c>
    </row>
    <row r="20" spans="1:18" x14ac:dyDescent="0.3">
      <c r="A20" s="15">
        <v>18</v>
      </c>
      <c r="B20" s="14" t="s">
        <v>462</v>
      </c>
      <c r="C20" s="14" t="s">
        <v>93</v>
      </c>
      <c r="D20" s="14" t="s">
        <v>466</v>
      </c>
      <c r="E20" s="14" t="s">
        <v>93</v>
      </c>
      <c r="F20" s="22" t="s">
        <v>156</v>
      </c>
      <c r="G20" s="94" t="s">
        <v>156</v>
      </c>
      <c r="H20" s="95" t="s">
        <v>156</v>
      </c>
      <c r="K20" s="95" t="str">
        <f t="shared" si="8"/>
        <v/>
      </c>
      <c r="L20" s="14" t="str">
        <f t="shared" si="9"/>
        <v>BEYZANUR UÇAR</v>
      </c>
      <c r="M20" s="14" t="str">
        <f t="shared" si="10"/>
        <v>GZT</v>
      </c>
      <c r="N20" s="14" t="str">
        <f t="shared" si="11"/>
        <v>NUR BANU UÇAR</v>
      </c>
      <c r="O20" s="14" t="str">
        <f t="shared" si="12"/>
        <v>GZT</v>
      </c>
      <c r="P20" s="22" t="str">
        <f t="shared" si="14"/>
        <v/>
      </c>
      <c r="Q20" s="94" t="str">
        <f t="shared" si="13"/>
        <v/>
      </c>
    </row>
    <row r="21" spans="1:18" x14ac:dyDescent="0.3">
      <c r="A21" s="15">
        <v>19</v>
      </c>
      <c r="B21" s="14" t="s">
        <v>460</v>
      </c>
      <c r="C21" s="14" t="s">
        <v>96</v>
      </c>
      <c r="D21" s="174" t="s">
        <v>492</v>
      </c>
      <c r="E21" s="174" t="s">
        <v>202</v>
      </c>
      <c r="F21" s="22" t="s">
        <v>156</v>
      </c>
      <c r="G21" s="94" t="s">
        <v>156</v>
      </c>
      <c r="H21" s="95" t="s">
        <v>156</v>
      </c>
      <c r="K21" s="95" t="str">
        <f t="shared" si="8"/>
        <v/>
      </c>
      <c r="L21" s="14" t="str">
        <f t="shared" si="9"/>
        <v>ARZUSU CEYHAN</v>
      </c>
      <c r="M21" s="14" t="str">
        <f t="shared" si="10"/>
        <v>İZM</v>
      </c>
      <c r="N21" s="14" t="str">
        <f t="shared" si="11"/>
        <v>MELİKE DEMİR</v>
      </c>
      <c r="O21" s="14" t="str">
        <f t="shared" si="12"/>
        <v>NĞD</v>
      </c>
      <c r="P21" s="22" t="str">
        <f t="shared" si="14"/>
        <v/>
      </c>
      <c r="Q21" s="94" t="str">
        <f t="shared" si="13"/>
        <v/>
      </c>
    </row>
    <row r="22" spans="1:18" x14ac:dyDescent="0.3">
      <c r="A22" s="15">
        <v>20</v>
      </c>
      <c r="B22" s="14" t="s">
        <v>496</v>
      </c>
      <c r="C22" s="14" t="s">
        <v>273</v>
      </c>
      <c r="D22" s="14" t="s">
        <v>236</v>
      </c>
      <c r="E22" s="14" t="s">
        <v>343</v>
      </c>
      <c r="F22" s="22" t="s">
        <v>156</v>
      </c>
      <c r="G22" s="94" t="s">
        <v>156</v>
      </c>
      <c r="H22" s="95" t="s">
        <v>156</v>
      </c>
      <c r="K22" s="95" t="str">
        <f t="shared" si="8"/>
        <v/>
      </c>
      <c r="L22" s="14" t="str">
        <f t="shared" si="9"/>
        <v>AYSİMA GÜN</v>
      </c>
      <c r="M22" s="14" t="str">
        <f t="shared" si="10"/>
        <v>TRB</v>
      </c>
      <c r="N22" s="14" t="str">
        <f t="shared" si="11"/>
        <v>YAĞMUR YEŞİL</v>
      </c>
      <c r="O22" s="14" t="str">
        <f t="shared" si="12"/>
        <v>KRL</v>
      </c>
      <c r="P22" s="22" t="str">
        <f t="shared" si="14"/>
        <v/>
      </c>
      <c r="Q22" s="94" t="str">
        <f t="shared" si="13"/>
        <v/>
      </c>
    </row>
    <row r="23" spans="1:18" x14ac:dyDescent="0.3">
      <c r="K23" s="183"/>
      <c r="L23" s="179"/>
      <c r="M23" s="179"/>
      <c r="N23" s="179"/>
      <c r="O23" s="179"/>
      <c r="P23" s="184"/>
      <c r="Q23" s="184"/>
      <c r="R23" s="185"/>
    </row>
    <row r="24" spans="1:18" x14ac:dyDescent="0.3">
      <c r="B24" s="14"/>
      <c r="C24" s="14"/>
      <c r="K24" s="183"/>
      <c r="L24" s="179"/>
      <c r="M24" s="179"/>
      <c r="N24" s="179"/>
      <c r="O24" s="179"/>
      <c r="P24" s="184"/>
      <c r="Q24" s="184"/>
      <c r="R24" s="185"/>
    </row>
    <row r="25" spans="1:18" x14ac:dyDescent="0.3">
      <c r="B25" s="14"/>
      <c r="C25" s="14"/>
      <c r="K25" s="183"/>
      <c r="L25" s="179"/>
      <c r="M25" s="179"/>
      <c r="N25" s="179"/>
      <c r="O25" s="179"/>
      <c r="P25" s="184"/>
      <c r="Q25" s="184"/>
      <c r="R25" s="185"/>
    </row>
    <row r="26" spans="1:18" x14ac:dyDescent="0.3">
      <c r="B26" s="14"/>
      <c r="C26" s="14"/>
      <c r="K26" s="183"/>
      <c r="L26" s="179"/>
      <c r="M26" s="179"/>
      <c r="N26" s="179"/>
      <c r="O26" s="179"/>
      <c r="P26" s="184"/>
      <c r="Q26" s="184"/>
      <c r="R26" s="185"/>
    </row>
    <row r="27" spans="1:18" x14ac:dyDescent="0.3">
      <c r="B27" s="14"/>
      <c r="C27" s="14"/>
      <c r="K27" s="183"/>
      <c r="L27" s="179"/>
      <c r="M27" s="179"/>
      <c r="N27" s="179"/>
      <c r="O27" s="179"/>
      <c r="P27" s="184"/>
      <c r="Q27" s="184"/>
      <c r="R27" s="185"/>
    </row>
    <row r="28" spans="1:18" x14ac:dyDescent="0.3">
      <c r="B28" s="14"/>
      <c r="C28" s="14"/>
      <c r="K28" s="183"/>
      <c r="L28" s="179"/>
      <c r="M28" s="179"/>
      <c r="N28" s="179"/>
      <c r="O28" s="179"/>
      <c r="P28" s="184"/>
      <c r="Q28" s="184"/>
      <c r="R28" s="185"/>
    </row>
  </sheetData>
  <mergeCells count="2">
    <mergeCell ref="B1:D1"/>
    <mergeCell ref="L1:N1"/>
  </mergeCells>
  <conditionalFormatting sqref="B3:B14 B16:B22 D3:D22">
    <cfRule type="duplicateValues" dxfId="51" priority="10415"/>
    <cfRule type="duplicateValues" dxfId="50" priority="10416"/>
    <cfRule type="duplicateValues" dxfId="49" priority="10417"/>
  </conditionalFormatting>
  <conditionalFormatting sqref="B15 B29:B1048576 B1:B2 D24:D1048576 D1:D2">
    <cfRule type="duplicateValues" dxfId="48" priority="10337"/>
  </conditionalFormatting>
  <conditionalFormatting sqref="B24:B28">
    <cfRule type="duplicateValues" dxfId="47" priority="10401"/>
    <cfRule type="duplicateValues" dxfId="46" priority="10402"/>
    <cfRule type="duplicateValues" dxfId="45" priority="10403"/>
  </conditionalFormatting>
  <conditionalFormatting sqref="L3:L28 N3:N28">
    <cfRule type="duplicateValues" dxfId="44" priority="10423"/>
    <cfRule type="duplicateValues" dxfId="43" priority="10424"/>
    <cfRule type="duplicateValues" dxfId="42" priority="10425"/>
  </conditionalFormatting>
  <conditionalFormatting sqref="L29:L1048576 L1:L2 N29:N1048576 N1:N2">
    <cfRule type="duplicateValues" dxfId="41" priority="8"/>
  </conditionalFormatting>
  <printOptions horizontalCentered="1"/>
  <pageMargins left="0" right="0" top="0.35433070866141736" bottom="0.15748031496062992" header="0.31496062992125984" footer="0.31496062992125984"/>
  <pageSetup paperSize="9" scale="10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9"/>
  <dimension ref="A1:J122"/>
  <sheetViews>
    <sheetView zoomScale="95" zoomScaleNormal="95" workbookViewId="0">
      <selection activeCell="M11" sqref="M11"/>
    </sheetView>
  </sheetViews>
  <sheetFormatPr defaultColWidth="9.1796875" defaultRowHeight="12" x14ac:dyDescent="0.3"/>
  <cols>
    <col min="1" max="1" width="4" style="107" bestFit="1" customWidth="1"/>
    <col min="2" max="2" width="4" style="7" bestFit="1" customWidth="1"/>
    <col min="3" max="3" width="4.54296875" style="13" bestFit="1" customWidth="1"/>
    <col min="4" max="4" width="23.1796875" style="7" bestFit="1" customWidth="1"/>
    <col min="5" max="5" width="4.54296875" style="7" bestFit="1" customWidth="1"/>
    <col min="6" max="6" width="23" style="7" bestFit="1" customWidth="1"/>
    <col min="7" max="7" width="5.26953125" style="7" bestFit="1" customWidth="1"/>
    <col min="8" max="8" width="6.7265625" style="7" bestFit="1" customWidth="1"/>
    <col min="9" max="9" width="7.453125" style="7" bestFit="1" customWidth="1"/>
    <col min="10" max="10" width="7.7265625" style="10" bestFit="1" customWidth="1"/>
    <col min="11" max="16384" width="9.1796875" style="7"/>
  </cols>
  <sheetData>
    <row r="1" spans="1:10" x14ac:dyDescent="0.3">
      <c r="B1" s="190" t="s">
        <v>408</v>
      </c>
      <c r="C1" s="190"/>
      <c r="D1" s="190"/>
      <c r="E1" s="190"/>
      <c r="F1" s="190"/>
      <c r="G1" s="96"/>
      <c r="H1" s="108"/>
      <c r="I1" s="97"/>
      <c r="J1" s="42"/>
    </row>
    <row r="2" spans="1:10" s="11" customFormat="1" x14ac:dyDescent="0.3">
      <c r="A2" s="107"/>
      <c r="B2" s="109"/>
      <c r="C2" s="99"/>
      <c r="D2" s="110" t="s">
        <v>51</v>
      </c>
      <c r="E2" s="110"/>
      <c r="F2" s="101" t="s">
        <v>52</v>
      </c>
      <c r="G2" s="111"/>
      <c r="H2" s="110" t="s">
        <v>53</v>
      </c>
      <c r="I2" s="100" t="s">
        <v>54</v>
      </c>
      <c r="J2" s="117" t="s">
        <v>3</v>
      </c>
    </row>
    <row r="3" spans="1:10" x14ac:dyDescent="0.3">
      <c r="A3" s="107">
        <v>1</v>
      </c>
      <c r="B3" s="106">
        <v>101</v>
      </c>
      <c r="C3" s="93">
        <v>201</v>
      </c>
      <c r="D3" s="8" t="e">
        <f>IF(ISBLANK(B3),"",VLOOKUP(B3,'KATILIM ERKEK'!$B$2:$B$33,2,FALSE))</f>
        <v>#N/A</v>
      </c>
      <c r="E3" s="8" t="e">
        <f>IF(ISBLANK(B3),"",VLOOKUP(B3,'KATILIM ERKEK'!$B$3:$C$33,3,FALSE))</f>
        <v>#N/A</v>
      </c>
      <c r="F3" s="14" t="e">
        <f>IF(ISBLANK(C3),"",VLOOKUP(C3,'KATILIM KADIN'!$B$2:$C$46,2,FALSE))</f>
        <v>#N/A</v>
      </c>
      <c r="G3" s="14" t="e">
        <f>IF(ISBLANK(C3),"",VLOOKUP(C3,'KATILIM KADIN'!$B$2:$D$46,3,FALSE))</f>
        <v>#N/A</v>
      </c>
      <c r="H3" s="91" t="str">
        <f>IFERROR(VLOOKUP(D3,'KATILIM ERKEK'!$B$2:$G$33,6,0),"")</f>
        <v/>
      </c>
      <c r="I3" s="94" t="str">
        <f>IFERROR(VLOOKUP(F3,'KATILIM KADIN'!$B$2:$G$46,6,0),"")</f>
        <v/>
      </c>
      <c r="J3" s="118" t="str">
        <f t="shared" ref="J3:J40" si="0">IF(SUM(H3:I3)&lt;=0,"",IFERROR(SUM(H3:I3,0),""))</f>
        <v/>
      </c>
    </row>
    <row r="4" spans="1:10" x14ac:dyDescent="0.3">
      <c r="A4" s="107">
        <v>2</v>
      </c>
      <c r="B4" s="106">
        <v>102</v>
      </c>
      <c r="C4" s="93">
        <v>202</v>
      </c>
      <c r="D4" s="8" t="e">
        <f>IF(ISBLANK(B4),"",VLOOKUP(B4,'KATILIM ERKEK'!$B$2:$B$33,2,FALSE))</f>
        <v>#N/A</v>
      </c>
      <c r="E4" s="8" t="e">
        <f>IF(ISBLANK(B4),"",VLOOKUP(B4,'KATILIM ERKEK'!$B$3:$C$33,3,FALSE))</f>
        <v>#N/A</v>
      </c>
      <c r="F4" s="14" t="e">
        <f>IF(ISBLANK(C4),"",VLOOKUP(C4,'KATILIM KADIN'!$B$2:$C$46,2,FALSE))</f>
        <v>#N/A</v>
      </c>
      <c r="G4" s="14" t="e">
        <f>IF(ISBLANK(C4),"",VLOOKUP(C4,'KATILIM KADIN'!$B$2:$D$46,3,FALSE))</f>
        <v>#N/A</v>
      </c>
      <c r="H4" s="91" t="str">
        <f>IFERROR(VLOOKUP(D4,'KATILIM ERKEK'!$B$2:$G$33,6,0),"")</f>
        <v/>
      </c>
      <c r="I4" s="94" t="str">
        <f>IFERROR(VLOOKUP(F4,'KATILIM KADIN'!$B$2:$G$46,6,0),"")</f>
        <v/>
      </c>
      <c r="J4" s="118" t="str">
        <f t="shared" si="0"/>
        <v/>
      </c>
    </row>
    <row r="5" spans="1:10" x14ac:dyDescent="0.3">
      <c r="A5" s="107">
        <v>3</v>
      </c>
      <c r="B5" s="106">
        <v>103</v>
      </c>
      <c r="C5" s="93"/>
      <c r="D5" s="8" t="e">
        <f>IF(ISBLANK(B5),"",VLOOKUP(B5,'KATILIM ERKEK'!$B$2:$B$33,2,FALSE))</f>
        <v>#N/A</v>
      </c>
      <c r="E5" s="8" t="e">
        <f>IF(ISBLANK(B5),"",VLOOKUP(B5,'KATILIM ERKEK'!$B$3:$C$33,3,FALSE))</f>
        <v>#N/A</v>
      </c>
      <c r="F5" s="14" t="str">
        <f>IF(ISBLANK(C5),"",VLOOKUP(C5,'KATILIM KADIN'!$B$2:$C$46,2,FALSE))</f>
        <v/>
      </c>
      <c r="G5" s="14" t="str">
        <f>IF(ISBLANK(C5),"",VLOOKUP(C5,'KATILIM KADIN'!$B$2:$D$46,3,FALSE))</f>
        <v/>
      </c>
      <c r="H5" s="91" t="str">
        <f>IFERROR(VLOOKUP(D5,'KATILIM ERKEK'!$B$2:$G$33,6,0),"")</f>
        <v/>
      </c>
      <c r="I5" s="94" t="str">
        <f>IFERROR(VLOOKUP(F5,'KATILIM KADIN'!$B$2:$G$46,6,0),"")</f>
        <v/>
      </c>
      <c r="J5" s="118" t="str">
        <f t="shared" si="0"/>
        <v/>
      </c>
    </row>
    <row r="6" spans="1:10" x14ac:dyDescent="0.3">
      <c r="A6" s="107">
        <v>4</v>
      </c>
      <c r="B6" s="106"/>
      <c r="C6" s="93">
        <v>203</v>
      </c>
      <c r="D6" s="8" t="str">
        <f>IF(ISBLANK(B6),"",VLOOKUP(B6,'KATILIM ERKEK'!$B$2:$B$33,2,FALSE))</f>
        <v/>
      </c>
      <c r="E6" s="8" t="str">
        <f>IF(ISBLANK(B6),"",VLOOKUP(B6,'KATILIM ERKEK'!$B$3:$C$33,3,FALSE))</f>
        <v/>
      </c>
      <c r="F6" s="14" t="e">
        <f>IF(ISBLANK(C6),"",VLOOKUP(C6,'KATILIM KADIN'!$B$2:$C$46,2,FALSE))</f>
        <v>#N/A</v>
      </c>
      <c r="G6" s="14" t="e">
        <f>IF(ISBLANK(C6),"",VLOOKUP(C6,'KATILIM KADIN'!$B$2:$D$46,3,FALSE))</f>
        <v>#N/A</v>
      </c>
      <c r="H6" s="91" t="str">
        <f>IFERROR(VLOOKUP(D6,'KATILIM ERKEK'!$B$2:$G$33,6,0),"")</f>
        <v/>
      </c>
      <c r="I6" s="94" t="str">
        <f>IFERROR(VLOOKUP(F6,'KATILIM KADIN'!$B$2:$G$46,6,0),"")</f>
        <v/>
      </c>
      <c r="J6" s="118" t="str">
        <f t="shared" si="0"/>
        <v/>
      </c>
    </row>
    <row r="7" spans="1:10" x14ac:dyDescent="0.3">
      <c r="A7" s="107">
        <v>5</v>
      </c>
      <c r="B7" s="106"/>
      <c r="C7" s="93">
        <v>204</v>
      </c>
      <c r="D7" s="8" t="str">
        <f>IF(ISBLANK(B7),"",VLOOKUP(B7,'KATILIM ERKEK'!$B$2:$B$33,2,FALSE))</f>
        <v/>
      </c>
      <c r="E7" s="8" t="str">
        <f>IF(ISBLANK(B7),"",VLOOKUP(B7,'KATILIM ERKEK'!$B$3:$C$33,3,FALSE))</f>
        <v/>
      </c>
      <c r="F7" s="14" t="e">
        <f>IF(ISBLANK(C7),"",VLOOKUP(C7,'KATILIM KADIN'!$B$2:$C$46,2,FALSE))</f>
        <v>#N/A</v>
      </c>
      <c r="G7" s="14" t="e">
        <f>IF(ISBLANK(C7),"",VLOOKUP(C7,'KATILIM KADIN'!$B$2:$D$46,3,FALSE))</f>
        <v>#N/A</v>
      </c>
      <c r="H7" s="91" t="str">
        <f>IFERROR(VLOOKUP(D7,'KATILIM ERKEK'!$B$2:$G$33,6,0),"")</f>
        <v/>
      </c>
      <c r="I7" s="94" t="str">
        <f>IFERROR(VLOOKUP(F7,'KATILIM KADIN'!$B$2:$G$46,6,0),"")</f>
        <v/>
      </c>
      <c r="J7" s="118" t="str">
        <f t="shared" si="0"/>
        <v/>
      </c>
    </row>
    <row r="8" spans="1:10" x14ac:dyDescent="0.3">
      <c r="A8" s="107">
        <v>6</v>
      </c>
      <c r="B8" s="106">
        <v>106</v>
      </c>
      <c r="C8" s="93">
        <v>205</v>
      </c>
      <c r="D8" s="8" t="e">
        <f>IF(ISBLANK(B8),"",VLOOKUP(B8,'KATILIM ERKEK'!$B$2:$B$33,2,FALSE))</f>
        <v>#N/A</v>
      </c>
      <c r="E8" s="8" t="e">
        <f>IF(ISBLANK(B8),"",VLOOKUP(B8,'KATILIM ERKEK'!$B$3:$C$33,3,FALSE))</f>
        <v>#N/A</v>
      </c>
      <c r="F8" s="14" t="e">
        <f>IF(ISBLANK(C8),"",VLOOKUP(C8,'KATILIM KADIN'!$B$2:$C$46,2,FALSE))</f>
        <v>#N/A</v>
      </c>
      <c r="G8" s="14" t="e">
        <f>IF(ISBLANK(C8),"",VLOOKUP(C8,'KATILIM KADIN'!$B$2:$D$46,3,FALSE))</f>
        <v>#N/A</v>
      </c>
      <c r="H8" s="91" t="str">
        <f>IFERROR(VLOOKUP(D8,'KATILIM ERKEK'!$B$2:$G$33,6,0),"")</f>
        <v/>
      </c>
      <c r="I8" s="94" t="str">
        <f>IFERROR(VLOOKUP(F8,'KATILIM KADIN'!$B$2:$G$46,6,0),"")</f>
        <v/>
      </c>
      <c r="J8" s="118" t="str">
        <f t="shared" si="0"/>
        <v/>
      </c>
    </row>
    <row r="9" spans="1:10" x14ac:dyDescent="0.3">
      <c r="A9" s="107">
        <v>7</v>
      </c>
      <c r="B9" s="106">
        <v>108</v>
      </c>
      <c r="C9" s="93">
        <v>207</v>
      </c>
      <c r="D9" s="8" t="e">
        <f>IF(ISBLANK(B9),"",VLOOKUP(B9,'KATILIM ERKEK'!$B$2:$B$33,2,FALSE))</f>
        <v>#N/A</v>
      </c>
      <c r="E9" s="8" t="e">
        <f>IF(ISBLANK(B9),"",VLOOKUP(B9,'KATILIM ERKEK'!$B$3:$C$33,3,FALSE))</f>
        <v>#N/A</v>
      </c>
      <c r="F9" s="14" t="e">
        <f>IF(ISBLANK(C9),"",VLOOKUP(C9,'KATILIM KADIN'!$B$2:$C$46,2,FALSE))</f>
        <v>#N/A</v>
      </c>
      <c r="G9" s="14" t="e">
        <f>IF(ISBLANK(C9),"",VLOOKUP(C9,'KATILIM KADIN'!$B$2:$D$46,3,FALSE))</f>
        <v>#N/A</v>
      </c>
      <c r="H9" s="91" t="str">
        <f>IFERROR(VLOOKUP(D9,'KATILIM ERKEK'!$B$2:$G$33,6,0),"")</f>
        <v/>
      </c>
      <c r="I9" s="94" t="str">
        <f>IFERROR(VLOOKUP(F9,'KATILIM KADIN'!$B$2:$G$46,6,0),"")</f>
        <v/>
      </c>
      <c r="J9" s="118" t="str">
        <f t="shared" si="0"/>
        <v/>
      </c>
    </row>
    <row r="10" spans="1:10" x14ac:dyDescent="0.3">
      <c r="A10" s="107">
        <v>8</v>
      </c>
      <c r="B10" s="106">
        <v>109</v>
      </c>
      <c r="C10" s="93"/>
      <c r="D10" s="8" t="e">
        <f>IF(ISBLANK(B10),"",VLOOKUP(B10,'KATILIM ERKEK'!$B$2:$B$33,2,FALSE))</f>
        <v>#N/A</v>
      </c>
      <c r="E10" s="8" t="e">
        <f>IF(ISBLANK(B10),"",VLOOKUP(B10,'KATILIM ERKEK'!$B$3:$C$33,3,FALSE))</f>
        <v>#N/A</v>
      </c>
      <c r="F10" s="14" t="str">
        <f>IF(ISBLANK(C10),"",VLOOKUP(C10,'KATILIM KADIN'!$B$2:$C$46,2,FALSE))</f>
        <v/>
      </c>
      <c r="G10" s="14" t="str">
        <f>IF(ISBLANK(C10),"",VLOOKUP(C10,'KATILIM KADIN'!$B$2:$D$46,3,FALSE))</f>
        <v/>
      </c>
      <c r="H10" s="91" t="str">
        <f>IFERROR(VLOOKUP(D10,'KATILIM ERKEK'!$B$2:$G$33,6,0),"")</f>
        <v/>
      </c>
      <c r="I10" s="94" t="str">
        <f>IFERROR(VLOOKUP(F10,'KATILIM KADIN'!$B$2:$G$46,6,0),"")</f>
        <v/>
      </c>
      <c r="J10" s="118" t="str">
        <f t="shared" si="0"/>
        <v/>
      </c>
    </row>
    <row r="11" spans="1:10" x14ac:dyDescent="0.3">
      <c r="A11" s="107">
        <v>9</v>
      </c>
      <c r="B11" s="106"/>
      <c r="C11" s="93"/>
      <c r="D11" s="8" t="str">
        <f>IF(ISBLANK(B11),"",VLOOKUP(B11,'KATILIM ERKEK'!$B$2:$B$33,2,FALSE))</f>
        <v/>
      </c>
      <c r="E11" s="8" t="str">
        <f>IF(ISBLANK(B11),"",VLOOKUP(B11,'KATILIM ERKEK'!$B$3:$C$33,3,FALSE))</f>
        <v/>
      </c>
      <c r="F11" s="14" t="str">
        <f>IF(ISBLANK(C11),"",VLOOKUP(C11,'KATILIM KADIN'!$B$2:$C$46,2,FALSE))</f>
        <v/>
      </c>
      <c r="G11" s="14" t="str">
        <f>IF(ISBLANK(C11),"",VLOOKUP(C11,'KATILIM KADIN'!$B$2:$D$46,3,FALSE))</f>
        <v/>
      </c>
      <c r="H11" s="91" t="str">
        <f>IFERROR(VLOOKUP(D11,'KATILIM ERKEK'!$B$2:$G$33,6,0),"")</f>
        <v/>
      </c>
      <c r="I11" s="94" t="str">
        <f>IFERROR(VLOOKUP(F11,'KATILIM KADIN'!$B$2:$G$46,6,0),"")</f>
        <v/>
      </c>
      <c r="J11" s="118" t="str">
        <f t="shared" si="0"/>
        <v/>
      </c>
    </row>
    <row r="12" spans="1:10" x14ac:dyDescent="0.3">
      <c r="A12" s="107">
        <v>10</v>
      </c>
      <c r="B12" s="106"/>
      <c r="C12" s="93"/>
      <c r="D12" s="8" t="str">
        <f>IF(ISBLANK(B12),"",VLOOKUP(B12,'KATILIM ERKEK'!$B$2:$B$33,2,FALSE))</f>
        <v/>
      </c>
      <c r="E12" s="8" t="str">
        <f>IF(ISBLANK(B12),"",VLOOKUP(B12,'KATILIM ERKEK'!$B$3:$C$33,3,FALSE))</f>
        <v/>
      </c>
      <c r="F12" s="14" t="str">
        <f>IF(ISBLANK(C12),"",VLOOKUP(C12,'KATILIM KADIN'!$B$2:$C$46,2,FALSE))</f>
        <v/>
      </c>
      <c r="G12" s="14" t="str">
        <f>IF(ISBLANK(C12),"",VLOOKUP(C12,'KATILIM KADIN'!$B$2:$D$46,3,FALSE))</f>
        <v/>
      </c>
      <c r="H12" s="91" t="str">
        <f>IFERROR(VLOOKUP(D12,'KATILIM ERKEK'!$B$2:$G$33,6,0),"")</f>
        <v/>
      </c>
      <c r="I12" s="94" t="str">
        <f>IFERROR(VLOOKUP(F12,'KATILIM KADIN'!$B$2:$G$46,6,0),"")</f>
        <v/>
      </c>
      <c r="J12" s="118" t="str">
        <f t="shared" si="0"/>
        <v/>
      </c>
    </row>
    <row r="13" spans="1:10" x14ac:dyDescent="0.3">
      <c r="A13" s="107">
        <v>11</v>
      </c>
      <c r="B13" s="106"/>
      <c r="C13" s="93"/>
      <c r="D13" s="8" t="str">
        <f>IF(ISBLANK(B13),"",VLOOKUP(B13,'KATILIM ERKEK'!$B$2:$B$33,2,FALSE))</f>
        <v/>
      </c>
      <c r="E13" s="8" t="str">
        <f>IF(ISBLANK(B13),"",VLOOKUP(B13,'KATILIM ERKEK'!$B$3:$C$33,3,FALSE))</f>
        <v/>
      </c>
      <c r="F13" s="14" t="str">
        <f>IF(ISBLANK(C13),"",VLOOKUP(C13,'KATILIM KADIN'!$B$2:$C$46,2,FALSE))</f>
        <v/>
      </c>
      <c r="G13" s="14" t="str">
        <f>IF(ISBLANK(C13),"",VLOOKUP(C13,'KATILIM KADIN'!$B$2:$D$46,3,FALSE))</f>
        <v/>
      </c>
      <c r="H13" s="91" t="str">
        <f>IFERROR(VLOOKUP(D13,'KATILIM ERKEK'!$B$2:$G$33,6,0),"")</f>
        <v/>
      </c>
      <c r="I13" s="94" t="str">
        <f>IFERROR(VLOOKUP(F13,'KATILIM KADIN'!$B$2:$G$46,6,0),"")</f>
        <v/>
      </c>
      <c r="J13" s="118" t="str">
        <f t="shared" si="0"/>
        <v/>
      </c>
    </row>
    <row r="14" spans="1:10" x14ac:dyDescent="0.3">
      <c r="A14" s="107">
        <v>12</v>
      </c>
      <c r="B14" s="106"/>
      <c r="C14" s="93"/>
      <c r="D14" s="8" t="str">
        <f>IF(ISBLANK(B14),"",VLOOKUP(B14,'KATILIM ERKEK'!$B$2:$B$33,2,FALSE))</f>
        <v/>
      </c>
      <c r="E14" s="8" t="str">
        <f>IF(ISBLANK(B14),"",VLOOKUP(B14,'KATILIM ERKEK'!$B$3:$C$33,3,FALSE))</f>
        <v/>
      </c>
      <c r="F14" s="14" t="str">
        <f>IF(ISBLANK(C14),"",VLOOKUP(C14,'KATILIM KADIN'!$B$2:$C$46,2,FALSE))</f>
        <v/>
      </c>
      <c r="G14" s="14" t="str">
        <f>IF(ISBLANK(C14),"",VLOOKUP(C14,'KATILIM KADIN'!$B$2:$D$46,3,FALSE))</f>
        <v/>
      </c>
      <c r="H14" s="91" t="str">
        <f>IFERROR(VLOOKUP(D14,'KATILIM ERKEK'!$B$2:$G$33,6,0),"")</f>
        <v/>
      </c>
      <c r="I14" s="94" t="str">
        <f>IFERROR(VLOOKUP(F14,'KATILIM KADIN'!$B$2:$G$46,6,0),"")</f>
        <v/>
      </c>
      <c r="J14" s="118" t="str">
        <f t="shared" si="0"/>
        <v/>
      </c>
    </row>
    <row r="15" spans="1:10" x14ac:dyDescent="0.3">
      <c r="A15" s="107">
        <v>13</v>
      </c>
      <c r="B15" s="106"/>
      <c r="C15" s="93"/>
      <c r="D15" s="8" t="str">
        <f>IF(ISBLANK(B15),"",VLOOKUP(B15,'KATILIM ERKEK'!$B$2:$B$33,2,FALSE))</f>
        <v/>
      </c>
      <c r="E15" s="8" t="str">
        <f>IF(ISBLANK(B15),"",VLOOKUP(B15,'KATILIM ERKEK'!$B$3:$C$33,3,FALSE))</f>
        <v/>
      </c>
      <c r="F15" s="14" t="str">
        <f>IF(ISBLANK(C15),"",VLOOKUP(C15,'KATILIM KADIN'!$B$2:$C$46,2,FALSE))</f>
        <v/>
      </c>
      <c r="G15" s="14" t="str">
        <f>IF(ISBLANK(C15),"",VLOOKUP(C15,'KATILIM KADIN'!$B$2:$D$46,3,FALSE))</f>
        <v/>
      </c>
      <c r="H15" s="91" t="str">
        <f>IFERROR(VLOOKUP(D15,'KATILIM ERKEK'!$B$2:$G$33,6,0),"")</f>
        <v/>
      </c>
      <c r="I15" s="94" t="str">
        <f>IFERROR(VLOOKUP(F15,'KATILIM KADIN'!$B$2:$G$46,6,0),"")</f>
        <v/>
      </c>
      <c r="J15" s="118" t="str">
        <f t="shared" si="0"/>
        <v/>
      </c>
    </row>
    <row r="16" spans="1:10" x14ac:dyDescent="0.3">
      <c r="A16" s="107">
        <v>14</v>
      </c>
      <c r="B16" s="106"/>
      <c r="C16" s="93"/>
      <c r="D16" s="8" t="str">
        <f>IF(ISBLANK(B16),"",VLOOKUP(B16,'KATILIM ERKEK'!$B$2:$B$33,2,FALSE))</f>
        <v/>
      </c>
      <c r="E16" s="8" t="str">
        <f>IF(ISBLANK(B16),"",VLOOKUP(B16,'KATILIM ERKEK'!$B$3:$C$33,3,FALSE))</f>
        <v/>
      </c>
      <c r="F16" s="14" t="str">
        <f>IF(ISBLANK(C16),"",VLOOKUP(C16,'KATILIM KADIN'!$B$2:$C$46,2,FALSE))</f>
        <v/>
      </c>
      <c r="G16" s="14" t="str">
        <f>IF(ISBLANK(C16),"",VLOOKUP(C16,'KATILIM KADIN'!$B$2:$D$46,3,FALSE))</f>
        <v/>
      </c>
      <c r="H16" s="91" t="str">
        <f>IFERROR(VLOOKUP(D16,'KATILIM ERKEK'!$B$2:$G$33,6,0),"")</f>
        <v/>
      </c>
      <c r="I16" s="94" t="str">
        <f>IFERROR(VLOOKUP(F16,'KATILIM KADIN'!$B$2:$G$46,6,0),"")</f>
        <v/>
      </c>
      <c r="J16" s="118" t="str">
        <f t="shared" si="0"/>
        <v/>
      </c>
    </row>
    <row r="17" spans="1:10" x14ac:dyDescent="0.3">
      <c r="A17" s="107">
        <v>15</v>
      </c>
      <c r="B17" s="106"/>
      <c r="C17" s="93"/>
      <c r="D17" s="8" t="str">
        <f>IF(ISBLANK(B17),"",VLOOKUP(B17,'KATILIM ERKEK'!$B$2:$B$33,2,FALSE))</f>
        <v/>
      </c>
      <c r="E17" s="8" t="str">
        <f>IF(ISBLANK(B17),"",VLOOKUP(B17,'KATILIM ERKEK'!$B$3:$C$33,3,FALSE))</f>
        <v/>
      </c>
      <c r="F17" s="14" t="str">
        <f>IF(ISBLANK(C17),"",VLOOKUP(C17,'KATILIM KADIN'!$B$2:$C$46,2,FALSE))</f>
        <v/>
      </c>
      <c r="G17" s="14" t="str">
        <f>IF(ISBLANK(C17),"",VLOOKUP(C17,'KATILIM KADIN'!$B$2:$D$46,3,FALSE))</f>
        <v/>
      </c>
      <c r="H17" s="91" t="str">
        <f>IFERROR(VLOOKUP(D17,'KATILIM ERKEK'!$B$2:$G$33,6,0),"")</f>
        <v/>
      </c>
      <c r="I17" s="94" t="str">
        <f>IFERROR(VLOOKUP(F17,'KATILIM KADIN'!$B$2:$G$46,6,0),"")</f>
        <v/>
      </c>
      <c r="J17" s="118" t="str">
        <f t="shared" si="0"/>
        <v/>
      </c>
    </row>
    <row r="18" spans="1:10" x14ac:dyDescent="0.3">
      <c r="A18" s="107">
        <v>16</v>
      </c>
      <c r="B18" s="106"/>
      <c r="C18" s="93"/>
      <c r="D18" s="8" t="str">
        <f>IF(ISBLANK(B18),"",VLOOKUP(B18,'KATILIM ERKEK'!$B$2:$B$33,2,FALSE))</f>
        <v/>
      </c>
      <c r="E18" s="8" t="str">
        <f>IF(ISBLANK(B18),"",VLOOKUP(B18,'KATILIM ERKEK'!$B$3:$C$33,3,FALSE))</f>
        <v/>
      </c>
      <c r="F18" s="14" t="str">
        <f>IF(ISBLANK(C18),"",VLOOKUP(C18,'KATILIM KADIN'!$B$2:$C$46,2,FALSE))</f>
        <v/>
      </c>
      <c r="G18" s="14" t="str">
        <f>IF(ISBLANK(C18),"",VLOOKUP(C18,'KATILIM KADIN'!$B$2:$D$46,3,FALSE))</f>
        <v/>
      </c>
      <c r="H18" s="91" t="str">
        <f>IFERROR(VLOOKUP(D18,'KATILIM ERKEK'!$B$2:$G$33,6,0),"")</f>
        <v/>
      </c>
      <c r="I18" s="94" t="str">
        <f>IFERROR(VLOOKUP(F18,'KATILIM KADIN'!$B$2:$G$46,6,0),"")</f>
        <v/>
      </c>
      <c r="J18" s="118" t="str">
        <f t="shared" si="0"/>
        <v/>
      </c>
    </row>
    <row r="19" spans="1:10" x14ac:dyDescent="0.3">
      <c r="A19" s="107">
        <v>17</v>
      </c>
      <c r="B19" s="106"/>
      <c r="C19" s="93"/>
      <c r="D19" s="8" t="str">
        <f>IF(ISBLANK(B19),"",VLOOKUP(B19,'KATILIM ERKEK'!$B$2:$B$33,2,FALSE))</f>
        <v/>
      </c>
      <c r="E19" s="8" t="str">
        <f>IF(ISBLANK(B19),"",VLOOKUP(B19,'KATILIM ERKEK'!$B$3:$C$33,3,FALSE))</f>
        <v/>
      </c>
      <c r="F19" s="14" t="str">
        <f>IF(ISBLANK(C19),"",VLOOKUP(C19,'KATILIM KADIN'!$B$2:$C$46,2,FALSE))</f>
        <v/>
      </c>
      <c r="G19" s="14" t="str">
        <f>IF(ISBLANK(C19),"",VLOOKUP(C19,'KATILIM KADIN'!$B$2:$D$46,3,FALSE))</f>
        <v/>
      </c>
      <c r="H19" s="91" t="str">
        <f>IFERROR(VLOOKUP(D19,'KATILIM ERKEK'!$B$2:$G$33,6,0),"")</f>
        <v/>
      </c>
      <c r="I19" s="94" t="str">
        <f>IFERROR(VLOOKUP(F19,'KATILIM KADIN'!$B$2:$G$46,6,0),"")</f>
        <v/>
      </c>
      <c r="J19" s="118" t="str">
        <f t="shared" si="0"/>
        <v/>
      </c>
    </row>
    <row r="20" spans="1:10" x14ac:dyDescent="0.3">
      <c r="A20" s="107">
        <v>18</v>
      </c>
      <c r="B20" s="106"/>
      <c r="C20" s="93"/>
      <c r="D20" s="8" t="str">
        <f>IF(ISBLANK(B20),"",VLOOKUP(B20,'KATILIM ERKEK'!$B$2:$B$33,2,FALSE))</f>
        <v/>
      </c>
      <c r="E20" s="8" t="str">
        <f>IF(ISBLANK(B20),"",VLOOKUP(B20,'KATILIM ERKEK'!$B$3:$C$33,3,FALSE))</f>
        <v/>
      </c>
      <c r="F20" s="14" t="str">
        <f>IF(ISBLANK(C20),"",VLOOKUP(C20,'KATILIM KADIN'!$B$2:$C$46,2,FALSE))</f>
        <v/>
      </c>
      <c r="G20" s="14" t="str">
        <f>IF(ISBLANK(C20),"",VLOOKUP(C20,'KATILIM KADIN'!$B$2:$D$46,3,FALSE))</f>
        <v/>
      </c>
      <c r="H20" s="91" t="str">
        <f>IFERROR(VLOOKUP(D20,'KATILIM ERKEK'!$B$2:$G$33,6,0),"")</f>
        <v/>
      </c>
      <c r="I20" s="94" t="str">
        <f>IFERROR(VLOOKUP(F20,'KATILIM KADIN'!$B$2:$G$46,6,0),"")</f>
        <v/>
      </c>
      <c r="J20" s="118" t="str">
        <f t="shared" si="0"/>
        <v/>
      </c>
    </row>
    <row r="21" spans="1:10" x14ac:dyDescent="0.3">
      <c r="A21" s="107">
        <v>19</v>
      </c>
      <c r="B21" s="106"/>
      <c r="C21" s="93"/>
      <c r="D21" s="8" t="str">
        <f>IF(ISBLANK(B21),"",VLOOKUP(B21,'KATILIM ERKEK'!$B$2:$B$33,2,FALSE))</f>
        <v/>
      </c>
      <c r="E21" s="8" t="str">
        <f>IF(ISBLANK(B21),"",VLOOKUP(B21,'KATILIM ERKEK'!$B$3:$C$33,3,FALSE))</f>
        <v/>
      </c>
      <c r="F21" s="14" t="str">
        <f>IF(ISBLANK(C21),"",VLOOKUP(C21,'KATILIM KADIN'!$B$2:$C$46,2,FALSE))</f>
        <v/>
      </c>
      <c r="G21" s="14" t="str">
        <f>IF(ISBLANK(C21),"",VLOOKUP(C21,'KATILIM KADIN'!$B$2:$D$46,3,FALSE))</f>
        <v/>
      </c>
      <c r="H21" s="91" t="str">
        <f>IFERROR(VLOOKUP(D21,'KATILIM ERKEK'!$B$2:$G$33,6,0),"")</f>
        <v/>
      </c>
      <c r="I21" s="94" t="str">
        <f>IFERROR(VLOOKUP(F21,'KATILIM KADIN'!$B$2:$G$46,6,0),"")</f>
        <v/>
      </c>
      <c r="J21" s="118" t="str">
        <f t="shared" si="0"/>
        <v/>
      </c>
    </row>
    <row r="22" spans="1:10" x14ac:dyDescent="0.3">
      <c r="A22" s="107">
        <v>20</v>
      </c>
      <c r="B22" s="106"/>
      <c r="C22" s="93"/>
      <c r="D22" s="8" t="str">
        <f>IF(ISBLANK(B22),"",VLOOKUP(B22,'KATILIM ERKEK'!$B$2:$B$33,2,FALSE))</f>
        <v/>
      </c>
      <c r="E22" s="8" t="str">
        <f>IF(ISBLANK(B22),"",VLOOKUP(B22,'KATILIM ERKEK'!$B$3:$C$33,3,FALSE))</f>
        <v/>
      </c>
      <c r="F22" s="14" t="str">
        <f>IF(ISBLANK(C22),"",VLOOKUP(C22,'KATILIM KADIN'!$B$2:$C$46,2,FALSE))</f>
        <v/>
      </c>
      <c r="G22" s="14" t="str">
        <f>IF(ISBLANK(C22),"",VLOOKUP(C22,'KATILIM KADIN'!$B$2:$D$46,3,FALSE))</f>
        <v/>
      </c>
      <c r="H22" s="91" t="str">
        <f>IFERROR(VLOOKUP(D22,'KATILIM ERKEK'!$B$2:$G$33,6,0),"")</f>
        <v/>
      </c>
      <c r="I22" s="94" t="str">
        <f>IFERROR(VLOOKUP(F22,'KATILIM KADIN'!$B$2:$G$46,6,0),"")</f>
        <v/>
      </c>
      <c r="J22" s="118" t="str">
        <f t="shared" si="0"/>
        <v/>
      </c>
    </row>
    <row r="23" spans="1:10" x14ac:dyDescent="0.3">
      <c r="A23" s="107">
        <v>21</v>
      </c>
      <c r="B23" s="106"/>
      <c r="C23" s="93"/>
      <c r="D23" s="158" t="str">
        <f>IF(ISBLANK(B23),"",VLOOKUP(B23,'KATILIM ERKEK'!$B$2:$B$33,2,FALSE))</f>
        <v/>
      </c>
      <c r="E23" s="8" t="str">
        <f>IF(ISBLANK(B23),"",VLOOKUP(B23,'KATILIM ERKEK'!$B$3:$C$33,3,FALSE))</f>
        <v/>
      </c>
      <c r="F23" s="14" t="str">
        <f>IF(ISBLANK(C23),"",VLOOKUP(C23,'KATILIM KADIN'!$B$2:$C$46,2,FALSE))</f>
        <v/>
      </c>
      <c r="G23" s="14" t="str">
        <f>IF(ISBLANK(C23),"",VLOOKUP(C23,'KATILIM KADIN'!$B$2:$D$46,3,FALSE))</f>
        <v/>
      </c>
      <c r="H23" s="91" t="str">
        <f>IFERROR(VLOOKUP(D23,'KATILIM ERKEK'!$B$2:$G$33,6,0),"")</f>
        <v/>
      </c>
      <c r="I23" s="94" t="str">
        <f>IFERROR(VLOOKUP(F23,'KATILIM KADIN'!$B$2:$G$46,6,0),"")</f>
        <v/>
      </c>
      <c r="J23" s="118" t="str">
        <f t="shared" si="0"/>
        <v/>
      </c>
    </row>
    <row r="24" spans="1:10" x14ac:dyDescent="0.3">
      <c r="A24" s="107">
        <v>22</v>
      </c>
      <c r="B24" s="106"/>
      <c r="C24" s="93"/>
      <c r="D24" s="8" t="str">
        <f>IF(ISBLANK(B24),"",VLOOKUP(B24,'KATILIM ERKEK'!$B$2:$B$33,2,FALSE))</f>
        <v/>
      </c>
      <c r="E24" s="8" t="str">
        <f>IF(ISBLANK(B24),"",VLOOKUP(B24,'KATILIM ERKEK'!$B$3:$C$33,3,FALSE))</f>
        <v/>
      </c>
      <c r="F24" s="14" t="str">
        <f>IF(ISBLANK(C24),"",VLOOKUP(C24,'KATILIM KADIN'!$B$2:$C$46,2,FALSE))</f>
        <v/>
      </c>
      <c r="G24" s="14" t="str">
        <f>IF(ISBLANK(C24),"",VLOOKUP(C24,'KATILIM KADIN'!$B$2:$D$46,3,FALSE))</f>
        <v/>
      </c>
      <c r="H24" s="91" t="str">
        <f>IFERROR(VLOOKUP(D24,'KATILIM ERKEK'!$B$2:$G$33,6,0),"")</f>
        <v/>
      </c>
      <c r="I24" s="94" t="str">
        <f>IFERROR(VLOOKUP(F24,'KATILIM KADIN'!$B$2:$G$46,6,0),"")</f>
        <v/>
      </c>
      <c r="J24" s="118" t="str">
        <f t="shared" si="0"/>
        <v/>
      </c>
    </row>
    <row r="25" spans="1:10" x14ac:dyDescent="0.3">
      <c r="A25" s="107">
        <v>23</v>
      </c>
      <c r="B25" s="106"/>
      <c r="C25" s="93"/>
      <c r="D25" s="8" t="str">
        <f>IF(ISBLANK(B25),"",VLOOKUP(B25,'KATILIM ERKEK'!$B$2:$B$33,2,FALSE))</f>
        <v/>
      </c>
      <c r="E25" s="8" t="str">
        <f>IF(ISBLANK(B25),"",VLOOKUP(B25,'KATILIM ERKEK'!$B$3:$C$33,3,FALSE))</f>
        <v/>
      </c>
      <c r="F25" s="14" t="str">
        <f>IF(ISBLANK(C25),"",VLOOKUP(C25,'KATILIM KADIN'!$B$2:$C$46,2,FALSE))</f>
        <v/>
      </c>
      <c r="G25" s="14" t="str">
        <f>IF(ISBLANK(C25),"",VLOOKUP(C25,'KATILIM KADIN'!$B$2:$D$46,3,FALSE))</f>
        <v/>
      </c>
      <c r="H25" s="91" t="str">
        <f>IFERROR(VLOOKUP(D25,'KATILIM ERKEK'!$B$2:$G$33,6,0),"")</f>
        <v/>
      </c>
      <c r="I25" s="94" t="str">
        <f>IFERROR(VLOOKUP(F25,'KATILIM KADIN'!$B$2:$G$46,6,0),"")</f>
        <v/>
      </c>
      <c r="J25" s="118" t="str">
        <f t="shared" si="0"/>
        <v/>
      </c>
    </row>
    <row r="26" spans="1:10" x14ac:dyDescent="0.3">
      <c r="A26" s="107">
        <v>24</v>
      </c>
      <c r="B26" s="106"/>
      <c r="C26" s="93"/>
      <c r="D26" s="8" t="str">
        <f>IF(ISBLANK(B26),"",VLOOKUP(B26,'KATILIM ERKEK'!$B$2:$B$33,2,FALSE))</f>
        <v/>
      </c>
      <c r="E26" s="8" t="str">
        <f>IF(ISBLANK(B26),"",VLOOKUP(B26,'KATILIM ERKEK'!$B$3:$C$33,3,FALSE))</f>
        <v/>
      </c>
      <c r="F26" s="14" t="str">
        <f>IF(ISBLANK(C26),"",VLOOKUP(C26,'KATILIM KADIN'!$B$2:$C$46,2,FALSE))</f>
        <v/>
      </c>
      <c r="G26" s="14" t="str">
        <f>IF(ISBLANK(C26),"",VLOOKUP(C26,'KATILIM KADIN'!$B$2:$D$46,3,FALSE))</f>
        <v/>
      </c>
      <c r="H26" s="91" t="str">
        <f>IFERROR(VLOOKUP(D26,'KATILIM ERKEK'!$B$2:$G$33,6,0),"")</f>
        <v/>
      </c>
      <c r="I26" s="94" t="str">
        <f>IFERROR(VLOOKUP(F26,'KATILIM KADIN'!$B$2:$G$46,6,0),"")</f>
        <v/>
      </c>
      <c r="J26" s="118" t="str">
        <f t="shared" si="0"/>
        <v/>
      </c>
    </row>
    <row r="27" spans="1:10" x14ac:dyDescent="0.3">
      <c r="A27" s="107">
        <v>25</v>
      </c>
      <c r="B27" s="106"/>
      <c r="C27" s="93"/>
      <c r="D27" s="8" t="str">
        <f>IF(ISBLANK(B27),"",VLOOKUP(B27,'KATILIM ERKEK'!$B$2:$B$33,2,FALSE))</f>
        <v/>
      </c>
      <c r="E27" s="8" t="str">
        <f>IF(ISBLANK(B27),"",VLOOKUP(B27,'KATILIM ERKEK'!$B$3:$C$33,3,FALSE))</f>
        <v/>
      </c>
      <c r="F27" s="14" t="str">
        <f>IF(ISBLANK(C27),"",VLOOKUP(C27,'KATILIM KADIN'!$B$2:$C$46,2,FALSE))</f>
        <v/>
      </c>
      <c r="G27" s="14" t="str">
        <f>IF(ISBLANK(C27),"",VLOOKUP(C27,'KATILIM KADIN'!$B$2:$D$46,3,FALSE))</f>
        <v/>
      </c>
      <c r="H27" s="91" t="str">
        <f>IFERROR(VLOOKUP(D27,'KATILIM ERKEK'!$B$2:$G$33,6,0),"")</f>
        <v/>
      </c>
      <c r="I27" s="94" t="str">
        <f>IFERROR(VLOOKUP(F27,'KATILIM KADIN'!$B$2:$G$46,6,0),"")</f>
        <v/>
      </c>
      <c r="J27" s="118" t="str">
        <f t="shared" si="0"/>
        <v/>
      </c>
    </row>
    <row r="28" spans="1:10" x14ac:dyDescent="0.3">
      <c r="A28" s="107">
        <v>26</v>
      </c>
      <c r="B28" s="106"/>
      <c r="C28" s="93"/>
      <c r="D28" s="8" t="str">
        <f>IF(ISBLANK(B28),"",VLOOKUP(B28,'KATILIM ERKEK'!$B$2:$B$33,2,FALSE))</f>
        <v/>
      </c>
      <c r="E28" s="8" t="str">
        <f>IF(ISBLANK(B28),"",VLOOKUP(B28,'KATILIM ERKEK'!$B$3:$C$33,3,FALSE))</f>
        <v/>
      </c>
      <c r="F28" s="14" t="str">
        <f>IF(ISBLANK(C28),"",VLOOKUP(C28,'KATILIM KADIN'!$B$2:$C$46,2,FALSE))</f>
        <v/>
      </c>
      <c r="G28" s="14" t="str">
        <f>IF(ISBLANK(C28),"",VLOOKUP(C28,'KATILIM KADIN'!$B$2:$D$46,3,FALSE))</f>
        <v/>
      </c>
      <c r="H28" s="91" t="str">
        <f>IFERROR(VLOOKUP(D28,'KATILIM ERKEK'!$B$2:$G$33,6,0),"")</f>
        <v/>
      </c>
      <c r="I28" s="94" t="str">
        <f>IFERROR(VLOOKUP(F28,'KATILIM KADIN'!$B$2:$G$46,6,0),"")</f>
        <v/>
      </c>
      <c r="J28" s="118" t="str">
        <f t="shared" si="0"/>
        <v/>
      </c>
    </row>
    <row r="29" spans="1:10" x14ac:dyDescent="0.3">
      <c r="A29" s="107">
        <v>27</v>
      </c>
      <c r="B29" s="106"/>
      <c r="C29" s="93"/>
      <c r="D29" s="8" t="str">
        <f>IF(ISBLANK(B29),"",VLOOKUP(B29,'KATILIM ERKEK'!$B$2:$B$33,2,FALSE))</f>
        <v/>
      </c>
      <c r="E29" s="8" t="str">
        <f>IF(ISBLANK(B29),"",VLOOKUP(B29,'KATILIM ERKEK'!$B$3:$C$33,3,FALSE))</f>
        <v/>
      </c>
      <c r="F29" s="14" t="str">
        <f>IF(ISBLANK(C29),"",VLOOKUP(C29,'KATILIM KADIN'!$B$2:$C$46,2,FALSE))</f>
        <v/>
      </c>
      <c r="G29" s="14" t="str">
        <f>IF(ISBLANK(C29),"",VLOOKUP(C29,'KATILIM KADIN'!$B$2:$D$46,3,FALSE))</f>
        <v/>
      </c>
      <c r="H29" s="91" t="str">
        <f>IFERROR(VLOOKUP(D29,'KATILIM ERKEK'!$B$2:$G$33,6,0),"")</f>
        <v/>
      </c>
      <c r="I29" s="94" t="str">
        <f>IFERROR(VLOOKUP(F29,'KATILIM KADIN'!$B$2:$G$46,6,0),"")</f>
        <v/>
      </c>
      <c r="J29" s="118" t="str">
        <f t="shared" si="0"/>
        <v/>
      </c>
    </row>
    <row r="30" spans="1:10" x14ac:dyDescent="0.3">
      <c r="A30" s="77">
        <v>28</v>
      </c>
      <c r="B30" s="106"/>
      <c r="C30" s="93"/>
      <c r="D30" s="8" t="str">
        <f>IF(ISBLANK(B30),"",VLOOKUP(B30,'KATILIM ERKEK'!$B$2:$B$33,2,FALSE))</f>
        <v/>
      </c>
      <c r="E30" s="8" t="str">
        <f>IF(ISBLANK(B30),"",VLOOKUP(B30,'KATILIM ERKEK'!$B$3:$C$33,3,FALSE))</f>
        <v/>
      </c>
      <c r="F30" s="14" t="str">
        <f>IF(ISBLANK(C30),"",VLOOKUP(C30,'KATILIM KADIN'!$B$2:$C$46,2,FALSE))</f>
        <v/>
      </c>
      <c r="G30" s="14" t="str">
        <f>IF(ISBLANK(C30),"",VLOOKUP(C30,'KATILIM KADIN'!$B$2:$D$46,3,FALSE))</f>
        <v/>
      </c>
      <c r="H30" s="91" t="str">
        <f>IFERROR(VLOOKUP(D30,'KATILIM ERKEK'!$B$2:$G$33,6,0),"")</f>
        <v/>
      </c>
      <c r="I30" s="94" t="str">
        <f>IFERROR(VLOOKUP(F30,'KATILIM KADIN'!$B$2:$G$46,6,0),"")</f>
        <v/>
      </c>
      <c r="J30" s="118" t="str">
        <f t="shared" si="0"/>
        <v/>
      </c>
    </row>
    <row r="31" spans="1:10" x14ac:dyDescent="0.3">
      <c r="A31" s="107">
        <v>29</v>
      </c>
      <c r="B31" s="106"/>
      <c r="C31" s="93"/>
      <c r="D31" s="8" t="str">
        <f>IF(ISBLANK(B31),"",VLOOKUP(B31,'KATILIM ERKEK'!$B$2:$B$33,2,FALSE))</f>
        <v/>
      </c>
      <c r="E31" s="8" t="str">
        <f>IF(ISBLANK(B31),"",VLOOKUP(B31,'KATILIM ERKEK'!$B$3:$C$33,3,FALSE))</f>
        <v/>
      </c>
      <c r="F31" s="14" t="str">
        <f>IF(ISBLANK(C31),"",VLOOKUP(C31,'KATILIM KADIN'!$B$2:$C$46,2,FALSE))</f>
        <v/>
      </c>
      <c r="G31" s="14" t="str">
        <f>IF(ISBLANK(C31),"",VLOOKUP(C31,'KATILIM KADIN'!$B$2:$D$46,3,FALSE))</f>
        <v/>
      </c>
      <c r="H31" s="91" t="str">
        <f>IFERROR(VLOOKUP(D31,'KATILIM ERKEK'!$B$2:$G$33,6,0),"")</f>
        <v/>
      </c>
      <c r="I31" s="94" t="str">
        <f>IFERROR(VLOOKUP(F31,'KATILIM KADIN'!$B$2:$G$46,6,0),"")</f>
        <v/>
      </c>
      <c r="J31" s="118" t="str">
        <f t="shared" si="0"/>
        <v/>
      </c>
    </row>
    <row r="32" spans="1:10" x14ac:dyDescent="0.3">
      <c r="A32" s="107">
        <v>30</v>
      </c>
      <c r="B32" s="106"/>
      <c r="C32" s="93"/>
      <c r="D32" s="8" t="str">
        <f>IF(ISBLANK(B32),"",VLOOKUP(B32,'KATILIM ERKEK'!$B$2:$B$33,2,FALSE))</f>
        <v/>
      </c>
      <c r="E32" s="8" t="str">
        <f>IF(ISBLANK(B32),"",VLOOKUP(B32,'KATILIM ERKEK'!$B$3:$C$33,3,FALSE))</f>
        <v/>
      </c>
      <c r="F32" s="14" t="str">
        <f>IF(ISBLANK(C32),"",VLOOKUP(C32,'KATILIM KADIN'!$B$2:$C$46,2,FALSE))</f>
        <v/>
      </c>
      <c r="G32" s="14" t="str">
        <f>IF(ISBLANK(C32),"",VLOOKUP(C32,'KATILIM KADIN'!$B$2:$D$46,3,FALSE))</f>
        <v/>
      </c>
      <c r="H32" s="91" t="str">
        <f>IFERROR(VLOOKUP(D32,'KATILIM ERKEK'!$B$2:$G$33,6,0),"")</f>
        <v/>
      </c>
      <c r="I32" s="94" t="str">
        <f>IFERROR(VLOOKUP(F32,'KATILIM KADIN'!$B$2:$G$46,6,0),"")</f>
        <v/>
      </c>
      <c r="J32" s="118" t="str">
        <f t="shared" si="0"/>
        <v/>
      </c>
    </row>
    <row r="33" spans="1:10" x14ac:dyDescent="0.3">
      <c r="A33" s="107">
        <v>31</v>
      </c>
      <c r="B33" s="106"/>
      <c r="C33" s="93"/>
      <c r="D33" s="8" t="str">
        <f>IF(ISBLANK(B33),"",VLOOKUP(B33,'KATILIM ERKEK'!$B$2:$B$33,2,FALSE))</f>
        <v/>
      </c>
      <c r="E33" s="8" t="str">
        <f>IF(ISBLANK(B33),"",VLOOKUP(B33,'KATILIM ERKEK'!$B$3:$C$33,3,FALSE))</f>
        <v/>
      </c>
      <c r="F33" s="14" t="str">
        <f>IF(ISBLANK(C33),"",VLOOKUP(C33,'KATILIM KADIN'!$B$2:$C$46,2,FALSE))</f>
        <v/>
      </c>
      <c r="G33" s="14" t="str">
        <f>IF(ISBLANK(C33),"",VLOOKUP(C33,'KATILIM KADIN'!$B$2:$D$46,3,FALSE))</f>
        <v/>
      </c>
      <c r="H33" s="91" t="str">
        <f>IFERROR(VLOOKUP(D33,'KATILIM ERKEK'!$B$2:$G$33,6,0),"")</f>
        <v/>
      </c>
      <c r="I33" s="94" t="str">
        <f>IFERROR(VLOOKUP(F33,'KATILIM KADIN'!$B$2:$G$46,6,0),"")</f>
        <v/>
      </c>
      <c r="J33" s="118" t="str">
        <f t="shared" si="0"/>
        <v/>
      </c>
    </row>
    <row r="34" spans="1:10" x14ac:dyDescent="0.3">
      <c r="A34" s="107">
        <v>32</v>
      </c>
      <c r="B34" s="106"/>
      <c r="C34" s="93"/>
      <c r="D34" s="8" t="str">
        <f>IF(ISBLANK(B34),"",VLOOKUP(B34,'KATILIM ERKEK'!$B$2:$B$33,2,FALSE))</f>
        <v/>
      </c>
      <c r="E34" s="8" t="str">
        <f>IF(ISBLANK(B34),"",VLOOKUP(B34,'KATILIM ERKEK'!$B$3:$C$33,3,FALSE))</f>
        <v/>
      </c>
      <c r="F34" s="14" t="str">
        <f>IF(ISBLANK(C34),"",VLOOKUP(C34,'KATILIM KADIN'!$B$2:$C$46,2,FALSE))</f>
        <v/>
      </c>
      <c r="G34" s="14" t="str">
        <f>IF(ISBLANK(C34),"",VLOOKUP(C34,'KATILIM KADIN'!$B$2:$D$46,3,FALSE))</f>
        <v/>
      </c>
      <c r="H34" s="91" t="str">
        <f>IFERROR(VLOOKUP(D34,'KATILIM ERKEK'!$B$2:$G$33,6,0),"")</f>
        <v/>
      </c>
      <c r="I34" s="94" t="str">
        <f>IFERROR(VLOOKUP(F34,'KATILIM KADIN'!$B$2:$G$46,6,0),"")</f>
        <v/>
      </c>
      <c r="J34" s="118" t="str">
        <f t="shared" si="0"/>
        <v/>
      </c>
    </row>
    <row r="35" spans="1:10" x14ac:dyDescent="0.3">
      <c r="A35" s="107">
        <v>33</v>
      </c>
      <c r="B35" s="106"/>
      <c r="C35" s="93"/>
      <c r="D35" s="8" t="str">
        <f>IF(ISBLANK(B35),"",VLOOKUP(B35,'KATILIM ERKEK'!$B$2:$B$33,2,FALSE))</f>
        <v/>
      </c>
      <c r="E35" s="8" t="str">
        <f>IF(ISBLANK(B35),"",VLOOKUP(B35,'KATILIM ERKEK'!$B$3:$C$33,3,FALSE))</f>
        <v/>
      </c>
      <c r="F35" s="14" t="str">
        <f>IF(ISBLANK(C35),"",VLOOKUP(C35,'KATILIM KADIN'!$B$2:$C$46,2,FALSE))</f>
        <v/>
      </c>
      <c r="G35" s="14" t="str">
        <f>IF(ISBLANK(C35),"",VLOOKUP(C35,'KATILIM KADIN'!$B$2:$D$46,3,FALSE))</f>
        <v/>
      </c>
      <c r="H35" s="91" t="str">
        <f>IFERROR(VLOOKUP(D35,'KATILIM ERKEK'!$B$2:$G$33,6,0),"")</f>
        <v/>
      </c>
      <c r="I35" s="94" t="str">
        <f>IFERROR(VLOOKUP(F35,'KATILIM KADIN'!$B$2:$G$46,6,0),"")</f>
        <v/>
      </c>
      <c r="J35" s="118" t="str">
        <f t="shared" si="0"/>
        <v/>
      </c>
    </row>
    <row r="36" spans="1:10" x14ac:dyDescent="0.3">
      <c r="A36" s="107">
        <v>34</v>
      </c>
      <c r="B36" s="106"/>
      <c r="C36" s="93"/>
      <c r="D36" s="8" t="str">
        <f>IF(ISBLANK(B36),"",VLOOKUP(B36,'KATILIM ERKEK'!$B$2:$B$33,2,FALSE))</f>
        <v/>
      </c>
      <c r="E36" s="8" t="str">
        <f>IF(ISBLANK(B36),"",VLOOKUP(B36,'KATILIM ERKEK'!$B$3:$C$33,3,FALSE))</f>
        <v/>
      </c>
      <c r="F36" s="14" t="str">
        <f>IF(ISBLANK(C36),"",VLOOKUP(C36,'KATILIM KADIN'!$B$2:$C$46,2,FALSE))</f>
        <v/>
      </c>
      <c r="G36" s="14" t="str">
        <f>IF(ISBLANK(C36),"",VLOOKUP(C36,'KATILIM KADIN'!$B$2:$D$46,3,FALSE))</f>
        <v/>
      </c>
      <c r="H36" s="91" t="str">
        <f>IFERROR(VLOOKUP(D36,'KATILIM ERKEK'!$B$2:$G$33,6,0),"")</f>
        <v/>
      </c>
      <c r="I36" s="94" t="str">
        <f>IFERROR(VLOOKUP(F36,'KATILIM KADIN'!$B$2:$G$46,6,0),"")</f>
        <v/>
      </c>
      <c r="J36" s="118" t="str">
        <f t="shared" si="0"/>
        <v/>
      </c>
    </row>
    <row r="37" spans="1:10" x14ac:dyDescent="0.3">
      <c r="A37" s="107">
        <v>35</v>
      </c>
      <c r="B37" s="106"/>
      <c r="C37" s="93"/>
      <c r="D37" s="8" t="str">
        <f>IF(ISBLANK(B37),"",VLOOKUP(B37,'KATILIM ERKEK'!$B$2:$B$33,2,FALSE))</f>
        <v/>
      </c>
      <c r="E37" s="8" t="str">
        <f>IF(ISBLANK(B37),"",VLOOKUP(B37,'KATILIM ERKEK'!$B$3:$C$33,3,FALSE))</f>
        <v/>
      </c>
      <c r="F37" s="14" t="str">
        <f>IF(ISBLANK(C37),"",VLOOKUP(C37,'KATILIM KADIN'!$B$2:$C$46,2,FALSE))</f>
        <v/>
      </c>
      <c r="G37" s="14" t="str">
        <f>IF(ISBLANK(C37),"",VLOOKUP(C37,'KATILIM KADIN'!$B$2:$D$46,3,FALSE))</f>
        <v/>
      </c>
      <c r="H37" s="91" t="str">
        <f>IFERROR(VLOOKUP(D37,'KATILIM ERKEK'!$B$2:$G$33,6,0),"")</f>
        <v/>
      </c>
      <c r="I37" s="94" t="str">
        <f>IFERROR(VLOOKUP(F37,'KATILIM KADIN'!$B$2:$G$46,6,0),"")</f>
        <v/>
      </c>
      <c r="J37" s="118" t="str">
        <f t="shared" si="0"/>
        <v/>
      </c>
    </row>
    <row r="38" spans="1:10" x14ac:dyDescent="0.3">
      <c r="A38" s="107">
        <v>36</v>
      </c>
      <c r="B38" s="106"/>
      <c r="C38" s="93"/>
      <c r="D38" s="8" t="str">
        <f>IF(ISBLANK(B38),"",VLOOKUP(B38,'KATILIM ERKEK'!$B$2:$B$33,2,FALSE))</f>
        <v/>
      </c>
      <c r="E38" s="8" t="str">
        <f>IF(ISBLANK(B38),"",VLOOKUP(B38,'KATILIM ERKEK'!$B$3:$C$33,3,FALSE))</f>
        <v/>
      </c>
      <c r="F38" s="14" t="str">
        <f>IF(ISBLANK(C38),"",VLOOKUP(C38,'KATILIM KADIN'!$B$2:$C$46,2,FALSE))</f>
        <v/>
      </c>
      <c r="G38" s="14" t="str">
        <f>IF(ISBLANK(C38),"",VLOOKUP(C38,'KATILIM KADIN'!$B$2:$D$46,3,FALSE))</f>
        <v/>
      </c>
      <c r="H38" s="91" t="str">
        <f>IFERROR(VLOOKUP(D38,'KATILIM ERKEK'!$B$2:$G$33,6,0),"")</f>
        <v/>
      </c>
      <c r="I38" s="94" t="str">
        <f>IFERROR(VLOOKUP(F38,'KATILIM KADIN'!$B$2:$G$46,6,0),"")</f>
        <v/>
      </c>
      <c r="J38" s="118" t="str">
        <f t="shared" si="0"/>
        <v/>
      </c>
    </row>
    <row r="39" spans="1:10" x14ac:dyDescent="0.3">
      <c r="A39" s="107">
        <v>37</v>
      </c>
      <c r="B39" s="106"/>
      <c r="C39" s="93"/>
      <c r="D39" s="8" t="str">
        <f>IF(ISBLANK(B39),"",VLOOKUP(B39,'KATILIM ERKEK'!$B$2:$B$33,2,FALSE))</f>
        <v/>
      </c>
      <c r="E39" s="8" t="str">
        <f>IF(ISBLANK(B39),"",VLOOKUP(B39,'KATILIM ERKEK'!$B$3:$C$33,3,FALSE))</f>
        <v/>
      </c>
      <c r="F39" s="14" t="str">
        <f>IF(ISBLANK(C39),"",VLOOKUP(C39,'KATILIM KADIN'!$B$2:$C$46,2,FALSE))</f>
        <v/>
      </c>
      <c r="G39" s="14" t="str">
        <f>IF(ISBLANK(C39),"",VLOOKUP(C39,'KATILIM KADIN'!$B$2:$D$46,3,FALSE))</f>
        <v/>
      </c>
      <c r="H39" s="91" t="str">
        <f>IFERROR(VLOOKUP(D39,'KATILIM ERKEK'!$B$2:$G$33,6,0),"")</f>
        <v/>
      </c>
      <c r="I39" s="94" t="str">
        <f>IFERROR(VLOOKUP(F39,'KATILIM KADIN'!$B$2:$G$46,6,0),"")</f>
        <v/>
      </c>
      <c r="J39" s="118" t="str">
        <f t="shared" si="0"/>
        <v/>
      </c>
    </row>
    <row r="40" spans="1:10" x14ac:dyDescent="0.3">
      <c r="A40" s="107">
        <v>38</v>
      </c>
      <c r="B40" s="106"/>
      <c r="C40" s="93"/>
      <c r="D40" s="8" t="str">
        <f>IF(ISBLANK(B40),"",VLOOKUP(B40,'KATILIM ERKEK'!$B$2:$B$33,2,FALSE))</f>
        <v/>
      </c>
      <c r="E40" s="8" t="str">
        <f>IF(ISBLANK(B40),"",VLOOKUP(B40,'KATILIM ERKEK'!$B$3:$C$33,3,FALSE))</f>
        <v/>
      </c>
      <c r="F40" s="14" t="str">
        <f>IF(ISBLANK(C40),"",VLOOKUP(C40,'KATILIM KADIN'!$B$2:$C$46,2,FALSE))</f>
        <v/>
      </c>
      <c r="G40" s="14" t="str">
        <f>IF(ISBLANK(C40),"",VLOOKUP(C40,'KATILIM KADIN'!$B$2:$D$46,3,FALSE))</f>
        <v/>
      </c>
      <c r="H40" s="91" t="str">
        <f>IFERROR(VLOOKUP(D40,'KATILIM ERKEK'!$B$2:$G$33,6,0),"")</f>
        <v/>
      </c>
      <c r="I40" s="94" t="str">
        <f>IFERROR(VLOOKUP(F40,'KATILIM KADIN'!$B$2:$G$46,6,0),"")</f>
        <v/>
      </c>
      <c r="J40" s="118" t="str">
        <f t="shared" si="0"/>
        <v/>
      </c>
    </row>
    <row r="41" spans="1:10" x14ac:dyDescent="0.3">
      <c r="A41" s="107">
        <v>39</v>
      </c>
      <c r="B41" s="106"/>
      <c r="C41" s="93"/>
      <c r="D41" s="8" t="str">
        <f>IF(ISBLANK(B41),"",VLOOKUP(B41,'KATILIM ERKEK'!$B$2:$B$33,2,FALSE))</f>
        <v/>
      </c>
      <c r="E41" s="8" t="str">
        <f>IF(ISBLANK(B41),"",VLOOKUP(B41,'KATILIM ERKEK'!$B$3:$C$33,3,FALSE))</f>
        <v/>
      </c>
      <c r="F41" s="14" t="str">
        <f>IF(ISBLANK(C41),"",VLOOKUP(C41,'KATILIM KADIN'!$B$2:$C$46,2,FALSE))</f>
        <v/>
      </c>
      <c r="G41" s="14" t="str">
        <f>IF(ISBLANK(C41),"",VLOOKUP(C41,'KATILIM KADIN'!$B$2:$D$46,3,FALSE))</f>
        <v/>
      </c>
      <c r="H41" s="91" t="str">
        <f>IFERROR(VLOOKUP(D41,'KATILIM ERKEK'!$B$2:$G$33,6,0),"")</f>
        <v/>
      </c>
      <c r="I41" s="94" t="str">
        <f>IFERROR(VLOOKUP(F41,'KATILIM KADIN'!$B$2:$G$46,6,0),"")</f>
        <v/>
      </c>
      <c r="J41" s="118" t="str">
        <f t="shared" ref="J41:J55" si="1">IF(SUM(H41:I41)&lt;=0,"",IFERROR(SUM(H41:I41,0),""))</f>
        <v/>
      </c>
    </row>
    <row r="42" spans="1:10" x14ac:dyDescent="0.3">
      <c r="A42" s="107">
        <v>40</v>
      </c>
      <c r="B42" s="106"/>
      <c r="C42" s="93"/>
      <c r="D42" s="8" t="str">
        <f>IF(ISBLANK(B42),"",VLOOKUP(B42,'KATILIM ERKEK'!$B$2:$B$33,2,FALSE))</f>
        <v/>
      </c>
      <c r="E42" s="8" t="str">
        <f>IF(ISBLANK(B42),"",VLOOKUP(B42,'KATILIM ERKEK'!$B$3:$C$33,3,FALSE))</f>
        <v/>
      </c>
      <c r="F42" s="14" t="str">
        <f>IF(ISBLANK(C42),"",VLOOKUP(C42,'KATILIM KADIN'!$B$2:$C$46,2,FALSE))</f>
        <v/>
      </c>
      <c r="G42" s="14" t="str">
        <f>IF(ISBLANK(C42),"",VLOOKUP(C42,'KATILIM KADIN'!$B$2:$D$46,3,FALSE))</f>
        <v/>
      </c>
      <c r="H42" s="91" t="str">
        <f>IFERROR(VLOOKUP(D42,'KATILIM ERKEK'!$B$2:$G$33,6,0),"")</f>
        <v/>
      </c>
      <c r="I42" s="94" t="str">
        <f>IFERROR(VLOOKUP(F42,'KATILIM KADIN'!$B$2:$G$46,6,0),"")</f>
        <v/>
      </c>
      <c r="J42" s="118" t="str">
        <f t="shared" si="1"/>
        <v/>
      </c>
    </row>
    <row r="43" spans="1:10" x14ac:dyDescent="0.3">
      <c r="A43" s="107">
        <v>41</v>
      </c>
      <c r="B43" s="106"/>
      <c r="C43" s="93"/>
      <c r="D43" s="8" t="str">
        <f>IF(ISBLANK(B43),"",VLOOKUP(B43,'KATILIM ERKEK'!$B$2:$B$33,2,FALSE))</f>
        <v/>
      </c>
      <c r="E43" s="8" t="str">
        <f>IF(ISBLANK(B43),"",VLOOKUP(B43,'KATILIM ERKEK'!$B$3:$C$33,3,FALSE))</f>
        <v/>
      </c>
      <c r="F43" s="14" t="str">
        <f>IF(ISBLANK(C43),"",VLOOKUP(C43,'KATILIM KADIN'!$B$2:$C$46,2,FALSE))</f>
        <v/>
      </c>
      <c r="G43" s="14" t="str">
        <f>IF(ISBLANK(C43),"",VLOOKUP(C43,'KATILIM KADIN'!$B$2:$D$46,3,FALSE))</f>
        <v/>
      </c>
      <c r="H43" s="91" t="str">
        <f>IFERROR(VLOOKUP(D43,'KATILIM ERKEK'!$B$2:$G$33,6,0),"")</f>
        <v/>
      </c>
      <c r="I43" s="94" t="str">
        <f>IFERROR(VLOOKUP(F43,'KATILIM KADIN'!$B$2:$G$46,6,0),"")</f>
        <v/>
      </c>
      <c r="J43" s="118" t="str">
        <f t="shared" si="1"/>
        <v/>
      </c>
    </row>
    <row r="44" spans="1:10" x14ac:dyDescent="0.3">
      <c r="A44" s="107">
        <v>42</v>
      </c>
      <c r="B44" s="106"/>
      <c r="C44" s="93"/>
      <c r="D44" s="8" t="str">
        <f>IF(ISBLANK(B44),"",VLOOKUP(B44,'KATILIM ERKEK'!$B$2:$B$33,2,FALSE))</f>
        <v/>
      </c>
      <c r="E44" s="8" t="str">
        <f>IF(ISBLANK(B44),"",VLOOKUP(B44,'KATILIM ERKEK'!$B$3:$C$33,3,FALSE))</f>
        <v/>
      </c>
      <c r="F44" s="14" t="str">
        <f>IF(ISBLANK(C44),"",VLOOKUP(C44,'KATILIM KADIN'!$B$2:$C$46,2,FALSE))</f>
        <v/>
      </c>
      <c r="G44" s="14" t="str">
        <f>IF(ISBLANK(C44),"",VLOOKUP(C44,'KATILIM KADIN'!$B$2:$D$46,3,FALSE))</f>
        <v/>
      </c>
      <c r="H44" s="91" t="str">
        <f>IFERROR(VLOOKUP(D44,'KATILIM ERKEK'!$B$2:$G$33,6,0),"")</f>
        <v/>
      </c>
      <c r="I44" s="94" t="str">
        <f>IFERROR(VLOOKUP(F44,'KATILIM KADIN'!$B$2:$G$46,6,0),"")</f>
        <v/>
      </c>
      <c r="J44" s="118" t="str">
        <f t="shared" si="1"/>
        <v/>
      </c>
    </row>
    <row r="45" spans="1:10" x14ac:dyDescent="0.3">
      <c r="A45" s="107">
        <v>43</v>
      </c>
      <c r="B45" s="106"/>
      <c r="C45" s="93"/>
      <c r="D45" s="8" t="str">
        <f>IF(ISBLANK(B45),"",VLOOKUP(B45,'KATILIM ERKEK'!$B$2:$B$33,2,FALSE))</f>
        <v/>
      </c>
      <c r="E45" s="8" t="str">
        <f>IF(ISBLANK(B45),"",VLOOKUP(B45,'KATILIM ERKEK'!$B$3:$C$33,3,FALSE))</f>
        <v/>
      </c>
      <c r="F45" s="14" t="str">
        <f>IF(ISBLANK(C45),"",VLOOKUP(C45,'KATILIM KADIN'!$B$2:$C$46,2,FALSE))</f>
        <v/>
      </c>
      <c r="G45" s="14" t="str">
        <f>IF(ISBLANK(C45),"",VLOOKUP(C45,'KATILIM KADIN'!$B$2:$D$46,3,FALSE))</f>
        <v/>
      </c>
      <c r="H45" s="91" t="str">
        <f>IFERROR(VLOOKUP(D45,'KATILIM ERKEK'!$B$2:$G$33,6,0),"")</f>
        <v/>
      </c>
      <c r="I45" s="94" t="str">
        <f>IFERROR(VLOOKUP(F45,'KATILIM KADIN'!$B$2:$G$46,6,0),"")</f>
        <v/>
      </c>
      <c r="J45" s="118" t="str">
        <f t="shared" si="1"/>
        <v/>
      </c>
    </row>
    <row r="46" spans="1:10" x14ac:dyDescent="0.3">
      <c r="A46" s="107">
        <v>44</v>
      </c>
      <c r="B46" s="106"/>
      <c r="C46" s="93"/>
      <c r="D46" s="8" t="str">
        <f>IF(ISBLANK(B46),"",VLOOKUP(B46,'KATILIM ERKEK'!$B$2:$B$33,2,FALSE))</f>
        <v/>
      </c>
      <c r="E46" s="8" t="str">
        <f>IF(ISBLANK(B46),"",VLOOKUP(B46,'KATILIM ERKEK'!$B$3:$C$33,3,FALSE))</f>
        <v/>
      </c>
      <c r="F46" s="14" t="str">
        <f>IF(ISBLANK(C46),"",VLOOKUP(C46,'KATILIM KADIN'!$B$2:$C$46,2,FALSE))</f>
        <v/>
      </c>
      <c r="G46" s="14" t="str">
        <f>IF(ISBLANK(C46),"",VLOOKUP(C46,'KATILIM KADIN'!$B$2:$D$46,3,FALSE))</f>
        <v/>
      </c>
      <c r="H46" s="91" t="str">
        <f>IFERROR(VLOOKUP(D46,'KATILIM ERKEK'!$B$2:$G$33,6,0),"")</f>
        <v/>
      </c>
      <c r="I46" s="94" t="str">
        <f>IFERROR(VLOOKUP(F46,'KATILIM KADIN'!$B$2:$G$46,6,0),"")</f>
        <v/>
      </c>
      <c r="J46" s="118" t="str">
        <f t="shared" si="1"/>
        <v/>
      </c>
    </row>
    <row r="47" spans="1:10" x14ac:dyDescent="0.3">
      <c r="A47" s="107">
        <v>45</v>
      </c>
      <c r="B47" s="106"/>
      <c r="C47" s="93"/>
      <c r="D47" s="8" t="str">
        <f>IF(ISBLANK(B47),"",VLOOKUP(B47,'KATILIM ERKEK'!$B$2:$B$33,2,FALSE))</f>
        <v/>
      </c>
      <c r="E47" s="8" t="str">
        <f>IF(ISBLANK(B47),"",VLOOKUP(B47,'KATILIM ERKEK'!$B$3:$C$33,3,FALSE))</f>
        <v/>
      </c>
      <c r="F47" s="14" t="str">
        <f>IF(ISBLANK(C47),"",VLOOKUP(C47,'KATILIM KADIN'!$B$2:$C$46,2,FALSE))</f>
        <v/>
      </c>
      <c r="G47" s="14" t="str">
        <f>IF(ISBLANK(C47),"",VLOOKUP(C47,'KATILIM KADIN'!$B$2:$D$46,3,FALSE))</f>
        <v/>
      </c>
      <c r="H47" s="91" t="str">
        <f>IFERROR(VLOOKUP(D47,'KATILIM ERKEK'!$B$2:$G$33,6,0),"")</f>
        <v/>
      </c>
      <c r="I47" s="94" t="str">
        <f>IFERROR(VLOOKUP(F47,'KATILIM KADIN'!$B$2:$G$46,6,0),"")</f>
        <v/>
      </c>
      <c r="J47" s="118" t="str">
        <f t="shared" si="1"/>
        <v/>
      </c>
    </row>
    <row r="48" spans="1:10" x14ac:dyDescent="0.3">
      <c r="A48" s="107">
        <v>46</v>
      </c>
      <c r="B48" s="106"/>
      <c r="C48" s="93"/>
      <c r="D48" s="8" t="str">
        <f>IF(ISBLANK(B48),"",VLOOKUP(B48,'KATILIM ERKEK'!$B$2:$B$33,2,FALSE))</f>
        <v/>
      </c>
      <c r="E48" s="8" t="str">
        <f>IF(ISBLANK(B48),"",VLOOKUP(B48,'KATILIM ERKEK'!$B$3:$C$33,3,FALSE))</f>
        <v/>
      </c>
      <c r="F48" s="14" t="str">
        <f>IF(ISBLANK(C48),"",VLOOKUP(C48,'KATILIM KADIN'!$B$2:$C$46,2,FALSE))</f>
        <v/>
      </c>
      <c r="G48" s="14" t="str">
        <f>IF(ISBLANK(C48),"",VLOOKUP(C48,'KATILIM KADIN'!$B$2:$D$46,3,FALSE))</f>
        <v/>
      </c>
      <c r="H48" s="91" t="str">
        <f>IFERROR(VLOOKUP(D48,'KATILIM ERKEK'!$B$2:$G$33,6,0),"")</f>
        <v/>
      </c>
      <c r="I48" s="94" t="str">
        <f>IFERROR(VLOOKUP(F48,'KATILIM KADIN'!$B$2:$G$46,6,0),"")</f>
        <v/>
      </c>
      <c r="J48" s="118" t="str">
        <f t="shared" si="1"/>
        <v/>
      </c>
    </row>
    <row r="49" spans="1:10" x14ac:dyDescent="0.3">
      <c r="A49" s="107">
        <v>47</v>
      </c>
      <c r="B49" s="106"/>
      <c r="C49" s="93"/>
      <c r="D49" s="8" t="str">
        <f>IF(ISBLANK(B49),"",VLOOKUP(B49,'KATILIM ERKEK'!$B$2:$B$33,2,FALSE))</f>
        <v/>
      </c>
      <c r="E49" s="8" t="str">
        <f>IF(ISBLANK(B49),"",VLOOKUP(B49,'KATILIM ERKEK'!$B$3:$C$33,3,FALSE))</f>
        <v/>
      </c>
      <c r="F49" s="14" t="str">
        <f>IF(ISBLANK(C49),"",VLOOKUP(C49,'KATILIM KADIN'!$B$2:$C$46,2,FALSE))</f>
        <v/>
      </c>
      <c r="G49" s="14" t="str">
        <f>IF(ISBLANK(C49),"",VLOOKUP(C49,'KATILIM KADIN'!$B$2:$D$46,3,FALSE))</f>
        <v/>
      </c>
      <c r="H49" s="91" t="str">
        <f>IFERROR(VLOOKUP(D49,'KATILIM ERKEK'!$B$2:$G$33,6,0),"")</f>
        <v/>
      </c>
      <c r="I49" s="94" t="str">
        <f>IFERROR(VLOOKUP(F49,'KATILIM KADIN'!$B$2:$G$46,6,0),"")</f>
        <v/>
      </c>
      <c r="J49" s="118" t="str">
        <f t="shared" si="1"/>
        <v/>
      </c>
    </row>
    <row r="50" spans="1:10" x14ac:dyDescent="0.3">
      <c r="A50" s="107">
        <v>48</v>
      </c>
      <c r="B50" s="106"/>
      <c r="C50" s="93"/>
      <c r="D50" s="8" t="str">
        <f>IF(ISBLANK(B50),"",VLOOKUP(B50,'KATILIM ERKEK'!$B$2:$B$33,2,FALSE))</f>
        <v/>
      </c>
      <c r="E50" s="8" t="str">
        <f>IF(ISBLANK(B50),"",VLOOKUP(B50,'KATILIM ERKEK'!$B$3:$C$33,3,FALSE))</f>
        <v/>
      </c>
      <c r="F50" s="14" t="str">
        <f>IF(ISBLANK(C50),"",VLOOKUP(C50,'KATILIM KADIN'!$B$2:$C$46,2,FALSE))</f>
        <v/>
      </c>
      <c r="G50" s="14" t="str">
        <f>IF(ISBLANK(C50),"",VLOOKUP(C50,'KATILIM KADIN'!$B$2:$D$46,3,FALSE))</f>
        <v/>
      </c>
      <c r="H50" s="91" t="str">
        <f>IFERROR(VLOOKUP(D50,'KATILIM ERKEK'!$B$2:$G$33,6,0),"")</f>
        <v/>
      </c>
      <c r="I50" s="94" t="str">
        <f>IFERROR(VLOOKUP(F50,'KATILIM KADIN'!$B$2:$G$46,6,0),"")</f>
        <v/>
      </c>
      <c r="J50" s="118" t="str">
        <f t="shared" si="1"/>
        <v/>
      </c>
    </row>
    <row r="51" spans="1:10" x14ac:dyDescent="0.3">
      <c r="A51" s="107">
        <v>49</v>
      </c>
      <c r="B51" s="106"/>
      <c r="C51" s="93"/>
      <c r="D51" s="8" t="str">
        <f>IF(ISBLANK(B51),"",VLOOKUP(B51,'KATILIM ERKEK'!$B$2:$B$33,2,FALSE))</f>
        <v/>
      </c>
      <c r="E51" s="8" t="str">
        <f>IF(ISBLANK(B51),"",VLOOKUP(B51,'KATILIM ERKEK'!$B$3:$C$33,3,FALSE))</f>
        <v/>
      </c>
      <c r="F51" s="14" t="str">
        <f>IF(ISBLANK(C51),"",VLOOKUP(C51,'KATILIM KADIN'!$B$2:$C$46,2,FALSE))</f>
        <v/>
      </c>
      <c r="G51" s="14" t="str">
        <f>IF(ISBLANK(C51),"",VLOOKUP(C51,'KATILIM KADIN'!$B$2:$D$46,3,FALSE))</f>
        <v/>
      </c>
      <c r="H51" s="91" t="str">
        <f>IFERROR(VLOOKUP(D51,'KATILIM ERKEK'!$B$2:$G$33,6,0),"")</f>
        <v/>
      </c>
      <c r="I51" s="94" t="str">
        <f>IFERROR(VLOOKUP(F51,'KATILIM KADIN'!$B$2:$G$46,6,0),"")</f>
        <v/>
      </c>
      <c r="J51" s="118" t="str">
        <f t="shared" si="1"/>
        <v/>
      </c>
    </row>
    <row r="52" spans="1:10" x14ac:dyDescent="0.3">
      <c r="A52" s="107">
        <v>50</v>
      </c>
      <c r="B52" s="106"/>
      <c r="C52" s="93"/>
      <c r="D52" s="8" t="str">
        <f>IF(ISBLANK(B52),"",VLOOKUP(B52,'KATILIM ERKEK'!$B$2:$B$33,2,FALSE))</f>
        <v/>
      </c>
      <c r="E52" s="8" t="str">
        <f>IF(ISBLANK(B52),"",VLOOKUP(B52,'KATILIM ERKEK'!$B$3:$C$33,3,FALSE))</f>
        <v/>
      </c>
      <c r="F52" s="14" t="str">
        <f>IF(ISBLANK(C52),"",VLOOKUP(C52,'KATILIM KADIN'!$B$2:$C$46,2,FALSE))</f>
        <v/>
      </c>
      <c r="G52" s="14" t="str">
        <f>IF(ISBLANK(C52),"",VLOOKUP(C52,'KATILIM KADIN'!$B$2:$D$46,3,FALSE))</f>
        <v/>
      </c>
      <c r="H52" s="91" t="str">
        <f>IFERROR(VLOOKUP(D52,'KATILIM ERKEK'!$B$2:$G$33,6,0),"")</f>
        <v/>
      </c>
      <c r="I52" s="94" t="str">
        <f>IFERROR(VLOOKUP(F52,'KATILIM KADIN'!$B$2:$G$46,6,0),"")</f>
        <v/>
      </c>
      <c r="J52" s="118" t="str">
        <f t="shared" si="1"/>
        <v/>
      </c>
    </row>
    <row r="53" spans="1:10" x14ac:dyDescent="0.3">
      <c r="A53" s="107">
        <v>51</v>
      </c>
      <c r="B53" s="106"/>
      <c r="C53" s="93"/>
      <c r="D53" s="8" t="str">
        <f>IF(ISBLANK(B53),"",VLOOKUP(B53,'KATILIM ERKEK'!$B$2:$B$33,2,FALSE))</f>
        <v/>
      </c>
      <c r="E53" s="8" t="str">
        <f>IF(ISBLANK(B53),"",VLOOKUP(B53,'KATILIM ERKEK'!$B$3:$C$33,3,FALSE))</f>
        <v/>
      </c>
      <c r="F53" s="14" t="str">
        <f>IF(ISBLANK(C53),"",VLOOKUP(C53,'KATILIM KADIN'!$B$2:$C$46,2,FALSE))</f>
        <v/>
      </c>
      <c r="G53" s="14" t="str">
        <f>IF(ISBLANK(C53),"",VLOOKUP(C53,'KATILIM KADIN'!$B$2:$D$46,3,FALSE))</f>
        <v/>
      </c>
      <c r="H53" s="91" t="str">
        <f>IFERROR(VLOOKUP(D53,'KATILIM ERKEK'!$B$2:$G$33,6,0),"")</f>
        <v/>
      </c>
      <c r="I53" s="94" t="str">
        <f>IFERROR(VLOOKUP(F53,'KATILIM KADIN'!$B$2:$G$46,6,0),"")</f>
        <v/>
      </c>
      <c r="J53" s="118" t="str">
        <f t="shared" si="1"/>
        <v/>
      </c>
    </row>
    <row r="54" spans="1:10" x14ac:dyDescent="0.3">
      <c r="A54" s="107">
        <v>52</v>
      </c>
      <c r="B54" s="106"/>
      <c r="C54" s="93"/>
      <c r="D54" s="8" t="str">
        <f>IF(ISBLANK(B54),"",VLOOKUP(B54,'KATILIM ERKEK'!$B$2:$B$33,2,FALSE))</f>
        <v/>
      </c>
      <c r="E54" s="8" t="str">
        <f>IF(ISBLANK(B54),"",VLOOKUP(B54,'KATILIM ERKEK'!$B$3:$C$33,3,FALSE))</f>
        <v/>
      </c>
      <c r="F54" s="14" t="str">
        <f>IF(ISBLANK(C54),"",VLOOKUP(C54,'KATILIM KADIN'!$B$2:$C$46,2,FALSE))</f>
        <v/>
      </c>
      <c r="G54" s="14" t="str">
        <f>IF(ISBLANK(C54),"",VLOOKUP(C54,'KATILIM KADIN'!$B$2:$D$46,3,FALSE))</f>
        <v/>
      </c>
      <c r="H54" s="91" t="str">
        <f>IFERROR(VLOOKUP(D54,'KATILIM ERKEK'!$B$2:$G$33,6,0),"")</f>
        <v/>
      </c>
      <c r="I54" s="94" t="str">
        <f>IFERROR(VLOOKUP(F54,'KATILIM KADIN'!$B$2:$G$46,6,0),"")</f>
        <v/>
      </c>
      <c r="J54" s="118" t="str">
        <f t="shared" si="1"/>
        <v/>
      </c>
    </row>
    <row r="55" spans="1:10" x14ac:dyDescent="0.3">
      <c r="A55" s="107">
        <v>53</v>
      </c>
      <c r="B55" s="106"/>
      <c r="C55" s="93"/>
      <c r="D55" s="8" t="str">
        <f>IF(ISBLANK(B55),"",VLOOKUP(B55,'KATILIM ERKEK'!$B$2:$B$33,2,FALSE))</f>
        <v/>
      </c>
      <c r="E55" s="8" t="str">
        <f>IF(ISBLANK(B55),"",VLOOKUP(B55,'KATILIM ERKEK'!$B$3:$C$33,3,FALSE))</f>
        <v/>
      </c>
      <c r="F55" s="14" t="str">
        <f>IF(ISBLANK(C55),"",VLOOKUP(C55,'KATILIM KADIN'!$B$2:$C$46,2,FALSE))</f>
        <v/>
      </c>
      <c r="G55" s="14" t="str">
        <f>IF(ISBLANK(C55),"",VLOOKUP(C55,'KATILIM KADIN'!$B$2:$D$46,3,FALSE))</f>
        <v/>
      </c>
      <c r="H55" s="91" t="str">
        <f>IFERROR(VLOOKUP(D55,'KATILIM ERKEK'!$B$2:$G$33,6,0),"")</f>
        <v/>
      </c>
      <c r="I55" s="94" t="str">
        <f>IFERROR(VLOOKUP(F55,'KATILIM KADIN'!$B$2:$G$46,6,0),"")</f>
        <v/>
      </c>
      <c r="J55" s="118" t="str">
        <f t="shared" si="1"/>
        <v/>
      </c>
    </row>
    <row r="56" spans="1:10" x14ac:dyDescent="0.3">
      <c r="A56" s="107">
        <v>54</v>
      </c>
      <c r="B56" s="106"/>
      <c r="C56" s="93"/>
      <c r="D56" s="8" t="str">
        <f>IF(ISBLANK(B56),"",VLOOKUP(B56,'KATILIM ERKEK'!$B$2:$B$33,2,FALSE))</f>
        <v/>
      </c>
      <c r="E56" s="8" t="str">
        <f>IF(ISBLANK(B56),"",VLOOKUP(B56,'KATILIM ERKEK'!$B$3:$C$33,3,FALSE))</f>
        <v/>
      </c>
      <c r="F56" s="14" t="str">
        <f>IF(ISBLANK(C56),"",VLOOKUP(C56,'KATILIM KADIN'!$B$2:$C$46,2,FALSE))</f>
        <v/>
      </c>
      <c r="G56" s="14" t="str">
        <f>IF(ISBLANK(C56),"",VLOOKUP(C56,'KATILIM KADIN'!$B$2:$D$46,3,FALSE))</f>
        <v/>
      </c>
      <c r="H56" s="91" t="str">
        <f>IFERROR(VLOOKUP(D56,'KATILIM ERKEK'!$B$2:$G$33,6,0),"")</f>
        <v/>
      </c>
      <c r="I56" s="94" t="str">
        <f>IFERROR(VLOOKUP(F56,'KATILIM KADIN'!$B$2:$G$46,6,0),"")</f>
        <v/>
      </c>
      <c r="J56" s="118" t="str">
        <f t="shared" ref="J56:J64" si="2">IF(SUM(H56:I56)&lt;=0,"",IFERROR(SUM(H56:I56,0),""))</f>
        <v/>
      </c>
    </row>
    <row r="57" spans="1:10" x14ac:dyDescent="0.3">
      <c r="A57" s="107">
        <v>55</v>
      </c>
      <c r="B57" s="106"/>
      <c r="C57" s="93"/>
      <c r="D57" s="8" t="str">
        <f>IF(ISBLANK(B57),"",VLOOKUP(B57,'KATILIM ERKEK'!$B$2:$B$33,2,FALSE))</f>
        <v/>
      </c>
      <c r="E57" s="8" t="str">
        <f>IF(ISBLANK(B57),"",VLOOKUP(B57,'KATILIM ERKEK'!$B$3:$C$33,3,FALSE))</f>
        <v/>
      </c>
      <c r="F57" s="14" t="str">
        <f>IF(ISBLANK(C57),"",VLOOKUP(C57,'KATILIM KADIN'!$B$2:$C$46,2,FALSE))</f>
        <v/>
      </c>
      <c r="G57" s="14" t="str">
        <f>IF(ISBLANK(C57),"",VLOOKUP(C57,'KATILIM KADIN'!$B$2:$D$46,3,FALSE))</f>
        <v/>
      </c>
      <c r="H57" s="91" t="str">
        <f>IFERROR(VLOOKUP(D57,'KATILIM ERKEK'!$B$2:$G$33,6,0),"")</f>
        <v/>
      </c>
      <c r="I57" s="94" t="str">
        <f>IFERROR(VLOOKUP(F57,'KATILIM KADIN'!$B$2:$G$46,6,0),"")</f>
        <v/>
      </c>
      <c r="J57" s="118" t="str">
        <f t="shared" si="2"/>
        <v/>
      </c>
    </row>
    <row r="58" spans="1:10" x14ac:dyDescent="0.3">
      <c r="A58" s="107">
        <v>56</v>
      </c>
      <c r="B58" s="106"/>
      <c r="C58" s="93"/>
      <c r="D58" s="8" t="str">
        <f>IF(ISBLANK(B58),"",VLOOKUP(B58,'KATILIM ERKEK'!$B$2:$B$33,2,FALSE))</f>
        <v/>
      </c>
      <c r="E58" s="8" t="str">
        <f>IF(ISBLANK(B58),"",VLOOKUP(B58,'KATILIM ERKEK'!$B$3:$C$33,3,FALSE))</f>
        <v/>
      </c>
      <c r="F58" s="14" t="str">
        <f>IF(ISBLANK(C58),"",VLOOKUP(C58,'KATILIM KADIN'!$B$2:$C$46,2,FALSE))</f>
        <v/>
      </c>
      <c r="G58" s="14" t="str">
        <f>IF(ISBLANK(C58),"",VLOOKUP(C58,'KATILIM KADIN'!$B$2:$D$46,3,FALSE))</f>
        <v/>
      </c>
      <c r="H58" s="91" t="str">
        <f>IFERROR(VLOOKUP(D58,'KATILIM ERKEK'!$B$2:$G$33,6,0),"")</f>
        <v/>
      </c>
      <c r="I58" s="94" t="str">
        <f>IFERROR(VLOOKUP(F58,'KATILIM KADIN'!$B$2:$G$46,6,0),"")</f>
        <v/>
      </c>
      <c r="J58" s="118" t="str">
        <f t="shared" si="2"/>
        <v/>
      </c>
    </row>
    <row r="59" spans="1:10" x14ac:dyDescent="0.3">
      <c r="A59" s="107">
        <v>57</v>
      </c>
      <c r="B59" s="106"/>
      <c r="C59" s="93"/>
      <c r="D59" s="8" t="str">
        <f>IF(ISBLANK(B59),"",VLOOKUP(B59,'KATILIM ERKEK'!$B$2:$B$33,2,FALSE))</f>
        <v/>
      </c>
      <c r="E59" s="8" t="str">
        <f>IF(ISBLANK(B59),"",VLOOKUP(B59,'KATILIM ERKEK'!$B$3:$C$33,3,FALSE))</f>
        <v/>
      </c>
      <c r="F59" s="14" t="str">
        <f>IF(ISBLANK(C59),"",VLOOKUP(C59,'KATILIM KADIN'!$B$2:$C$46,2,FALSE))</f>
        <v/>
      </c>
      <c r="G59" s="14" t="str">
        <f>IF(ISBLANK(C59),"",VLOOKUP(C59,'KATILIM KADIN'!$B$2:$D$46,3,FALSE))</f>
        <v/>
      </c>
      <c r="H59" s="91" t="str">
        <f>IFERROR(VLOOKUP(D59,'KATILIM ERKEK'!$B$2:$G$33,6,0),"")</f>
        <v/>
      </c>
      <c r="I59" s="94" t="str">
        <f>IFERROR(VLOOKUP(F59,'KATILIM KADIN'!$B$2:$G$46,6,0),"")</f>
        <v/>
      </c>
      <c r="J59" s="118" t="str">
        <f t="shared" si="2"/>
        <v/>
      </c>
    </row>
    <row r="60" spans="1:10" x14ac:dyDescent="0.3">
      <c r="A60" s="107">
        <v>58</v>
      </c>
      <c r="B60" s="106"/>
      <c r="C60" s="93"/>
      <c r="D60" s="8" t="str">
        <f>IF(ISBLANK(B60),"",VLOOKUP(B60,'KATILIM ERKEK'!$B$2:$B$33,2,FALSE))</f>
        <v/>
      </c>
      <c r="E60" s="8" t="str">
        <f>IF(ISBLANK(B60),"",VLOOKUP(B60,'KATILIM ERKEK'!$B$3:$C$33,3,FALSE))</f>
        <v/>
      </c>
      <c r="F60" s="14" t="str">
        <f>IF(ISBLANK(C60),"",VLOOKUP(C60,'KATILIM KADIN'!$B$2:$C$46,2,FALSE))</f>
        <v/>
      </c>
      <c r="G60" s="14" t="str">
        <f>IF(ISBLANK(C60),"",VLOOKUP(C60,'KATILIM KADIN'!$B$2:$D$46,3,FALSE))</f>
        <v/>
      </c>
      <c r="H60" s="91" t="str">
        <f>IFERROR(VLOOKUP(D60,'KATILIM ERKEK'!$B$2:$G$33,6,0),"")</f>
        <v/>
      </c>
      <c r="I60" s="94" t="str">
        <f>IFERROR(VLOOKUP(F60,'KATILIM KADIN'!$B$2:$G$46,6,0),"")</f>
        <v/>
      </c>
      <c r="J60" s="118" t="str">
        <f t="shared" si="2"/>
        <v/>
      </c>
    </row>
    <row r="61" spans="1:10" x14ac:dyDescent="0.3">
      <c r="A61" s="107">
        <v>59</v>
      </c>
      <c r="B61" s="106"/>
      <c r="C61" s="93"/>
      <c r="D61" s="8" t="str">
        <f>IF(ISBLANK(B61),"",VLOOKUP(B61,'KATILIM ERKEK'!$B$2:$B$33,2,FALSE))</f>
        <v/>
      </c>
      <c r="E61" s="8" t="str">
        <f>IF(ISBLANK(B61),"",VLOOKUP(B61,'KATILIM ERKEK'!$B$3:$C$33,3,FALSE))</f>
        <v/>
      </c>
      <c r="F61" s="14" t="str">
        <f>IF(ISBLANK(C61),"",VLOOKUP(C61,'KATILIM KADIN'!$B$2:$C$46,2,FALSE))</f>
        <v/>
      </c>
      <c r="G61" s="14" t="str">
        <f>IF(ISBLANK(C61),"",VLOOKUP(C61,'KATILIM KADIN'!$B$2:$D$46,3,FALSE))</f>
        <v/>
      </c>
      <c r="H61" s="91" t="str">
        <f>IFERROR(VLOOKUP(D61,'KATILIM ERKEK'!$B$2:$G$33,6,0),"")</f>
        <v/>
      </c>
      <c r="I61" s="94" t="str">
        <f>IFERROR(VLOOKUP(F61,'KATILIM KADIN'!$B$2:$G$46,6,0),"")</f>
        <v/>
      </c>
      <c r="J61" s="118" t="str">
        <f t="shared" si="2"/>
        <v/>
      </c>
    </row>
    <row r="62" spans="1:10" x14ac:dyDescent="0.3">
      <c r="A62" s="107">
        <v>60</v>
      </c>
      <c r="B62" s="106"/>
      <c r="C62" s="93"/>
      <c r="D62" s="8" t="str">
        <f>IF(ISBLANK(B62),"",VLOOKUP(B62,'KATILIM ERKEK'!$B$2:$B$33,2,FALSE))</f>
        <v/>
      </c>
      <c r="E62" s="8" t="str">
        <f>IF(ISBLANK(B62),"",VLOOKUP(B62,'KATILIM ERKEK'!$B$3:$C$33,3,FALSE))</f>
        <v/>
      </c>
      <c r="F62" s="14" t="str">
        <f>IF(ISBLANK(C62),"",VLOOKUP(C62,'KATILIM KADIN'!$B$2:$C$46,2,FALSE))</f>
        <v/>
      </c>
      <c r="G62" s="14" t="str">
        <f>IF(ISBLANK(C62),"",VLOOKUP(C62,'KATILIM KADIN'!$B$2:$D$46,3,FALSE))</f>
        <v/>
      </c>
      <c r="H62" s="91" t="str">
        <f>IFERROR(VLOOKUP(D62,'KATILIM ERKEK'!$B$2:$G$33,6,0),"")</f>
        <v/>
      </c>
      <c r="I62" s="94" t="str">
        <f>IFERROR(VLOOKUP(F62,'KATILIM KADIN'!$B$2:$G$46,6,0),"")</f>
        <v/>
      </c>
      <c r="J62" s="118" t="str">
        <f t="shared" si="2"/>
        <v/>
      </c>
    </row>
    <row r="63" spans="1:10" x14ac:dyDescent="0.3">
      <c r="A63" s="107">
        <v>61</v>
      </c>
      <c r="B63" s="106"/>
      <c r="C63" s="93"/>
      <c r="D63" s="8" t="str">
        <f>IF(ISBLANK(B63),"",VLOOKUP(B63,'KATILIM ERKEK'!$B$2:$B$33,2,FALSE))</f>
        <v/>
      </c>
      <c r="E63" s="8" t="str">
        <f>IF(ISBLANK(B63),"",VLOOKUP(B63,'KATILIM ERKEK'!$B$3:$C$33,3,FALSE))</f>
        <v/>
      </c>
      <c r="F63" s="14" t="str">
        <f>IF(ISBLANK(C63),"",VLOOKUP(C63,'KATILIM KADIN'!$B$2:$C$46,2,FALSE))</f>
        <v/>
      </c>
      <c r="G63" s="14" t="str">
        <f>IF(ISBLANK(C63),"",VLOOKUP(C63,'KATILIM KADIN'!$B$2:$D$46,3,FALSE))</f>
        <v/>
      </c>
      <c r="H63" s="91" t="str">
        <f>IFERROR(VLOOKUP(D63,'KATILIM ERKEK'!$B$2:$G$33,6,0),"")</f>
        <v/>
      </c>
      <c r="I63" s="94" t="str">
        <f>IFERROR(VLOOKUP(F63,'KATILIM KADIN'!$B$2:$G$46,6,0),"")</f>
        <v/>
      </c>
      <c r="J63" s="118" t="str">
        <f t="shared" si="2"/>
        <v/>
      </c>
    </row>
    <row r="64" spans="1:10" x14ac:dyDescent="0.3">
      <c r="A64" s="107">
        <v>62</v>
      </c>
      <c r="B64" s="106"/>
      <c r="C64" s="93"/>
      <c r="D64" s="8" t="str">
        <f>IF(ISBLANK(B64),"",VLOOKUP(B64,'KATILIM ERKEK'!$B$2:$B$33,2,FALSE))</f>
        <v/>
      </c>
      <c r="E64" s="8" t="str">
        <f>IF(ISBLANK(B64),"",VLOOKUP(B64,'KATILIM ERKEK'!$B$3:$C$33,3,FALSE))</f>
        <v/>
      </c>
      <c r="F64" s="14" t="str">
        <f>IF(ISBLANK(C64),"",VLOOKUP(C64,'KATILIM KADIN'!$B$2:$C$46,2,FALSE))</f>
        <v/>
      </c>
      <c r="G64" s="14" t="str">
        <f>IF(ISBLANK(C64),"",VLOOKUP(C64,'KATILIM KADIN'!$B$2:$D$46,3,FALSE))</f>
        <v/>
      </c>
      <c r="H64" s="91" t="str">
        <f>IFERROR(VLOOKUP(D64,'KATILIM ERKEK'!$B$2:$G$33,6,0),"")</f>
        <v/>
      </c>
      <c r="I64" s="94" t="str">
        <f>IFERROR(VLOOKUP(F64,'KATILIM KADIN'!$B$2:$G$46,6,0),"")</f>
        <v/>
      </c>
      <c r="J64" s="118" t="str">
        <f t="shared" si="2"/>
        <v/>
      </c>
    </row>
    <row r="65" spans="1:10" x14ac:dyDescent="0.3">
      <c r="A65" s="107">
        <v>63</v>
      </c>
      <c r="B65" s="106"/>
      <c r="C65" s="93"/>
      <c r="D65" s="8" t="str">
        <f>IF(ISBLANK(B65),"",VLOOKUP(B65,'KATILIM ERKEK'!$B$2:$B$33,2,FALSE))</f>
        <v/>
      </c>
      <c r="E65" s="8" t="str">
        <f>IF(ISBLANK(B65),"",VLOOKUP(B65,'KATILIM ERKEK'!$B$3:$C$33,3,FALSE))</f>
        <v/>
      </c>
      <c r="F65" s="14" t="str">
        <f>IF(ISBLANK(C65),"",VLOOKUP(C65,'KATILIM KADIN'!$B$2:$C$46,2,FALSE))</f>
        <v/>
      </c>
      <c r="G65" s="14" t="str">
        <f>IF(ISBLANK(C65),"",VLOOKUP(C65,'KATILIM KADIN'!$B$2:$D$46,3,FALSE))</f>
        <v/>
      </c>
      <c r="H65" s="91" t="str">
        <f>IFERROR(VLOOKUP(D65,'KATILIM ERKEK'!$B$2:$G$33,6,0),"")</f>
        <v/>
      </c>
      <c r="I65" s="94" t="str">
        <f>IFERROR(VLOOKUP(F65,'KATILIM KADIN'!$B$2:$G$46,6,0),"")</f>
        <v/>
      </c>
      <c r="J65" s="118" t="str">
        <f t="shared" ref="J65:J71" si="3">IF(SUM(H65:I65)&lt;=0,"",IFERROR(SUM(H65:I65,0),""))</f>
        <v/>
      </c>
    </row>
    <row r="66" spans="1:10" x14ac:dyDescent="0.3">
      <c r="A66" s="107">
        <v>64</v>
      </c>
      <c r="B66" s="106"/>
      <c r="C66" s="93"/>
      <c r="D66" s="8" t="str">
        <f>IF(ISBLANK(B66),"",VLOOKUP(B66,'KATILIM ERKEK'!$B$2:$B$33,2,FALSE))</f>
        <v/>
      </c>
      <c r="E66" s="8" t="str">
        <f>IF(ISBLANK(B66),"",VLOOKUP(B66,'KATILIM ERKEK'!$B$3:$C$33,3,FALSE))</f>
        <v/>
      </c>
      <c r="F66" s="14" t="str">
        <f>IF(ISBLANK(C66),"",VLOOKUP(C66,'KATILIM KADIN'!$B$2:$C$46,2,FALSE))</f>
        <v/>
      </c>
      <c r="G66" s="14" t="str">
        <f>IF(ISBLANK(C66),"",VLOOKUP(C66,'KATILIM KADIN'!$B$2:$D$46,3,FALSE))</f>
        <v/>
      </c>
      <c r="H66" s="91" t="str">
        <f>IFERROR(VLOOKUP(D66,'KATILIM ERKEK'!$B$2:$G$33,6,0),"")</f>
        <v/>
      </c>
      <c r="I66" s="94" t="str">
        <f>IFERROR(VLOOKUP(F66,'KATILIM KADIN'!$B$2:$G$46,6,0),"")</f>
        <v/>
      </c>
      <c r="J66" s="118" t="str">
        <f t="shared" si="3"/>
        <v/>
      </c>
    </row>
    <row r="67" spans="1:10" x14ac:dyDescent="0.3">
      <c r="A67" s="107">
        <v>65</v>
      </c>
      <c r="B67" s="106"/>
      <c r="C67" s="93"/>
      <c r="D67" s="8" t="str">
        <f>IF(ISBLANK(B67),"",VLOOKUP(B67,'KATILIM ERKEK'!$B$2:$B$33,2,FALSE))</f>
        <v/>
      </c>
      <c r="E67" s="8" t="str">
        <f>IF(ISBLANK(B67),"",VLOOKUP(B67,'KATILIM ERKEK'!$B$3:$C$33,3,FALSE))</f>
        <v/>
      </c>
      <c r="F67" s="14" t="str">
        <f>IF(ISBLANK(C67),"",VLOOKUP(C67,'KATILIM KADIN'!$B$2:$C$46,2,FALSE))</f>
        <v/>
      </c>
      <c r="G67" s="14" t="str">
        <f>IF(ISBLANK(C67),"",VLOOKUP(C67,'KATILIM KADIN'!$B$2:$D$46,3,FALSE))</f>
        <v/>
      </c>
      <c r="H67" s="91" t="str">
        <f>IFERROR(VLOOKUP(D67,'KATILIM ERKEK'!$B$2:$G$33,6,0),"")</f>
        <v/>
      </c>
      <c r="I67" s="94" t="str">
        <f>IFERROR(VLOOKUP(F67,'KATILIM KADIN'!$B$2:$G$46,6,0),"")</f>
        <v/>
      </c>
      <c r="J67" s="118" t="str">
        <f t="shared" si="3"/>
        <v/>
      </c>
    </row>
    <row r="68" spans="1:10" x14ac:dyDescent="0.3">
      <c r="A68" s="107">
        <v>66</v>
      </c>
      <c r="B68" s="106"/>
      <c r="C68" s="93"/>
      <c r="D68" s="8" t="str">
        <f>IF(ISBLANK(B68),"",VLOOKUP(B68,'KATILIM ERKEK'!$B$2:$B$33,2,FALSE))</f>
        <v/>
      </c>
      <c r="E68" s="8" t="str">
        <f>IF(ISBLANK(B68),"",VLOOKUP(B68,'KATILIM ERKEK'!$B$3:$C$33,3,FALSE))</f>
        <v/>
      </c>
      <c r="F68" s="14" t="str">
        <f>IF(ISBLANK(C68),"",VLOOKUP(C68,'KATILIM KADIN'!$B$2:$C$46,2,FALSE))</f>
        <v/>
      </c>
      <c r="G68" s="14" t="str">
        <f>IF(ISBLANK(C68),"",VLOOKUP(C68,'KATILIM KADIN'!$B$2:$D$46,3,FALSE))</f>
        <v/>
      </c>
      <c r="H68" s="91" t="str">
        <f>IFERROR(VLOOKUP(D68,'KATILIM ERKEK'!$B$2:$G$33,6,0),"")</f>
        <v/>
      </c>
      <c r="I68" s="94" t="str">
        <f>IFERROR(VLOOKUP(F68,'KATILIM KADIN'!$B$2:$G$46,6,0),"")</f>
        <v/>
      </c>
      <c r="J68" s="118" t="str">
        <f t="shared" si="3"/>
        <v/>
      </c>
    </row>
    <row r="69" spans="1:10" x14ac:dyDescent="0.3">
      <c r="A69" s="107">
        <v>67</v>
      </c>
      <c r="B69" s="106"/>
      <c r="C69" s="93"/>
      <c r="D69" s="8" t="str">
        <f>IF(ISBLANK(B69),"",VLOOKUP(B69,'KATILIM ERKEK'!$B$2:$B$33,2,FALSE))</f>
        <v/>
      </c>
      <c r="E69" s="8" t="str">
        <f>IF(ISBLANK(B69),"",VLOOKUP(B69,'KATILIM ERKEK'!$B$3:$C$33,3,FALSE))</f>
        <v/>
      </c>
      <c r="F69" s="14" t="str">
        <f>IF(ISBLANK(C69),"",VLOOKUP(C69,'KATILIM KADIN'!$B$2:$C$46,2,FALSE))</f>
        <v/>
      </c>
      <c r="G69" s="14" t="str">
        <f>IF(ISBLANK(C69),"",VLOOKUP(C69,'KATILIM KADIN'!$B$2:$D$46,3,FALSE))</f>
        <v/>
      </c>
      <c r="H69" s="91" t="str">
        <f>IFERROR(VLOOKUP(D69,'KATILIM ERKEK'!$B$2:$G$33,6,0),"")</f>
        <v/>
      </c>
      <c r="I69" s="94" t="str">
        <f>IFERROR(VLOOKUP(F69,'KATILIM KADIN'!$B$2:$G$46,6,0),"")</f>
        <v/>
      </c>
      <c r="J69" s="118" t="str">
        <f t="shared" si="3"/>
        <v/>
      </c>
    </row>
    <row r="70" spans="1:10" x14ac:dyDescent="0.3">
      <c r="A70" s="107">
        <v>68</v>
      </c>
      <c r="B70" s="106"/>
      <c r="C70" s="93"/>
      <c r="D70" s="8" t="str">
        <f>IF(ISBLANK(B70),"",VLOOKUP(B70,'KATILIM ERKEK'!$B$2:$B$33,2,FALSE))</f>
        <v/>
      </c>
      <c r="E70" s="8" t="str">
        <f>IF(ISBLANK(B70),"",VLOOKUP(B70,'KATILIM ERKEK'!$B$3:$C$33,3,FALSE))</f>
        <v/>
      </c>
      <c r="F70" s="14" t="str">
        <f>IF(ISBLANK(C70),"",VLOOKUP(C70,'KATILIM KADIN'!$B$2:$C$46,2,FALSE))</f>
        <v/>
      </c>
      <c r="G70" s="14" t="str">
        <f>IF(ISBLANK(C70),"",VLOOKUP(C70,'KATILIM KADIN'!$B$2:$D$46,3,FALSE))</f>
        <v/>
      </c>
      <c r="H70" s="91" t="str">
        <f>IFERROR(VLOOKUP(D70,'KATILIM ERKEK'!$B$2:$G$33,6,0),"")</f>
        <v/>
      </c>
      <c r="I70" s="94" t="str">
        <f>IFERROR(VLOOKUP(F70,'KATILIM KADIN'!$B$2:$G$46,6,0),"")</f>
        <v/>
      </c>
      <c r="J70" s="118" t="str">
        <f t="shared" si="3"/>
        <v/>
      </c>
    </row>
    <row r="71" spans="1:10" x14ac:dyDescent="0.3">
      <c r="A71" s="107">
        <v>69</v>
      </c>
      <c r="B71" s="106"/>
      <c r="C71" s="93"/>
      <c r="D71" s="8" t="str">
        <f>IF(ISBLANK(B71),"",VLOOKUP(B71,'KATILIM ERKEK'!$B$2:$B$33,2,FALSE))</f>
        <v/>
      </c>
      <c r="E71" s="8" t="str">
        <f>IF(ISBLANK(B71),"",VLOOKUP(B71,'KATILIM ERKEK'!$B$3:$C$33,3,FALSE))</f>
        <v/>
      </c>
      <c r="F71" s="14" t="str">
        <f>IF(ISBLANK(C71),"",VLOOKUP(C71,'KATILIM KADIN'!$B$2:$C$46,2,FALSE))</f>
        <v/>
      </c>
      <c r="G71" s="14" t="str">
        <f>IF(ISBLANK(C71),"",VLOOKUP(C71,'KATILIM KADIN'!$B$2:$D$46,3,FALSE))</f>
        <v/>
      </c>
      <c r="H71" s="91" t="str">
        <f>IFERROR(VLOOKUP(D71,'KATILIM ERKEK'!$B$2:$G$33,6,0),"")</f>
        <v/>
      </c>
      <c r="I71" s="94" t="str">
        <f>IFERROR(VLOOKUP(F71,'KATILIM KADIN'!$B$2:$G$46,6,0),"")</f>
        <v/>
      </c>
      <c r="J71" s="118" t="str">
        <f t="shared" si="3"/>
        <v/>
      </c>
    </row>
    <row r="72" spans="1:10" x14ac:dyDescent="0.3">
      <c r="A72" s="107">
        <v>70</v>
      </c>
      <c r="B72" s="106"/>
      <c r="C72" s="93"/>
      <c r="D72" s="8" t="str">
        <f>IF(ISBLANK(B72),"",VLOOKUP(B72,'KATILIM ERKEK'!$B$2:$B$33,2,FALSE))</f>
        <v/>
      </c>
      <c r="E72" s="8" t="str">
        <f>IF(ISBLANK(B72),"",VLOOKUP(B72,'KATILIM ERKEK'!$B$3:$C$33,3,FALSE))</f>
        <v/>
      </c>
      <c r="F72" s="14" t="str">
        <f>IF(ISBLANK(C72),"",VLOOKUP(C72,'KATILIM KADIN'!$B$2:$C$46,2,FALSE))</f>
        <v/>
      </c>
      <c r="G72" s="14" t="str">
        <f>IF(ISBLANK(C72),"",VLOOKUP(C72,'KATILIM KADIN'!$B$2:$D$46,3,FALSE))</f>
        <v/>
      </c>
      <c r="H72" s="91" t="str">
        <f>IFERROR(VLOOKUP(D72,'KATILIM ERKEK'!$B$2:$G$33,6,0),"")</f>
        <v/>
      </c>
      <c r="I72" s="94" t="str">
        <f>IFERROR(VLOOKUP(F72,'KATILIM KADIN'!$B$2:$G$46,6,0),"")</f>
        <v/>
      </c>
      <c r="J72" s="118" t="str">
        <f t="shared" ref="J72:J89" si="4">IF(SUM(H72:I72)&lt;=0,"",IFERROR(SUM(H72:I72,0),""))</f>
        <v/>
      </c>
    </row>
    <row r="73" spans="1:10" x14ac:dyDescent="0.3">
      <c r="A73" s="107">
        <v>71</v>
      </c>
      <c r="B73" s="106"/>
      <c r="C73" s="93"/>
      <c r="D73" s="8" t="str">
        <f>IF(ISBLANK(B73),"",VLOOKUP(B73,'KATILIM ERKEK'!$B$2:$B$33,2,FALSE))</f>
        <v/>
      </c>
      <c r="E73" s="8" t="str">
        <f>IF(ISBLANK(B73),"",VLOOKUP(B73,'KATILIM ERKEK'!$B$3:$C$33,3,FALSE))</f>
        <v/>
      </c>
      <c r="F73" s="14" t="str">
        <f>IF(ISBLANK(C73),"",VLOOKUP(C73,'KATILIM KADIN'!$B$2:$C$46,2,FALSE))</f>
        <v/>
      </c>
      <c r="G73" s="14" t="str">
        <f>IF(ISBLANK(C73),"",VLOOKUP(C73,'KATILIM KADIN'!$B$2:$D$46,3,FALSE))</f>
        <v/>
      </c>
      <c r="H73" s="91" t="str">
        <f>IFERROR(VLOOKUP(D73,'KATILIM ERKEK'!$B$2:$G$33,6,0),"")</f>
        <v/>
      </c>
      <c r="I73" s="94" t="str">
        <f>IFERROR(VLOOKUP(F73,'KATILIM KADIN'!$B$2:$G$46,6,0),"")</f>
        <v/>
      </c>
      <c r="J73" s="118" t="str">
        <f t="shared" si="4"/>
        <v/>
      </c>
    </row>
    <row r="74" spans="1:10" x14ac:dyDescent="0.3">
      <c r="A74" s="107">
        <v>72</v>
      </c>
      <c r="B74" s="106"/>
      <c r="C74" s="93"/>
      <c r="D74" s="8" t="str">
        <f>IF(ISBLANK(B74),"",VLOOKUP(B74,'KATILIM ERKEK'!$B$2:$B$33,2,FALSE))</f>
        <v/>
      </c>
      <c r="E74" s="8" t="str">
        <f>IF(ISBLANK(B74),"",VLOOKUP(B74,'KATILIM ERKEK'!$B$3:$C$33,3,FALSE))</f>
        <v/>
      </c>
      <c r="F74" s="14" t="str">
        <f>IF(ISBLANK(C74),"",VLOOKUP(C74,'KATILIM KADIN'!$B$2:$C$46,2,FALSE))</f>
        <v/>
      </c>
      <c r="G74" s="14" t="str">
        <f>IF(ISBLANK(C74),"",VLOOKUP(C74,'KATILIM KADIN'!$B$2:$D$46,3,FALSE))</f>
        <v/>
      </c>
      <c r="H74" s="91" t="str">
        <f>IFERROR(VLOOKUP(D74,'KATILIM ERKEK'!$B$2:$G$33,6,0),"")</f>
        <v/>
      </c>
      <c r="I74" s="94" t="str">
        <f>IFERROR(VLOOKUP(F74,'KATILIM KADIN'!$B$2:$G$46,6,0),"")</f>
        <v/>
      </c>
      <c r="J74" s="118" t="str">
        <f>IF(SUM(H74:I74)&lt;=0,"",IFERROR(SUM(H74:I74,0),""))</f>
        <v/>
      </c>
    </row>
    <row r="75" spans="1:10" x14ac:dyDescent="0.3">
      <c r="A75" s="107">
        <v>73</v>
      </c>
      <c r="B75" s="106"/>
      <c r="C75" s="93"/>
      <c r="D75" s="8" t="str">
        <f>IF(ISBLANK(B75),"",VLOOKUP(B75,'KATILIM ERKEK'!$B$2:$B$33,2,FALSE))</f>
        <v/>
      </c>
      <c r="E75" s="8" t="str">
        <f>IF(ISBLANK(B75),"",VLOOKUP(B75,'KATILIM ERKEK'!$B$3:$C$33,3,FALSE))</f>
        <v/>
      </c>
      <c r="F75" s="14" t="str">
        <f>IF(ISBLANK(C75),"",VLOOKUP(C75,'KATILIM KADIN'!$B$2:$C$46,2,FALSE))</f>
        <v/>
      </c>
      <c r="G75" s="14" t="str">
        <f>IF(ISBLANK(C75),"",VLOOKUP(C75,'KATILIM KADIN'!$B$2:$D$46,3,FALSE))</f>
        <v/>
      </c>
      <c r="H75" s="91" t="str">
        <f>IFERROR(VLOOKUP(D75,'KATILIM ERKEK'!$B$2:$G$33,6,0),"")</f>
        <v/>
      </c>
      <c r="I75" s="94" t="str">
        <f>IFERROR(VLOOKUP(F75,'KATILIM KADIN'!$B$2:$G$46,6,0),"")</f>
        <v/>
      </c>
      <c r="J75" s="118" t="str">
        <f t="shared" si="4"/>
        <v/>
      </c>
    </row>
    <row r="76" spans="1:10" x14ac:dyDescent="0.3">
      <c r="A76" s="107">
        <v>74</v>
      </c>
      <c r="B76" s="106"/>
      <c r="C76" s="93"/>
      <c r="D76" s="8" t="str">
        <f>IF(ISBLANK(B76),"",VLOOKUP(B76,'KATILIM ERKEK'!$B$2:$B$33,2,FALSE))</f>
        <v/>
      </c>
      <c r="E76" s="8" t="str">
        <f>IF(ISBLANK(B76),"",VLOOKUP(B76,'KATILIM ERKEK'!$B$3:$C$33,3,FALSE))</f>
        <v/>
      </c>
      <c r="F76" s="14" t="str">
        <f>IF(ISBLANK(C76),"",VLOOKUP(C76,'KATILIM KADIN'!$B$2:$C$46,2,FALSE))</f>
        <v/>
      </c>
      <c r="G76" s="14" t="str">
        <f>IF(ISBLANK(C76),"",VLOOKUP(C76,'KATILIM KADIN'!$B$2:$D$46,3,FALSE))</f>
        <v/>
      </c>
      <c r="H76" s="91" t="str">
        <f>IFERROR(VLOOKUP(D76,'KATILIM ERKEK'!$B$2:$G$33,6,0),"")</f>
        <v/>
      </c>
      <c r="I76" s="94" t="str">
        <f>IFERROR(VLOOKUP(F76,'KATILIM KADIN'!$B$2:$G$46,6,0),"")</f>
        <v/>
      </c>
      <c r="J76" s="118" t="str">
        <f t="shared" si="4"/>
        <v/>
      </c>
    </row>
    <row r="77" spans="1:10" x14ac:dyDescent="0.3">
      <c r="A77" s="107">
        <v>75</v>
      </c>
      <c r="B77" s="106"/>
      <c r="C77" s="93"/>
      <c r="D77" s="8" t="str">
        <f>IF(ISBLANK(B77),"",VLOOKUP(B77,'KATILIM ERKEK'!$B$2:$B$33,2,FALSE))</f>
        <v/>
      </c>
      <c r="E77" s="8" t="str">
        <f>IF(ISBLANK(B77),"",VLOOKUP(B77,'KATILIM ERKEK'!$B$3:$C$33,3,FALSE))</f>
        <v/>
      </c>
      <c r="F77" s="14" t="str">
        <f>IF(ISBLANK(C77),"",VLOOKUP(C77,'KATILIM KADIN'!$B$2:$C$46,2,FALSE))</f>
        <v/>
      </c>
      <c r="G77" s="14" t="str">
        <f>IF(ISBLANK(C77),"",VLOOKUP(C77,'KATILIM KADIN'!$B$2:$D$46,3,FALSE))</f>
        <v/>
      </c>
      <c r="H77" s="91" t="str">
        <f>IFERROR(VLOOKUP(D77,'KATILIM ERKEK'!$B$2:$G$33,6,0),"")</f>
        <v/>
      </c>
      <c r="I77" s="94" t="str">
        <f>IFERROR(VLOOKUP(F77,'KATILIM KADIN'!$B$2:$G$46,6,0),"")</f>
        <v/>
      </c>
      <c r="J77" s="118" t="str">
        <f t="shared" si="4"/>
        <v/>
      </c>
    </row>
    <row r="78" spans="1:10" x14ac:dyDescent="0.3">
      <c r="A78" s="107">
        <v>76</v>
      </c>
      <c r="B78" s="106"/>
      <c r="C78" s="93"/>
      <c r="D78" s="8" t="str">
        <f>IF(ISBLANK(B78),"",VLOOKUP(B78,'KATILIM ERKEK'!$B$2:$B$33,2,FALSE))</f>
        <v/>
      </c>
      <c r="E78" s="8" t="str">
        <f>IF(ISBLANK(B78),"",VLOOKUP(B78,'KATILIM ERKEK'!$B$3:$C$33,3,FALSE))</f>
        <v/>
      </c>
      <c r="F78" s="14" t="str">
        <f>IF(ISBLANK(C78),"",VLOOKUP(C78,'KATILIM KADIN'!$B$2:$C$46,2,FALSE))</f>
        <v/>
      </c>
      <c r="G78" s="14" t="str">
        <f>IF(ISBLANK(C78),"",VLOOKUP(C78,'KATILIM KADIN'!$B$2:$D$46,3,FALSE))</f>
        <v/>
      </c>
      <c r="H78" s="91" t="str">
        <f>IFERROR(VLOOKUP(D78,'KATILIM ERKEK'!$B$2:$G$33,6,0),"")</f>
        <v/>
      </c>
      <c r="I78" s="94" t="str">
        <f>IFERROR(VLOOKUP(F78,'KATILIM KADIN'!$B$2:$G$46,6,0),"")</f>
        <v/>
      </c>
      <c r="J78" s="118" t="str">
        <f t="shared" si="4"/>
        <v/>
      </c>
    </row>
    <row r="79" spans="1:10" x14ac:dyDescent="0.3">
      <c r="A79" s="107">
        <v>77</v>
      </c>
      <c r="B79" s="106"/>
      <c r="C79" s="93"/>
      <c r="D79" s="8" t="str">
        <f>IF(ISBLANK(B79),"",VLOOKUP(B79,'KATILIM ERKEK'!$B$2:$B$33,2,FALSE))</f>
        <v/>
      </c>
      <c r="E79" s="8" t="str">
        <f>IF(ISBLANK(B79),"",VLOOKUP(B79,'KATILIM ERKEK'!$B$3:$C$33,3,FALSE))</f>
        <v/>
      </c>
      <c r="F79" s="14" t="str">
        <f>IF(ISBLANK(C79),"",VLOOKUP(C79,'KATILIM KADIN'!$B$2:$C$46,2,FALSE))</f>
        <v/>
      </c>
      <c r="G79" s="14" t="str">
        <f>IF(ISBLANK(C79),"",VLOOKUP(C79,'KATILIM KADIN'!$B$2:$D$46,3,FALSE))</f>
        <v/>
      </c>
      <c r="H79" s="91" t="str">
        <f>IFERROR(VLOOKUP(D79,'KATILIM ERKEK'!$B$2:$G$33,6,0),"")</f>
        <v/>
      </c>
      <c r="I79" s="94" t="str">
        <f>IFERROR(VLOOKUP(F79,'KATILIM KADIN'!$B$2:$G$46,6,0),"")</f>
        <v/>
      </c>
      <c r="J79" s="118" t="str">
        <f t="shared" si="4"/>
        <v/>
      </c>
    </row>
    <row r="80" spans="1:10" x14ac:dyDescent="0.3">
      <c r="A80" s="107">
        <v>78</v>
      </c>
      <c r="B80" s="106"/>
      <c r="C80" s="93"/>
      <c r="D80" s="8" t="str">
        <f>IF(ISBLANK(B80),"",VLOOKUP(B80,'KATILIM ERKEK'!$B$2:$B$33,2,FALSE))</f>
        <v/>
      </c>
      <c r="E80" s="8" t="str">
        <f>IF(ISBLANK(B80),"",VLOOKUP(B80,'KATILIM ERKEK'!$B$3:$C$33,3,FALSE))</f>
        <v/>
      </c>
      <c r="F80" s="14" t="str">
        <f>IF(ISBLANK(C80),"",VLOOKUP(C80,'KATILIM KADIN'!$B$2:$C$46,2,FALSE))</f>
        <v/>
      </c>
      <c r="G80" s="14" t="str">
        <f>IF(ISBLANK(C80),"",VLOOKUP(C80,'KATILIM KADIN'!$B$2:$D$46,3,FALSE))</f>
        <v/>
      </c>
      <c r="H80" s="91" t="str">
        <f>IFERROR(VLOOKUP(D80,'KATILIM ERKEK'!$B$2:$G$33,6,0),"")</f>
        <v/>
      </c>
      <c r="I80" s="94" t="str">
        <f>IFERROR(VLOOKUP(F80,'KATILIM KADIN'!$B$2:$G$46,6,0),"")</f>
        <v/>
      </c>
      <c r="J80" s="118" t="str">
        <f t="shared" si="4"/>
        <v/>
      </c>
    </row>
    <row r="81" spans="1:10" x14ac:dyDescent="0.3">
      <c r="A81" s="107">
        <v>79</v>
      </c>
      <c r="B81" s="106"/>
      <c r="C81" s="93"/>
      <c r="D81" s="8" t="str">
        <f>IF(ISBLANK(B81),"",VLOOKUP(B81,'KATILIM ERKEK'!$B$2:$B$33,2,FALSE))</f>
        <v/>
      </c>
      <c r="E81" s="8" t="str">
        <f>IF(ISBLANK(B81),"",VLOOKUP(B81,'KATILIM ERKEK'!$B$3:$C$33,3,FALSE))</f>
        <v/>
      </c>
      <c r="F81" s="14" t="str">
        <f>IF(ISBLANK(C81),"",VLOOKUP(C81,'KATILIM KADIN'!$B$2:$C$46,2,FALSE))</f>
        <v/>
      </c>
      <c r="G81" s="14" t="str">
        <f>IF(ISBLANK(C81),"",VLOOKUP(C81,'KATILIM KADIN'!$B$2:$D$46,3,FALSE))</f>
        <v/>
      </c>
      <c r="H81" s="91" t="str">
        <f>IFERROR(VLOOKUP(D81,'KATILIM ERKEK'!$B$2:$G$33,6,0),"")</f>
        <v/>
      </c>
      <c r="I81" s="94" t="str">
        <f>IFERROR(VLOOKUP(F81,'KATILIM KADIN'!$B$2:$G$46,6,0),"")</f>
        <v/>
      </c>
      <c r="J81" s="118" t="str">
        <f t="shared" si="4"/>
        <v/>
      </c>
    </row>
    <row r="82" spans="1:10" x14ac:dyDescent="0.3">
      <c r="A82" s="107">
        <v>80</v>
      </c>
      <c r="B82" s="106"/>
      <c r="C82" s="93"/>
      <c r="D82" s="8" t="str">
        <f>IF(ISBLANK(B82),"",VLOOKUP(B82,'KATILIM ERKEK'!$B$2:$B$33,2,FALSE))</f>
        <v/>
      </c>
      <c r="E82" s="8" t="str">
        <f>IF(ISBLANK(B82),"",VLOOKUP(B82,'KATILIM ERKEK'!$B$3:$C$33,3,FALSE))</f>
        <v/>
      </c>
      <c r="F82" s="14" t="str">
        <f>IF(ISBLANK(C82),"",VLOOKUP(C82,'KATILIM KADIN'!$B$2:$C$46,2,FALSE))</f>
        <v/>
      </c>
      <c r="G82" s="14" t="str">
        <f>IF(ISBLANK(C82),"",VLOOKUP(C82,'KATILIM KADIN'!$B$2:$D$46,3,FALSE))</f>
        <v/>
      </c>
      <c r="H82" s="91" t="str">
        <f>IFERROR(VLOOKUP(D82,'KATILIM ERKEK'!$B$2:$G$33,6,0),"")</f>
        <v/>
      </c>
      <c r="I82" s="94" t="str">
        <f>IFERROR(VLOOKUP(F82,'KATILIM KADIN'!$B$2:$G$46,6,0),"")</f>
        <v/>
      </c>
      <c r="J82" s="118" t="str">
        <f t="shared" si="4"/>
        <v/>
      </c>
    </row>
    <row r="83" spans="1:10" x14ac:dyDescent="0.3">
      <c r="A83" s="107">
        <v>81</v>
      </c>
      <c r="B83" s="106"/>
      <c r="C83" s="93"/>
      <c r="D83" s="8" t="str">
        <f>IF(ISBLANK(B83),"",VLOOKUP(B83,'KATILIM ERKEK'!$B$2:$B$33,2,FALSE))</f>
        <v/>
      </c>
      <c r="E83" s="8" t="str">
        <f>IF(ISBLANK(B83),"",VLOOKUP(B83,'KATILIM ERKEK'!$B$3:$C$33,3,FALSE))</f>
        <v/>
      </c>
      <c r="F83" s="14" t="str">
        <f>IF(ISBLANK(C83),"",VLOOKUP(C83,'KATILIM KADIN'!$B$2:$C$46,2,FALSE))</f>
        <v/>
      </c>
      <c r="G83" s="14" t="str">
        <f>IF(ISBLANK(C83),"",VLOOKUP(C83,'KATILIM KADIN'!$B$2:$D$46,3,FALSE))</f>
        <v/>
      </c>
      <c r="H83" s="91" t="str">
        <f>IFERROR(VLOOKUP(D83,'KATILIM ERKEK'!$B$2:$G$33,6,0),"")</f>
        <v/>
      </c>
      <c r="I83" s="94" t="str">
        <f>IFERROR(VLOOKUP(F83,'KATILIM KADIN'!$B$2:$G$46,6,0),"")</f>
        <v/>
      </c>
      <c r="J83" s="118" t="str">
        <f t="shared" si="4"/>
        <v/>
      </c>
    </row>
    <row r="84" spans="1:10" x14ac:dyDescent="0.3">
      <c r="A84" s="107">
        <v>82</v>
      </c>
      <c r="B84" s="106"/>
      <c r="C84" s="93"/>
      <c r="D84" s="8" t="str">
        <f>IF(ISBLANK(B84),"",VLOOKUP(B84,'KATILIM ERKEK'!$B$2:$B$33,2,FALSE))</f>
        <v/>
      </c>
      <c r="E84" s="8" t="str">
        <f>IF(ISBLANK(B84),"",VLOOKUP(B84,'KATILIM ERKEK'!$B$3:$C$33,3,FALSE))</f>
        <v/>
      </c>
      <c r="F84" s="14" t="str">
        <f>IF(ISBLANK(C84),"",VLOOKUP(C84,'KATILIM KADIN'!$B$2:$C$46,2,FALSE))</f>
        <v/>
      </c>
      <c r="G84" s="14" t="str">
        <f>IF(ISBLANK(C84),"",VLOOKUP(C84,'KATILIM KADIN'!$B$2:$D$46,3,FALSE))</f>
        <v/>
      </c>
      <c r="H84" s="91" t="str">
        <f>IFERROR(VLOOKUP(D84,'KATILIM ERKEK'!$B$2:$G$33,6,0),"")</f>
        <v/>
      </c>
      <c r="I84" s="94" t="str">
        <f>IFERROR(VLOOKUP(F84,'KATILIM KADIN'!$B$2:$G$46,6,0),"")</f>
        <v/>
      </c>
      <c r="J84" s="118" t="str">
        <f t="shared" si="4"/>
        <v/>
      </c>
    </row>
    <row r="85" spans="1:10" x14ac:dyDescent="0.3">
      <c r="A85" s="107">
        <v>83</v>
      </c>
      <c r="B85" s="106"/>
      <c r="C85" s="93"/>
      <c r="D85" s="8" t="str">
        <f>IF(ISBLANK(B85),"",VLOOKUP(B85,'KATILIM ERKEK'!$B$2:$B$33,2,FALSE))</f>
        <v/>
      </c>
      <c r="E85" s="8" t="str">
        <f>IF(ISBLANK(B85),"",VLOOKUP(B85,'KATILIM ERKEK'!$B$3:$C$33,3,FALSE))</f>
        <v/>
      </c>
      <c r="F85" s="14" t="str">
        <f>IF(ISBLANK(C85),"",VLOOKUP(C85,'KATILIM KADIN'!$B$2:$C$46,2,FALSE))</f>
        <v/>
      </c>
      <c r="G85" s="14" t="str">
        <f>IF(ISBLANK(C85),"",VLOOKUP(C85,'KATILIM KADIN'!$B$2:$D$46,3,FALSE))</f>
        <v/>
      </c>
      <c r="H85" s="91" t="str">
        <f>IFERROR(VLOOKUP(D85,'KATILIM ERKEK'!$B$2:$G$33,6,0),"")</f>
        <v/>
      </c>
      <c r="I85" s="94" t="str">
        <f>IFERROR(VLOOKUP(F85,'KATILIM KADIN'!$B$2:$G$46,6,0),"")</f>
        <v/>
      </c>
      <c r="J85" s="118" t="str">
        <f t="shared" si="4"/>
        <v/>
      </c>
    </row>
    <row r="86" spans="1:10" x14ac:dyDescent="0.3">
      <c r="A86" s="107">
        <v>84</v>
      </c>
      <c r="B86" s="106"/>
      <c r="C86" s="93"/>
      <c r="D86" s="8" t="str">
        <f>IF(ISBLANK(B86),"",VLOOKUP(B86,'KATILIM ERKEK'!$B$2:$B$33,2,FALSE))</f>
        <v/>
      </c>
      <c r="E86" s="8" t="str">
        <f>IF(ISBLANK(B86),"",VLOOKUP(B86,'KATILIM ERKEK'!$B$3:$C$33,3,FALSE))</f>
        <v/>
      </c>
      <c r="F86" s="14" t="str">
        <f>IF(ISBLANK(C86),"",VLOOKUP(C86,'KATILIM KADIN'!$B$2:$C$46,2,FALSE))</f>
        <v/>
      </c>
      <c r="G86" s="14" t="str">
        <f>IF(ISBLANK(C86),"",VLOOKUP(C86,'KATILIM KADIN'!$B$2:$D$46,3,FALSE))</f>
        <v/>
      </c>
      <c r="H86" s="91" t="str">
        <f>IFERROR(VLOOKUP(D86,'KATILIM ERKEK'!$B$2:$G$33,6,0),"")</f>
        <v/>
      </c>
      <c r="I86" s="94" t="str">
        <f>IFERROR(VLOOKUP(F86,'KATILIM KADIN'!$B$2:$G$46,6,0),"")</f>
        <v/>
      </c>
      <c r="J86" s="118" t="str">
        <f t="shared" si="4"/>
        <v/>
      </c>
    </row>
    <row r="87" spans="1:10" x14ac:dyDescent="0.3">
      <c r="A87" s="107">
        <v>85</v>
      </c>
      <c r="B87" s="106"/>
      <c r="C87" s="93"/>
      <c r="D87" s="8" t="str">
        <f>IF(ISBLANK(B87),"",VLOOKUP(B87,'KATILIM ERKEK'!$B$2:$B$33,2,FALSE))</f>
        <v/>
      </c>
      <c r="E87" s="8" t="str">
        <f>IF(ISBLANK(B87),"",VLOOKUP(B87,'KATILIM ERKEK'!$B$3:$C$33,3,FALSE))</f>
        <v/>
      </c>
      <c r="F87" s="14" t="str">
        <f>IF(ISBLANK(C87),"",VLOOKUP(C87,'KATILIM KADIN'!$B$2:$C$46,2,FALSE))</f>
        <v/>
      </c>
      <c r="G87" s="14" t="str">
        <f>IF(ISBLANK(C87),"",VLOOKUP(C87,'KATILIM KADIN'!$B$2:$D$46,3,FALSE))</f>
        <v/>
      </c>
      <c r="H87" s="91" t="str">
        <f>IFERROR(VLOOKUP(D87,'KATILIM ERKEK'!$B$2:$G$33,6,0),"")</f>
        <v/>
      </c>
      <c r="I87" s="94" t="str">
        <f>IFERROR(VLOOKUP(F87,'KATILIM KADIN'!$B$2:$G$46,6,0),"")</f>
        <v/>
      </c>
      <c r="J87" s="118" t="str">
        <f t="shared" si="4"/>
        <v/>
      </c>
    </row>
    <row r="88" spans="1:10" x14ac:dyDescent="0.3">
      <c r="A88" s="107">
        <v>86</v>
      </c>
      <c r="B88" s="106"/>
      <c r="C88" s="93"/>
      <c r="D88" s="8" t="str">
        <f>IF(ISBLANK(B88),"",VLOOKUP(B88,'KATILIM ERKEK'!$B$2:$B$33,2,FALSE))</f>
        <v/>
      </c>
      <c r="E88" s="8" t="str">
        <f>IF(ISBLANK(B88),"",VLOOKUP(B88,'KATILIM ERKEK'!$B$3:$C$33,3,FALSE))</f>
        <v/>
      </c>
      <c r="F88" s="14" t="str">
        <f>IF(ISBLANK(C88),"",VLOOKUP(C88,'KATILIM KADIN'!$B$2:$C$46,2,FALSE))</f>
        <v/>
      </c>
      <c r="G88" s="14" t="str">
        <f>IF(ISBLANK(C88),"",VLOOKUP(C88,'KATILIM KADIN'!$B$2:$D$46,3,FALSE))</f>
        <v/>
      </c>
      <c r="H88" s="91" t="str">
        <f>IFERROR(VLOOKUP(D88,'KATILIM ERKEK'!$B$2:$G$33,6,0),"")</f>
        <v/>
      </c>
      <c r="I88" s="94" t="str">
        <f>IFERROR(VLOOKUP(F88,'KATILIM KADIN'!$B$2:$G$46,6,0),"")</f>
        <v/>
      </c>
      <c r="J88" s="118" t="str">
        <f t="shared" si="4"/>
        <v/>
      </c>
    </row>
    <row r="89" spans="1:10" x14ac:dyDescent="0.3">
      <c r="A89" s="107">
        <v>87</v>
      </c>
      <c r="B89" s="106"/>
      <c r="C89" s="93"/>
      <c r="D89" s="8" t="str">
        <f>IF(ISBLANK(B89),"",VLOOKUP(B89,'KATILIM ERKEK'!$B$2:$B$33,2,FALSE))</f>
        <v/>
      </c>
      <c r="E89" s="8" t="str">
        <f>IF(ISBLANK(B89),"",VLOOKUP(B89,'KATILIM ERKEK'!$B$3:$C$33,3,FALSE))</f>
        <v/>
      </c>
      <c r="F89" s="14" t="str">
        <f>IF(ISBLANK(C89),"",VLOOKUP(C89,'KATILIM KADIN'!$B$2:$C$46,2,FALSE))</f>
        <v/>
      </c>
      <c r="G89" s="14" t="str">
        <f>IF(ISBLANK(C89),"",VLOOKUP(C89,'KATILIM KADIN'!$B$2:$D$46,3,FALSE))</f>
        <v/>
      </c>
      <c r="H89" s="91" t="str">
        <f>IFERROR(VLOOKUP(D89,'KATILIM ERKEK'!$B$2:$G$33,6,0),"")</f>
        <v/>
      </c>
      <c r="I89" s="94" t="str">
        <f>IFERROR(VLOOKUP(F89,'KATILIM KADIN'!$B$2:$G$46,6,0),"")</f>
        <v/>
      </c>
      <c r="J89" s="118" t="str">
        <f t="shared" si="4"/>
        <v/>
      </c>
    </row>
    <row r="90" spans="1:10" x14ac:dyDescent="0.3">
      <c r="A90" s="107">
        <v>88</v>
      </c>
      <c r="B90" s="106"/>
      <c r="C90" s="93"/>
      <c r="D90" s="8" t="str">
        <f>IF(ISBLANK(B90),"",VLOOKUP(B90,'KATILIM ERKEK'!$B$2:$B$33,2,FALSE))</f>
        <v/>
      </c>
      <c r="E90" s="8" t="str">
        <f>IF(ISBLANK(B90),"",VLOOKUP(B90,'KATILIM ERKEK'!$B$3:$C$33,3,FALSE))</f>
        <v/>
      </c>
      <c r="F90" s="14" t="str">
        <f>IF(ISBLANK(C90),"",VLOOKUP(C90,'KATILIM KADIN'!$B$2:$C$46,2,FALSE))</f>
        <v/>
      </c>
      <c r="G90" s="14" t="str">
        <f>IF(ISBLANK(C90),"",VLOOKUP(C90,'KATILIM KADIN'!$B$2:$D$46,3,FALSE))</f>
        <v/>
      </c>
      <c r="H90" s="91" t="str">
        <f>IFERROR(VLOOKUP(D90,'KATILIM ERKEK'!$B$2:$G$33,6,0),"")</f>
        <v/>
      </c>
      <c r="I90" s="94" t="str">
        <f>IFERROR(VLOOKUP(F90,'KATILIM KADIN'!$B$2:$G$46,6,0),"")</f>
        <v/>
      </c>
      <c r="J90" s="118"/>
    </row>
    <row r="91" spans="1:10" x14ac:dyDescent="0.3">
      <c r="A91" s="107">
        <v>89</v>
      </c>
      <c r="B91" s="106"/>
      <c r="C91" s="93"/>
      <c r="D91" s="8" t="str">
        <f>IF(ISBLANK(B91),"",VLOOKUP(B91,'KATILIM ERKEK'!$B$2:$B$33,2,FALSE))</f>
        <v/>
      </c>
      <c r="E91" s="8" t="str">
        <f>IF(ISBLANK(B91),"",VLOOKUP(B91,'KATILIM ERKEK'!$B$3:$C$33,3,FALSE))</f>
        <v/>
      </c>
      <c r="F91" s="14" t="str">
        <f>IF(ISBLANK(C91),"",VLOOKUP(C91,'KATILIM KADIN'!$B$2:$C$46,2,FALSE))</f>
        <v/>
      </c>
      <c r="G91" s="14" t="str">
        <f>IF(ISBLANK(C91),"",VLOOKUP(C91,'KATILIM KADIN'!$B$2:$D$46,3,FALSE))</f>
        <v/>
      </c>
      <c r="H91" s="91" t="str">
        <f>IFERROR(VLOOKUP(D91,'KATILIM ERKEK'!$B$2:$G$33,6,0),"")</f>
        <v/>
      </c>
      <c r="I91" s="94" t="str">
        <f>IFERROR(VLOOKUP(F91,'KATILIM KADIN'!$B$2:$G$46,6,0),"")</f>
        <v/>
      </c>
      <c r="J91" s="118"/>
    </row>
    <row r="92" spans="1:10" x14ac:dyDescent="0.3">
      <c r="A92" s="107">
        <v>90</v>
      </c>
      <c r="B92" s="106"/>
      <c r="C92" s="93"/>
      <c r="D92" s="8" t="str">
        <f>IF(ISBLANK(B92),"",VLOOKUP(B92,'KATILIM ERKEK'!$B$2:$B$33,2,FALSE))</f>
        <v/>
      </c>
      <c r="E92" s="8" t="str">
        <f>IF(ISBLANK(B92),"",VLOOKUP(B92,'KATILIM ERKEK'!$B$3:$C$33,3,FALSE))</f>
        <v/>
      </c>
      <c r="F92" s="14" t="str">
        <f>IF(ISBLANK(C92),"",VLOOKUP(C92,'KATILIM KADIN'!$B$2:$C$46,2,FALSE))</f>
        <v/>
      </c>
      <c r="G92" s="14" t="str">
        <f>IF(ISBLANK(C92),"",VLOOKUP(C92,'KATILIM KADIN'!$B$2:$D$46,3,FALSE))</f>
        <v/>
      </c>
      <c r="H92" s="91" t="str">
        <f>IFERROR(VLOOKUP(D92,'KATILIM ERKEK'!$B$2:$G$33,6,0),"")</f>
        <v/>
      </c>
      <c r="I92" s="94" t="str">
        <f>IFERROR(VLOOKUP(F92,'KATILIM KADIN'!$B$2:$G$46,6,0),"")</f>
        <v/>
      </c>
      <c r="J92" s="118"/>
    </row>
    <row r="93" spans="1:10" x14ac:dyDescent="0.3">
      <c r="A93" s="107">
        <v>91</v>
      </c>
      <c r="B93" s="106"/>
      <c r="C93" s="93"/>
      <c r="D93" s="8" t="str">
        <f>IF(ISBLANK(B93),"",VLOOKUP(B93,'KATILIM ERKEK'!$B$2:$B$33,2,FALSE))</f>
        <v/>
      </c>
      <c r="E93" s="8" t="str">
        <f>IF(ISBLANK(B93),"",VLOOKUP(B93,'KATILIM ERKEK'!$B$3:$C$33,3,FALSE))</f>
        <v/>
      </c>
      <c r="F93" s="14" t="str">
        <f>IF(ISBLANK(C93),"",VLOOKUP(C93,'KATILIM KADIN'!$B$2:$C$46,2,FALSE))</f>
        <v/>
      </c>
      <c r="G93" s="14" t="str">
        <f>IF(ISBLANK(C93),"",VLOOKUP(C93,'KATILIM KADIN'!$B$2:$D$46,3,FALSE))</f>
        <v/>
      </c>
      <c r="H93" s="91" t="str">
        <f>IFERROR(VLOOKUP(D93,'KATILIM ERKEK'!$B$2:$G$33,6,0),"")</f>
        <v/>
      </c>
      <c r="I93" s="94" t="str">
        <f>IFERROR(VLOOKUP(F93,'KATILIM KADIN'!$B$2:$G$46,6,0),"")</f>
        <v/>
      </c>
      <c r="J93" s="118"/>
    </row>
    <row r="94" spans="1:10" x14ac:dyDescent="0.3">
      <c r="A94" s="107">
        <v>92</v>
      </c>
      <c r="B94" s="106"/>
      <c r="C94" s="93"/>
      <c r="D94" s="8" t="str">
        <f>IF(ISBLANK(B94),"",VLOOKUP(B94,'KATILIM ERKEK'!$B$2:$B$33,2,FALSE))</f>
        <v/>
      </c>
      <c r="E94" s="8" t="str">
        <f>IF(ISBLANK(B94),"",VLOOKUP(B94,'KATILIM ERKEK'!$B$3:$C$33,3,FALSE))</f>
        <v/>
      </c>
      <c r="F94" s="14" t="str">
        <f>IF(ISBLANK(C94),"",VLOOKUP(C94,'KATILIM KADIN'!$B$2:$C$46,2,FALSE))</f>
        <v/>
      </c>
      <c r="G94" s="14" t="str">
        <f>IF(ISBLANK(C94),"",VLOOKUP(C94,'KATILIM KADIN'!$B$2:$D$46,3,FALSE))</f>
        <v/>
      </c>
      <c r="H94" s="91" t="str">
        <f>IFERROR(VLOOKUP(D94,'KATILIM ERKEK'!$B$2:$G$33,6,0),"")</f>
        <v/>
      </c>
      <c r="I94" s="94" t="str">
        <f>IFERROR(VLOOKUP(F94,'KATILIM KADIN'!$B$2:$G$46,6,0),"")</f>
        <v/>
      </c>
      <c r="J94" s="118"/>
    </row>
    <row r="95" spans="1:10" x14ac:dyDescent="0.3">
      <c r="A95" s="107">
        <v>93</v>
      </c>
      <c r="H95" s="91" t="str">
        <f>IFERROR(VLOOKUP(D95,'KATILIM ERKEK'!$B$2:$G$33,6,0),"")</f>
        <v/>
      </c>
      <c r="I95" s="94" t="str">
        <f>IFERROR(VLOOKUP(F95,'KATILIM KADIN'!$B$2:$G$46,6,0),"")</f>
        <v/>
      </c>
    </row>
    <row r="96" spans="1:10" x14ac:dyDescent="0.3">
      <c r="A96" s="107">
        <v>94</v>
      </c>
      <c r="H96" s="91" t="str">
        <f>IFERROR(VLOOKUP(D96,'KATILIM ERKEK'!$B$2:$G$33,6,0),"")</f>
        <v/>
      </c>
      <c r="I96" s="94" t="str">
        <f>IFERROR(VLOOKUP(F96,'KATILIM KADIN'!$B$2:$G$46,6,0),"")</f>
        <v/>
      </c>
    </row>
    <row r="97" spans="1:1" x14ac:dyDescent="0.3">
      <c r="A97" s="107">
        <v>95</v>
      </c>
    </row>
    <row r="98" spans="1:1" x14ac:dyDescent="0.3">
      <c r="A98" s="107">
        <v>96</v>
      </c>
    </row>
    <row r="99" spans="1:1" x14ac:dyDescent="0.3">
      <c r="A99" s="107">
        <v>97</v>
      </c>
    </row>
    <row r="100" spans="1:1" x14ac:dyDescent="0.3">
      <c r="A100" s="107">
        <v>98</v>
      </c>
    </row>
    <row r="101" spans="1:1" x14ac:dyDescent="0.3">
      <c r="A101" s="107">
        <v>99</v>
      </c>
    </row>
    <row r="102" spans="1:1" x14ac:dyDescent="0.3">
      <c r="A102" s="107">
        <v>100</v>
      </c>
    </row>
    <row r="103" spans="1:1" x14ac:dyDescent="0.3">
      <c r="A103" s="107">
        <v>101</v>
      </c>
    </row>
    <row r="104" spans="1:1" x14ac:dyDescent="0.3">
      <c r="A104" s="107">
        <v>102</v>
      </c>
    </row>
    <row r="105" spans="1:1" x14ac:dyDescent="0.3">
      <c r="A105" s="107">
        <v>103</v>
      </c>
    </row>
    <row r="106" spans="1:1" x14ac:dyDescent="0.3">
      <c r="A106" s="107">
        <v>104</v>
      </c>
    </row>
    <row r="107" spans="1:1" x14ac:dyDescent="0.3">
      <c r="A107" s="107">
        <v>105</v>
      </c>
    </row>
    <row r="108" spans="1:1" x14ac:dyDescent="0.3">
      <c r="A108" s="107">
        <v>106</v>
      </c>
    </row>
    <row r="109" spans="1:1" x14ac:dyDescent="0.3">
      <c r="A109" s="107">
        <v>107</v>
      </c>
    </row>
    <row r="110" spans="1:1" x14ac:dyDescent="0.3">
      <c r="A110" s="107">
        <v>108</v>
      </c>
    </row>
    <row r="111" spans="1:1" x14ac:dyDescent="0.3">
      <c r="A111" s="107">
        <v>109</v>
      </c>
    </row>
    <row r="112" spans="1:1" x14ac:dyDescent="0.3">
      <c r="A112" s="107">
        <v>110</v>
      </c>
    </row>
    <row r="113" spans="1:1" x14ac:dyDescent="0.3">
      <c r="A113" s="107">
        <v>111</v>
      </c>
    </row>
    <row r="114" spans="1:1" x14ac:dyDescent="0.3">
      <c r="A114" s="107">
        <v>112</v>
      </c>
    </row>
    <row r="115" spans="1:1" x14ac:dyDescent="0.3">
      <c r="A115" s="107">
        <v>113</v>
      </c>
    </row>
    <row r="116" spans="1:1" x14ac:dyDescent="0.3">
      <c r="A116" s="107">
        <v>114</v>
      </c>
    </row>
    <row r="117" spans="1:1" x14ac:dyDescent="0.3">
      <c r="A117" s="107">
        <v>115</v>
      </c>
    </row>
    <row r="118" spans="1:1" x14ac:dyDescent="0.3">
      <c r="A118" s="107">
        <v>116</v>
      </c>
    </row>
    <row r="119" spans="1:1" x14ac:dyDescent="0.3">
      <c r="A119" s="107">
        <v>117</v>
      </c>
    </row>
    <row r="120" spans="1:1" x14ac:dyDescent="0.3">
      <c r="A120" s="107">
        <v>118</v>
      </c>
    </row>
    <row r="121" spans="1:1" x14ac:dyDescent="0.3">
      <c r="A121" s="107">
        <v>119</v>
      </c>
    </row>
    <row r="122" spans="1:1" x14ac:dyDescent="0.3">
      <c r="A122" s="107">
        <v>120</v>
      </c>
    </row>
  </sheetData>
  <sortState xmlns:xlrd2="http://schemas.microsoft.com/office/spreadsheetml/2017/richdata2" ref="B3:J46">
    <sortCondition ref="D3:D46"/>
  </sortState>
  <mergeCells count="1">
    <mergeCell ref="B1:F1"/>
  </mergeCells>
  <conditionalFormatting sqref="A30">
    <cfRule type="duplicateValues" dxfId="40" priority="282"/>
  </conditionalFormatting>
  <conditionalFormatting sqref="B1:B2">
    <cfRule type="duplicateValues" dxfId="39" priority="209"/>
    <cfRule type="duplicateValues" dxfId="38" priority="210"/>
    <cfRule type="duplicateValues" dxfId="37" priority="211"/>
    <cfRule type="duplicateValues" dxfId="36" priority="6811"/>
  </conditionalFormatting>
  <conditionalFormatting sqref="B5:B94">
    <cfRule type="duplicateValues" dxfId="35" priority="9993"/>
    <cfRule type="duplicateValues" dxfId="34" priority="9991"/>
    <cfRule type="duplicateValues" dxfId="33" priority="9997"/>
    <cfRule type="duplicateValues" dxfId="32" priority="9996"/>
    <cfRule type="duplicateValues" dxfId="31" priority="9995"/>
    <cfRule type="duplicateValues" dxfId="30" priority="9994"/>
  </conditionalFormatting>
  <conditionalFormatting sqref="B95:B1048576 B1:B2">
    <cfRule type="duplicateValues" dxfId="29" priority="90"/>
  </conditionalFormatting>
  <conditionalFormatting sqref="B1:C2">
    <cfRule type="duplicateValues" dxfId="28" priority="9880"/>
  </conditionalFormatting>
  <conditionalFormatting sqref="B3:C4">
    <cfRule type="duplicateValues" dxfId="27" priority="9979"/>
    <cfRule type="duplicateValues" dxfId="26" priority="9981"/>
    <cfRule type="duplicateValues" dxfId="25" priority="9982"/>
    <cfRule type="duplicateValues" dxfId="24" priority="9980"/>
    <cfRule type="duplicateValues" dxfId="23" priority="9977"/>
    <cfRule type="duplicateValues" dxfId="22" priority="9978"/>
  </conditionalFormatting>
  <conditionalFormatting sqref="B5:C94">
    <cfRule type="duplicateValues" dxfId="21" priority="10015"/>
  </conditionalFormatting>
  <conditionalFormatting sqref="C1:C2">
    <cfRule type="duplicateValues" dxfId="20" priority="9877"/>
    <cfRule type="duplicateValues" dxfId="19" priority="9876"/>
    <cfRule type="duplicateValues" dxfId="18" priority="9875"/>
    <cfRule type="duplicateValues" dxfId="17" priority="9874"/>
  </conditionalFormatting>
  <conditionalFormatting sqref="C1:C1048576">
    <cfRule type="duplicateValues" dxfId="16" priority="3"/>
  </conditionalFormatting>
  <conditionalFormatting sqref="C5:C94">
    <cfRule type="duplicateValues" dxfId="15" priority="10003"/>
    <cfRule type="duplicateValues" dxfId="14" priority="10004"/>
    <cfRule type="duplicateValues" dxfId="13" priority="10005"/>
    <cfRule type="duplicateValues" dxfId="12" priority="10009"/>
    <cfRule type="duplicateValues" dxfId="11" priority="10011"/>
    <cfRule type="duplicateValues" dxfId="10" priority="10012"/>
  </conditionalFormatting>
  <conditionalFormatting sqref="C95:C1048576 C1:C2">
    <cfRule type="duplicateValues" dxfId="9" priority="6995"/>
    <cfRule type="duplicateValues" dxfId="8" priority="56"/>
  </conditionalFormatting>
  <conditionalFormatting sqref="D1:D1048576">
    <cfRule type="duplicateValues" dxfId="7" priority="1"/>
  </conditionalFormatting>
  <conditionalFormatting sqref="D3:D94 F3:F94">
    <cfRule type="duplicateValues" dxfId="6" priority="10025"/>
  </conditionalFormatting>
  <conditionalFormatting sqref="F1:F2">
    <cfRule type="duplicateValues" dxfId="5" priority="9882"/>
  </conditionalFormatting>
  <conditionalFormatting sqref="F1:F1048576">
    <cfRule type="duplicateValues" dxfId="4" priority="2"/>
  </conditionalFormatting>
  <conditionalFormatting sqref="F3:F94">
    <cfRule type="duplicateValues" dxfId="3" priority="10023"/>
  </conditionalFormatting>
  <pageMargins left="0" right="0" top="0.19685039370078741" bottom="0" header="0" footer="0"/>
  <pageSetup paperSize="9" scale="10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11"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 x14ac:dyDescent="0.35">
      <c r="B1" s="40"/>
      <c r="C1" s="49" t="s">
        <v>151</v>
      </c>
      <c r="D1" s="50" t="s">
        <v>140</v>
      </c>
      <c r="E1" s="50" t="s">
        <v>140</v>
      </c>
      <c r="F1" s="50" t="s">
        <v>141</v>
      </c>
      <c r="G1" s="41" t="s">
        <v>142</v>
      </c>
      <c r="H1" s="41" t="s">
        <v>143</v>
      </c>
      <c r="I1" s="42"/>
      <c r="K1" s="66"/>
      <c r="L1" s="67" t="s">
        <v>152</v>
      </c>
      <c r="M1" s="68" t="s">
        <v>140</v>
      </c>
      <c r="N1" s="68" t="s">
        <v>140</v>
      </c>
      <c r="O1" s="68" t="s">
        <v>141</v>
      </c>
      <c r="P1" s="69" t="s">
        <v>142</v>
      </c>
      <c r="Q1" s="69" t="s">
        <v>143</v>
      </c>
      <c r="R1" s="70"/>
    </row>
    <row r="2" spans="2:18" x14ac:dyDescent="0.35">
      <c r="B2" s="56">
        <v>1</v>
      </c>
      <c r="C2" s="51" t="s">
        <v>68</v>
      </c>
      <c r="D2" s="51" t="s">
        <v>91</v>
      </c>
      <c r="E2" s="51" t="s">
        <v>28</v>
      </c>
      <c r="F2" s="51" t="s">
        <v>121</v>
      </c>
      <c r="G2" s="43" t="s">
        <v>4</v>
      </c>
      <c r="H2" s="28" t="s">
        <v>118</v>
      </c>
      <c r="I2" s="52">
        <v>1</v>
      </c>
      <c r="K2" s="59">
        <v>1</v>
      </c>
      <c r="L2" s="25" t="s">
        <v>116</v>
      </c>
      <c r="M2" s="25" t="s">
        <v>115</v>
      </c>
      <c r="N2" s="25" t="s">
        <v>46</v>
      </c>
      <c r="O2" s="25" t="s">
        <v>117</v>
      </c>
      <c r="P2" s="26" t="s">
        <v>4</v>
      </c>
      <c r="Q2" s="27" t="s">
        <v>118</v>
      </c>
      <c r="R2" s="28">
        <v>1</v>
      </c>
    </row>
    <row r="3" spans="2:18" x14ac:dyDescent="0.35">
      <c r="B3" s="56">
        <v>2</v>
      </c>
      <c r="C3" s="51" t="s">
        <v>83</v>
      </c>
      <c r="D3" s="51" t="s">
        <v>102</v>
      </c>
      <c r="E3" s="51" t="s">
        <v>5</v>
      </c>
      <c r="F3" s="51" t="s">
        <v>117</v>
      </c>
      <c r="G3" s="44" t="s">
        <v>6</v>
      </c>
      <c r="H3" s="28" t="s">
        <v>122</v>
      </c>
      <c r="I3" s="52">
        <v>2</v>
      </c>
      <c r="K3" s="59">
        <v>2</v>
      </c>
      <c r="L3" s="25" t="s">
        <v>77</v>
      </c>
      <c r="M3" s="25" t="s">
        <v>62</v>
      </c>
      <c r="N3" s="25" t="s">
        <v>26</v>
      </c>
      <c r="O3" s="29" t="s">
        <v>119</v>
      </c>
      <c r="P3" s="26" t="s">
        <v>4</v>
      </c>
      <c r="Q3" s="27" t="s">
        <v>120</v>
      </c>
      <c r="R3" s="28">
        <v>2</v>
      </c>
    </row>
    <row r="4" spans="2:18" x14ac:dyDescent="0.35">
      <c r="B4" s="56">
        <v>3</v>
      </c>
      <c r="C4" s="51" t="s">
        <v>74</v>
      </c>
      <c r="D4" s="51" t="s">
        <v>63</v>
      </c>
      <c r="E4" s="51" t="s">
        <v>13</v>
      </c>
      <c r="F4" s="51" t="s">
        <v>117</v>
      </c>
      <c r="G4" s="44" t="s">
        <v>8</v>
      </c>
      <c r="H4" s="28" t="s">
        <v>124</v>
      </c>
      <c r="I4" s="52">
        <v>3</v>
      </c>
      <c r="K4" s="59">
        <v>3</v>
      </c>
      <c r="L4" s="25" t="s">
        <v>107</v>
      </c>
      <c r="M4" s="25" t="s">
        <v>91</v>
      </c>
      <c r="N4" s="25" t="s">
        <v>28</v>
      </c>
      <c r="O4" s="25" t="s">
        <v>121</v>
      </c>
      <c r="P4" s="26" t="s">
        <v>6</v>
      </c>
      <c r="Q4" s="27" t="s">
        <v>122</v>
      </c>
      <c r="R4" s="28">
        <v>3</v>
      </c>
    </row>
    <row r="5" spans="2:18" x14ac:dyDescent="0.35">
      <c r="B5" s="56">
        <v>4</v>
      </c>
      <c r="C5" s="51" t="s">
        <v>70</v>
      </c>
      <c r="D5" s="51" t="s">
        <v>91</v>
      </c>
      <c r="E5" s="51" t="s">
        <v>28</v>
      </c>
      <c r="F5" s="51" t="s">
        <v>121</v>
      </c>
      <c r="G5" s="43" t="s">
        <v>6</v>
      </c>
      <c r="H5" s="28" t="s">
        <v>127</v>
      </c>
      <c r="I5" s="52">
        <v>4</v>
      </c>
      <c r="K5" s="59">
        <v>4</v>
      </c>
      <c r="L5" s="25" t="s">
        <v>123</v>
      </c>
      <c r="M5" s="25" t="s">
        <v>63</v>
      </c>
      <c r="N5" s="25" t="s">
        <v>13</v>
      </c>
      <c r="O5" s="25" t="s">
        <v>117</v>
      </c>
      <c r="P5" s="26" t="s">
        <v>7</v>
      </c>
      <c r="Q5" s="27" t="s">
        <v>124</v>
      </c>
      <c r="R5" s="28">
        <v>4</v>
      </c>
    </row>
    <row r="6" spans="2:18" x14ac:dyDescent="0.35">
      <c r="B6" s="56">
        <v>5</v>
      </c>
      <c r="C6" s="51" t="s">
        <v>145</v>
      </c>
      <c r="D6" s="51" t="s">
        <v>100</v>
      </c>
      <c r="E6" s="51" t="s">
        <v>38</v>
      </c>
      <c r="F6" s="51" t="s">
        <v>130</v>
      </c>
      <c r="G6" s="43" t="s">
        <v>6</v>
      </c>
      <c r="H6" s="28" t="s">
        <v>129</v>
      </c>
      <c r="I6" s="52">
        <v>5</v>
      </c>
      <c r="K6" s="59">
        <v>5</v>
      </c>
      <c r="L6" s="25" t="s">
        <v>106</v>
      </c>
      <c r="M6" s="25" t="s">
        <v>90</v>
      </c>
      <c r="N6" s="25" t="s">
        <v>27</v>
      </c>
      <c r="O6" s="25" t="s">
        <v>117</v>
      </c>
      <c r="P6" s="26" t="s">
        <v>6</v>
      </c>
      <c r="Q6" s="27" t="s">
        <v>125</v>
      </c>
      <c r="R6" s="28">
        <v>5</v>
      </c>
    </row>
    <row r="7" spans="2:18" x14ac:dyDescent="0.35">
      <c r="B7" s="56">
        <v>6</v>
      </c>
      <c r="C7" s="51" t="s">
        <v>69</v>
      </c>
      <c r="D7" s="51" t="s">
        <v>91</v>
      </c>
      <c r="E7" s="51" t="s">
        <v>28</v>
      </c>
      <c r="F7" s="51" t="s">
        <v>121</v>
      </c>
      <c r="G7" s="43" t="s">
        <v>8</v>
      </c>
      <c r="H7" s="28" t="s">
        <v>131</v>
      </c>
      <c r="I7" s="52">
        <v>6</v>
      </c>
      <c r="K7" s="59">
        <v>6</v>
      </c>
      <c r="L7" s="25" t="s">
        <v>104</v>
      </c>
      <c r="M7" s="25" t="s">
        <v>87</v>
      </c>
      <c r="N7" s="25" t="s">
        <v>33</v>
      </c>
      <c r="O7" s="25" t="s">
        <v>126</v>
      </c>
      <c r="P7" s="26" t="s">
        <v>4</v>
      </c>
      <c r="Q7" s="27" t="s">
        <v>127</v>
      </c>
      <c r="R7" s="28">
        <v>6</v>
      </c>
    </row>
    <row r="8" spans="2:18" x14ac:dyDescent="0.35">
      <c r="B8" s="56">
        <v>7</v>
      </c>
      <c r="C8" s="51" t="s">
        <v>77</v>
      </c>
      <c r="D8" s="51" t="s">
        <v>62</v>
      </c>
      <c r="E8" s="51" t="s">
        <v>26</v>
      </c>
      <c r="F8" s="51" t="s">
        <v>119</v>
      </c>
      <c r="G8" s="43" t="s">
        <v>6</v>
      </c>
      <c r="H8" s="28" t="s">
        <v>132</v>
      </c>
      <c r="I8" s="52">
        <v>7</v>
      </c>
      <c r="K8" s="59">
        <v>7</v>
      </c>
      <c r="L8" s="25" t="s">
        <v>39</v>
      </c>
      <c r="M8" s="25" t="s">
        <v>94</v>
      </c>
      <c r="N8" s="25" t="s">
        <v>32</v>
      </c>
      <c r="O8" s="25" t="s">
        <v>128</v>
      </c>
      <c r="P8" s="26" t="s">
        <v>4</v>
      </c>
      <c r="Q8" s="27" t="s">
        <v>129</v>
      </c>
      <c r="R8" s="28">
        <v>7</v>
      </c>
    </row>
    <row r="9" spans="2:18" x14ac:dyDescent="0.35">
      <c r="B9" s="56">
        <v>8</v>
      </c>
      <c r="C9" s="51" t="s">
        <v>58</v>
      </c>
      <c r="D9" s="51" t="s">
        <v>84</v>
      </c>
      <c r="E9" s="51" t="s">
        <v>40</v>
      </c>
      <c r="F9" s="51" t="s">
        <v>128</v>
      </c>
      <c r="G9" s="43" t="s">
        <v>6</v>
      </c>
      <c r="H9" s="28" t="s">
        <v>133</v>
      </c>
      <c r="I9" s="52">
        <v>8</v>
      </c>
      <c r="K9" s="59">
        <v>8</v>
      </c>
      <c r="L9" s="25" t="s">
        <v>111</v>
      </c>
      <c r="M9" s="25" t="s">
        <v>113</v>
      </c>
      <c r="N9" s="25" t="s">
        <v>112</v>
      </c>
      <c r="O9" s="25" t="s">
        <v>130</v>
      </c>
      <c r="P9" s="26" t="s">
        <v>7</v>
      </c>
      <c r="Q9" s="27" t="s">
        <v>131</v>
      </c>
      <c r="R9" s="28">
        <v>8</v>
      </c>
    </row>
    <row r="10" spans="2:18" x14ac:dyDescent="0.35">
      <c r="B10" s="56">
        <v>9</v>
      </c>
      <c r="C10" s="53" t="s">
        <v>144</v>
      </c>
      <c r="D10" s="53" t="s">
        <v>86</v>
      </c>
      <c r="E10" s="53" t="s">
        <v>34</v>
      </c>
      <c r="F10" s="53" t="s">
        <v>128</v>
      </c>
      <c r="G10" s="45" t="s">
        <v>4</v>
      </c>
      <c r="H10" s="54"/>
      <c r="I10" s="55">
        <v>9</v>
      </c>
      <c r="K10" s="60">
        <v>9</v>
      </c>
      <c r="L10" s="25" t="s">
        <v>78</v>
      </c>
      <c r="M10" s="25" t="s">
        <v>62</v>
      </c>
      <c r="N10" s="25" t="s">
        <v>26</v>
      </c>
      <c r="O10" s="25" t="s">
        <v>119</v>
      </c>
      <c r="P10" s="26" t="s">
        <v>8</v>
      </c>
      <c r="Q10" s="27" t="s">
        <v>133</v>
      </c>
      <c r="R10" s="28">
        <v>9</v>
      </c>
    </row>
    <row r="11" spans="2:18" x14ac:dyDescent="0.35">
      <c r="B11" s="56">
        <v>10</v>
      </c>
      <c r="C11" s="53" t="s">
        <v>147</v>
      </c>
      <c r="D11" s="53" t="s">
        <v>93</v>
      </c>
      <c r="E11" s="53" t="s">
        <v>36</v>
      </c>
      <c r="F11" s="53" t="s">
        <v>126</v>
      </c>
      <c r="G11" s="45" t="s">
        <v>4</v>
      </c>
      <c r="H11" s="54"/>
      <c r="I11" s="55">
        <v>9</v>
      </c>
      <c r="K11" s="59">
        <v>10</v>
      </c>
      <c r="L11" s="25" t="s">
        <v>81</v>
      </c>
      <c r="M11" s="25" t="s">
        <v>48</v>
      </c>
      <c r="N11" s="25" t="s">
        <v>48</v>
      </c>
      <c r="O11" s="25" t="s">
        <v>134</v>
      </c>
      <c r="P11" s="26" t="s">
        <v>4</v>
      </c>
      <c r="Q11" s="27" t="s">
        <v>135</v>
      </c>
      <c r="R11" s="28">
        <v>10</v>
      </c>
    </row>
    <row r="12" spans="2:18" x14ac:dyDescent="0.35">
      <c r="B12" s="56">
        <v>11</v>
      </c>
      <c r="C12" s="53" t="s">
        <v>73</v>
      </c>
      <c r="D12" s="53" t="s">
        <v>63</v>
      </c>
      <c r="E12" s="53" t="s">
        <v>13</v>
      </c>
      <c r="F12" s="53" t="s">
        <v>117</v>
      </c>
      <c r="G12" s="46" t="s">
        <v>4</v>
      </c>
      <c r="H12" s="54"/>
      <c r="I12" s="55">
        <v>9</v>
      </c>
      <c r="K12" s="59">
        <v>11</v>
      </c>
      <c r="L12" s="30" t="s">
        <v>108</v>
      </c>
      <c r="M12" s="30" t="s">
        <v>91</v>
      </c>
      <c r="N12" s="30" t="s">
        <v>28</v>
      </c>
      <c r="O12" s="30" t="s">
        <v>121</v>
      </c>
      <c r="P12" s="31" t="s">
        <v>4</v>
      </c>
      <c r="Q12" s="32"/>
      <c r="R12" s="30">
        <v>11</v>
      </c>
    </row>
    <row r="13" spans="2:18" x14ac:dyDescent="0.35">
      <c r="B13" s="56">
        <v>12</v>
      </c>
      <c r="C13" s="53" t="s">
        <v>76</v>
      </c>
      <c r="D13" s="53" t="s">
        <v>96</v>
      </c>
      <c r="E13" s="53" t="s">
        <v>29</v>
      </c>
      <c r="F13" s="53" t="s">
        <v>130</v>
      </c>
      <c r="G13" s="45" t="s">
        <v>4</v>
      </c>
      <c r="H13" s="54"/>
      <c r="I13" s="55">
        <v>9</v>
      </c>
      <c r="K13" s="59">
        <v>12</v>
      </c>
      <c r="L13" s="33" t="s">
        <v>61</v>
      </c>
      <c r="M13" s="33" t="s">
        <v>84</v>
      </c>
      <c r="N13" s="33" t="s">
        <v>40</v>
      </c>
      <c r="O13" s="33" t="s">
        <v>128</v>
      </c>
      <c r="P13" s="34" t="s">
        <v>6</v>
      </c>
      <c r="Q13" s="35"/>
      <c r="R13" s="33">
        <v>12</v>
      </c>
    </row>
    <row r="14" spans="2:18" x14ac:dyDescent="0.35">
      <c r="B14" s="56">
        <v>13</v>
      </c>
      <c r="C14" s="53" t="s">
        <v>78</v>
      </c>
      <c r="D14" s="53" t="s">
        <v>62</v>
      </c>
      <c r="E14" s="53" t="s">
        <v>26</v>
      </c>
      <c r="F14" s="53" t="s">
        <v>119</v>
      </c>
      <c r="G14" s="45" t="s">
        <v>4</v>
      </c>
      <c r="H14" s="54"/>
      <c r="I14" s="55">
        <v>9</v>
      </c>
      <c r="K14" s="59">
        <v>13</v>
      </c>
      <c r="L14" s="33" t="s">
        <v>103</v>
      </c>
      <c r="M14" s="33" t="s">
        <v>85</v>
      </c>
      <c r="N14" s="33" t="s">
        <v>10</v>
      </c>
      <c r="O14" s="33" t="s">
        <v>119</v>
      </c>
      <c r="P14" s="34" t="s">
        <v>6</v>
      </c>
      <c r="Q14" s="35"/>
      <c r="R14" s="33">
        <v>12</v>
      </c>
    </row>
    <row r="15" spans="2:18" x14ac:dyDescent="0.35">
      <c r="B15" s="56">
        <v>14</v>
      </c>
      <c r="C15" s="53" t="s">
        <v>81</v>
      </c>
      <c r="D15" s="53" t="s">
        <v>48</v>
      </c>
      <c r="E15" s="53" t="s">
        <v>48</v>
      </c>
      <c r="F15" s="53" t="s">
        <v>134</v>
      </c>
      <c r="G15" s="45" t="s">
        <v>4</v>
      </c>
      <c r="H15" s="54"/>
      <c r="I15" s="55">
        <v>9</v>
      </c>
      <c r="K15" s="59">
        <v>14</v>
      </c>
      <c r="L15" s="33" t="s">
        <v>80</v>
      </c>
      <c r="M15" s="33" t="s">
        <v>99</v>
      </c>
      <c r="N15" s="33" t="s">
        <v>47</v>
      </c>
      <c r="O15" s="33" t="s">
        <v>126</v>
      </c>
      <c r="P15" s="34" t="s">
        <v>6</v>
      </c>
      <c r="Q15" s="35"/>
      <c r="R15" s="33">
        <v>12</v>
      </c>
    </row>
    <row r="16" spans="2:18" x14ac:dyDescent="0.35">
      <c r="B16" s="56">
        <v>15</v>
      </c>
      <c r="C16" s="57" t="s">
        <v>148</v>
      </c>
      <c r="D16" s="57" t="s">
        <v>97</v>
      </c>
      <c r="E16" s="57" t="s">
        <v>79</v>
      </c>
      <c r="F16" s="57" t="s">
        <v>126</v>
      </c>
      <c r="G16" s="47" t="s">
        <v>6</v>
      </c>
      <c r="H16" s="58"/>
      <c r="I16" s="57">
        <v>15</v>
      </c>
      <c r="K16" s="59">
        <v>15</v>
      </c>
      <c r="L16" s="33" t="s">
        <v>57</v>
      </c>
      <c r="M16" s="33" t="s">
        <v>100</v>
      </c>
      <c r="N16" s="33" t="s">
        <v>38</v>
      </c>
      <c r="O16" s="33" t="s">
        <v>130</v>
      </c>
      <c r="P16" s="34" t="s">
        <v>6</v>
      </c>
      <c r="Q16" s="35"/>
      <c r="R16" s="33">
        <v>12</v>
      </c>
    </row>
    <row r="17" spans="2:18" x14ac:dyDescent="0.35">
      <c r="B17" s="56">
        <v>16</v>
      </c>
      <c r="C17" s="57" t="s">
        <v>59</v>
      </c>
      <c r="D17" s="57" t="s">
        <v>98</v>
      </c>
      <c r="E17" s="57" t="s">
        <v>50</v>
      </c>
      <c r="F17" s="57" t="s">
        <v>134</v>
      </c>
      <c r="G17" s="47" t="s">
        <v>6</v>
      </c>
      <c r="H17" s="58"/>
      <c r="I17" s="57">
        <v>15</v>
      </c>
      <c r="K17" s="59">
        <v>16</v>
      </c>
      <c r="L17" s="64" t="s">
        <v>42</v>
      </c>
      <c r="M17" s="64" t="s">
        <v>85</v>
      </c>
      <c r="N17" s="64" t="s">
        <v>10</v>
      </c>
      <c r="O17" s="64" t="s">
        <v>119</v>
      </c>
      <c r="P17" s="65" t="s">
        <v>7</v>
      </c>
      <c r="Q17" s="63"/>
      <c r="R17" s="64">
        <v>16</v>
      </c>
    </row>
    <row r="18" spans="2:18" x14ac:dyDescent="0.35">
      <c r="B18" s="56">
        <v>17</v>
      </c>
      <c r="C18" s="10" t="s">
        <v>64</v>
      </c>
      <c r="D18" s="10" t="s">
        <v>85</v>
      </c>
      <c r="E18" s="10" t="s">
        <v>10</v>
      </c>
      <c r="F18" s="10" t="s">
        <v>119</v>
      </c>
      <c r="G18" s="9" t="s">
        <v>7</v>
      </c>
      <c r="H18" s="23"/>
      <c r="I18" s="10"/>
      <c r="K18" s="59">
        <v>17</v>
      </c>
      <c r="L18" s="64" t="s">
        <v>35</v>
      </c>
      <c r="M18" s="64" t="s">
        <v>86</v>
      </c>
      <c r="N18" s="64" t="s">
        <v>34</v>
      </c>
      <c r="O18" s="64" t="s">
        <v>128</v>
      </c>
      <c r="P18" s="65" t="s">
        <v>7</v>
      </c>
      <c r="Q18" s="63"/>
      <c r="R18" s="64">
        <v>16</v>
      </c>
    </row>
    <row r="19" spans="2:18" x14ac:dyDescent="0.35">
      <c r="B19" s="56">
        <v>18</v>
      </c>
      <c r="C19" s="10" t="s">
        <v>65</v>
      </c>
      <c r="D19" s="10" t="s">
        <v>87</v>
      </c>
      <c r="E19" s="10" t="s">
        <v>33</v>
      </c>
      <c r="F19" s="10" t="s">
        <v>126</v>
      </c>
      <c r="G19" s="9" t="s">
        <v>7</v>
      </c>
      <c r="H19" s="23"/>
      <c r="I19" s="19"/>
      <c r="K19" s="59">
        <v>18</v>
      </c>
      <c r="L19" s="64" t="s">
        <v>105</v>
      </c>
      <c r="M19" s="64" t="s">
        <v>87</v>
      </c>
      <c r="N19" s="64" t="s">
        <v>33</v>
      </c>
      <c r="O19" s="64" t="s">
        <v>126</v>
      </c>
      <c r="P19" s="65" t="s">
        <v>7</v>
      </c>
      <c r="Q19" s="63"/>
      <c r="R19" s="64">
        <v>16</v>
      </c>
    </row>
    <row r="20" spans="2:18" x14ac:dyDescent="0.35">
      <c r="B20" s="56">
        <v>19</v>
      </c>
      <c r="C20" s="7" t="s">
        <v>55</v>
      </c>
      <c r="D20" s="7" t="s">
        <v>88</v>
      </c>
      <c r="E20" s="7" t="s">
        <v>44</v>
      </c>
      <c r="F20" s="7" t="s">
        <v>121</v>
      </c>
      <c r="G20" s="9" t="s">
        <v>7</v>
      </c>
      <c r="H20" s="23"/>
      <c r="I20" s="19"/>
      <c r="K20" s="59">
        <v>19</v>
      </c>
      <c r="L20" s="64" t="s">
        <v>66</v>
      </c>
      <c r="M20" s="64" t="s">
        <v>89</v>
      </c>
      <c r="N20" s="64" t="s">
        <v>67</v>
      </c>
      <c r="O20" s="64" t="s">
        <v>134</v>
      </c>
      <c r="P20" s="65" t="s">
        <v>7</v>
      </c>
      <c r="Q20" s="63"/>
      <c r="R20" s="64">
        <v>16</v>
      </c>
    </row>
    <row r="21" spans="2:18" x14ac:dyDescent="0.35">
      <c r="B21" s="56">
        <v>20</v>
      </c>
      <c r="C21" s="10" t="s">
        <v>146</v>
      </c>
      <c r="D21" s="10" t="s">
        <v>92</v>
      </c>
      <c r="E21" s="10" t="s">
        <v>71</v>
      </c>
      <c r="F21" s="10" t="s">
        <v>134</v>
      </c>
      <c r="G21" s="9" t="s">
        <v>7</v>
      </c>
      <c r="H21" s="23"/>
      <c r="I21" s="19"/>
      <c r="K21" s="59">
        <v>20</v>
      </c>
      <c r="L21" s="64" t="s">
        <v>137</v>
      </c>
      <c r="M21" s="64" t="s">
        <v>91</v>
      </c>
      <c r="N21" s="64" t="s">
        <v>28</v>
      </c>
      <c r="O21" s="64" t="s">
        <v>121</v>
      </c>
      <c r="P21" s="65" t="s">
        <v>7</v>
      </c>
      <c r="Q21" s="63"/>
      <c r="R21" s="64">
        <v>16</v>
      </c>
    </row>
    <row r="22" spans="2:18" x14ac:dyDescent="0.35">
      <c r="B22" s="56">
        <v>21</v>
      </c>
      <c r="C22" s="10" t="s">
        <v>72</v>
      </c>
      <c r="D22" s="10" t="s">
        <v>95</v>
      </c>
      <c r="E22" s="10" t="s">
        <v>31</v>
      </c>
      <c r="F22" s="10" t="s">
        <v>128</v>
      </c>
      <c r="G22" s="9" t="s">
        <v>7</v>
      </c>
      <c r="H22" s="23"/>
      <c r="I22" s="19"/>
      <c r="K22" s="59">
        <v>21</v>
      </c>
      <c r="L22" s="39" t="s">
        <v>138</v>
      </c>
      <c r="M22" s="39" t="s">
        <v>101</v>
      </c>
      <c r="N22" s="39" t="s">
        <v>16</v>
      </c>
      <c r="O22" s="39" t="s">
        <v>117</v>
      </c>
      <c r="P22" s="24" t="s">
        <v>8</v>
      </c>
      <c r="Q22" s="39"/>
      <c r="R22" s="39"/>
    </row>
    <row r="23" spans="2:18" x14ac:dyDescent="0.35">
      <c r="B23" s="56">
        <v>22</v>
      </c>
      <c r="C23" s="10" t="s">
        <v>149</v>
      </c>
      <c r="D23" s="10" t="s">
        <v>100</v>
      </c>
      <c r="E23" s="10" t="s">
        <v>38</v>
      </c>
      <c r="F23" s="10" t="s">
        <v>130</v>
      </c>
      <c r="G23" s="9" t="s">
        <v>7</v>
      </c>
      <c r="H23" s="23"/>
      <c r="I23" s="19"/>
      <c r="K23" s="59">
        <v>22</v>
      </c>
      <c r="L23" s="39" t="s">
        <v>82</v>
      </c>
      <c r="M23" s="39" t="s">
        <v>48</v>
      </c>
      <c r="N23" s="39" t="s">
        <v>48</v>
      </c>
      <c r="O23" s="39" t="s">
        <v>134</v>
      </c>
      <c r="P23" s="24" t="s">
        <v>8</v>
      </c>
      <c r="Q23" s="39"/>
      <c r="R23" s="39"/>
    </row>
    <row r="24" spans="2:18" x14ac:dyDescent="0.35">
      <c r="B24" s="56">
        <v>23</v>
      </c>
      <c r="C24" s="10" t="s">
        <v>150</v>
      </c>
      <c r="D24" s="10" t="s">
        <v>101</v>
      </c>
      <c r="E24" s="10" t="s">
        <v>16</v>
      </c>
      <c r="F24" s="10" t="s">
        <v>117</v>
      </c>
      <c r="G24" s="6" t="s">
        <v>7</v>
      </c>
      <c r="H24" s="23"/>
      <c r="I24" s="10"/>
      <c r="K24" s="59">
        <v>23</v>
      </c>
      <c r="L24" s="15"/>
      <c r="M24" s="15"/>
      <c r="N24" s="15"/>
      <c r="O24" s="36"/>
      <c r="P24" s="36"/>
      <c r="Q24" s="12"/>
      <c r="R24" s="12"/>
    </row>
    <row r="25" spans="2:18" x14ac:dyDescent="0.35">
      <c r="B25" s="56">
        <v>24</v>
      </c>
      <c r="C25" s="8"/>
      <c r="D25" s="10"/>
      <c r="E25" s="10"/>
      <c r="F25" s="10"/>
      <c r="G25" s="10"/>
      <c r="H25" s="10"/>
      <c r="I25" s="10"/>
      <c r="K25" s="59">
        <v>24</v>
      </c>
      <c r="L25" s="15"/>
      <c r="M25" s="15"/>
      <c r="N25" s="15"/>
      <c r="O25" s="36"/>
      <c r="P25" s="36"/>
      <c r="Q25" s="17"/>
      <c r="R25" s="12"/>
    </row>
    <row r="26" spans="2:18" x14ac:dyDescent="0.35">
      <c r="K26" s="15"/>
      <c r="L26" s="62" t="s">
        <v>109</v>
      </c>
      <c r="M26" s="62" t="s">
        <v>114</v>
      </c>
      <c r="N26" s="62" t="s">
        <v>110</v>
      </c>
      <c r="O26" s="37" t="s">
        <v>139</v>
      </c>
      <c r="P26" s="36"/>
      <c r="Q26" s="12"/>
      <c r="R26" s="12"/>
    </row>
    <row r="27" spans="2:18" x14ac:dyDescent="0.35">
      <c r="K27" s="15"/>
      <c r="L27" s="61" t="s">
        <v>75</v>
      </c>
      <c r="M27" s="61" t="s">
        <v>96</v>
      </c>
      <c r="N27" s="61" t="s">
        <v>29</v>
      </c>
      <c r="O27" s="37" t="s">
        <v>139</v>
      </c>
      <c r="P27" s="38"/>
      <c r="Q27" s="12"/>
      <c r="R27" s="12"/>
    </row>
    <row r="28" spans="2:18" x14ac:dyDescent="0.35">
      <c r="C28" s="61"/>
      <c r="D28" s="61" t="s">
        <v>136</v>
      </c>
      <c r="E28" s="61" t="s">
        <v>136</v>
      </c>
      <c r="F28" s="37" t="s">
        <v>139</v>
      </c>
      <c r="K28" s="15"/>
      <c r="L28" s="61"/>
      <c r="M28" s="61" t="s">
        <v>136</v>
      </c>
      <c r="N28" s="61" t="s">
        <v>136</v>
      </c>
      <c r="O28" s="37" t="s">
        <v>139</v>
      </c>
      <c r="P28" s="36"/>
      <c r="Q28" s="36"/>
      <c r="R28" s="17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ayfa1"/>
  <dimension ref="B1:AB163"/>
  <sheetViews>
    <sheetView zoomScale="90" zoomScaleNormal="90" workbookViewId="0">
      <selection activeCell="E9" sqref="E9"/>
    </sheetView>
  </sheetViews>
  <sheetFormatPr defaultColWidth="9.1796875" defaultRowHeight="12.75" customHeight="1" x14ac:dyDescent="0.3"/>
  <cols>
    <col min="1" max="1" width="3" style="7" customWidth="1"/>
    <col min="2" max="2" width="4.453125" style="135" customWidth="1"/>
    <col min="3" max="3" width="22" style="11" bestFit="1" customWidth="1"/>
    <col min="4" max="4" width="19.90625" style="7" bestFit="1" customWidth="1"/>
    <col min="5" max="5" width="8.36328125" style="7" bestFit="1" customWidth="1"/>
    <col min="6" max="6" width="5.453125" style="11" customWidth="1"/>
    <col min="7" max="7" width="4.453125" style="107" customWidth="1"/>
    <col min="8" max="8" width="6.54296875" style="107" customWidth="1"/>
    <col min="9" max="9" width="4.1796875" style="107" bestFit="1" customWidth="1"/>
    <col min="10" max="10" width="8" style="164" customWidth="1"/>
    <col min="11" max="11" width="3" style="73" customWidth="1"/>
    <col min="12" max="12" width="3.1796875" style="7" hidden="1" customWidth="1"/>
    <col min="13" max="13" width="22.453125" style="11" hidden="1" customWidth="1"/>
    <col min="14" max="14" width="24.453125" style="7" hidden="1" customWidth="1"/>
    <col min="15" max="15" width="8.453125" style="7" hidden="1" customWidth="1"/>
    <col min="16" max="16" width="4.54296875" style="7" hidden="1" customWidth="1"/>
    <col min="17" max="17" width="3.1796875" style="126" customWidth="1"/>
    <col min="18" max="18" width="3.54296875" style="11" customWidth="1"/>
    <col min="19" max="19" width="21.1796875" style="11" bestFit="1" customWidth="1"/>
    <col min="20" max="20" width="20.26953125" style="7" bestFit="1" customWidth="1"/>
    <col min="21" max="21" width="8.453125" style="7" customWidth="1"/>
    <col min="22" max="22" width="4.54296875" style="7" customWidth="1"/>
    <col min="23" max="23" width="3.453125" style="7" customWidth="1"/>
    <col min="24" max="24" width="2.81640625" style="7" bestFit="1" customWidth="1"/>
    <col min="25" max="26" width="22.453125" style="7" bestFit="1" customWidth="1"/>
    <col min="27" max="27" width="8.1796875" style="7" bestFit="1" customWidth="1"/>
    <col min="28" max="28" width="2.453125" style="7" bestFit="1" customWidth="1"/>
    <col min="29" max="16384" width="9.1796875" style="7"/>
  </cols>
  <sheetData>
    <row r="1" spans="2:28" s="119" customFormat="1" ht="24.75" customHeight="1" x14ac:dyDescent="0.3">
      <c r="B1" s="133"/>
      <c r="C1" s="148" t="s">
        <v>285</v>
      </c>
      <c r="D1" s="148" t="s">
        <v>1</v>
      </c>
      <c r="E1" s="148" t="s">
        <v>140</v>
      </c>
      <c r="F1" s="149" t="s">
        <v>262</v>
      </c>
      <c r="G1" s="150" t="s">
        <v>263</v>
      </c>
      <c r="H1" s="150" t="s">
        <v>264</v>
      </c>
      <c r="I1" s="150" t="s">
        <v>265</v>
      </c>
      <c r="J1" s="162" t="s">
        <v>155</v>
      </c>
      <c r="K1" s="120"/>
      <c r="L1" s="148"/>
      <c r="M1" s="121" t="s">
        <v>264</v>
      </c>
      <c r="N1" s="121"/>
      <c r="O1" s="71"/>
      <c r="P1" s="71"/>
      <c r="R1" s="148"/>
      <c r="S1" s="121" t="s">
        <v>206</v>
      </c>
      <c r="T1" s="121" t="s">
        <v>409</v>
      </c>
      <c r="U1" s="71"/>
      <c r="V1" s="71"/>
      <c r="W1" s="71"/>
      <c r="X1" s="192"/>
      <c r="Y1" s="192"/>
      <c r="Z1" s="192"/>
      <c r="AA1" s="192"/>
      <c r="AB1" s="192"/>
    </row>
    <row r="2" spans="2:28" ht="12.75" customHeight="1" x14ac:dyDescent="0.3">
      <c r="B2" s="134" t="str">
        <f t="shared" ref="B2:B65" si="0">UPPER(TRIM(C2))</f>
        <v>ABDULLAH TALHA YİĞENLER</v>
      </c>
      <c r="C2" s="21" t="s">
        <v>243</v>
      </c>
      <c r="D2" s="7" t="s">
        <v>60</v>
      </c>
      <c r="E2" s="10" t="s">
        <v>40</v>
      </c>
      <c r="F2" s="122">
        <v>32</v>
      </c>
      <c r="G2" s="123">
        <v>500</v>
      </c>
      <c r="H2" s="124"/>
      <c r="I2" s="122"/>
      <c r="J2" s="163">
        <f t="shared" ref="J2:J33" si="1">F2+G2+H2+I2</f>
        <v>532</v>
      </c>
      <c r="K2" s="122"/>
      <c r="L2" s="9" t="s">
        <v>4</v>
      </c>
      <c r="M2" s="125"/>
      <c r="N2" s="87"/>
      <c r="O2" s="87"/>
      <c r="P2" s="11">
        <v>32</v>
      </c>
      <c r="Q2" s="7"/>
      <c r="R2" s="89" t="s">
        <v>4</v>
      </c>
      <c r="S2" s="159" t="s">
        <v>243</v>
      </c>
      <c r="T2" s="159" t="s">
        <v>60</v>
      </c>
      <c r="U2" s="159" t="s">
        <v>40</v>
      </c>
      <c r="V2" s="11">
        <v>32</v>
      </c>
      <c r="W2" s="11"/>
      <c r="X2" s="89" t="s">
        <v>4</v>
      </c>
      <c r="Y2" s="159"/>
      <c r="Z2" s="159"/>
      <c r="AA2" s="159"/>
      <c r="AB2" s="160">
        <v>32</v>
      </c>
    </row>
    <row r="3" spans="2:28" ht="12.75" customHeight="1" x14ac:dyDescent="0.3">
      <c r="B3" s="134" t="str">
        <f t="shared" si="0"/>
        <v>AHMET BERK TÜKENMEZ</v>
      </c>
      <c r="C3" s="21" t="s">
        <v>186</v>
      </c>
      <c r="D3" s="7" t="s">
        <v>198</v>
      </c>
      <c r="E3" s="10" t="s">
        <v>13</v>
      </c>
      <c r="F3" s="122">
        <v>12</v>
      </c>
      <c r="G3" s="123">
        <v>300</v>
      </c>
      <c r="H3" s="124"/>
      <c r="I3" s="122"/>
      <c r="J3" s="163">
        <f t="shared" si="1"/>
        <v>312</v>
      </c>
      <c r="K3" s="122"/>
      <c r="L3" s="9" t="s">
        <v>6</v>
      </c>
      <c r="M3" s="125"/>
      <c r="N3" s="87"/>
      <c r="O3" s="87"/>
      <c r="P3" s="11">
        <v>31</v>
      </c>
      <c r="Q3" s="7"/>
      <c r="R3" s="89" t="s">
        <v>6</v>
      </c>
      <c r="S3" s="159" t="s">
        <v>410</v>
      </c>
      <c r="T3" s="159" t="s">
        <v>73</v>
      </c>
      <c r="U3" s="159" t="s">
        <v>13</v>
      </c>
      <c r="V3" s="11">
        <v>31</v>
      </c>
      <c r="W3" s="11"/>
      <c r="X3" s="89" t="s">
        <v>6</v>
      </c>
      <c r="Y3" s="159"/>
      <c r="Z3" s="159"/>
      <c r="AA3" s="159"/>
      <c r="AB3" s="160">
        <v>31</v>
      </c>
    </row>
    <row r="4" spans="2:28" ht="12.75" customHeight="1" x14ac:dyDescent="0.3">
      <c r="B4" s="134" t="str">
        <f t="shared" si="0"/>
        <v>AHMET ÇELİK</v>
      </c>
      <c r="C4" s="21" t="s">
        <v>179</v>
      </c>
      <c r="D4" s="7" t="s">
        <v>333</v>
      </c>
      <c r="E4" s="10" t="s">
        <v>28</v>
      </c>
      <c r="F4" s="122">
        <v>8</v>
      </c>
      <c r="G4" s="123">
        <v>400</v>
      </c>
      <c r="H4" s="124"/>
      <c r="I4" s="122"/>
      <c r="J4" s="163">
        <f t="shared" si="1"/>
        <v>408</v>
      </c>
      <c r="K4" s="122"/>
      <c r="L4" s="9" t="s">
        <v>7</v>
      </c>
      <c r="M4" s="125"/>
      <c r="N4" s="87"/>
      <c r="O4" s="87"/>
      <c r="P4" s="11">
        <v>30</v>
      </c>
      <c r="Q4" s="7"/>
      <c r="R4" s="89" t="s">
        <v>7</v>
      </c>
      <c r="S4" s="21" t="s">
        <v>270</v>
      </c>
      <c r="T4" s="21" t="s">
        <v>398</v>
      </c>
      <c r="U4" s="21" t="s">
        <v>10</v>
      </c>
      <c r="V4" s="11">
        <v>30</v>
      </c>
      <c r="W4" s="11"/>
      <c r="X4" s="89" t="s">
        <v>7</v>
      </c>
      <c r="Y4" s="21"/>
      <c r="Z4" s="21"/>
      <c r="AA4" s="21"/>
      <c r="AB4" s="160">
        <v>30</v>
      </c>
    </row>
    <row r="5" spans="2:28" ht="12.75" customHeight="1" x14ac:dyDescent="0.3">
      <c r="B5" s="134" t="str">
        <f t="shared" si="0"/>
        <v>AHMET ÇELİK</v>
      </c>
      <c r="C5" s="21" t="s">
        <v>179</v>
      </c>
      <c r="D5" s="7" t="s">
        <v>431</v>
      </c>
      <c r="E5" s="10" t="s">
        <v>28</v>
      </c>
      <c r="F5" s="122">
        <v>27</v>
      </c>
      <c r="G5" s="123">
        <v>300</v>
      </c>
      <c r="H5" s="124"/>
      <c r="I5" s="122"/>
      <c r="J5" s="163">
        <f t="shared" si="1"/>
        <v>327</v>
      </c>
      <c r="K5" s="122"/>
      <c r="L5" s="9" t="s">
        <v>8</v>
      </c>
      <c r="M5" s="125"/>
      <c r="N5" s="87"/>
      <c r="O5" s="87"/>
      <c r="P5" s="11">
        <v>29</v>
      </c>
      <c r="Q5" s="7"/>
      <c r="R5" s="89" t="s">
        <v>8</v>
      </c>
      <c r="S5" s="21" t="s">
        <v>288</v>
      </c>
      <c r="T5" s="21" t="s">
        <v>242</v>
      </c>
      <c r="U5" s="21" t="s">
        <v>13</v>
      </c>
      <c r="V5" s="11">
        <v>29</v>
      </c>
      <c r="W5" s="11"/>
      <c r="X5" s="89" t="s">
        <v>8</v>
      </c>
      <c r="Y5" s="21"/>
      <c r="Z5" s="21"/>
      <c r="AA5" s="21"/>
      <c r="AB5" s="160">
        <v>29</v>
      </c>
    </row>
    <row r="6" spans="2:28" ht="12.75" customHeight="1" x14ac:dyDescent="0.3">
      <c r="B6" s="134" t="str">
        <f t="shared" si="0"/>
        <v>AHMET EREN ÖZTERLEMEZ</v>
      </c>
      <c r="C6" s="21" t="s">
        <v>212</v>
      </c>
      <c r="D6" s="7" t="s">
        <v>274</v>
      </c>
      <c r="E6" s="10" t="s">
        <v>47</v>
      </c>
      <c r="F6" s="122">
        <v>20</v>
      </c>
      <c r="G6" s="123">
        <v>400</v>
      </c>
      <c r="H6" s="124"/>
      <c r="I6" s="122"/>
      <c r="J6" s="163">
        <f t="shared" si="1"/>
        <v>420</v>
      </c>
      <c r="K6" s="122"/>
      <c r="L6" s="9" t="s">
        <v>9</v>
      </c>
      <c r="M6" s="125"/>
      <c r="N6" s="87"/>
      <c r="O6" s="87"/>
      <c r="P6" s="11">
        <v>28</v>
      </c>
      <c r="Q6" s="7"/>
      <c r="R6" s="89" t="s">
        <v>9</v>
      </c>
      <c r="S6" s="21" t="s">
        <v>411</v>
      </c>
      <c r="T6" s="21" t="s">
        <v>73</v>
      </c>
      <c r="U6" s="21" t="s">
        <v>13</v>
      </c>
      <c r="V6" s="11">
        <v>28</v>
      </c>
      <c r="W6" s="11"/>
      <c r="X6" s="89" t="s">
        <v>9</v>
      </c>
      <c r="Y6" s="21"/>
      <c r="Z6" s="21"/>
      <c r="AA6" s="21"/>
      <c r="AB6" s="160">
        <v>28</v>
      </c>
    </row>
    <row r="7" spans="2:28" ht="12.75" customHeight="1" x14ac:dyDescent="0.3">
      <c r="B7" s="134" t="str">
        <f t="shared" si="0"/>
        <v>AHMET GÖKDEMİR</v>
      </c>
      <c r="C7" s="21" t="s">
        <v>277</v>
      </c>
      <c r="E7" s="10"/>
      <c r="F7" s="122">
        <v>16</v>
      </c>
      <c r="G7" s="123">
        <v>500</v>
      </c>
      <c r="H7" s="124"/>
      <c r="I7" s="122"/>
      <c r="J7" s="163">
        <f t="shared" si="1"/>
        <v>516</v>
      </c>
      <c r="K7" s="122"/>
      <c r="L7" s="9" t="s">
        <v>11</v>
      </c>
      <c r="M7" s="125"/>
      <c r="N7" s="87"/>
      <c r="O7" s="87"/>
      <c r="P7" s="11">
        <v>27</v>
      </c>
      <c r="Q7" s="7"/>
      <c r="R7" s="89" t="s">
        <v>11</v>
      </c>
      <c r="S7" s="21" t="s">
        <v>290</v>
      </c>
      <c r="T7" s="21" t="s">
        <v>399</v>
      </c>
      <c r="U7" s="21" t="s">
        <v>13</v>
      </c>
      <c r="V7" s="11">
        <v>27</v>
      </c>
      <c r="W7" s="11"/>
      <c r="X7" s="89" t="s">
        <v>11</v>
      </c>
      <c r="Y7" s="21"/>
      <c r="Z7" s="21"/>
      <c r="AA7" s="21"/>
      <c r="AB7" s="160">
        <v>27</v>
      </c>
    </row>
    <row r="8" spans="2:28" ht="12.75" customHeight="1" x14ac:dyDescent="0.3">
      <c r="B8" s="134" t="str">
        <f t="shared" si="0"/>
        <v>AHMET ŞAHAN</v>
      </c>
      <c r="C8" s="21" t="s">
        <v>177</v>
      </c>
      <c r="D8" s="7" t="s">
        <v>330</v>
      </c>
      <c r="E8" s="10" t="s">
        <v>31</v>
      </c>
      <c r="F8" s="122">
        <v>23</v>
      </c>
      <c r="G8" s="123">
        <v>400</v>
      </c>
      <c r="H8" s="124"/>
      <c r="I8" s="122"/>
      <c r="J8" s="163">
        <f t="shared" si="1"/>
        <v>423</v>
      </c>
      <c r="K8" s="122"/>
      <c r="L8" s="9" t="s">
        <v>12</v>
      </c>
      <c r="M8" s="125"/>
      <c r="N8" s="87"/>
      <c r="O8" s="87"/>
      <c r="P8" s="11">
        <v>26</v>
      </c>
      <c r="Q8" s="7"/>
      <c r="R8" s="89" t="s">
        <v>12</v>
      </c>
      <c r="S8" s="21" t="s">
        <v>172</v>
      </c>
      <c r="T8" s="21" t="s">
        <v>169</v>
      </c>
      <c r="U8" s="21" t="s">
        <v>26</v>
      </c>
      <c r="V8" s="11">
        <v>26</v>
      </c>
      <c r="W8" s="11"/>
      <c r="X8" s="89" t="s">
        <v>12</v>
      </c>
      <c r="Y8" s="21"/>
      <c r="Z8" s="21"/>
      <c r="AA8" s="21"/>
      <c r="AB8" s="160">
        <v>26</v>
      </c>
    </row>
    <row r="9" spans="2:28" ht="12.75" customHeight="1" x14ac:dyDescent="0.3">
      <c r="B9" s="134" t="str">
        <f t="shared" si="0"/>
        <v>AHMET YİĞİT GÜLENLER</v>
      </c>
      <c r="C9" s="21" t="s">
        <v>306</v>
      </c>
      <c r="D9" s="7" t="s">
        <v>190</v>
      </c>
      <c r="E9" s="10" t="s">
        <v>36</v>
      </c>
      <c r="F9" s="122">
        <v>10</v>
      </c>
      <c r="G9" s="123">
        <v>400</v>
      </c>
      <c r="H9" s="124"/>
      <c r="I9" s="122"/>
      <c r="J9" s="163">
        <f t="shared" si="1"/>
        <v>410</v>
      </c>
      <c r="K9" s="122"/>
      <c r="L9" s="9" t="s">
        <v>14</v>
      </c>
      <c r="M9" s="125"/>
      <c r="N9" s="87"/>
      <c r="O9" s="87"/>
      <c r="P9" s="11">
        <v>25</v>
      </c>
      <c r="Q9" s="7"/>
      <c r="R9" s="89" t="s">
        <v>14</v>
      </c>
      <c r="S9" s="21" t="s">
        <v>291</v>
      </c>
      <c r="T9" s="21" t="s">
        <v>272</v>
      </c>
      <c r="U9" s="21" t="s">
        <v>13</v>
      </c>
      <c r="V9" s="11">
        <v>25</v>
      </c>
      <c r="W9" s="11"/>
      <c r="X9" s="89" t="s">
        <v>14</v>
      </c>
      <c r="Y9" s="21"/>
      <c r="Z9" s="21"/>
      <c r="AA9" s="21"/>
      <c r="AB9" s="160">
        <v>25</v>
      </c>
    </row>
    <row r="10" spans="2:28" ht="12.75" customHeight="1" x14ac:dyDescent="0.3">
      <c r="B10" s="134" t="str">
        <f t="shared" si="0"/>
        <v>AHMET YİĞİT GÜLENLER</v>
      </c>
      <c r="C10" s="21" t="s">
        <v>306</v>
      </c>
      <c r="D10" s="7" t="s">
        <v>190</v>
      </c>
      <c r="E10" s="10" t="s">
        <v>36</v>
      </c>
      <c r="F10" s="122">
        <v>16</v>
      </c>
      <c r="G10" s="123">
        <v>300</v>
      </c>
      <c r="H10" s="124"/>
      <c r="I10" s="122"/>
      <c r="J10" s="163">
        <f t="shared" si="1"/>
        <v>316</v>
      </c>
      <c r="K10" s="122"/>
      <c r="L10" s="9" t="s">
        <v>15</v>
      </c>
      <c r="M10" s="125"/>
      <c r="N10" s="87"/>
      <c r="O10" s="87"/>
      <c r="P10" s="11">
        <v>24</v>
      </c>
      <c r="Q10" s="7"/>
      <c r="R10" s="89" t="s">
        <v>15</v>
      </c>
      <c r="S10" s="21" t="s">
        <v>289</v>
      </c>
      <c r="T10" s="21" t="s">
        <v>403</v>
      </c>
      <c r="U10" s="21" t="s">
        <v>13</v>
      </c>
      <c r="V10" s="11">
        <v>24</v>
      </c>
      <c r="W10" s="11"/>
      <c r="X10" s="89" t="s">
        <v>15</v>
      </c>
      <c r="Y10" s="21"/>
      <c r="Z10" s="21"/>
      <c r="AA10" s="21"/>
      <c r="AB10" s="160">
        <v>24</v>
      </c>
    </row>
    <row r="11" spans="2:28" ht="12.75" customHeight="1" x14ac:dyDescent="0.3">
      <c r="B11" s="134" t="str">
        <f t="shared" si="0"/>
        <v>AKIŞ TUĞRA ÇARIYEV</v>
      </c>
      <c r="C11" s="21" t="s">
        <v>275</v>
      </c>
      <c r="D11" s="7" t="s">
        <v>424</v>
      </c>
      <c r="E11" s="10" t="s">
        <v>40</v>
      </c>
      <c r="F11" s="122">
        <v>8</v>
      </c>
      <c r="G11" s="123">
        <v>400</v>
      </c>
      <c r="H11" s="124"/>
      <c r="I11" s="122"/>
      <c r="J11" s="163">
        <f t="shared" si="1"/>
        <v>408</v>
      </c>
      <c r="K11" s="122"/>
      <c r="L11" s="9" t="s">
        <v>17</v>
      </c>
      <c r="M11" s="125"/>
      <c r="N11" s="87"/>
      <c r="O11" s="87"/>
      <c r="P11" s="11">
        <v>23</v>
      </c>
      <c r="Q11" s="7"/>
      <c r="R11" s="89" t="s">
        <v>17</v>
      </c>
      <c r="S11" s="21" t="s">
        <v>249</v>
      </c>
      <c r="T11" s="21" t="s">
        <v>398</v>
      </c>
      <c r="U11" s="21" t="s">
        <v>10</v>
      </c>
      <c r="V11" s="11">
        <v>23</v>
      </c>
      <c r="W11" s="11"/>
      <c r="X11" s="89" t="s">
        <v>17</v>
      </c>
      <c r="Y11" s="21"/>
      <c r="Z11" s="21"/>
      <c r="AA11" s="21"/>
      <c r="AB11" s="160">
        <v>23</v>
      </c>
    </row>
    <row r="12" spans="2:28" ht="12.75" customHeight="1" x14ac:dyDescent="0.3">
      <c r="B12" s="134" t="str">
        <f t="shared" si="0"/>
        <v>AKIŞ TUĞRA ÇARIYEV</v>
      </c>
      <c r="C12" s="21" t="s">
        <v>275</v>
      </c>
      <c r="D12" s="7" t="s">
        <v>424</v>
      </c>
      <c r="E12" s="10" t="s">
        <v>40</v>
      </c>
      <c r="F12" s="122">
        <v>18</v>
      </c>
      <c r="G12" s="123">
        <v>300</v>
      </c>
      <c r="H12" s="124"/>
      <c r="I12" s="122"/>
      <c r="J12" s="163">
        <f t="shared" si="1"/>
        <v>318</v>
      </c>
      <c r="K12" s="122"/>
      <c r="L12" s="9" t="s">
        <v>18</v>
      </c>
      <c r="M12" s="125"/>
      <c r="N12" s="87"/>
      <c r="O12" s="87"/>
      <c r="P12" s="11">
        <v>22</v>
      </c>
      <c r="Q12" s="7"/>
      <c r="R12" s="89" t="s">
        <v>18</v>
      </c>
      <c r="S12" s="21" t="s">
        <v>218</v>
      </c>
      <c r="T12" s="21" t="s">
        <v>267</v>
      </c>
      <c r="U12" s="21" t="s">
        <v>154</v>
      </c>
      <c r="V12" s="11">
        <v>22</v>
      </c>
      <c r="W12" s="11"/>
      <c r="X12" s="89"/>
      <c r="Y12" s="21"/>
      <c r="Z12" s="21"/>
      <c r="AA12" s="21"/>
      <c r="AB12" s="160"/>
    </row>
    <row r="13" spans="2:28" ht="12.75" customHeight="1" x14ac:dyDescent="0.3">
      <c r="B13" s="134" t="str">
        <f t="shared" si="0"/>
        <v>AKİF EMRE BUCAK</v>
      </c>
      <c r="C13" s="21" t="s">
        <v>307</v>
      </c>
      <c r="D13" s="7" t="s">
        <v>49</v>
      </c>
      <c r="E13" s="10" t="s">
        <v>13</v>
      </c>
      <c r="F13" s="122">
        <v>22</v>
      </c>
      <c r="G13" s="123">
        <v>300</v>
      </c>
      <c r="H13" s="124"/>
      <c r="I13" s="122"/>
      <c r="J13" s="163">
        <f t="shared" si="1"/>
        <v>322</v>
      </c>
      <c r="K13" s="122"/>
      <c r="L13" s="9" t="s">
        <v>19</v>
      </c>
      <c r="M13" s="125"/>
      <c r="N13" s="87"/>
      <c r="O13" s="87"/>
      <c r="P13" s="11">
        <v>21</v>
      </c>
      <c r="Q13" s="7"/>
      <c r="R13" s="89" t="s">
        <v>19</v>
      </c>
      <c r="S13" s="21" t="s">
        <v>287</v>
      </c>
      <c r="T13" s="21" t="s">
        <v>405</v>
      </c>
      <c r="U13" s="21" t="s">
        <v>13</v>
      </c>
      <c r="V13" s="11">
        <v>21</v>
      </c>
      <c r="W13" s="11"/>
      <c r="X13" s="89"/>
      <c r="Y13" s="21"/>
      <c r="Z13" s="21"/>
      <c r="AA13" s="21"/>
      <c r="AB13" s="160"/>
    </row>
    <row r="14" spans="2:28" ht="12.75" customHeight="1" x14ac:dyDescent="0.3">
      <c r="B14" s="134" t="str">
        <f t="shared" si="0"/>
        <v>ALİ AFŞİN GÜL</v>
      </c>
      <c r="C14" s="21" t="s">
        <v>245</v>
      </c>
      <c r="D14" s="7" t="s">
        <v>327</v>
      </c>
      <c r="E14" s="10" t="s">
        <v>28</v>
      </c>
      <c r="F14" s="122">
        <v>20</v>
      </c>
      <c r="G14" s="123">
        <v>500</v>
      </c>
      <c r="H14" s="124"/>
      <c r="I14" s="122"/>
      <c r="J14" s="163">
        <f t="shared" si="1"/>
        <v>520</v>
      </c>
      <c r="K14" s="122"/>
      <c r="L14" s="9" t="s">
        <v>20</v>
      </c>
      <c r="M14" s="125"/>
      <c r="N14" s="87"/>
      <c r="O14" s="87"/>
      <c r="P14" s="11">
        <v>20</v>
      </c>
      <c r="Q14" s="7"/>
      <c r="R14" s="89" t="s">
        <v>20</v>
      </c>
      <c r="S14" s="21" t="s">
        <v>245</v>
      </c>
      <c r="T14" s="21" t="s">
        <v>327</v>
      </c>
      <c r="U14" s="21" t="s">
        <v>28</v>
      </c>
      <c r="V14" s="11">
        <v>20</v>
      </c>
      <c r="W14" s="11"/>
    </row>
    <row r="15" spans="2:28" ht="12.75" customHeight="1" x14ac:dyDescent="0.3">
      <c r="B15" s="134" t="str">
        <f t="shared" si="0"/>
        <v>ALİ AŞNAS GÜL</v>
      </c>
      <c r="C15" s="21" t="s">
        <v>196</v>
      </c>
      <c r="D15" s="7" t="s">
        <v>189</v>
      </c>
      <c r="E15" s="10" t="s">
        <v>28</v>
      </c>
      <c r="F15" s="122">
        <v>8</v>
      </c>
      <c r="G15" s="123">
        <v>400</v>
      </c>
      <c r="H15" s="124"/>
      <c r="I15" s="122"/>
      <c r="J15" s="163">
        <f t="shared" si="1"/>
        <v>408</v>
      </c>
      <c r="K15" s="122"/>
      <c r="L15" s="9" t="s">
        <v>21</v>
      </c>
      <c r="M15" s="125"/>
      <c r="N15" s="87"/>
      <c r="O15" s="87"/>
      <c r="P15" s="11">
        <v>19</v>
      </c>
      <c r="Q15" s="7"/>
      <c r="R15" s="89" t="s">
        <v>21</v>
      </c>
      <c r="S15" s="21" t="s">
        <v>266</v>
      </c>
      <c r="T15" s="21" t="s">
        <v>327</v>
      </c>
      <c r="U15" s="21" t="s">
        <v>28</v>
      </c>
      <c r="V15" s="11">
        <v>19</v>
      </c>
      <c r="W15" s="11"/>
    </row>
    <row r="16" spans="2:28" ht="12.75" customHeight="1" x14ac:dyDescent="0.3">
      <c r="B16" s="134" t="str">
        <f t="shared" si="0"/>
        <v>ALİ AŞNAS GÜL</v>
      </c>
      <c r="C16" s="21" t="s">
        <v>196</v>
      </c>
      <c r="D16" s="7" t="s">
        <v>189</v>
      </c>
      <c r="E16" s="10" t="s">
        <v>28</v>
      </c>
      <c r="F16" s="122">
        <v>14</v>
      </c>
      <c r="G16" s="123">
        <v>300</v>
      </c>
      <c r="H16" s="124"/>
      <c r="I16" s="122"/>
      <c r="J16" s="163">
        <f t="shared" si="1"/>
        <v>314</v>
      </c>
      <c r="K16" s="122"/>
      <c r="L16" s="9" t="s">
        <v>22</v>
      </c>
      <c r="M16" s="125"/>
      <c r="N16" s="87"/>
      <c r="O16" s="87"/>
      <c r="P16" s="11">
        <v>18</v>
      </c>
      <c r="Q16" s="7"/>
      <c r="R16" s="89" t="s">
        <v>23</v>
      </c>
      <c r="S16" s="21" t="s">
        <v>293</v>
      </c>
      <c r="T16" s="21" t="s">
        <v>400</v>
      </c>
      <c r="U16" s="21" t="s">
        <v>13</v>
      </c>
      <c r="V16" s="11">
        <v>17</v>
      </c>
      <c r="W16" s="11"/>
    </row>
    <row r="17" spans="2:23" ht="12.75" customHeight="1" x14ac:dyDescent="0.3">
      <c r="B17" s="134" t="str">
        <f t="shared" si="0"/>
        <v>ALİ BERKE GÜMÜŞ</v>
      </c>
      <c r="C17" s="21" t="s">
        <v>332</v>
      </c>
      <c r="D17" s="7" t="s">
        <v>328</v>
      </c>
      <c r="E17" s="10" t="s">
        <v>37</v>
      </c>
      <c r="F17" s="122">
        <v>8</v>
      </c>
      <c r="G17" s="123">
        <v>300</v>
      </c>
      <c r="H17" s="124"/>
      <c r="I17" s="122"/>
      <c r="J17" s="163">
        <f t="shared" si="1"/>
        <v>308</v>
      </c>
      <c r="K17" s="122"/>
      <c r="L17" s="9" t="s">
        <v>23</v>
      </c>
      <c r="M17" s="125"/>
      <c r="N17" s="87"/>
      <c r="O17" s="87"/>
      <c r="P17" s="11">
        <v>17</v>
      </c>
      <c r="Q17" s="7"/>
      <c r="R17" s="89" t="s">
        <v>23</v>
      </c>
      <c r="S17" s="21" t="s">
        <v>271</v>
      </c>
      <c r="T17" s="21" t="s">
        <v>35</v>
      </c>
      <c r="U17" s="21" t="s">
        <v>34</v>
      </c>
      <c r="V17" s="11">
        <v>17</v>
      </c>
      <c r="W17" s="11"/>
    </row>
    <row r="18" spans="2:23" ht="12.75" customHeight="1" x14ac:dyDescent="0.3">
      <c r="B18" s="134" t="str">
        <f t="shared" si="0"/>
        <v>ALİ ENES SEREN</v>
      </c>
      <c r="C18" s="21" t="s">
        <v>183</v>
      </c>
      <c r="D18" s="7" t="s">
        <v>170</v>
      </c>
      <c r="E18" s="10" t="s">
        <v>37</v>
      </c>
      <c r="F18" s="122">
        <v>18</v>
      </c>
      <c r="G18" s="123">
        <v>400</v>
      </c>
      <c r="H18" s="124"/>
      <c r="I18" s="122"/>
      <c r="J18" s="163">
        <f t="shared" si="1"/>
        <v>418</v>
      </c>
      <c r="K18" s="122"/>
      <c r="L18" s="9" t="s">
        <v>24</v>
      </c>
      <c r="M18" s="125"/>
      <c r="N18" s="87"/>
      <c r="O18" s="87"/>
      <c r="P18" s="11">
        <v>16</v>
      </c>
      <c r="Q18" s="7"/>
      <c r="R18" s="89" t="s">
        <v>24</v>
      </c>
      <c r="S18" s="125" t="s">
        <v>277</v>
      </c>
      <c r="T18" s="87"/>
      <c r="U18" s="87"/>
      <c r="V18" s="11">
        <v>16</v>
      </c>
      <c r="W18" s="11"/>
    </row>
    <row r="19" spans="2:23" ht="12.75" customHeight="1" x14ac:dyDescent="0.3">
      <c r="B19" s="134" t="str">
        <f t="shared" si="0"/>
        <v>ALİ ENES SEREN</v>
      </c>
      <c r="C19" s="21" t="s">
        <v>183</v>
      </c>
      <c r="D19" s="7" t="s">
        <v>170</v>
      </c>
      <c r="E19" s="10" t="s">
        <v>37</v>
      </c>
      <c r="F19" s="122">
        <v>29</v>
      </c>
      <c r="G19" s="123">
        <v>300</v>
      </c>
      <c r="H19" s="124"/>
      <c r="I19" s="122"/>
      <c r="J19" s="163">
        <f t="shared" si="1"/>
        <v>329</v>
      </c>
      <c r="K19" s="122"/>
      <c r="L19" s="9" t="s">
        <v>24</v>
      </c>
      <c r="M19" s="125"/>
      <c r="N19" s="87"/>
      <c r="O19" s="87"/>
      <c r="P19" s="11">
        <v>16</v>
      </c>
      <c r="Q19" s="7"/>
      <c r="R19" s="89" t="s">
        <v>24</v>
      </c>
      <c r="S19" s="125" t="s">
        <v>216</v>
      </c>
      <c r="T19" s="87"/>
      <c r="U19" s="87"/>
      <c r="V19" s="11">
        <v>16</v>
      </c>
      <c r="W19" s="11"/>
    </row>
    <row r="20" spans="2:23" ht="12.75" customHeight="1" x14ac:dyDescent="0.3">
      <c r="B20" s="134" t="str">
        <f t="shared" si="0"/>
        <v>ALİ EREN ULUSAKARYA</v>
      </c>
      <c r="C20" s="21" t="s">
        <v>175</v>
      </c>
      <c r="D20" s="7" t="s">
        <v>426</v>
      </c>
      <c r="E20" s="10" t="s">
        <v>13</v>
      </c>
      <c r="F20" s="122">
        <v>21</v>
      </c>
      <c r="G20" s="123">
        <v>400</v>
      </c>
      <c r="H20" s="124"/>
      <c r="I20" s="122"/>
      <c r="J20" s="163">
        <f t="shared" si="1"/>
        <v>421</v>
      </c>
      <c r="K20" s="122"/>
      <c r="L20" s="9" t="s">
        <v>24</v>
      </c>
      <c r="M20" s="125"/>
      <c r="N20" s="87"/>
      <c r="O20" s="87"/>
      <c r="P20" s="11">
        <v>16</v>
      </c>
      <c r="Q20" s="7"/>
      <c r="R20" s="89" t="s">
        <v>24</v>
      </c>
      <c r="S20" s="125" t="s">
        <v>209</v>
      </c>
      <c r="T20" s="87"/>
      <c r="U20" s="87"/>
      <c r="V20" s="11">
        <v>16</v>
      </c>
      <c r="W20" s="11"/>
    </row>
    <row r="21" spans="2:23" ht="12.75" customHeight="1" x14ac:dyDescent="0.3">
      <c r="B21" s="134" t="str">
        <f t="shared" si="0"/>
        <v>ALİ KEMAL BUCAK</v>
      </c>
      <c r="C21" s="21" t="s">
        <v>304</v>
      </c>
      <c r="D21" s="7" t="s">
        <v>49</v>
      </c>
      <c r="E21" s="10" t="s">
        <v>13</v>
      </c>
      <c r="F21" s="122">
        <v>8</v>
      </c>
      <c r="G21" s="123">
        <v>400</v>
      </c>
      <c r="H21" s="124"/>
      <c r="I21" s="122"/>
      <c r="J21" s="163">
        <f t="shared" si="1"/>
        <v>408</v>
      </c>
      <c r="K21" s="122"/>
      <c r="L21" s="9" t="s">
        <v>24</v>
      </c>
      <c r="M21" s="125"/>
      <c r="N21" s="87"/>
      <c r="O21" s="87"/>
      <c r="P21" s="11">
        <v>16</v>
      </c>
      <c r="Q21" s="7"/>
      <c r="R21" s="89" t="s">
        <v>24</v>
      </c>
      <c r="S21" s="125" t="s">
        <v>412</v>
      </c>
      <c r="T21" s="87"/>
      <c r="U21" s="87"/>
      <c r="V21" s="11">
        <v>16</v>
      </c>
      <c r="W21" s="11"/>
    </row>
    <row r="22" spans="2:23" ht="12.75" customHeight="1" x14ac:dyDescent="0.3">
      <c r="B22" s="134" t="str">
        <f t="shared" si="0"/>
        <v>ARAS AYDIN</v>
      </c>
      <c r="C22" s="21" t="s">
        <v>185</v>
      </c>
      <c r="D22" s="7" t="s">
        <v>198</v>
      </c>
      <c r="E22" s="10" t="s">
        <v>13</v>
      </c>
      <c r="F22" s="122">
        <v>13</v>
      </c>
      <c r="G22" s="123">
        <v>400</v>
      </c>
      <c r="H22" s="124"/>
      <c r="I22" s="122"/>
      <c r="J22" s="163">
        <f t="shared" si="1"/>
        <v>413</v>
      </c>
      <c r="K22" s="122"/>
      <c r="L22" s="9" t="s">
        <v>24</v>
      </c>
      <c r="M22" s="125"/>
      <c r="N22" s="87"/>
      <c r="O22" s="87"/>
      <c r="P22" s="11">
        <v>16</v>
      </c>
      <c r="Q22" s="7"/>
      <c r="R22" s="89" t="s">
        <v>24</v>
      </c>
      <c r="S22" s="125" t="s">
        <v>413</v>
      </c>
      <c r="T22" s="87"/>
      <c r="U22" s="87"/>
      <c r="V22" s="11">
        <v>16</v>
      </c>
      <c r="W22" s="11"/>
    </row>
    <row r="23" spans="2:23" ht="12.75" customHeight="1" x14ac:dyDescent="0.3">
      <c r="B23" s="134" t="str">
        <f t="shared" si="0"/>
        <v>ARAS AYDIN</v>
      </c>
      <c r="C23" s="21" t="s">
        <v>185</v>
      </c>
      <c r="D23" s="7" t="s">
        <v>198</v>
      </c>
      <c r="E23" s="10" t="s">
        <v>13</v>
      </c>
      <c r="F23" s="122">
        <v>28</v>
      </c>
      <c r="G23" s="123">
        <v>300</v>
      </c>
      <c r="H23" s="124"/>
      <c r="I23" s="122"/>
      <c r="J23" s="163">
        <f t="shared" si="1"/>
        <v>328</v>
      </c>
      <c r="K23" s="122"/>
      <c r="L23" s="9" t="s">
        <v>24</v>
      </c>
      <c r="M23" s="125"/>
      <c r="N23" s="87"/>
      <c r="O23" s="87"/>
      <c r="P23" s="11">
        <v>16</v>
      </c>
      <c r="Q23" s="7"/>
      <c r="R23" s="89" t="s">
        <v>24</v>
      </c>
      <c r="S23" s="125" t="s">
        <v>292</v>
      </c>
      <c r="T23" s="87"/>
      <c r="U23" s="87"/>
      <c r="V23" s="11">
        <v>16</v>
      </c>
      <c r="W23" s="11"/>
    </row>
    <row r="24" spans="2:23" ht="12.75" customHeight="1" x14ac:dyDescent="0.3">
      <c r="B24" s="134" t="str">
        <f t="shared" si="0"/>
        <v>ARDA KEKİLLİOĞLU</v>
      </c>
      <c r="C24" s="21" t="s">
        <v>216</v>
      </c>
      <c r="E24" s="10"/>
      <c r="F24" s="122">
        <v>16</v>
      </c>
      <c r="G24" s="123">
        <v>500</v>
      </c>
      <c r="H24" s="124"/>
      <c r="I24" s="122"/>
      <c r="J24" s="163">
        <f t="shared" si="1"/>
        <v>516</v>
      </c>
      <c r="K24" s="122"/>
      <c r="L24" s="9" t="s">
        <v>24</v>
      </c>
      <c r="M24" s="125"/>
      <c r="N24" s="87"/>
      <c r="O24" s="87"/>
      <c r="P24" s="11">
        <v>16</v>
      </c>
      <c r="Q24" s="7"/>
      <c r="R24" s="89" t="s">
        <v>24</v>
      </c>
      <c r="S24" s="125" t="s">
        <v>324</v>
      </c>
      <c r="T24" s="87"/>
      <c r="U24" s="87"/>
      <c r="V24" s="11">
        <v>16</v>
      </c>
      <c r="W24" s="11"/>
    </row>
    <row r="25" spans="2:23" ht="12.75" customHeight="1" x14ac:dyDescent="0.3">
      <c r="B25" s="134" t="str">
        <f t="shared" si="0"/>
        <v>ARDA KEKİLLİOĞLU</v>
      </c>
      <c r="C25" s="21" t="s">
        <v>216</v>
      </c>
      <c r="D25" s="7" t="s">
        <v>189</v>
      </c>
      <c r="E25" s="10" t="s">
        <v>28</v>
      </c>
      <c r="F25" s="122">
        <v>19</v>
      </c>
      <c r="G25" s="123">
        <v>400</v>
      </c>
      <c r="H25" s="124"/>
      <c r="I25" s="122"/>
      <c r="J25" s="163">
        <f t="shared" si="1"/>
        <v>419</v>
      </c>
      <c r="K25" s="122"/>
      <c r="L25" s="9" t="s">
        <v>24</v>
      </c>
      <c r="M25" s="125"/>
      <c r="N25" s="87"/>
      <c r="O25" s="87"/>
      <c r="P25" s="11">
        <v>16</v>
      </c>
      <c r="Q25" s="7"/>
      <c r="R25" s="89" t="s">
        <v>24</v>
      </c>
      <c r="S25" s="125" t="s">
        <v>181</v>
      </c>
      <c r="T25" s="87"/>
      <c r="U25" s="87"/>
      <c r="V25" s="11">
        <v>16</v>
      </c>
      <c r="W25" s="11"/>
    </row>
    <row r="26" spans="2:23" ht="12.75" customHeight="1" x14ac:dyDescent="0.3">
      <c r="B26" s="134" t="str">
        <f t="shared" si="0"/>
        <v>ARDA MURAT EDİS</v>
      </c>
      <c r="C26" s="21" t="s">
        <v>209</v>
      </c>
      <c r="E26" s="10"/>
      <c r="F26" s="122">
        <v>16</v>
      </c>
      <c r="G26" s="123">
        <v>500</v>
      </c>
      <c r="H26" s="124"/>
      <c r="I26" s="122"/>
      <c r="J26" s="163">
        <f t="shared" si="1"/>
        <v>516</v>
      </c>
      <c r="K26" s="122"/>
      <c r="L26" s="9" t="s">
        <v>25</v>
      </c>
      <c r="M26" s="125"/>
      <c r="N26" s="87"/>
      <c r="O26" s="87"/>
      <c r="P26" s="11">
        <v>8</v>
      </c>
      <c r="Q26" s="7"/>
      <c r="R26" s="89" t="s">
        <v>24</v>
      </c>
      <c r="S26" s="125" t="s">
        <v>215</v>
      </c>
      <c r="T26" s="87"/>
      <c r="U26" s="87"/>
      <c r="V26" s="11">
        <v>16</v>
      </c>
      <c r="W26" s="11"/>
    </row>
    <row r="27" spans="2:23" ht="12.75" customHeight="1" x14ac:dyDescent="0.3">
      <c r="B27" s="134" t="str">
        <f t="shared" si="0"/>
        <v>ARDA TEMEL</v>
      </c>
      <c r="C27" s="21" t="s">
        <v>271</v>
      </c>
      <c r="D27" s="7" t="s">
        <v>35</v>
      </c>
      <c r="E27" s="10" t="s">
        <v>34</v>
      </c>
      <c r="F27" s="122">
        <v>17</v>
      </c>
      <c r="G27" s="123">
        <v>500</v>
      </c>
      <c r="H27" s="124"/>
      <c r="I27" s="122"/>
      <c r="J27" s="163">
        <f t="shared" si="1"/>
        <v>517</v>
      </c>
      <c r="K27" s="122"/>
      <c r="L27" s="9" t="s">
        <v>25</v>
      </c>
      <c r="M27" s="125"/>
      <c r="N27" s="87"/>
      <c r="O27" s="87"/>
      <c r="P27" s="11">
        <v>8</v>
      </c>
      <c r="Q27" s="7"/>
      <c r="R27" s="89" t="s">
        <v>24</v>
      </c>
      <c r="S27" s="125" t="s">
        <v>217</v>
      </c>
      <c r="T27" s="87"/>
      <c r="U27" s="87"/>
      <c r="V27" s="11">
        <v>16</v>
      </c>
      <c r="W27" s="11"/>
    </row>
    <row r="28" spans="2:23" ht="12.75" customHeight="1" x14ac:dyDescent="0.3">
      <c r="B28" s="134" t="str">
        <f t="shared" si="0"/>
        <v>AREL BATU DÜDÜKÇÜ</v>
      </c>
      <c r="C28" s="21" t="s">
        <v>434</v>
      </c>
      <c r="D28" s="7" t="s">
        <v>435</v>
      </c>
      <c r="E28" s="10" t="s">
        <v>345</v>
      </c>
      <c r="F28" s="122">
        <v>8</v>
      </c>
      <c r="G28" s="123">
        <v>300</v>
      </c>
      <c r="H28" s="124"/>
      <c r="I28" s="122"/>
      <c r="J28" s="163">
        <f t="shared" si="1"/>
        <v>308</v>
      </c>
      <c r="K28" s="122"/>
      <c r="L28" s="9" t="s">
        <v>25</v>
      </c>
      <c r="M28" s="125"/>
      <c r="N28" s="87"/>
      <c r="O28" s="87"/>
      <c r="P28" s="11">
        <v>8</v>
      </c>
      <c r="Q28" s="7"/>
      <c r="R28" s="89" t="s">
        <v>24</v>
      </c>
      <c r="S28" s="125" t="s">
        <v>414</v>
      </c>
      <c r="T28" s="87"/>
      <c r="U28" s="87"/>
      <c r="V28" s="11">
        <v>16</v>
      </c>
      <c r="W28" s="11"/>
    </row>
    <row r="29" spans="2:23" ht="12.75" customHeight="1" x14ac:dyDescent="0.3">
      <c r="B29" s="134" t="str">
        <f t="shared" si="0"/>
        <v>ASAF TAHA EKER</v>
      </c>
      <c r="C29" s="21" t="s">
        <v>182</v>
      </c>
      <c r="E29" s="10"/>
      <c r="F29" s="122">
        <v>16</v>
      </c>
      <c r="G29" s="123">
        <v>500</v>
      </c>
      <c r="H29" s="124"/>
      <c r="I29" s="122"/>
      <c r="J29" s="163">
        <f t="shared" si="1"/>
        <v>516</v>
      </c>
      <c r="K29" s="122"/>
      <c r="L29" s="9" t="s">
        <v>25</v>
      </c>
      <c r="M29" s="125"/>
      <c r="N29" s="87"/>
      <c r="O29" s="87"/>
      <c r="P29" s="11">
        <v>8</v>
      </c>
      <c r="Q29" s="7"/>
      <c r="R29" s="89" t="s">
        <v>24</v>
      </c>
      <c r="S29" s="125" t="s">
        <v>294</v>
      </c>
      <c r="T29" s="87"/>
      <c r="U29" s="87"/>
      <c r="V29" s="11">
        <v>16</v>
      </c>
      <c r="W29" s="11"/>
    </row>
    <row r="30" spans="2:23" ht="12.75" customHeight="1" x14ac:dyDescent="0.3">
      <c r="B30" s="134" t="str">
        <f t="shared" si="0"/>
        <v>ASAF TAHA EKER</v>
      </c>
      <c r="C30" s="21" t="s">
        <v>182</v>
      </c>
      <c r="D30" s="7" t="s">
        <v>339</v>
      </c>
      <c r="E30" s="10" t="s">
        <v>13</v>
      </c>
      <c r="F30" s="122">
        <v>30</v>
      </c>
      <c r="G30" s="123">
        <v>400</v>
      </c>
      <c r="H30" s="124"/>
      <c r="I30" s="122"/>
      <c r="J30" s="163">
        <f t="shared" si="1"/>
        <v>430</v>
      </c>
      <c r="K30" s="122"/>
      <c r="L30" s="9" t="s">
        <v>25</v>
      </c>
      <c r="M30" s="125"/>
      <c r="N30" s="87"/>
      <c r="O30" s="87"/>
      <c r="P30" s="11">
        <v>8</v>
      </c>
      <c r="Q30" s="7"/>
      <c r="R30" s="89" t="s">
        <v>24</v>
      </c>
      <c r="S30" s="125" t="s">
        <v>362</v>
      </c>
      <c r="T30" s="87"/>
      <c r="U30" s="87"/>
      <c r="V30" s="11">
        <v>16</v>
      </c>
      <c r="W30" s="11"/>
    </row>
    <row r="31" spans="2:23" ht="12.75" customHeight="1" x14ac:dyDescent="0.3">
      <c r="B31" s="134" t="str">
        <f t="shared" si="0"/>
        <v>ATA SARPER CİHAN</v>
      </c>
      <c r="C31" s="21" t="s">
        <v>305</v>
      </c>
      <c r="D31" s="7" t="s">
        <v>188</v>
      </c>
      <c r="E31" s="10" t="s">
        <v>29</v>
      </c>
      <c r="F31" s="122">
        <v>8</v>
      </c>
      <c r="G31" s="123">
        <v>400</v>
      </c>
      <c r="H31" s="124"/>
      <c r="I31" s="122"/>
      <c r="J31" s="163">
        <f t="shared" si="1"/>
        <v>408</v>
      </c>
      <c r="K31" s="122"/>
      <c r="L31" s="9" t="s">
        <v>25</v>
      </c>
      <c r="M31" s="125"/>
      <c r="N31" s="87"/>
      <c r="O31" s="87"/>
      <c r="P31" s="11">
        <v>8</v>
      </c>
      <c r="Q31" s="7"/>
      <c r="R31" s="89" t="s">
        <v>24</v>
      </c>
      <c r="S31" s="125" t="s">
        <v>415</v>
      </c>
      <c r="T31" s="87"/>
      <c r="U31" s="87"/>
      <c r="V31" s="11">
        <v>16</v>
      </c>
      <c r="W31" s="11"/>
    </row>
    <row r="32" spans="2:23" ht="12.75" customHeight="1" x14ac:dyDescent="0.3">
      <c r="B32" s="134" t="str">
        <f t="shared" si="0"/>
        <v>ATLAS TUTUK</v>
      </c>
      <c r="C32" s="21" t="s">
        <v>340</v>
      </c>
      <c r="D32" s="7" t="s">
        <v>49</v>
      </c>
      <c r="E32" s="10" t="s">
        <v>13</v>
      </c>
      <c r="F32" s="122">
        <v>17</v>
      </c>
      <c r="G32" s="123">
        <v>300</v>
      </c>
      <c r="H32" s="124"/>
      <c r="I32" s="122"/>
      <c r="J32" s="163">
        <f t="shared" si="1"/>
        <v>317</v>
      </c>
      <c r="K32" s="122"/>
      <c r="L32" s="9" t="s">
        <v>25</v>
      </c>
      <c r="M32" s="125"/>
      <c r="N32" s="87"/>
      <c r="O32" s="87"/>
      <c r="P32" s="11">
        <v>8</v>
      </c>
      <c r="Q32" s="7"/>
      <c r="R32" s="89" t="s">
        <v>24</v>
      </c>
      <c r="S32" s="125" t="s">
        <v>221</v>
      </c>
      <c r="T32" s="87"/>
      <c r="U32" s="87"/>
      <c r="V32" s="11">
        <v>16</v>
      </c>
      <c r="W32" s="11"/>
    </row>
    <row r="33" spans="2:23" ht="12.75" customHeight="1" x14ac:dyDescent="0.3">
      <c r="B33" s="134" t="str">
        <f t="shared" si="0"/>
        <v>BATUHAN ULUCAK</v>
      </c>
      <c r="C33" s="21" t="s">
        <v>246</v>
      </c>
      <c r="E33" s="10"/>
      <c r="F33" s="122">
        <v>16</v>
      </c>
      <c r="G33" s="123">
        <v>500</v>
      </c>
      <c r="H33" s="124"/>
      <c r="I33" s="122"/>
      <c r="J33" s="163">
        <f t="shared" si="1"/>
        <v>516</v>
      </c>
      <c r="K33" s="122"/>
      <c r="L33" s="9" t="s">
        <v>25</v>
      </c>
      <c r="M33" s="125"/>
      <c r="N33" s="87"/>
      <c r="O33" s="87"/>
      <c r="P33" s="11">
        <v>8</v>
      </c>
      <c r="Q33" s="7"/>
      <c r="R33" s="89" t="s">
        <v>24</v>
      </c>
      <c r="S33" s="125" t="s">
        <v>248</v>
      </c>
      <c r="T33" s="87"/>
      <c r="U33" s="87"/>
      <c r="V33" s="11">
        <v>16</v>
      </c>
      <c r="W33" s="11"/>
    </row>
    <row r="34" spans="2:23" ht="12.75" customHeight="1" x14ac:dyDescent="0.3">
      <c r="B34" s="134" t="str">
        <f t="shared" si="0"/>
        <v>BERAT ÖZDEMİR</v>
      </c>
      <c r="C34" s="21" t="s">
        <v>194</v>
      </c>
      <c r="D34" s="7" t="s">
        <v>189</v>
      </c>
      <c r="E34" s="10" t="s">
        <v>28</v>
      </c>
      <c r="F34" s="122">
        <v>8</v>
      </c>
      <c r="G34" s="123">
        <v>400</v>
      </c>
      <c r="H34" s="124"/>
      <c r="I34" s="122"/>
      <c r="J34" s="163">
        <f t="shared" ref="J34:J65" si="2">F34+G34+H34+I34</f>
        <v>408</v>
      </c>
      <c r="K34" s="7"/>
      <c r="M34" s="7"/>
      <c r="N34" s="87"/>
      <c r="O34" s="87"/>
      <c r="P34" s="11"/>
      <c r="Q34" s="7"/>
      <c r="R34" s="89"/>
      <c r="S34" s="125"/>
      <c r="T34" s="87"/>
      <c r="U34" s="87"/>
      <c r="V34" s="11"/>
      <c r="W34" s="11"/>
    </row>
    <row r="35" spans="2:23" ht="12.75" customHeight="1" x14ac:dyDescent="0.3">
      <c r="B35" s="134" t="str">
        <f t="shared" si="0"/>
        <v>BERAT ÖZDEMİR</v>
      </c>
      <c r="C35" s="21" t="s">
        <v>194</v>
      </c>
      <c r="D35" s="7" t="s">
        <v>189</v>
      </c>
      <c r="E35" s="10" t="s">
        <v>28</v>
      </c>
      <c r="F35" s="122">
        <v>23</v>
      </c>
      <c r="G35" s="123">
        <v>300</v>
      </c>
      <c r="H35" s="124"/>
      <c r="I35" s="122"/>
      <c r="J35" s="163">
        <f t="shared" si="2"/>
        <v>323</v>
      </c>
      <c r="K35" s="7"/>
      <c r="M35" s="7"/>
      <c r="N35" s="87"/>
      <c r="O35" s="87"/>
      <c r="P35" s="11"/>
      <c r="Q35" s="7"/>
      <c r="R35" s="89"/>
      <c r="T35" s="87"/>
      <c r="U35" s="87"/>
      <c r="V35" s="11"/>
      <c r="W35" s="11"/>
    </row>
    <row r="36" spans="2:23" ht="12.75" customHeight="1" x14ac:dyDescent="0.3">
      <c r="B36" s="134" t="str">
        <f t="shared" si="0"/>
        <v>BERK ÖZTOPRAK</v>
      </c>
      <c r="C36" s="21" t="s">
        <v>174</v>
      </c>
      <c r="E36" s="10"/>
      <c r="F36" s="122">
        <v>16</v>
      </c>
      <c r="G36" s="123">
        <v>500</v>
      </c>
      <c r="H36" s="124"/>
      <c r="I36" s="122"/>
      <c r="J36" s="163">
        <f t="shared" si="2"/>
        <v>516</v>
      </c>
      <c r="K36" s="7"/>
      <c r="M36" s="7"/>
      <c r="N36" s="87"/>
      <c r="O36" s="87"/>
      <c r="P36" s="11"/>
      <c r="Q36" s="7"/>
      <c r="R36" s="89"/>
      <c r="T36" s="87"/>
      <c r="U36" s="87"/>
      <c r="V36" s="11"/>
      <c r="W36" s="11"/>
    </row>
    <row r="37" spans="2:23" ht="12.75" customHeight="1" x14ac:dyDescent="0.3">
      <c r="B37" s="134" t="str">
        <f t="shared" si="0"/>
        <v>BERK ÖZTOPRAK</v>
      </c>
      <c r="C37" s="21" t="s">
        <v>174</v>
      </c>
      <c r="D37" s="7" t="s">
        <v>189</v>
      </c>
      <c r="E37" s="10" t="s">
        <v>28</v>
      </c>
      <c r="F37" s="122">
        <v>32</v>
      </c>
      <c r="G37" s="123">
        <v>400</v>
      </c>
      <c r="H37" s="124"/>
      <c r="I37" s="122"/>
      <c r="J37" s="163">
        <f t="shared" si="2"/>
        <v>432</v>
      </c>
      <c r="K37" s="7"/>
      <c r="M37" s="7"/>
      <c r="N37" s="87"/>
      <c r="O37" s="87"/>
      <c r="P37" s="11"/>
      <c r="Q37" s="7"/>
      <c r="R37" s="89"/>
      <c r="T37" s="87"/>
      <c r="U37" s="87"/>
      <c r="V37" s="11"/>
      <c r="W37" s="11"/>
    </row>
    <row r="38" spans="2:23" ht="12.75" customHeight="1" x14ac:dyDescent="0.3">
      <c r="B38" s="134" t="str">
        <f t="shared" si="0"/>
        <v>BERK TURAN</v>
      </c>
      <c r="C38" s="21" t="s">
        <v>310</v>
      </c>
      <c r="D38" s="7" t="s">
        <v>430</v>
      </c>
      <c r="E38" s="10" t="s">
        <v>5</v>
      </c>
      <c r="F38" s="122">
        <v>24</v>
      </c>
      <c r="G38" s="123">
        <v>300</v>
      </c>
      <c r="H38" s="124"/>
      <c r="I38" s="122"/>
      <c r="J38" s="163">
        <f t="shared" si="2"/>
        <v>324</v>
      </c>
      <c r="K38" s="7"/>
      <c r="M38" s="7"/>
      <c r="N38" s="87"/>
      <c r="O38" s="87"/>
      <c r="P38" s="11"/>
      <c r="Q38" s="7"/>
      <c r="R38" s="89"/>
      <c r="T38" s="87"/>
      <c r="U38" s="87"/>
      <c r="V38" s="11"/>
      <c r="W38" s="11"/>
    </row>
    <row r="39" spans="2:23" ht="12.75" customHeight="1" x14ac:dyDescent="0.3">
      <c r="B39" s="134" t="str">
        <f t="shared" si="0"/>
        <v>BÜLENT ATAKAN</v>
      </c>
      <c r="C39" s="21" t="s">
        <v>184</v>
      </c>
      <c r="D39" s="7" t="s">
        <v>427</v>
      </c>
      <c r="E39" s="10" t="s">
        <v>10</v>
      </c>
      <c r="F39" s="122">
        <v>15</v>
      </c>
      <c r="G39" s="123">
        <v>400</v>
      </c>
      <c r="H39" s="124"/>
      <c r="I39" s="122"/>
      <c r="J39" s="163">
        <f t="shared" si="2"/>
        <v>415</v>
      </c>
      <c r="K39" s="7"/>
      <c r="M39" s="7"/>
      <c r="N39" s="87"/>
      <c r="O39" s="87"/>
      <c r="P39" s="11"/>
      <c r="Q39" s="7"/>
      <c r="R39" s="89"/>
      <c r="T39" s="87"/>
      <c r="U39" s="87"/>
      <c r="V39" s="11"/>
      <c r="W39" s="11"/>
    </row>
    <row r="40" spans="2:23" ht="12.75" customHeight="1" x14ac:dyDescent="0.3">
      <c r="B40" s="134" t="str">
        <f t="shared" si="0"/>
        <v>DURSUN AYAZ NARMAN</v>
      </c>
      <c r="C40" s="21" t="s">
        <v>344</v>
      </c>
      <c r="D40" s="7" t="s">
        <v>429</v>
      </c>
      <c r="E40" s="10" t="s">
        <v>302</v>
      </c>
      <c r="F40" s="122">
        <v>11</v>
      </c>
      <c r="G40" s="123">
        <v>400</v>
      </c>
      <c r="H40" s="124"/>
      <c r="I40" s="122"/>
      <c r="J40" s="163">
        <f t="shared" si="2"/>
        <v>411</v>
      </c>
      <c r="K40" s="7"/>
      <c r="M40" s="7"/>
      <c r="N40" s="87"/>
      <c r="O40" s="87"/>
      <c r="P40" s="11"/>
      <c r="Q40" s="7"/>
      <c r="R40" s="89"/>
      <c r="T40" s="87"/>
      <c r="U40" s="87"/>
      <c r="V40" s="11"/>
      <c r="W40" s="11"/>
    </row>
    <row r="41" spans="2:23" ht="12.75" customHeight="1" x14ac:dyDescent="0.3">
      <c r="B41" s="134" t="str">
        <f t="shared" si="0"/>
        <v>EGEMEN SUAT DOKUR</v>
      </c>
      <c r="C41" s="21" t="s">
        <v>220</v>
      </c>
      <c r="D41" s="7" t="s">
        <v>424</v>
      </c>
      <c r="E41" s="10" t="s">
        <v>40</v>
      </c>
      <c r="F41" s="122">
        <v>8</v>
      </c>
      <c r="G41" s="123">
        <v>400</v>
      </c>
      <c r="H41" s="124"/>
      <c r="I41" s="122"/>
      <c r="J41" s="163">
        <f t="shared" si="2"/>
        <v>408</v>
      </c>
      <c r="K41" s="7"/>
      <c r="M41" s="7"/>
      <c r="N41" s="87"/>
      <c r="O41" s="87"/>
      <c r="P41" s="11"/>
      <c r="Q41" s="7"/>
      <c r="R41" s="89"/>
      <c r="T41" s="87"/>
      <c r="U41" s="87"/>
      <c r="V41" s="11"/>
      <c r="W41" s="11"/>
    </row>
    <row r="42" spans="2:23" ht="12.75" customHeight="1" x14ac:dyDescent="0.3">
      <c r="B42" s="134" t="str">
        <f t="shared" si="0"/>
        <v>EMİR PEHLİVAN</v>
      </c>
      <c r="C42" s="21" t="s">
        <v>241</v>
      </c>
      <c r="D42" s="7" t="s">
        <v>329</v>
      </c>
      <c r="E42" s="10" t="s">
        <v>311</v>
      </c>
      <c r="F42" s="122">
        <v>8</v>
      </c>
      <c r="G42" s="123">
        <v>300</v>
      </c>
      <c r="H42" s="124"/>
      <c r="I42" s="122"/>
      <c r="J42" s="163">
        <f t="shared" si="2"/>
        <v>308</v>
      </c>
      <c r="N42" s="87"/>
      <c r="O42" s="87"/>
      <c r="P42" s="11"/>
      <c r="Q42" s="7"/>
      <c r="R42" s="89"/>
      <c r="T42" s="87"/>
      <c r="U42" s="87"/>
      <c r="V42" s="11"/>
      <c r="W42" s="11"/>
    </row>
    <row r="43" spans="2:23" ht="12.75" customHeight="1" x14ac:dyDescent="0.3">
      <c r="B43" s="134" t="str">
        <f t="shared" si="0"/>
        <v>EYMEN YERDELEN</v>
      </c>
      <c r="C43" s="21" t="s">
        <v>346</v>
      </c>
      <c r="D43" s="7" t="s">
        <v>341</v>
      </c>
      <c r="E43" s="10" t="s">
        <v>342</v>
      </c>
      <c r="F43" s="122">
        <v>15</v>
      </c>
      <c r="G43" s="123">
        <v>300</v>
      </c>
      <c r="H43" s="124"/>
      <c r="I43" s="122"/>
      <c r="J43" s="163">
        <f t="shared" si="2"/>
        <v>315</v>
      </c>
      <c r="N43" s="87"/>
      <c r="O43" s="87"/>
      <c r="P43" s="11"/>
      <c r="Q43" s="7"/>
      <c r="R43" s="89"/>
      <c r="T43" s="87"/>
      <c r="U43" s="87"/>
      <c r="V43" s="11"/>
      <c r="W43" s="11"/>
    </row>
    <row r="44" spans="2:23" ht="12.75" customHeight="1" x14ac:dyDescent="0.3">
      <c r="B44" s="134" t="str">
        <f t="shared" si="0"/>
        <v>FURKAN KONYALI</v>
      </c>
      <c r="C44" s="21" t="s">
        <v>347</v>
      </c>
      <c r="D44" s="7" t="s">
        <v>433</v>
      </c>
      <c r="E44" s="10" t="s">
        <v>28</v>
      </c>
      <c r="F44" s="122">
        <v>10</v>
      </c>
      <c r="G44" s="123">
        <v>300</v>
      </c>
      <c r="H44" s="124"/>
      <c r="I44" s="122"/>
      <c r="J44" s="163">
        <f t="shared" si="2"/>
        <v>310</v>
      </c>
      <c r="N44" s="87"/>
      <c r="O44" s="87"/>
      <c r="P44" s="11"/>
      <c r="Q44" s="7"/>
      <c r="R44" s="89"/>
      <c r="T44" s="87"/>
      <c r="U44" s="87"/>
      <c r="V44" s="11"/>
      <c r="W44" s="11"/>
    </row>
    <row r="45" spans="2:23" ht="12.75" customHeight="1" x14ac:dyDescent="0.3">
      <c r="B45" s="134" t="str">
        <f t="shared" si="0"/>
        <v>GÖKTAN KILIÇASLAN</v>
      </c>
      <c r="C45" s="21" t="s">
        <v>324</v>
      </c>
      <c r="E45" s="10"/>
      <c r="F45" s="122">
        <v>16</v>
      </c>
      <c r="G45" s="123">
        <v>500</v>
      </c>
      <c r="H45" s="124"/>
      <c r="I45" s="122"/>
      <c r="J45" s="163">
        <f t="shared" si="2"/>
        <v>516</v>
      </c>
      <c r="N45" s="87"/>
      <c r="O45" s="87"/>
      <c r="P45" s="11"/>
      <c r="Q45" s="7"/>
      <c r="R45" s="89"/>
      <c r="T45" s="87"/>
      <c r="U45" s="87"/>
      <c r="V45" s="11"/>
      <c r="W45" s="11"/>
    </row>
    <row r="46" spans="2:23" ht="12.75" customHeight="1" x14ac:dyDescent="0.3">
      <c r="B46" s="134" t="str">
        <f t="shared" si="0"/>
        <v>GÖRKEM ÖÇAL</v>
      </c>
      <c r="C46" s="21" t="s">
        <v>181</v>
      </c>
      <c r="E46" s="10"/>
      <c r="F46" s="122">
        <v>16</v>
      </c>
      <c r="G46" s="123">
        <v>500</v>
      </c>
      <c r="H46" s="124"/>
      <c r="I46" s="122"/>
      <c r="J46" s="163">
        <f t="shared" si="2"/>
        <v>516</v>
      </c>
      <c r="N46" s="87"/>
      <c r="O46" s="87"/>
      <c r="P46" s="11"/>
      <c r="Q46" s="7"/>
      <c r="R46" s="89"/>
      <c r="T46" s="87"/>
      <c r="U46" s="87"/>
      <c r="V46" s="11"/>
      <c r="W46" s="11"/>
    </row>
    <row r="47" spans="2:23" ht="12.75" customHeight="1" x14ac:dyDescent="0.3">
      <c r="B47" s="134" t="str">
        <f t="shared" si="0"/>
        <v>HAKAN IŞIK</v>
      </c>
      <c r="C47" s="21" t="s">
        <v>207</v>
      </c>
      <c r="D47" s="7" t="s">
        <v>73</v>
      </c>
      <c r="E47" s="10" t="s">
        <v>13</v>
      </c>
      <c r="F47" s="122">
        <v>28</v>
      </c>
      <c r="G47" s="123">
        <v>500</v>
      </c>
      <c r="H47" s="124"/>
      <c r="I47" s="122"/>
      <c r="J47" s="163">
        <f t="shared" si="2"/>
        <v>528</v>
      </c>
      <c r="N47" s="87"/>
      <c r="O47" s="87"/>
      <c r="P47" s="11"/>
      <c r="Q47" s="7"/>
      <c r="R47" s="89"/>
      <c r="T47" s="87"/>
      <c r="U47" s="87"/>
      <c r="V47" s="11"/>
      <c r="W47" s="11"/>
    </row>
    <row r="48" spans="2:23" ht="12.75" customHeight="1" x14ac:dyDescent="0.3">
      <c r="B48" s="134" t="str">
        <f t="shared" si="0"/>
        <v>HALİL İBRAHİM ZER</v>
      </c>
      <c r="C48" s="21" t="s">
        <v>218</v>
      </c>
      <c r="D48" s="7" t="s">
        <v>267</v>
      </c>
      <c r="E48" s="10" t="s">
        <v>154</v>
      </c>
      <c r="F48" s="122">
        <v>22</v>
      </c>
      <c r="G48" s="123">
        <v>500</v>
      </c>
      <c r="H48" s="124"/>
      <c r="I48" s="122"/>
      <c r="J48" s="163">
        <f t="shared" si="2"/>
        <v>522</v>
      </c>
      <c r="N48" s="87"/>
      <c r="O48" s="87"/>
      <c r="P48" s="11"/>
      <c r="Q48" s="7"/>
      <c r="R48" s="89"/>
      <c r="T48" s="87"/>
      <c r="U48" s="87"/>
      <c r="V48" s="11"/>
      <c r="W48" s="11"/>
    </row>
    <row r="49" spans="2:23" ht="12.75" customHeight="1" x14ac:dyDescent="0.3">
      <c r="B49" s="134" t="str">
        <f t="shared" si="0"/>
        <v>İBRAHİM GÜNDÜZ</v>
      </c>
      <c r="C49" s="21" t="s">
        <v>244</v>
      </c>
      <c r="D49" s="7" t="s">
        <v>73</v>
      </c>
      <c r="E49" s="10" t="s">
        <v>13</v>
      </c>
      <c r="F49" s="122">
        <v>31</v>
      </c>
      <c r="G49" s="123">
        <v>500</v>
      </c>
      <c r="H49" s="124"/>
      <c r="I49" s="122"/>
      <c r="J49" s="163">
        <f t="shared" si="2"/>
        <v>531</v>
      </c>
      <c r="N49" s="87"/>
      <c r="O49" s="87"/>
      <c r="P49" s="11"/>
      <c r="Q49" s="7"/>
      <c r="R49" s="89"/>
      <c r="T49" s="87"/>
      <c r="U49" s="87"/>
      <c r="V49" s="11"/>
      <c r="W49" s="11"/>
    </row>
    <row r="50" spans="2:23" ht="12.75" customHeight="1" x14ac:dyDescent="0.3">
      <c r="B50" s="134" t="str">
        <f t="shared" si="0"/>
        <v>KAAN BEYZAT TUNA</v>
      </c>
      <c r="C50" s="21" t="s">
        <v>180</v>
      </c>
      <c r="D50" s="7" t="s">
        <v>430</v>
      </c>
      <c r="E50" s="10" t="s">
        <v>5</v>
      </c>
      <c r="F50" s="122">
        <v>30</v>
      </c>
      <c r="G50" s="123">
        <v>300</v>
      </c>
      <c r="H50" s="124"/>
      <c r="I50" s="122"/>
      <c r="J50" s="163">
        <f t="shared" si="2"/>
        <v>330</v>
      </c>
      <c r="S50" s="7"/>
    </row>
    <row r="51" spans="2:23" ht="12.75" customHeight="1" x14ac:dyDescent="0.3">
      <c r="B51" s="134" t="str">
        <f t="shared" si="0"/>
        <v>KAYA ARSLAN</v>
      </c>
      <c r="C51" s="21" t="s">
        <v>308</v>
      </c>
      <c r="D51" s="7" t="s">
        <v>309</v>
      </c>
      <c r="E51" s="10" t="s">
        <v>13</v>
      </c>
      <c r="F51" s="122">
        <v>13</v>
      </c>
      <c r="G51" s="123">
        <v>300</v>
      </c>
      <c r="H51" s="124"/>
      <c r="I51" s="122"/>
      <c r="J51" s="163">
        <f t="shared" si="2"/>
        <v>313</v>
      </c>
      <c r="S51" s="7"/>
    </row>
    <row r="52" spans="2:23" ht="12.75" customHeight="1" x14ac:dyDescent="0.3">
      <c r="B52" s="134" t="str">
        <f t="shared" si="0"/>
        <v>KENAN EREN KAHRAMAN</v>
      </c>
      <c r="C52" s="21" t="s">
        <v>172</v>
      </c>
      <c r="D52" s="7" t="s">
        <v>169</v>
      </c>
      <c r="E52" s="10" t="s">
        <v>26</v>
      </c>
      <c r="F52" s="122">
        <v>26</v>
      </c>
      <c r="G52" s="123">
        <v>500</v>
      </c>
      <c r="H52" s="124"/>
      <c r="I52" s="122"/>
      <c r="J52" s="163">
        <f t="shared" si="2"/>
        <v>526</v>
      </c>
      <c r="S52" s="7"/>
    </row>
    <row r="53" spans="2:23" ht="12.75" customHeight="1" x14ac:dyDescent="0.3">
      <c r="B53" s="134" t="str">
        <f t="shared" si="0"/>
        <v>KENAN EREN KAHRAMAN</v>
      </c>
      <c r="C53" s="21" t="s">
        <v>172</v>
      </c>
      <c r="D53" s="7" t="s">
        <v>278</v>
      </c>
      <c r="E53" s="10" t="s">
        <v>279</v>
      </c>
      <c r="F53" s="122">
        <v>31</v>
      </c>
      <c r="G53" s="123">
        <v>400</v>
      </c>
      <c r="H53" s="124"/>
      <c r="I53" s="122"/>
      <c r="J53" s="163">
        <f t="shared" si="2"/>
        <v>431</v>
      </c>
      <c r="S53" s="7"/>
    </row>
    <row r="54" spans="2:23" ht="12.75" customHeight="1" x14ac:dyDescent="0.3">
      <c r="B54" s="134" t="str">
        <f t="shared" si="0"/>
        <v>KEREM KUYULU</v>
      </c>
      <c r="C54" s="21" t="s">
        <v>349</v>
      </c>
      <c r="D54" s="7" t="s">
        <v>49</v>
      </c>
      <c r="E54" s="10" t="s">
        <v>13</v>
      </c>
      <c r="F54" s="122">
        <v>8</v>
      </c>
      <c r="G54" s="123">
        <v>300</v>
      </c>
      <c r="H54" s="124"/>
      <c r="I54" s="122"/>
      <c r="J54" s="163">
        <f t="shared" si="2"/>
        <v>308</v>
      </c>
      <c r="S54" s="7"/>
    </row>
    <row r="55" spans="2:23" ht="12.75" customHeight="1" x14ac:dyDescent="0.3">
      <c r="B55" s="134" t="str">
        <f t="shared" si="0"/>
        <v>KERİM ESAT ODACI</v>
      </c>
      <c r="C55" s="21" t="s">
        <v>350</v>
      </c>
      <c r="D55" s="7" t="s">
        <v>328</v>
      </c>
      <c r="E55" s="10" t="s">
        <v>37</v>
      </c>
      <c r="F55" s="122">
        <v>8</v>
      </c>
      <c r="G55" s="123">
        <v>300</v>
      </c>
      <c r="H55" s="124"/>
      <c r="I55" s="122"/>
      <c r="J55" s="163">
        <f t="shared" si="2"/>
        <v>308</v>
      </c>
      <c r="S55" s="7"/>
    </row>
    <row r="56" spans="2:23" ht="12.75" customHeight="1" x14ac:dyDescent="0.3">
      <c r="B56" s="134" t="str">
        <f t="shared" si="0"/>
        <v>KUZEY GÜNDOĞDU</v>
      </c>
      <c r="C56" s="21" t="s">
        <v>176</v>
      </c>
      <c r="D56" s="7" t="s">
        <v>170</v>
      </c>
      <c r="E56" s="10" t="s">
        <v>37</v>
      </c>
      <c r="F56" s="122">
        <v>24</v>
      </c>
      <c r="G56" s="123">
        <v>400</v>
      </c>
      <c r="H56" s="124"/>
      <c r="I56" s="122"/>
      <c r="J56" s="163">
        <f t="shared" si="2"/>
        <v>424</v>
      </c>
      <c r="S56" s="7"/>
    </row>
    <row r="57" spans="2:23" ht="12.75" customHeight="1" x14ac:dyDescent="0.3">
      <c r="B57" s="134" t="str">
        <f t="shared" si="0"/>
        <v>KUZEY GÜNDOĞDU</v>
      </c>
      <c r="C57" s="21" t="s">
        <v>176</v>
      </c>
      <c r="D57" s="7" t="s">
        <v>303</v>
      </c>
      <c r="E57" s="10" t="s">
        <v>37</v>
      </c>
      <c r="F57" s="122">
        <v>32</v>
      </c>
      <c r="G57" s="123">
        <v>300</v>
      </c>
      <c r="H57" s="124"/>
      <c r="I57" s="122"/>
      <c r="J57" s="163">
        <f t="shared" si="2"/>
        <v>332</v>
      </c>
      <c r="S57" s="7"/>
    </row>
    <row r="58" spans="2:23" ht="12.75" customHeight="1" x14ac:dyDescent="0.3">
      <c r="B58" s="134" t="str">
        <f t="shared" si="0"/>
        <v>MEHMET ALİ KARABOĞA</v>
      </c>
      <c r="C58" s="21" t="s">
        <v>222</v>
      </c>
      <c r="D58" s="7" t="s">
        <v>399</v>
      </c>
      <c r="E58" s="10" t="s">
        <v>13</v>
      </c>
      <c r="F58" s="122">
        <v>27</v>
      </c>
      <c r="G58" s="123">
        <v>500</v>
      </c>
      <c r="H58" s="124"/>
      <c r="I58" s="122"/>
      <c r="J58" s="163">
        <f t="shared" si="2"/>
        <v>527</v>
      </c>
      <c r="S58" s="7"/>
    </row>
    <row r="59" spans="2:23" ht="12.75" customHeight="1" x14ac:dyDescent="0.3">
      <c r="B59" s="134" t="str">
        <f t="shared" si="0"/>
        <v>MEHMET EREN HANÇER</v>
      </c>
      <c r="C59" s="21" t="s">
        <v>436</v>
      </c>
      <c r="D59" s="7" t="s">
        <v>190</v>
      </c>
      <c r="E59" s="10" t="s">
        <v>36</v>
      </c>
      <c r="F59" s="122">
        <v>8</v>
      </c>
      <c r="G59" s="123">
        <v>300</v>
      </c>
      <c r="H59" s="124"/>
      <c r="I59" s="122"/>
      <c r="J59" s="163">
        <f t="shared" si="2"/>
        <v>308</v>
      </c>
      <c r="S59" s="7"/>
    </row>
    <row r="60" spans="2:23" ht="12.75" customHeight="1" x14ac:dyDescent="0.3">
      <c r="B60" s="134" t="str">
        <f t="shared" si="0"/>
        <v>MEHMET GÜNGÜT</v>
      </c>
      <c r="C60" s="21" t="s">
        <v>351</v>
      </c>
      <c r="D60" s="7" t="s">
        <v>427</v>
      </c>
      <c r="E60" s="10" t="s">
        <v>10</v>
      </c>
      <c r="F60" s="122">
        <v>8</v>
      </c>
      <c r="G60" s="123">
        <v>400</v>
      </c>
      <c r="H60" s="124"/>
      <c r="I60" s="122"/>
      <c r="J60" s="163">
        <f t="shared" si="2"/>
        <v>408</v>
      </c>
      <c r="S60" s="7"/>
    </row>
    <row r="61" spans="2:23" ht="12.75" customHeight="1" x14ac:dyDescent="0.3">
      <c r="B61" s="134" t="str">
        <f t="shared" si="0"/>
        <v>MEHMET GÜNGÜT</v>
      </c>
      <c r="C61" s="21" t="s">
        <v>351</v>
      </c>
      <c r="D61" s="7" t="s">
        <v>427</v>
      </c>
      <c r="E61" s="10" t="s">
        <v>10</v>
      </c>
      <c r="F61" s="122">
        <v>26</v>
      </c>
      <c r="G61" s="123">
        <v>300</v>
      </c>
      <c r="H61" s="124"/>
      <c r="I61" s="122"/>
      <c r="J61" s="163">
        <f t="shared" si="2"/>
        <v>326</v>
      </c>
      <c r="S61" s="7"/>
    </row>
    <row r="62" spans="2:23" ht="12.75" customHeight="1" x14ac:dyDescent="0.3">
      <c r="B62" s="134" t="str">
        <f t="shared" si="0"/>
        <v>MEHMET SALİH KAYA</v>
      </c>
      <c r="C62" s="21" t="s">
        <v>352</v>
      </c>
      <c r="D62" s="7" t="s">
        <v>339</v>
      </c>
      <c r="E62" s="10" t="s">
        <v>13</v>
      </c>
      <c r="F62" s="122">
        <v>25</v>
      </c>
      <c r="G62" s="123">
        <v>300</v>
      </c>
      <c r="H62" s="124"/>
      <c r="I62" s="122"/>
      <c r="J62" s="163">
        <f t="shared" si="2"/>
        <v>325</v>
      </c>
      <c r="S62" s="7"/>
    </row>
    <row r="63" spans="2:23" ht="12.75" customHeight="1" x14ac:dyDescent="0.3">
      <c r="B63" s="134" t="str">
        <f t="shared" si="0"/>
        <v>MEHMET SERKAN ALDOĞAN</v>
      </c>
      <c r="C63" s="21" t="s">
        <v>281</v>
      </c>
      <c r="D63" s="7" t="s">
        <v>400</v>
      </c>
      <c r="E63" s="10" t="s">
        <v>13</v>
      </c>
      <c r="F63" s="122">
        <v>17</v>
      </c>
      <c r="G63" s="123">
        <v>500</v>
      </c>
      <c r="H63" s="124"/>
      <c r="I63" s="122"/>
      <c r="J63" s="163">
        <f t="shared" si="2"/>
        <v>517</v>
      </c>
      <c r="S63" s="7"/>
    </row>
    <row r="64" spans="2:23" ht="12.75" customHeight="1" x14ac:dyDescent="0.3">
      <c r="B64" s="134" t="str">
        <f t="shared" si="0"/>
        <v>MEHMET TALHA KOÇAK</v>
      </c>
      <c r="C64" s="21" t="s">
        <v>215</v>
      </c>
      <c r="E64" s="10"/>
      <c r="F64" s="122">
        <v>16</v>
      </c>
      <c r="G64" s="123">
        <v>500</v>
      </c>
      <c r="H64" s="124"/>
      <c r="I64" s="122"/>
      <c r="J64" s="163">
        <f t="shared" si="2"/>
        <v>516</v>
      </c>
      <c r="S64" s="7"/>
    </row>
    <row r="65" spans="2:19" ht="12.75" customHeight="1" x14ac:dyDescent="0.3">
      <c r="B65" s="134" t="str">
        <f t="shared" si="0"/>
        <v>MEHMET TALHA KOÇAK</v>
      </c>
      <c r="C65" s="21" t="s">
        <v>215</v>
      </c>
      <c r="D65" s="7" t="s">
        <v>428</v>
      </c>
      <c r="E65" s="10" t="s">
        <v>10</v>
      </c>
      <c r="F65" s="122">
        <v>12</v>
      </c>
      <c r="G65" s="123">
        <v>400</v>
      </c>
      <c r="H65" s="124"/>
      <c r="I65" s="122"/>
      <c r="J65" s="163">
        <f t="shared" si="2"/>
        <v>412</v>
      </c>
      <c r="Q65" s="7"/>
      <c r="R65" s="7"/>
      <c r="S65" s="7"/>
    </row>
    <row r="66" spans="2:19" ht="12.75" customHeight="1" x14ac:dyDescent="0.3">
      <c r="B66" s="134" t="str">
        <f t="shared" ref="B66:B109" si="3">UPPER(TRIM(C66))</f>
        <v>METİN BEKAR</v>
      </c>
      <c r="C66" s="21" t="s">
        <v>266</v>
      </c>
      <c r="D66" s="7" t="s">
        <v>327</v>
      </c>
      <c r="E66" s="10" t="s">
        <v>28</v>
      </c>
      <c r="F66" s="122">
        <v>19</v>
      </c>
      <c r="G66" s="123">
        <v>500</v>
      </c>
      <c r="H66" s="124"/>
      <c r="I66" s="122"/>
      <c r="J66" s="163">
        <f t="shared" ref="J66:J97" si="4">F66+G66+H66+I66</f>
        <v>519</v>
      </c>
      <c r="Q66" s="7"/>
      <c r="R66" s="7"/>
      <c r="S66" s="7"/>
    </row>
    <row r="67" spans="2:19" ht="12.75" customHeight="1" x14ac:dyDescent="0.3">
      <c r="B67" s="134" t="str">
        <f t="shared" si="3"/>
        <v>MUHAMMED ALİ ATAKUL</v>
      </c>
      <c r="C67" s="21" t="s">
        <v>211</v>
      </c>
      <c r="D67" s="7" t="s">
        <v>272</v>
      </c>
      <c r="E67" s="10" t="s">
        <v>13</v>
      </c>
      <c r="F67" s="122">
        <v>25</v>
      </c>
      <c r="G67" s="123">
        <v>500</v>
      </c>
      <c r="H67" s="124"/>
      <c r="I67" s="122"/>
      <c r="J67" s="163">
        <f t="shared" si="4"/>
        <v>525</v>
      </c>
      <c r="Q67" s="7"/>
      <c r="R67" s="7"/>
      <c r="S67" s="7"/>
    </row>
    <row r="68" spans="2:19" ht="12.75" customHeight="1" x14ac:dyDescent="0.3">
      <c r="B68" s="134" t="str">
        <f t="shared" si="3"/>
        <v>MUHAMMED ALİ ATAKUL</v>
      </c>
      <c r="C68" s="21" t="s">
        <v>211</v>
      </c>
      <c r="D68" s="7" t="s">
        <v>189</v>
      </c>
      <c r="E68" s="10" t="s">
        <v>28</v>
      </c>
      <c r="F68" s="122">
        <v>28</v>
      </c>
      <c r="G68" s="123">
        <v>400</v>
      </c>
      <c r="H68" s="124"/>
      <c r="I68" s="122"/>
      <c r="J68" s="163">
        <f t="shared" si="4"/>
        <v>428</v>
      </c>
      <c r="Q68" s="7"/>
      <c r="R68" s="7"/>
      <c r="S68" s="7"/>
    </row>
    <row r="69" spans="2:19" ht="12.75" customHeight="1" x14ac:dyDescent="0.3">
      <c r="B69" s="134" t="str">
        <f t="shared" si="3"/>
        <v>MUHAMMED CAN BİLGE</v>
      </c>
      <c r="C69" s="21" t="s">
        <v>219</v>
      </c>
      <c r="D69" s="7" t="s">
        <v>424</v>
      </c>
      <c r="E69" s="10" t="s">
        <v>40</v>
      </c>
      <c r="F69" s="122">
        <v>27</v>
      </c>
      <c r="G69" s="123">
        <v>400</v>
      </c>
      <c r="H69" s="124"/>
      <c r="I69" s="122"/>
      <c r="J69" s="163">
        <f t="shared" si="4"/>
        <v>427</v>
      </c>
      <c r="Q69" s="7"/>
      <c r="R69" s="7"/>
      <c r="S69" s="7"/>
    </row>
    <row r="70" spans="2:19" ht="12.75" customHeight="1" x14ac:dyDescent="0.3">
      <c r="B70" s="134" t="str">
        <f t="shared" si="3"/>
        <v>MUHAMMED EMİN KABADAYI</v>
      </c>
      <c r="C70" s="21" t="s">
        <v>353</v>
      </c>
      <c r="D70" s="7" t="s">
        <v>313</v>
      </c>
      <c r="E70" s="10" t="s">
        <v>27</v>
      </c>
      <c r="F70" s="122">
        <v>8</v>
      </c>
      <c r="G70" s="123">
        <v>300</v>
      </c>
      <c r="H70" s="124"/>
      <c r="I70" s="122"/>
      <c r="J70" s="163">
        <f t="shared" si="4"/>
        <v>308</v>
      </c>
      <c r="Q70" s="7"/>
      <c r="R70" s="7"/>
      <c r="S70" s="7"/>
    </row>
    <row r="71" spans="2:19" ht="12.75" customHeight="1" x14ac:dyDescent="0.3">
      <c r="B71" s="134" t="str">
        <f t="shared" si="3"/>
        <v>MUHAMMED EMRE KANTİK</v>
      </c>
      <c r="C71" s="21" t="s">
        <v>354</v>
      </c>
      <c r="D71" s="7" t="s">
        <v>433</v>
      </c>
      <c r="E71" s="10" t="s">
        <v>28</v>
      </c>
      <c r="F71" s="122">
        <v>8</v>
      </c>
      <c r="G71" s="123">
        <v>300</v>
      </c>
      <c r="H71" s="124"/>
      <c r="I71" s="122"/>
      <c r="J71" s="163">
        <f t="shared" si="4"/>
        <v>308</v>
      </c>
      <c r="Q71" s="7"/>
      <c r="R71" s="7"/>
      <c r="S71" s="7"/>
    </row>
    <row r="72" spans="2:19" ht="12.75" customHeight="1" x14ac:dyDescent="0.3">
      <c r="B72" s="134" t="str">
        <f t="shared" si="3"/>
        <v>MUHAMMED ENSAR ERDEM</v>
      </c>
      <c r="C72" s="21" t="s">
        <v>355</v>
      </c>
      <c r="D72" s="7" t="s">
        <v>301</v>
      </c>
      <c r="E72" s="10" t="s">
        <v>38</v>
      </c>
      <c r="F72" s="122">
        <v>9</v>
      </c>
      <c r="G72" s="123">
        <v>400</v>
      </c>
      <c r="H72" s="124"/>
      <c r="I72" s="122"/>
      <c r="J72" s="163">
        <f t="shared" si="4"/>
        <v>409</v>
      </c>
      <c r="Q72" s="7"/>
      <c r="R72" s="7"/>
      <c r="S72" s="7"/>
    </row>
    <row r="73" spans="2:19" ht="12.75" customHeight="1" x14ac:dyDescent="0.3">
      <c r="B73" s="134" t="str">
        <f t="shared" si="3"/>
        <v>MUHAMMED FATİH CANDAN</v>
      </c>
      <c r="C73" s="21" t="s">
        <v>217</v>
      </c>
      <c r="E73" s="10"/>
      <c r="F73" s="122">
        <v>16</v>
      </c>
      <c r="G73" s="123">
        <v>500</v>
      </c>
      <c r="H73" s="124"/>
      <c r="I73" s="122"/>
      <c r="J73" s="163">
        <f t="shared" si="4"/>
        <v>516</v>
      </c>
      <c r="Q73" s="7"/>
      <c r="R73" s="7"/>
      <c r="S73" s="7"/>
    </row>
    <row r="74" spans="2:19" ht="12.75" customHeight="1" x14ac:dyDescent="0.3">
      <c r="B74" s="134" t="str">
        <f t="shared" si="3"/>
        <v>MUHAMMED FATİH CANDAN</v>
      </c>
      <c r="C74" s="21" t="s">
        <v>217</v>
      </c>
      <c r="D74" s="7" t="s">
        <v>331</v>
      </c>
      <c r="E74" s="10" t="s">
        <v>13</v>
      </c>
      <c r="F74" s="122">
        <v>25</v>
      </c>
      <c r="G74" s="123">
        <v>400</v>
      </c>
      <c r="H74" s="124"/>
      <c r="I74" s="122"/>
      <c r="J74" s="163">
        <f t="shared" si="4"/>
        <v>425</v>
      </c>
      <c r="Q74" s="7"/>
      <c r="R74" s="7"/>
      <c r="S74" s="7"/>
    </row>
    <row r="75" spans="2:19" ht="12.75" customHeight="1" x14ac:dyDescent="0.3">
      <c r="B75" s="134" t="str">
        <f t="shared" si="3"/>
        <v>MUHAMMED SAİD OĞUZ</v>
      </c>
      <c r="C75" s="21" t="s">
        <v>356</v>
      </c>
      <c r="D75" s="7" t="s">
        <v>328</v>
      </c>
      <c r="E75" s="10" t="s">
        <v>37</v>
      </c>
      <c r="F75" s="122">
        <v>19</v>
      </c>
      <c r="G75" s="123">
        <v>300</v>
      </c>
      <c r="H75" s="124"/>
      <c r="I75" s="122"/>
      <c r="J75" s="163">
        <f t="shared" si="4"/>
        <v>319</v>
      </c>
      <c r="Q75" s="7"/>
      <c r="R75" s="7"/>
      <c r="S75" s="7"/>
    </row>
    <row r="76" spans="2:19" ht="12.75" customHeight="1" x14ac:dyDescent="0.3">
      <c r="B76" s="134" t="str">
        <f t="shared" si="3"/>
        <v>MUSTAFA EFE ALAYBEYOĞLU</v>
      </c>
      <c r="C76" s="21" t="s">
        <v>358</v>
      </c>
      <c r="D76" s="7" t="s">
        <v>425</v>
      </c>
      <c r="E76" s="10" t="s">
        <v>37</v>
      </c>
      <c r="F76" s="122">
        <v>22</v>
      </c>
      <c r="G76" s="123">
        <v>400</v>
      </c>
      <c r="H76" s="124"/>
      <c r="I76" s="122"/>
      <c r="J76" s="163">
        <f t="shared" si="4"/>
        <v>422</v>
      </c>
      <c r="Q76" s="7"/>
      <c r="R76" s="7"/>
      <c r="S76" s="7"/>
    </row>
    <row r="77" spans="2:19" ht="12.75" customHeight="1" x14ac:dyDescent="0.3">
      <c r="B77" s="134" t="str">
        <f t="shared" si="3"/>
        <v>MUSTAFA NEBHAN</v>
      </c>
      <c r="C77" s="21" t="s">
        <v>173</v>
      </c>
      <c r="E77" s="10"/>
      <c r="F77" s="122">
        <v>16</v>
      </c>
      <c r="G77" s="123">
        <v>500</v>
      </c>
      <c r="H77" s="124"/>
      <c r="I77" s="122"/>
      <c r="J77" s="163">
        <f t="shared" si="4"/>
        <v>516</v>
      </c>
      <c r="Q77" s="7"/>
      <c r="R77" s="7"/>
      <c r="S77" s="7"/>
    </row>
    <row r="78" spans="2:19" ht="12.75" customHeight="1" x14ac:dyDescent="0.3">
      <c r="B78" s="134" t="str">
        <f t="shared" si="3"/>
        <v>MUSTAFA NEBHAN</v>
      </c>
      <c r="C78" s="21" t="s">
        <v>173</v>
      </c>
      <c r="D78" s="7" t="s">
        <v>274</v>
      </c>
      <c r="E78" s="10" t="s">
        <v>47</v>
      </c>
      <c r="F78" s="122">
        <v>17</v>
      </c>
      <c r="G78" s="123">
        <v>400</v>
      </c>
      <c r="H78" s="124"/>
      <c r="I78" s="122"/>
      <c r="J78" s="163">
        <f t="shared" si="4"/>
        <v>417</v>
      </c>
      <c r="Q78" s="7"/>
      <c r="R78" s="7"/>
      <c r="S78" s="7"/>
    </row>
    <row r="79" spans="2:19" ht="12.75" customHeight="1" x14ac:dyDescent="0.3">
      <c r="B79" s="134" t="str">
        <f t="shared" si="3"/>
        <v>MUSTAFA YILDIRIM</v>
      </c>
      <c r="C79" s="21" t="s">
        <v>197</v>
      </c>
      <c r="D79" s="7" t="s">
        <v>432</v>
      </c>
      <c r="E79" s="10" t="s">
        <v>38</v>
      </c>
      <c r="F79" s="122">
        <v>11</v>
      </c>
      <c r="G79" s="123">
        <v>300</v>
      </c>
      <c r="H79" s="124"/>
      <c r="I79" s="122"/>
      <c r="J79" s="163">
        <f t="shared" si="4"/>
        <v>311</v>
      </c>
      <c r="Q79" s="7"/>
      <c r="R79" s="7"/>
      <c r="S79" s="7"/>
    </row>
    <row r="80" spans="2:19" ht="12.75" customHeight="1" x14ac:dyDescent="0.3">
      <c r="B80" s="134" t="str">
        <f t="shared" si="3"/>
        <v>ONUR DURAN</v>
      </c>
      <c r="C80" s="21" t="s">
        <v>208</v>
      </c>
      <c r="E80" s="10"/>
      <c r="F80" s="122">
        <v>16</v>
      </c>
      <c r="G80" s="123">
        <v>500</v>
      </c>
      <c r="H80" s="124"/>
      <c r="I80" s="122"/>
      <c r="J80" s="163">
        <f t="shared" si="4"/>
        <v>516</v>
      </c>
      <c r="Q80" s="7"/>
      <c r="R80" s="7"/>
      <c r="S80" s="7"/>
    </row>
    <row r="81" spans="2:19" ht="12.75" customHeight="1" x14ac:dyDescent="0.3">
      <c r="B81" s="134" t="str">
        <f t="shared" si="3"/>
        <v>ONUR DURAN</v>
      </c>
      <c r="C81" s="21" t="s">
        <v>208</v>
      </c>
      <c r="D81" s="7" t="s">
        <v>198</v>
      </c>
      <c r="E81" s="10" t="s">
        <v>13</v>
      </c>
      <c r="F81" s="122">
        <v>29</v>
      </c>
      <c r="G81" s="123">
        <v>400</v>
      </c>
      <c r="H81" s="124"/>
      <c r="I81" s="122"/>
      <c r="J81" s="163">
        <f t="shared" si="4"/>
        <v>429</v>
      </c>
      <c r="Q81" s="7"/>
      <c r="R81" s="7"/>
      <c r="S81" s="7"/>
    </row>
    <row r="82" spans="2:19" ht="12.75" customHeight="1" x14ac:dyDescent="0.3">
      <c r="B82" s="134" t="str">
        <f t="shared" si="3"/>
        <v>RÜZGAR ALP YALÇINKAYA</v>
      </c>
      <c r="C82" s="21" t="s">
        <v>359</v>
      </c>
      <c r="D82" s="7" t="s">
        <v>432</v>
      </c>
      <c r="E82" s="10" t="s">
        <v>38</v>
      </c>
      <c r="F82" s="122">
        <v>20</v>
      </c>
      <c r="G82" s="123">
        <v>300</v>
      </c>
      <c r="H82" s="124"/>
      <c r="I82" s="122"/>
      <c r="J82" s="163">
        <f t="shared" si="4"/>
        <v>320</v>
      </c>
      <c r="Q82" s="7"/>
      <c r="R82" s="7"/>
      <c r="S82" s="7"/>
    </row>
    <row r="83" spans="2:19" ht="12.75" customHeight="1" x14ac:dyDescent="0.3">
      <c r="B83" s="134" t="str">
        <f t="shared" si="3"/>
        <v>SALİH EREN YILDIRIM</v>
      </c>
      <c r="C83" s="21" t="s">
        <v>195</v>
      </c>
      <c r="D83" s="7" t="s">
        <v>330</v>
      </c>
      <c r="E83" s="10" t="s">
        <v>31</v>
      </c>
      <c r="F83" s="122">
        <v>14</v>
      </c>
      <c r="G83" s="123">
        <v>400</v>
      </c>
      <c r="H83" s="124"/>
      <c r="I83" s="122"/>
      <c r="J83" s="163">
        <f t="shared" si="4"/>
        <v>414</v>
      </c>
      <c r="Q83" s="7"/>
      <c r="R83" s="7"/>
      <c r="S83" s="7"/>
    </row>
    <row r="84" spans="2:19" ht="12.75" customHeight="1" x14ac:dyDescent="0.3">
      <c r="B84" s="134" t="str">
        <f t="shared" si="3"/>
        <v>SALİH EREN YILDIRIM</v>
      </c>
      <c r="C84" s="21" t="s">
        <v>195</v>
      </c>
      <c r="D84" s="7" t="s">
        <v>330</v>
      </c>
      <c r="E84" s="10" t="s">
        <v>31</v>
      </c>
      <c r="F84" s="122">
        <v>31</v>
      </c>
      <c r="G84" s="123">
        <v>300</v>
      </c>
      <c r="H84" s="124"/>
      <c r="I84" s="122"/>
      <c r="J84" s="163">
        <f t="shared" si="4"/>
        <v>331</v>
      </c>
      <c r="Q84" s="7"/>
      <c r="R84" s="7"/>
      <c r="S84" s="7"/>
    </row>
    <row r="85" spans="2:19" ht="12.75" customHeight="1" x14ac:dyDescent="0.3">
      <c r="B85" s="134" t="str">
        <f t="shared" si="3"/>
        <v>TAHİR EFE ŞAHİN</v>
      </c>
      <c r="C85" s="21" t="s">
        <v>361</v>
      </c>
      <c r="D85" s="7" t="s">
        <v>328</v>
      </c>
      <c r="E85" s="10" t="s">
        <v>37</v>
      </c>
      <c r="F85" s="122">
        <v>21</v>
      </c>
      <c r="G85" s="123">
        <v>300</v>
      </c>
      <c r="H85" s="124"/>
      <c r="I85" s="122"/>
      <c r="J85" s="163">
        <f t="shared" si="4"/>
        <v>321</v>
      </c>
      <c r="Q85" s="7"/>
      <c r="R85" s="7"/>
      <c r="S85" s="7"/>
    </row>
    <row r="86" spans="2:19" ht="12.75" customHeight="1" x14ac:dyDescent="0.3">
      <c r="B86" s="134" t="str">
        <f t="shared" si="3"/>
        <v>TARIK SAİM ÖZBEK</v>
      </c>
      <c r="C86" s="21" t="s">
        <v>250</v>
      </c>
      <c r="D86" s="7" t="s">
        <v>403</v>
      </c>
      <c r="E86" s="10" t="s">
        <v>13</v>
      </c>
      <c r="F86" s="122">
        <v>24</v>
      </c>
      <c r="G86" s="123">
        <v>500</v>
      </c>
      <c r="H86" s="124"/>
      <c r="I86" s="122"/>
      <c r="J86" s="163">
        <f t="shared" si="4"/>
        <v>524</v>
      </c>
      <c r="Q86" s="7"/>
      <c r="R86" s="7"/>
      <c r="S86" s="7"/>
    </row>
    <row r="87" spans="2:19" ht="12.75" customHeight="1" x14ac:dyDescent="0.3">
      <c r="B87" s="134" t="str">
        <f t="shared" si="3"/>
        <v>TUGAY ŞİRZAT YILMAZ</v>
      </c>
      <c r="C87" s="21" t="s">
        <v>270</v>
      </c>
      <c r="D87" s="7" t="s">
        <v>398</v>
      </c>
      <c r="E87" s="10" t="s">
        <v>10</v>
      </c>
      <c r="F87" s="122">
        <v>30</v>
      </c>
      <c r="G87" s="123">
        <v>500</v>
      </c>
      <c r="H87" s="124"/>
      <c r="I87" s="122"/>
      <c r="J87" s="163">
        <f t="shared" si="4"/>
        <v>530</v>
      </c>
      <c r="Q87" s="7"/>
      <c r="R87" s="7"/>
      <c r="S87" s="7"/>
    </row>
    <row r="88" spans="2:19" ht="12.75" customHeight="1" x14ac:dyDescent="0.3">
      <c r="B88" s="134" t="str">
        <f t="shared" si="3"/>
        <v>UĞURCAN DURSUN</v>
      </c>
      <c r="C88" s="21" t="s">
        <v>210</v>
      </c>
      <c r="D88" s="7" t="s">
        <v>242</v>
      </c>
      <c r="E88" s="10" t="s">
        <v>13</v>
      </c>
      <c r="F88" s="122">
        <v>29</v>
      </c>
      <c r="G88" s="123">
        <v>500</v>
      </c>
      <c r="H88" s="124"/>
      <c r="I88" s="122"/>
      <c r="J88" s="163">
        <f t="shared" si="4"/>
        <v>529</v>
      </c>
      <c r="Q88" s="7"/>
      <c r="R88" s="7"/>
      <c r="S88" s="7"/>
    </row>
    <row r="89" spans="2:19" ht="12.75" customHeight="1" x14ac:dyDescent="0.3">
      <c r="B89" s="134" t="str">
        <f t="shared" si="3"/>
        <v>UMUT AYHAN</v>
      </c>
      <c r="C89" s="21" t="s">
        <v>213</v>
      </c>
      <c r="D89" s="7" t="s">
        <v>138</v>
      </c>
      <c r="E89" s="10" t="s">
        <v>16</v>
      </c>
      <c r="F89" s="122">
        <v>16</v>
      </c>
      <c r="G89" s="123">
        <v>400</v>
      </c>
      <c r="H89" s="124"/>
      <c r="I89" s="122"/>
      <c r="J89" s="163">
        <f t="shared" si="4"/>
        <v>416</v>
      </c>
      <c r="Q89" s="7"/>
      <c r="R89" s="7"/>
      <c r="S89" s="7"/>
    </row>
    <row r="90" spans="2:19" ht="12.75" customHeight="1" x14ac:dyDescent="0.3">
      <c r="B90" s="134" t="str">
        <f t="shared" si="3"/>
        <v>VEHBİ ZEKİ SERTER</v>
      </c>
      <c r="C90" s="21" t="s">
        <v>362</v>
      </c>
      <c r="E90" s="10"/>
      <c r="F90" s="122">
        <v>16</v>
      </c>
      <c r="G90" s="123">
        <v>500</v>
      </c>
      <c r="H90" s="124"/>
      <c r="I90" s="122"/>
      <c r="J90" s="163">
        <f t="shared" si="4"/>
        <v>516</v>
      </c>
      <c r="Q90" s="7"/>
      <c r="R90" s="7"/>
      <c r="S90" s="7"/>
    </row>
    <row r="91" spans="2:19" ht="12.75" customHeight="1" x14ac:dyDescent="0.3">
      <c r="B91" s="134" t="str">
        <f t="shared" si="3"/>
        <v>YAVUZ ALAGEYİK</v>
      </c>
      <c r="C91" s="21" t="s">
        <v>363</v>
      </c>
      <c r="E91" s="10"/>
      <c r="F91" s="122">
        <v>16</v>
      </c>
      <c r="G91" s="123">
        <v>500</v>
      </c>
      <c r="H91" s="124"/>
      <c r="I91" s="122"/>
      <c r="J91" s="163">
        <f t="shared" si="4"/>
        <v>516</v>
      </c>
      <c r="Q91" s="7"/>
      <c r="R91" s="7"/>
      <c r="S91" s="7"/>
    </row>
    <row r="92" spans="2:19" ht="12.75" customHeight="1" x14ac:dyDescent="0.3">
      <c r="B92" s="134" t="str">
        <f t="shared" si="3"/>
        <v>YİĞİT CAN KAYA</v>
      </c>
      <c r="C92" s="21" t="s">
        <v>178</v>
      </c>
      <c r="D92" s="7" t="s">
        <v>198</v>
      </c>
      <c r="E92" s="10" t="s">
        <v>13</v>
      </c>
      <c r="F92" s="122">
        <v>26</v>
      </c>
      <c r="G92" s="123">
        <v>400</v>
      </c>
      <c r="H92" s="124"/>
      <c r="I92" s="122"/>
      <c r="J92" s="163">
        <f t="shared" si="4"/>
        <v>426</v>
      </c>
      <c r="Q92" s="7"/>
      <c r="R92" s="7"/>
      <c r="S92" s="7"/>
    </row>
    <row r="93" spans="2:19" ht="12.75" customHeight="1" x14ac:dyDescent="0.3">
      <c r="B93" s="134" t="str">
        <f t="shared" si="3"/>
        <v>YİĞİT FURKAN ŞİMŞEK</v>
      </c>
      <c r="C93" s="21" t="s">
        <v>221</v>
      </c>
      <c r="E93" s="10"/>
      <c r="F93" s="122">
        <v>16</v>
      </c>
      <c r="G93" s="123">
        <v>500</v>
      </c>
      <c r="H93" s="124"/>
      <c r="I93" s="122"/>
      <c r="J93" s="163">
        <f t="shared" si="4"/>
        <v>516</v>
      </c>
      <c r="Q93" s="7"/>
      <c r="R93" s="7"/>
      <c r="S93" s="7"/>
    </row>
    <row r="94" spans="2:19" ht="12.75" customHeight="1" x14ac:dyDescent="0.3">
      <c r="B94" s="134" t="str">
        <f t="shared" si="3"/>
        <v>YİĞİT HÜSEYİN SUBAŞI</v>
      </c>
      <c r="C94" s="21" t="s">
        <v>312</v>
      </c>
      <c r="D94" s="7" t="s">
        <v>431</v>
      </c>
      <c r="E94" s="10" t="s">
        <v>28</v>
      </c>
      <c r="F94" s="122">
        <v>9</v>
      </c>
      <c r="G94" s="123">
        <v>300</v>
      </c>
      <c r="H94" s="124"/>
      <c r="I94" s="122"/>
      <c r="J94" s="163">
        <f t="shared" si="4"/>
        <v>309</v>
      </c>
      <c r="Q94" s="7"/>
      <c r="R94" s="7"/>
      <c r="S94" s="7"/>
    </row>
    <row r="95" spans="2:19" ht="12.75" customHeight="1" x14ac:dyDescent="0.3">
      <c r="B95" s="134" t="str">
        <f t="shared" si="3"/>
        <v>ZABİT KÜRŞAT ÇAĞLAYAN</v>
      </c>
      <c r="C95" s="21" t="s">
        <v>249</v>
      </c>
      <c r="D95" s="7" t="s">
        <v>398</v>
      </c>
      <c r="E95" s="10" t="s">
        <v>10</v>
      </c>
      <c r="F95" s="122">
        <v>23</v>
      </c>
      <c r="G95" s="123">
        <v>500</v>
      </c>
      <c r="H95" s="124"/>
      <c r="I95" s="122"/>
      <c r="J95" s="163">
        <f t="shared" si="4"/>
        <v>523</v>
      </c>
      <c r="Q95" s="7"/>
      <c r="R95" s="7"/>
      <c r="S95" s="7"/>
    </row>
    <row r="96" spans="2:19" ht="12.75" customHeight="1" x14ac:dyDescent="0.3">
      <c r="B96" s="134" t="str">
        <f t="shared" si="3"/>
        <v>ZİHNİ BATUHAN ŞAHİN</v>
      </c>
      <c r="C96" s="21" t="s">
        <v>248</v>
      </c>
      <c r="E96" s="10"/>
      <c r="F96" s="122">
        <v>16</v>
      </c>
      <c r="G96" s="123">
        <v>500</v>
      </c>
      <c r="H96" s="124"/>
      <c r="I96" s="122"/>
      <c r="J96" s="163">
        <f t="shared" si="4"/>
        <v>516</v>
      </c>
      <c r="Q96" s="7"/>
      <c r="R96" s="7"/>
      <c r="S96" s="7"/>
    </row>
    <row r="97" spans="2:19" ht="12.75" customHeight="1" x14ac:dyDescent="0.3">
      <c r="B97" s="134" t="str">
        <f t="shared" si="3"/>
        <v>ZİVER GÜNDÜZ</v>
      </c>
      <c r="C97" s="21" t="s">
        <v>247</v>
      </c>
      <c r="D97" s="7" t="s">
        <v>405</v>
      </c>
      <c r="E97" s="10" t="s">
        <v>13</v>
      </c>
      <c r="F97" s="122">
        <v>21</v>
      </c>
      <c r="G97" s="123">
        <v>500</v>
      </c>
      <c r="H97" s="124"/>
      <c r="I97" s="122"/>
      <c r="J97" s="163">
        <f t="shared" si="4"/>
        <v>521</v>
      </c>
      <c r="Q97" s="7"/>
      <c r="R97" s="7"/>
      <c r="S97" s="7"/>
    </row>
    <row r="98" spans="2:19" ht="12.75" customHeight="1" x14ac:dyDescent="0.3">
      <c r="B98" s="134" t="str">
        <f t="shared" si="3"/>
        <v/>
      </c>
      <c r="C98" s="11" t="s">
        <v>156</v>
      </c>
      <c r="Q98" s="7"/>
      <c r="R98" s="7"/>
      <c r="S98" s="7"/>
    </row>
    <row r="99" spans="2:19" ht="12.75" customHeight="1" x14ac:dyDescent="0.3">
      <c r="B99" s="134" t="str">
        <f t="shared" si="3"/>
        <v/>
      </c>
      <c r="C99" s="11" t="s">
        <v>156</v>
      </c>
      <c r="Q99" s="7"/>
      <c r="R99" s="7"/>
      <c r="S99" s="7"/>
    </row>
    <row r="100" spans="2:19" ht="12.75" customHeight="1" x14ac:dyDescent="0.3">
      <c r="B100" s="134" t="str">
        <f t="shared" si="3"/>
        <v/>
      </c>
      <c r="C100" s="11" t="s">
        <v>156</v>
      </c>
      <c r="Q100" s="7"/>
      <c r="R100" s="7"/>
      <c r="S100" s="7"/>
    </row>
    <row r="101" spans="2:19" ht="12.75" customHeight="1" x14ac:dyDescent="0.3">
      <c r="B101" s="134" t="str">
        <f t="shared" si="3"/>
        <v/>
      </c>
      <c r="C101" s="11" t="s">
        <v>156</v>
      </c>
      <c r="Q101" s="7"/>
      <c r="R101" s="7"/>
      <c r="S101" s="7"/>
    </row>
    <row r="102" spans="2:19" ht="12.75" customHeight="1" x14ac:dyDescent="0.3">
      <c r="B102" s="134" t="str">
        <f t="shared" si="3"/>
        <v/>
      </c>
      <c r="C102" s="11" t="s">
        <v>156</v>
      </c>
      <c r="Q102" s="7"/>
      <c r="R102" s="7"/>
      <c r="S102" s="7"/>
    </row>
    <row r="103" spans="2:19" ht="12.75" customHeight="1" x14ac:dyDescent="0.3">
      <c r="B103" s="134" t="str">
        <f t="shared" si="3"/>
        <v/>
      </c>
      <c r="C103" s="11" t="s">
        <v>156</v>
      </c>
      <c r="Q103" s="7"/>
      <c r="R103" s="7"/>
      <c r="S103" s="7"/>
    </row>
    <row r="104" spans="2:19" ht="12.75" customHeight="1" x14ac:dyDescent="0.3">
      <c r="B104" s="134" t="str">
        <f t="shared" si="3"/>
        <v/>
      </c>
      <c r="C104" s="11" t="s">
        <v>156</v>
      </c>
      <c r="Q104" s="7"/>
      <c r="R104" s="7"/>
      <c r="S104" s="7"/>
    </row>
    <row r="105" spans="2:19" ht="12.75" customHeight="1" x14ac:dyDescent="0.3">
      <c r="B105" s="134" t="str">
        <f t="shared" si="3"/>
        <v/>
      </c>
      <c r="C105" s="11" t="s">
        <v>156</v>
      </c>
      <c r="Q105" s="7"/>
      <c r="R105" s="7"/>
      <c r="S105" s="7"/>
    </row>
    <row r="106" spans="2:19" ht="12.75" customHeight="1" x14ac:dyDescent="0.3">
      <c r="B106" s="134" t="str">
        <f t="shared" si="3"/>
        <v/>
      </c>
      <c r="C106" s="11" t="s">
        <v>156</v>
      </c>
      <c r="Q106" s="7"/>
      <c r="R106" s="7"/>
      <c r="S106" s="7"/>
    </row>
    <row r="107" spans="2:19" ht="12.75" customHeight="1" x14ac:dyDescent="0.3">
      <c r="B107" s="134" t="str">
        <f t="shared" si="3"/>
        <v/>
      </c>
      <c r="C107" s="11" t="s">
        <v>156</v>
      </c>
      <c r="Q107" s="7"/>
      <c r="R107" s="7"/>
      <c r="S107" s="7"/>
    </row>
    <row r="108" spans="2:19" ht="12.75" customHeight="1" x14ac:dyDescent="0.3">
      <c r="B108" s="134" t="str">
        <f t="shared" si="3"/>
        <v/>
      </c>
      <c r="C108" s="11" t="s">
        <v>156</v>
      </c>
      <c r="Q108" s="7"/>
      <c r="R108" s="7"/>
      <c r="S108" s="7"/>
    </row>
    <row r="109" spans="2:19" ht="12.75" customHeight="1" x14ac:dyDescent="0.3">
      <c r="B109" s="134" t="str">
        <f t="shared" si="3"/>
        <v/>
      </c>
      <c r="C109" s="11" t="s">
        <v>156</v>
      </c>
      <c r="Q109" s="7"/>
      <c r="R109" s="7"/>
      <c r="S109" s="7"/>
    </row>
    <row r="110" spans="2:19" ht="12.75" customHeight="1" x14ac:dyDescent="0.3">
      <c r="Q110" s="7"/>
      <c r="R110" s="7"/>
      <c r="S110" s="7"/>
    </row>
    <row r="111" spans="2:19" ht="12.75" customHeight="1" x14ac:dyDescent="0.3">
      <c r="Q111" s="7"/>
      <c r="R111" s="7"/>
      <c r="S111" s="7"/>
    </row>
    <row r="112" spans="2:19" ht="12.75" customHeight="1" x14ac:dyDescent="0.3">
      <c r="Q112" s="7"/>
      <c r="R112" s="7"/>
      <c r="S112" s="7"/>
    </row>
    <row r="113" spans="17:19" ht="12.75" customHeight="1" x14ac:dyDescent="0.3">
      <c r="Q113" s="7"/>
      <c r="R113" s="7"/>
      <c r="S113" s="7"/>
    </row>
    <row r="114" spans="17:19" ht="12.75" customHeight="1" x14ac:dyDescent="0.3">
      <c r="Q114" s="7"/>
      <c r="R114" s="7"/>
      <c r="S114" s="7"/>
    </row>
    <row r="115" spans="17:19" ht="12.75" customHeight="1" x14ac:dyDescent="0.3">
      <c r="Q115" s="7"/>
      <c r="R115" s="7"/>
      <c r="S115" s="7"/>
    </row>
    <row r="116" spans="17:19" ht="12.75" customHeight="1" x14ac:dyDescent="0.3">
      <c r="Q116" s="7"/>
      <c r="R116" s="7"/>
      <c r="S116" s="7"/>
    </row>
    <row r="117" spans="17:19" ht="12.75" customHeight="1" x14ac:dyDescent="0.3">
      <c r="Q117" s="7"/>
      <c r="R117" s="7"/>
      <c r="S117" s="7"/>
    </row>
    <row r="118" spans="17:19" ht="12.75" customHeight="1" x14ac:dyDescent="0.3">
      <c r="Q118" s="7"/>
      <c r="R118" s="7"/>
      <c r="S118" s="7"/>
    </row>
    <row r="119" spans="17:19" ht="12.75" customHeight="1" x14ac:dyDescent="0.3">
      <c r="Q119" s="7"/>
      <c r="R119" s="7"/>
      <c r="S119" s="7"/>
    </row>
    <row r="120" spans="17:19" ht="12.75" customHeight="1" x14ac:dyDescent="0.3">
      <c r="Q120" s="7"/>
      <c r="R120" s="7"/>
      <c r="S120" s="7"/>
    </row>
    <row r="121" spans="17:19" ht="12.75" customHeight="1" x14ac:dyDescent="0.3">
      <c r="Q121" s="7"/>
      <c r="R121" s="7"/>
      <c r="S121" s="7"/>
    </row>
    <row r="122" spans="17:19" ht="12.75" customHeight="1" x14ac:dyDescent="0.3">
      <c r="Q122" s="7"/>
      <c r="R122" s="7"/>
      <c r="S122" s="7"/>
    </row>
    <row r="123" spans="17:19" ht="12.75" customHeight="1" x14ac:dyDescent="0.3">
      <c r="Q123" s="7"/>
      <c r="R123" s="7"/>
      <c r="S123" s="7"/>
    </row>
    <row r="124" spans="17:19" ht="12.75" customHeight="1" x14ac:dyDescent="0.3">
      <c r="Q124" s="7"/>
      <c r="R124" s="7"/>
      <c r="S124" s="7"/>
    </row>
    <row r="125" spans="17:19" ht="12.75" customHeight="1" x14ac:dyDescent="0.3">
      <c r="Q125" s="7"/>
      <c r="R125" s="7"/>
      <c r="S125" s="7"/>
    </row>
    <row r="126" spans="17:19" ht="12.75" customHeight="1" x14ac:dyDescent="0.3">
      <c r="Q126" s="7"/>
      <c r="R126" s="7"/>
      <c r="S126" s="7"/>
    </row>
    <row r="127" spans="17:19" ht="12.75" customHeight="1" x14ac:dyDescent="0.3">
      <c r="Q127" s="7"/>
      <c r="R127" s="7"/>
      <c r="S127" s="7"/>
    </row>
    <row r="128" spans="17:19" ht="12.75" customHeight="1" x14ac:dyDescent="0.3">
      <c r="Q128" s="7"/>
      <c r="R128" s="7"/>
      <c r="S128" s="7"/>
    </row>
    <row r="129" spans="17:19" ht="12.75" customHeight="1" x14ac:dyDescent="0.3">
      <c r="Q129" s="7"/>
      <c r="R129" s="7"/>
      <c r="S129" s="7"/>
    </row>
    <row r="130" spans="17:19" ht="12.75" customHeight="1" x14ac:dyDescent="0.3">
      <c r="Q130" s="7"/>
      <c r="R130" s="7"/>
      <c r="S130" s="7"/>
    </row>
    <row r="131" spans="17:19" ht="12.75" customHeight="1" x14ac:dyDescent="0.3">
      <c r="Q131" s="7"/>
      <c r="R131" s="7"/>
      <c r="S131" s="7"/>
    </row>
    <row r="132" spans="17:19" ht="12.75" customHeight="1" x14ac:dyDescent="0.3">
      <c r="Q132" s="7"/>
      <c r="R132" s="7"/>
      <c r="S132" s="7"/>
    </row>
    <row r="133" spans="17:19" ht="12.75" customHeight="1" x14ac:dyDescent="0.3">
      <c r="Q133" s="7"/>
      <c r="R133" s="7"/>
      <c r="S133" s="7"/>
    </row>
    <row r="134" spans="17:19" ht="12.75" customHeight="1" x14ac:dyDescent="0.3">
      <c r="Q134" s="7"/>
      <c r="R134" s="7"/>
      <c r="S134" s="7"/>
    </row>
    <row r="135" spans="17:19" ht="12.75" customHeight="1" x14ac:dyDescent="0.3">
      <c r="Q135" s="7"/>
      <c r="R135" s="7"/>
      <c r="S135" s="7"/>
    </row>
    <row r="136" spans="17:19" ht="12.75" customHeight="1" x14ac:dyDescent="0.3">
      <c r="Q136" s="7"/>
      <c r="R136" s="7"/>
      <c r="S136" s="7"/>
    </row>
    <row r="137" spans="17:19" ht="12.75" customHeight="1" x14ac:dyDescent="0.3">
      <c r="Q137" s="7"/>
      <c r="R137" s="7"/>
      <c r="S137" s="7"/>
    </row>
    <row r="138" spans="17:19" ht="12.75" customHeight="1" x14ac:dyDescent="0.3">
      <c r="Q138" s="7"/>
      <c r="R138" s="7"/>
      <c r="S138" s="7"/>
    </row>
    <row r="139" spans="17:19" ht="12.75" customHeight="1" x14ac:dyDescent="0.3">
      <c r="Q139" s="7"/>
      <c r="R139" s="7"/>
      <c r="S139" s="7"/>
    </row>
    <row r="140" spans="17:19" ht="12.75" customHeight="1" x14ac:dyDescent="0.3">
      <c r="Q140" s="7"/>
      <c r="R140" s="7"/>
      <c r="S140" s="7"/>
    </row>
    <row r="141" spans="17:19" ht="12.75" customHeight="1" x14ac:dyDescent="0.3">
      <c r="Q141" s="7"/>
      <c r="R141" s="7"/>
      <c r="S141" s="7"/>
    </row>
    <row r="142" spans="17:19" ht="12.75" customHeight="1" x14ac:dyDescent="0.3">
      <c r="Q142" s="7"/>
      <c r="R142" s="7"/>
      <c r="S142" s="7"/>
    </row>
    <row r="143" spans="17:19" ht="12.75" customHeight="1" x14ac:dyDescent="0.3">
      <c r="Q143" s="7"/>
      <c r="R143" s="7"/>
      <c r="S143" s="7"/>
    </row>
    <row r="144" spans="17:19" ht="12.75" customHeight="1" x14ac:dyDescent="0.3">
      <c r="Q144" s="7"/>
      <c r="R144" s="7"/>
      <c r="S144" s="7"/>
    </row>
    <row r="145" spans="17:19" ht="12.75" customHeight="1" x14ac:dyDescent="0.3">
      <c r="Q145" s="7"/>
      <c r="R145" s="7"/>
      <c r="S145" s="7"/>
    </row>
    <row r="146" spans="17:19" ht="12.75" customHeight="1" x14ac:dyDescent="0.3">
      <c r="Q146" s="7"/>
      <c r="R146" s="7"/>
      <c r="S146" s="7"/>
    </row>
    <row r="147" spans="17:19" ht="12.75" customHeight="1" x14ac:dyDescent="0.3">
      <c r="Q147" s="7"/>
      <c r="R147" s="7"/>
      <c r="S147" s="7"/>
    </row>
    <row r="148" spans="17:19" ht="12.75" customHeight="1" x14ac:dyDescent="0.3">
      <c r="Q148" s="7"/>
      <c r="R148" s="7"/>
      <c r="S148" s="7"/>
    </row>
    <row r="149" spans="17:19" ht="12.75" customHeight="1" x14ac:dyDescent="0.3">
      <c r="Q149" s="7"/>
      <c r="R149" s="7"/>
    </row>
    <row r="150" spans="17:19" ht="12.75" customHeight="1" x14ac:dyDescent="0.3">
      <c r="Q150" s="7"/>
      <c r="R150" s="7"/>
    </row>
    <row r="151" spans="17:19" ht="12.75" customHeight="1" x14ac:dyDescent="0.3">
      <c r="Q151" s="7"/>
      <c r="R151" s="7"/>
    </row>
    <row r="152" spans="17:19" ht="12.75" customHeight="1" x14ac:dyDescent="0.3">
      <c r="Q152" s="7"/>
      <c r="R152" s="7"/>
    </row>
    <row r="153" spans="17:19" ht="12.75" customHeight="1" x14ac:dyDescent="0.3">
      <c r="Q153" s="7"/>
      <c r="R153" s="7"/>
    </row>
    <row r="154" spans="17:19" ht="12.75" customHeight="1" x14ac:dyDescent="0.3">
      <c r="Q154" s="7"/>
      <c r="R154" s="7"/>
    </row>
    <row r="155" spans="17:19" ht="12.75" customHeight="1" x14ac:dyDescent="0.3">
      <c r="Q155" s="7"/>
      <c r="R155" s="7"/>
    </row>
    <row r="156" spans="17:19" ht="12.75" customHeight="1" x14ac:dyDescent="0.3">
      <c r="Q156" s="7"/>
      <c r="R156" s="7"/>
    </row>
    <row r="157" spans="17:19" ht="12.75" customHeight="1" x14ac:dyDescent="0.3">
      <c r="Q157" s="7"/>
      <c r="R157" s="7"/>
    </row>
    <row r="158" spans="17:19" ht="12.75" customHeight="1" x14ac:dyDescent="0.3">
      <c r="Q158" s="7"/>
      <c r="R158" s="7"/>
    </row>
    <row r="159" spans="17:19" ht="12.75" customHeight="1" x14ac:dyDescent="0.3">
      <c r="Q159" s="7"/>
      <c r="R159" s="7"/>
    </row>
    <row r="160" spans="17:19" ht="12.75" customHeight="1" x14ac:dyDescent="0.3">
      <c r="Q160" s="7"/>
      <c r="R160" s="7"/>
    </row>
    <row r="161" spans="17:18" ht="12.75" customHeight="1" x14ac:dyDescent="0.3">
      <c r="Q161" s="7"/>
      <c r="R161" s="7"/>
    </row>
    <row r="162" spans="17:18" ht="12.75" customHeight="1" x14ac:dyDescent="0.3">
      <c r="Q162" s="7"/>
      <c r="R162" s="7"/>
    </row>
    <row r="163" spans="17:18" ht="12.75" customHeight="1" x14ac:dyDescent="0.3">
      <c r="Q163" s="7"/>
      <c r="R163" s="7"/>
    </row>
  </sheetData>
  <sortState xmlns:xlrd2="http://schemas.microsoft.com/office/spreadsheetml/2017/richdata2" ref="C2:J163">
    <sortCondition ref="C2:C163"/>
    <sortCondition descending="1" ref="G2:G163"/>
  </sortState>
  <mergeCells count="1">
    <mergeCell ref="X1:AB1"/>
  </mergeCells>
  <conditionalFormatting sqref="C1:C1048576">
    <cfRule type="duplicateValues" dxfId="2" priority="13"/>
  </conditionalFormatting>
  <conditionalFormatting sqref="C2:C97">
    <cfRule type="duplicateValues" dxfId="1" priority="14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2"/>
  <dimension ref="B1:AB108"/>
  <sheetViews>
    <sheetView zoomScale="90" zoomScaleNormal="90" workbookViewId="0">
      <selection activeCell="E9" sqref="E9"/>
    </sheetView>
  </sheetViews>
  <sheetFormatPr defaultColWidth="9.1796875" defaultRowHeight="12.75" customHeight="1" x14ac:dyDescent="0.3"/>
  <cols>
    <col min="1" max="1" width="3" style="13" customWidth="1"/>
    <col min="2" max="2" width="4.453125" style="135" customWidth="1"/>
    <col min="3" max="3" width="22.453125" style="15" customWidth="1"/>
    <col min="4" max="4" width="17.453125" style="13" bestFit="1" customWidth="1"/>
    <col min="5" max="5" width="10.1796875" style="13" bestFit="1" customWidth="1"/>
    <col min="6" max="6" width="4.453125" style="15" customWidth="1"/>
    <col min="7" max="7" width="4.1796875" style="112" customWidth="1"/>
    <col min="8" max="8" width="5" style="112" customWidth="1"/>
    <col min="9" max="9" width="2.54296875" style="112" customWidth="1"/>
    <col min="10" max="10" width="8" style="164" customWidth="1"/>
    <col min="11" max="11" width="2.81640625" style="75" customWidth="1"/>
    <col min="12" max="12" width="3.54296875" style="13" hidden="1" customWidth="1"/>
    <col min="13" max="13" width="20.453125" style="13" hidden="1" customWidth="1"/>
    <col min="14" max="14" width="28" style="13" hidden="1" customWidth="1"/>
    <col min="15" max="15" width="8.54296875" style="13" hidden="1" customWidth="1"/>
    <col min="16" max="16" width="3.453125" style="13" hidden="1" customWidth="1"/>
    <col min="17" max="17" width="3.1796875" style="132" customWidth="1"/>
    <col min="18" max="18" width="3.54296875" style="15" customWidth="1"/>
    <col min="19" max="19" width="19.453125" style="15" bestFit="1" customWidth="1"/>
    <col min="20" max="20" width="22.1796875" style="13" bestFit="1" customWidth="1"/>
    <col min="21" max="21" width="9.453125" style="13" customWidth="1"/>
    <col min="22" max="23" width="3.453125" style="13" customWidth="1"/>
    <col min="24" max="24" width="2.81640625" style="13" bestFit="1" customWidth="1"/>
    <col min="25" max="25" width="20.453125" style="13" bestFit="1" customWidth="1"/>
    <col min="26" max="26" width="20.26953125" style="13" bestFit="1" customWidth="1"/>
    <col min="27" max="27" width="9.1796875" style="13"/>
    <col min="28" max="28" width="3" style="13" bestFit="1" customWidth="1"/>
    <col min="29" max="16384" width="9.1796875" style="13"/>
  </cols>
  <sheetData>
    <row r="1" spans="2:28" s="74" customFormat="1" ht="24.75" customHeight="1" x14ac:dyDescent="0.3">
      <c r="B1" s="133"/>
      <c r="C1" s="151" t="s">
        <v>285</v>
      </c>
      <c r="D1" s="151" t="s">
        <v>1</v>
      </c>
      <c r="E1" s="151" t="s">
        <v>140</v>
      </c>
      <c r="F1" s="152" t="s">
        <v>262</v>
      </c>
      <c r="G1" s="153" t="s">
        <v>263</v>
      </c>
      <c r="H1" s="153" t="s">
        <v>264</v>
      </c>
      <c r="I1" s="153" t="s">
        <v>265</v>
      </c>
      <c r="J1" s="162" t="s">
        <v>155</v>
      </c>
      <c r="K1" s="127"/>
      <c r="L1" s="151"/>
      <c r="M1" s="151" t="s">
        <v>264</v>
      </c>
      <c r="N1" s="128"/>
      <c r="O1" s="72"/>
      <c r="P1" s="72"/>
      <c r="R1" s="151"/>
      <c r="S1" s="154" t="s">
        <v>206</v>
      </c>
      <c r="T1" s="121" t="s">
        <v>409</v>
      </c>
      <c r="U1" s="72"/>
      <c r="V1" s="72"/>
      <c r="W1" s="72"/>
      <c r="X1" s="193"/>
      <c r="Y1" s="193"/>
      <c r="Z1" s="193"/>
      <c r="AA1" s="193"/>
      <c r="AB1" s="193"/>
    </row>
    <row r="2" spans="2:28" ht="12.75" customHeight="1" x14ac:dyDescent="0.3">
      <c r="B2" s="134" t="str">
        <f t="shared" ref="B2:B65" si="0">UPPER(TRIM(C2))</f>
        <v>ALTINAY HATUN BULUT</v>
      </c>
      <c r="C2" s="48" t="s">
        <v>286</v>
      </c>
      <c r="F2" s="129">
        <v>16</v>
      </c>
      <c r="G2" s="155">
        <v>500</v>
      </c>
      <c r="H2" s="156"/>
      <c r="I2" s="129"/>
      <c r="J2" s="163">
        <f>F2+G2+H2+I2</f>
        <v>516</v>
      </c>
      <c r="K2" s="129"/>
      <c r="L2" s="83" t="s">
        <v>4</v>
      </c>
      <c r="M2" s="130"/>
      <c r="N2" s="130"/>
      <c r="O2" s="130"/>
      <c r="P2" s="15">
        <v>32</v>
      </c>
      <c r="Q2" s="13"/>
      <c r="R2" s="90" t="s">
        <v>4</v>
      </c>
      <c r="S2" s="131" t="s">
        <v>416</v>
      </c>
      <c r="T2" s="130" t="s">
        <v>73</v>
      </c>
      <c r="U2" s="130" t="s">
        <v>13</v>
      </c>
      <c r="V2" s="15">
        <v>32</v>
      </c>
      <c r="W2" s="15"/>
      <c r="X2" s="90" t="s">
        <v>4</v>
      </c>
      <c r="Y2" s="131"/>
      <c r="Z2" s="130"/>
      <c r="AA2" s="130"/>
      <c r="AB2" s="161">
        <v>32</v>
      </c>
    </row>
    <row r="3" spans="2:28" ht="12.75" customHeight="1" x14ac:dyDescent="0.3">
      <c r="B3" s="134" t="str">
        <f t="shared" si="0"/>
        <v>ARMİN AYDIN</v>
      </c>
      <c r="C3" s="48" t="s">
        <v>187</v>
      </c>
      <c r="D3" s="13" t="s">
        <v>198</v>
      </c>
      <c r="E3" s="13" t="s">
        <v>13</v>
      </c>
      <c r="F3" s="129">
        <v>18</v>
      </c>
      <c r="G3" s="155">
        <v>400</v>
      </c>
      <c r="H3" s="156"/>
      <c r="I3" s="129"/>
      <c r="J3" s="163">
        <v>418</v>
      </c>
      <c r="K3" s="129"/>
      <c r="L3" s="83" t="s">
        <v>6</v>
      </c>
      <c r="M3" s="130"/>
      <c r="N3" s="130"/>
      <c r="O3" s="130"/>
      <c r="P3" s="15">
        <v>31</v>
      </c>
      <c r="Q3" s="13"/>
      <c r="R3" s="90" t="s">
        <v>6</v>
      </c>
      <c r="S3" s="131" t="s">
        <v>255</v>
      </c>
      <c r="T3" s="130" t="s">
        <v>60</v>
      </c>
      <c r="U3" s="130" t="s">
        <v>5</v>
      </c>
      <c r="V3" s="15">
        <v>31</v>
      </c>
      <c r="W3" s="15"/>
      <c r="X3" s="90" t="s">
        <v>6</v>
      </c>
      <c r="Y3" s="131"/>
      <c r="Z3" s="130"/>
      <c r="AA3" s="130"/>
      <c r="AB3" s="161">
        <v>31</v>
      </c>
    </row>
    <row r="4" spans="2:28" ht="12.75" customHeight="1" x14ac:dyDescent="0.3">
      <c r="B4" s="134" t="str">
        <f t="shared" si="0"/>
        <v>ARMİN AYDIN</v>
      </c>
      <c r="C4" s="48" t="s">
        <v>187</v>
      </c>
      <c r="D4" s="13" t="s">
        <v>198</v>
      </c>
      <c r="E4" s="13" t="s">
        <v>13</v>
      </c>
      <c r="F4" s="129">
        <v>30</v>
      </c>
      <c r="G4" s="155">
        <v>300</v>
      </c>
      <c r="H4" s="156"/>
      <c r="I4" s="129"/>
      <c r="J4" s="163">
        <f>F4+G4+H4+I4</f>
        <v>330</v>
      </c>
      <c r="K4" s="129"/>
      <c r="L4" s="83" t="s">
        <v>7</v>
      </c>
      <c r="M4" s="130"/>
      <c r="N4" s="130"/>
      <c r="O4" s="130"/>
      <c r="P4" s="15">
        <v>30</v>
      </c>
      <c r="Q4" s="13"/>
      <c r="R4" s="90" t="s">
        <v>7</v>
      </c>
      <c r="S4" s="131" t="s">
        <v>253</v>
      </c>
      <c r="T4" s="130" t="s">
        <v>366</v>
      </c>
      <c r="U4" s="130" t="s">
        <v>40</v>
      </c>
      <c r="V4" s="15">
        <v>30</v>
      </c>
      <c r="W4" s="15"/>
      <c r="X4" s="90" t="s">
        <v>7</v>
      </c>
      <c r="Y4" s="131"/>
      <c r="Z4" s="130"/>
      <c r="AA4" s="130"/>
      <c r="AB4" s="161">
        <v>30</v>
      </c>
    </row>
    <row r="5" spans="2:28" ht="12.75" customHeight="1" x14ac:dyDescent="0.3">
      <c r="B5" s="134" t="str">
        <f t="shared" si="0"/>
        <v>ASU AYÇA ŞENYUVA</v>
      </c>
      <c r="C5" s="48" t="s">
        <v>259</v>
      </c>
      <c r="D5" s="13" t="s">
        <v>189</v>
      </c>
      <c r="E5" s="13" t="s">
        <v>28</v>
      </c>
      <c r="F5" s="129">
        <v>21</v>
      </c>
      <c r="G5" s="155">
        <v>500</v>
      </c>
      <c r="H5" s="156"/>
      <c r="I5" s="129"/>
      <c r="J5" s="163">
        <f>F5+G5+H5+I5</f>
        <v>521</v>
      </c>
      <c r="K5" s="129"/>
      <c r="L5" s="83" t="s">
        <v>8</v>
      </c>
      <c r="M5" s="130"/>
      <c r="N5" s="130"/>
      <c r="O5" s="130"/>
      <c r="P5" s="15">
        <v>29</v>
      </c>
      <c r="Q5" s="13"/>
      <c r="R5" s="90" t="s">
        <v>8</v>
      </c>
      <c r="S5" s="131" t="s">
        <v>257</v>
      </c>
      <c r="T5" s="130" t="s">
        <v>387</v>
      </c>
      <c r="U5" s="130" t="s">
        <v>10</v>
      </c>
      <c r="V5" s="15">
        <v>29</v>
      </c>
      <c r="W5" s="15"/>
      <c r="X5" s="90" t="s">
        <v>8</v>
      </c>
      <c r="Y5" s="131"/>
      <c r="Z5" s="130"/>
      <c r="AA5" s="130"/>
      <c r="AB5" s="161">
        <v>29</v>
      </c>
    </row>
    <row r="6" spans="2:28" ht="12.75" customHeight="1" x14ac:dyDescent="0.3">
      <c r="B6" s="134" t="str">
        <f t="shared" si="0"/>
        <v>ASUDE TUBA ŞİMŞEK</v>
      </c>
      <c r="C6" s="48" t="s">
        <v>235</v>
      </c>
      <c r="D6" s="13" t="s">
        <v>333</v>
      </c>
      <c r="E6" s="13" t="s">
        <v>28</v>
      </c>
      <c r="F6" s="129">
        <v>27</v>
      </c>
      <c r="G6" s="155">
        <v>400</v>
      </c>
      <c r="H6" s="156"/>
      <c r="I6" s="129"/>
      <c r="J6" s="163">
        <v>427</v>
      </c>
      <c r="K6" s="129"/>
      <c r="L6" s="83" t="s">
        <v>9</v>
      </c>
      <c r="M6" s="130"/>
      <c r="N6" s="130"/>
      <c r="O6" s="130"/>
      <c r="P6" s="15">
        <v>28</v>
      </c>
      <c r="Q6" s="13"/>
      <c r="R6" s="90" t="s">
        <v>9</v>
      </c>
      <c r="S6" s="131" t="s">
        <v>295</v>
      </c>
      <c r="T6" s="130" t="s">
        <v>73</v>
      </c>
      <c r="U6" s="130" t="s">
        <v>13</v>
      </c>
      <c r="V6" s="15">
        <v>28</v>
      </c>
      <c r="W6" s="15"/>
      <c r="X6" s="90" t="s">
        <v>9</v>
      </c>
      <c r="Y6" s="131"/>
      <c r="Z6" s="130"/>
      <c r="AA6" s="130"/>
      <c r="AB6" s="161">
        <v>28</v>
      </c>
    </row>
    <row r="7" spans="2:28" ht="12.75" customHeight="1" x14ac:dyDescent="0.3">
      <c r="B7" s="134" t="str">
        <f t="shared" si="0"/>
        <v>ASUDE TUĞBA ŞİMŞEK</v>
      </c>
      <c r="C7" s="48" t="s">
        <v>404</v>
      </c>
      <c r="F7" s="129">
        <v>16</v>
      </c>
      <c r="G7" s="155">
        <v>500</v>
      </c>
      <c r="H7" s="156"/>
      <c r="I7" s="129"/>
      <c r="J7" s="163">
        <f>F7+G7+H7+I7</f>
        <v>516</v>
      </c>
      <c r="K7" s="129"/>
      <c r="L7" s="83" t="s">
        <v>11</v>
      </c>
      <c r="M7" s="130"/>
      <c r="N7" s="130"/>
      <c r="O7" s="130"/>
      <c r="P7" s="15">
        <v>27</v>
      </c>
      <c r="Q7" s="13"/>
      <c r="R7" s="90" t="s">
        <v>11</v>
      </c>
      <c r="S7" s="131" t="s">
        <v>254</v>
      </c>
      <c r="T7" s="130" t="s">
        <v>267</v>
      </c>
      <c r="U7" s="130" t="s">
        <v>154</v>
      </c>
      <c r="V7" s="15">
        <v>27</v>
      </c>
      <c r="W7" s="15"/>
      <c r="X7" s="90" t="s">
        <v>11</v>
      </c>
      <c r="Y7" s="131"/>
      <c r="Z7" s="130"/>
      <c r="AA7" s="130"/>
      <c r="AB7" s="161">
        <v>27</v>
      </c>
    </row>
    <row r="8" spans="2:28" ht="12.75" customHeight="1" x14ac:dyDescent="0.3">
      <c r="B8" s="134" t="str">
        <f t="shared" si="0"/>
        <v>ATİYE ÖZER</v>
      </c>
      <c r="C8" s="48" t="s">
        <v>364</v>
      </c>
      <c r="D8" s="13" t="s">
        <v>424</v>
      </c>
      <c r="E8" s="13" t="s">
        <v>40</v>
      </c>
      <c r="F8" s="129">
        <v>10</v>
      </c>
      <c r="G8" s="155">
        <v>300</v>
      </c>
      <c r="H8" s="156"/>
      <c r="I8" s="129"/>
      <c r="J8" s="163">
        <f>F8+G8+H8+I8</f>
        <v>310</v>
      </c>
      <c r="K8" s="129"/>
      <c r="L8" s="83" t="s">
        <v>12</v>
      </c>
      <c r="M8" s="130"/>
      <c r="N8" s="130"/>
      <c r="O8" s="130"/>
      <c r="P8" s="15">
        <v>26</v>
      </c>
      <c r="Q8" s="13"/>
      <c r="R8" s="90" t="s">
        <v>12</v>
      </c>
      <c r="S8" s="131" t="s">
        <v>228</v>
      </c>
      <c r="T8" s="130" t="s">
        <v>313</v>
      </c>
      <c r="U8" s="130" t="s">
        <v>27</v>
      </c>
      <c r="V8" s="15">
        <v>26</v>
      </c>
      <c r="W8" s="15"/>
      <c r="X8" s="90" t="s">
        <v>12</v>
      </c>
      <c r="Y8" s="131"/>
      <c r="Z8" s="130"/>
      <c r="AA8" s="130"/>
      <c r="AB8" s="161">
        <v>26</v>
      </c>
    </row>
    <row r="9" spans="2:28" ht="12.75" customHeight="1" x14ac:dyDescent="0.3">
      <c r="B9" s="134" t="str">
        <f t="shared" si="0"/>
        <v>AYBİGE FERİDE ÜSTÜNDAĞ</v>
      </c>
      <c r="C9" s="48" t="s">
        <v>201</v>
      </c>
      <c r="D9" s="13" t="s">
        <v>437</v>
      </c>
      <c r="E9" s="13" t="s">
        <v>136</v>
      </c>
      <c r="F9" s="129">
        <v>18</v>
      </c>
      <c r="G9" s="155">
        <v>300</v>
      </c>
      <c r="H9" s="156"/>
      <c r="I9" s="129"/>
      <c r="J9" s="163">
        <f>F9+G9+H9+I9</f>
        <v>318</v>
      </c>
      <c r="K9" s="129"/>
      <c r="L9" s="83" t="s">
        <v>14</v>
      </c>
      <c r="M9" s="130"/>
      <c r="N9" s="130"/>
      <c r="O9" s="130"/>
      <c r="P9" s="15">
        <v>25</v>
      </c>
      <c r="Q9" s="13"/>
      <c r="R9" s="90" t="s">
        <v>14</v>
      </c>
      <c r="S9" s="131" t="s">
        <v>258</v>
      </c>
      <c r="T9" s="130" t="s">
        <v>189</v>
      </c>
      <c r="U9" s="130" t="s">
        <v>28</v>
      </c>
      <c r="V9" s="15">
        <v>25</v>
      </c>
      <c r="W9" s="15"/>
      <c r="X9" s="90" t="s">
        <v>14</v>
      </c>
      <c r="Y9" s="131"/>
      <c r="Z9" s="130"/>
      <c r="AA9" s="130"/>
      <c r="AB9" s="161">
        <v>25</v>
      </c>
    </row>
    <row r="10" spans="2:28" ht="12.75" customHeight="1" x14ac:dyDescent="0.3">
      <c r="B10" s="134" t="str">
        <f t="shared" si="0"/>
        <v>AYBÜKE BANU ŞİMŞEK</v>
      </c>
      <c r="C10" s="48" t="s">
        <v>234</v>
      </c>
      <c r="D10" s="13" t="s">
        <v>56</v>
      </c>
      <c r="E10" s="13" t="s">
        <v>13</v>
      </c>
      <c r="F10" s="129">
        <v>23</v>
      </c>
      <c r="G10" s="155">
        <v>500</v>
      </c>
      <c r="H10" s="156"/>
      <c r="I10" s="129"/>
      <c r="J10" s="163">
        <f>F10+G10+H10+I10</f>
        <v>523</v>
      </c>
      <c r="K10" s="129"/>
      <c r="L10" s="83" t="s">
        <v>15</v>
      </c>
      <c r="M10" s="130"/>
      <c r="N10" s="130"/>
      <c r="O10" s="130"/>
      <c r="P10" s="15">
        <v>24</v>
      </c>
      <c r="Q10" s="13"/>
      <c r="R10" s="90" t="s">
        <v>15</v>
      </c>
      <c r="S10" s="131" t="s">
        <v>296</v>
      </c>
      <c r="T10" s="130" t="s">
        <v>348</v>
      </c>
      <c r="U10" s="130" t="s">
        <v>13</v>
      </c>
      <c r="V10" s="15">
        <v>24</v>
      </c>
      <c r="W10" s="15"/>
      <c r="X10" s="90" t="s">
        <v>15</v>
      </c>
      <c r="Y10" s="131"/>
      <c r="Z10" s="130"/>
      <c r="AA10" s="130"/>
      <c r="AB10" s="161">
        <v>24</v>
      </c>
    </row>
    <row r="11" spans="2:28" ht="12.75" customHeight="1" x14ac:dyDescent="0.3">
      <c r="B11" s="134" t="str">
        <f t="shared" si="0"/>
        <v>AYBÜKE BANU ŞİMŞEK</v>
      </c>
      <c r="C11" s="48" t="s">
        <v>234</v>
      </c>
      <c r="D11" s="13" t="s">
        <v>333</v>
      </c>
      <c r="E11" s="13" t="s">
        <v>28</v>
      </c>
      <c r="F11" s="129">
        <v>31</v>
      </c>
      <c r="G11" s="155">
        <v>400</v>
      </c>
      <c r="H11" s="156"/>
      <c r="I11" s="129"/>
      <c r="J11" s="163">
        <v>431</v>
      </c>
      <c r="K11" s="129"/>
      <c r="L11" s="83" t="s">
        <v>17</v>
      </c>
      <c r="M11" s="130"/>
      <c r="N11" s="130"/>
      <c r="O11" s="130"/>
      <c r="P11" s="15">
        <v>23</v>
      </c>
      <c r="Q11" s="13"/>
      <c r="R11" s="90" t="s">
        <v>17</v>
      </c>
      <c r="S11" s="131" t="s">
        <v>298</v>
      </c>
      <c r="T11" s="130" t="s">
        <v>56</v>
      </c>
      <c r="U11" s="130" t="s">
        <v>13</v>
      </c>
      <c r="V11" s="15">
        <v>23</v>
      </c>
      <c r="W11" s="15"/>
      <c r="X11" s="90" t="s">
        <v>17</v>
      </c>
      <c r="Y11" s="131"/>
      <c r="Z11" s="130"/>
      <c r="AA11" s="130"/>
      <c r="AB11" s="161">
        <v>23</v>
      </c>
    </row>
    <row r="12" spans="2:28" ht="12.75" customHeight="1" x14ac:dyDescent="0.3">
      <c r="B12" s="134" t="str">
        <f t="shared" si="0"/>
        <v>AYŞE İZEL BİLGİÇ</v>
      </c>
      <c r="C12" s="48" t="s">
        <v>237</v>
      </c>
      <c r="F12" s="129">
        <v>16</v>
      </c>
      <c r="G12" s="155">
        <v>500</v>
      </c>
      <c r="H12" s="156"/>
      <c r="I12" s="129"/>
      <c r="J12" s="163">
        <f>F12+G12+H12+I12</f>
        <v>516</v>
      </c>
      <c r="K12" s="129"/>
      <c r="L12" s="83" t="s">
        <v>18</v>
      </c>
      <c r="M12" s="130"/>
      <c r="N12" s="130"/>
      <c r="O12" s="130"/>
      <c r="P12" s="15">
        <v>22</v>
      </c>
      <c r="Q12" s="13"/>
      <c r="R12" s="90" t="s">
        <v>18</v>
      </c>
      <c r="S12" s="131" t="s">
        <v>300</v>
      </c>
      <c r="T12" s="130" t="s">
        <v>73</v>
      </c>
      <c r="U12" s="130" t="s">
        <v>13</v>
      </c>
      <c r="V12" s="15">
        <v>22</v>
      </c>
      <c r="W12" s="15"/>
      <c r="X12" s="90" t="s">
        <v>18</v>
      </c>
      <c r="Y12" s="131"/>
      <c r="Z12" s="130"/>
      <c r="AA12" s="130"/>
      <c r="AB12" s="161">
        <v>38</v>
      </c>
    </row>
    <row r="13" spans="2:28" ht="12.75" customHeight="1" x14ac:dyDescent="0.3">
      <c r="B13" s="134" t="str">
        <f t="shared" si="0"/>
        <v>AYŞE NAR ALPTEKİN</v>
      </c>
      <c r="C13" s="48" t="s">
        <v>367</v>
      </c>
      <c r="D13" s="13" t="s">
        <v>368</v>
      </c>
      <c r="E13" s="13" t="s">
        <v>13</v>
      </c>
      <c r="F13" s="129">
        <v>13</v>
      </c>
      <c r="G13" s="155">
        <v>300</v>
      </c>
      <c r="H13" s="156"/>
      <c r="I13" s="129"/>
      <c r="J13" s="163">
        <f>F13+G13+H13+I13</f>
        <v>313</v>
      </c>
      <c r="K13" s="129"/>
      <c r="L13" s="83" t="s">
        <v>19</v>
      </c>
      <c r="M13" s="130"/>
      <c r="N13" s="130"/>
      <c r="O13" s="130"/>
      <c r="P13" s="15">
        <v>21</v>
      </c>
      <c r="Q13" s="13"/>
      <c r="R13" s="90" t="s">
        <v>19</v>
      </c>
      <c r="S13" s="131" t="s">
        <v>259</v>
      </c>
      <c r="T13" s="130" t="s">
        <v>189</v>
      </c>
      <c r="U13" s="130" t="s">
        <v>28</v>
      </c>
      <c r="V13" s="15">
        <v>21</v>
      </c>
      <c r="W13" s="15"/>
      <c r="X13" s="90" t="s">
        <v>19</v>
      </c>
      <c r="Y13" s="131"/>
      <c r="Z13" s="130"/>
      <c r="AA13" s="130"/>
      <c r="AB13" s="161">
        <v>37</v>
      </c>
    </row>
    <row r="14" spans="2:28" ht="12.75" customHeight="1" x14ac:dyDescent="0.3">
      <c r="B14" s="134" t="str">
        <f t="shared" si="0"/>
        <v>AYTEN CEREN KAHRAMAN</v>
      </c>
      <c r="C14" s="48" t="s">
        <v>164</v>
      </c>
      <c r="D14" s="13" t="s">
        <v>169</v>
      </c>
      <c r="E14" s="13" t="s">
        <v>26</v>
      </c>
      <c r="F14" s="129">
        <v>24</v>
      </c>
      <c r="G14" s="155">
        <v>400</v>
      </c>
      <c r="H14" s="156"/>
      <c r="I14" s="129"/>
      <c r="J14" s="163">
        <v>424</v>
      </c>
      <c r="K14" s="129"/>
      <c r="L14" s="83" t="s">
        <v>20</v>
      </c>
      <c r="M14" s="130"/>
      <c r="N14" s="130"/>
      <c r="O14" s="130"/>
      <c r="P14" s="15">
        <v>20</v>
      </c>
      <c r="Q14" s="13"/>
      <c r="R14" s="90" t="s">
        <v>20</v>
      </c>
      <c r="S14" s="131" t="s">
        <v>299</v>
      </c>
      <c r="T14" s="130" t="s">
        <v>198</v>
      </c>
      <c r="U14" s="130" t="s">
        <v>13</v>
      </c>
      <c r="V14" s="15">
        <v>20</v>
      </c>
      <c r="W14" s="15"/>
      <c r="Y14" s="131"/>
      <c r="Z14" s="130"/>
      <c r="AA14" s="130"/>
    </row>
    <row r="15" spans="2:28" ht="12.75" customHeight="1" x14ac:dyDescent="0.3">
      <c r="B15" s="134" t="str">
        <f t="shared" si="0"/>
        <v>AYTEN CEREN KAHRAMAN</v>
      </c>
      <c r="C15" s="48" t="s">
        <v>164</v>
      </c>
      <c r="D15" s="13" t="s">
        <v>169</v>
      </c>
      <c r="E15" s="13" t="s">
        <v>26</v>
      </c>
      <c r="F15" s="129">
        <v>31</v>
      </c>
      <c r="G15" s="155">
        <v>300</v>
      </c>
      <c r="H15" s="156"/>
      <c r="I15" s="129"/>
      <c r="J15" s="163">
        <f t="shared" ref="J15:J20" si="1">F15+G15+H15+I15</f>
        <v>331</v>
      </c>
      <c r="K15" s="129"/>
      <c r="L15" s="83" t="s">
        <v>21</v>
      </c>
      <c r="M15" s="130"/>
      <c r="N15" s="130"/>
      <c r="O15" s="130"/>
      <c r="P15" s="15">
        <v>19</v>
      </c>
      <c r="Q15" s="13"/>
      <c r="R15" s="90" t="s">
        <v>21</v>
      </c>
      <c r="S15" s="131" t="s">
        <v>268</v>
      </c>
      <c r="T15" s="130" t="s">
        <v>80</v>
      </c>
      <c r="U15" s="130" t="s">
        <v>47</v>
      </c>
      <c r="V15" s="15">
        <v>19</v>
      </c>
      <c r="W15" s="15"/>
    </row>
    <row r="16" spans="2:28" ht="12.75" customHeight="1" x14ac:dyDescent="0.3">
      <c r="B16" s="134" t="str">
        <f t="shared" si="0"/>
        <v>BELİNAY DAVUŞ</v>
      </c>
      <c r="C16" s="48" t="s">
        <v>191</v>
      </c>
      <c r="D16" s="13" t="s">
        <v>167</v>
      </c>
      <c r="E16" s="13" t="s">
        <v>43</v>
      </c>
      <c r="F16" s="129">
        <v>29</v>
      </c>
      <c r="G16" s="155">
        <v>300</v>
      </c>
      <c r="H16" s="156"/>
      <c r="I16" s="129"/>
      <c r="J16" s="163">
        <f t="shared" si="1"/>
        <v>329</v>
      </c>
      <c r="K16" s="129"/>
      <c r="L16" s="83" t="s">
        <v>22</v>
      </c>
      <c r="M16" s="130"/>
      <c r="N16" s="130"/>
      <c r="O16" s="130"/>
      <c r="P16" s="15">
        <v>18</v>
      </c>
      <c r="Q16" s="13"/>
      <c r="R16" s="90" t="s">
        <v>22</v>
      </c>
      <c r="S16" s="131" t="s">
        <v>417</v>
      </c>
      <c r="T16" s="130" t="s">
        <v>73</v>
      </c>
      <c r="U16" s="130" t="s">
        <v>13</v>
      </c>
      <c r="V16" s="15">
        <v>18</v>
      </c>
      <c r="W16" s="15"/>
    </row>
    <row r="17" spans="2:23" ht="12.75" customHeight="1" x14ac:dyDescent="0.3">
      <c r="B17" s="134" t="str">
        <f t="shared" si="0"/>
        <v>BERRA ARIKAN</v>
      </c>
      <c r="C17" s="48" t="s">
        <v>199</v>
      </c>
      <c r="D17" s="13" t="s">
        <v>251</v>
      </c>
      <c r="E17" s="13" t="s">
        <v>40</v>
      </c>
      <c r="F17" s="129">
        <v>26</v>
      </c>
      <c r="G17" s="155">
        <v>300</v>
      </c>
      <c r="H17" s="156"/>
      <c r="I17" s="129"/>
      <c r="J17" s="163">
        <f t="shared" si="1"/>
        <v>326</v>
      </c>
      <c r="K17" s="129"/>
      <c r="L17" s="83" t="s">
        <v>23</v>
      </c>
      <c r="M17" s="130"/>
      <c r="N17" s="130"/>
      <c r="O17" s="130"/>
      <c r="P17" s="15">
        <v>17</v>
      </c>
      <c r="Q17" s="13"/>
      <c r="R17" s="90" t="s">
        <v>23</v>
      </c>
      <c r="S17" s="131" t="s">
        <v>233</v>
      </c>
      <c r="T17" s="130" t="s">
        <v>189</v>
      </c>
      <c r="U17" s="130" t="s">
        <v>28</v>
      </c>
      <c r="V17" s="15">
        <v>17</v>
      </c>
      <c r="W17" s="15"/>
    </row>
    <row r="18" spans="2:23" ht="12.75" customHeight="1" x14ac:dyDescent="0.3">
      <c r="B18" s="134" t="str">
        <f t="shared" si="0"/>
        <v>BERRA BAHTİYAR</v>
      </c>
      <c r="C18" s="48" t="s">
        <v>369</v>
      </c>
      <c r="D18" s="13" t="s">
        <v>322</v>
      </c>
      <c r="E18" s="13" t="s">
        <v>45</v>
      </c>
      <c r="F18" s="129">
        <v>14</v>
      </c>
      <c r="G18" s="155">
        <v>300</v>
      </c>
      <c r="H18" s="156"/>
      <c r="I18" s="129"/>
      <c r="J18" s="163">
        <f t="shared" si="1"/>
        <v>314</v>
      </c>
      <c r="K18" s="129"/>
      <c r="L18" s="83" t="s">
        <v>24</v>
      </c>
      <c r="M18" s="130"/>
      <c r="N18" s="130"/>
      <c r="O18" s="130"/>
      <c r="P18" s="15">
        <v>16</v>
      </c>
      <c r="Q18" s="13"/>
      <c r="R18" s="90" t="s">
        <v>24</v>
      </c>
      <c r="S18" s="131" t="s">
        <v>286</v>
      </c>
      <c r="T18" s="130"/>
      <c r="U18" s="130"/>
      <c r="V18" s="15">
        <v>16</v>
      </c>
      <c r="W18" s="15"/>
    </row>
    <row r="19" spans="2:23" ht="12.75" customHeight="1" x14ac:dyDescent="0.3">
      <c r="B19" s="134" t="str">
        <f t="shared" si="0"/>
        <v>BETÜL NUR KAHRAMAN</v>
      </c>
      <c r="C19" s="48" t="s">
        <v>254</v>
      </c>
      <c r="D19" s="13" t="s">
        <v>267</v>
      </c>
      <c r="E19" s="13" t="s">
        <v>154</v>
      </c>
      <c r="F19" s="129">
        <v>27</v>
      </c>
      <c r="G19" s="155">
        <v>500</v>
      </c>
      <c r="H19" s="156"/>
      <c r="I19" s="129"/>
      <c r="J19" s="163">
        <f t="shared" si="1"/>
        <v>527</v>
      </c>
      <c r="K19" s="129"/>
      <c r="L19" s="83" t="s">
        <v>24</v>
      </c>
      <c r="M19" s="130"/>
      <c r="N19" s="130"/>
      <c r="O19" s="130"/>
      <c r="P19" s="15">
        <v>16</v>
      </c>
      <c r="Q19" s="13"/>
      <c r="R19" s="90" t="s">
        <v>24</v>
      </c>
      <c r="S19" s="131" t="s">
        <v>418</v>
      </c>
      <c r="T19" s="130"/>
      <c r="U19" s="130"/>
      <c r="V19" s="15">
        <v>16</v>
      </c>
      <c r="W19" s="15"/>
    </row>
    <row r="20" spans="2:23" ht="12.75" customHeight="1" x14ac:dyDescent="0.3">
      <c r="B20" s="134" t="str">
        <f t="shared" si="0"/>
        <v>BURCU ASEL TUNCER</v>
      </c>
      <c r="C20" s="48" t="s">
        <v>370</v>
      </c>
      <c r="D20" s="13" t="s">
        <v>438</v>
      </c>
      <c r="E20" s="13" t="s">
        <v>365</v>
      </c>
      <c r="F20" s="129">
        <v>8</v>
      </c>
      <c r="G20" s="155">
        <v>300</v>
      </c>
      <c r="H20" s="156"/>
      <c r="I20" s="129"/>
      <c r="J20" s="163">
        <f t="shared" si="1"/>
        <v>308</v>
      </c>
      <c r="K20" s="129"/>
      <c r="L20" s="83" t="s">
        <v>24</v>
      </c>
      <c r="M20" s="130"/>
      <c r="N20" s="130"/>
      <c r="O20" s="130"/>
      <c r="P20" s="15">
        <v>16</v>
      </c>
      <c r="Q20" s="13"/>
      <c r="R20" s="90" t="s">
        <v>24</v>
      </c>
      <c r="S20" s="131" t="s">
        <v>237</v>
      </c>
      <c r="T20" s="130"/>
      <c r="U20" s="130"/>
      <c r="V20" s="15">
        <v>16</v>
      </c>
      <c r="W20" s="15"/>
    </row>
    <row r="21" spans="2:23" ht="12.75" customHeight="1" x14ac:dyDescent="0.3">
      <c r="B21" s="134" t="str">
        <f t="shared" si="0"/>
        <v>BUSE KOÇAK</v>
      </c>
      <c r="C21" s="48" t="s">
        <v>158</v>
      </c>
      <c r="D21" s="13" t="s">
        <v>378</v>
      </c>
      <c r="E21" s="13" t="s">
        <v>10</v>
      </c>
      <c r="F21" s="129">
        <v>15</v>
      </c>
      <c r="G21" s="155">
        <v>400</v>
      </c>
      <c r="H21" s="156"/>
      <c r="I21" s="129"/>
      <c r="J21" s="163">
        <v>415</v>
      </c>
      <c r="K21" s="129"/>
      <c r="L21" s="83" t="s">
        <v>24</v>
      </c>
      <c r="M21" s="130"/>
      <c r="N21" s="130"/>
      <c r="O21" s="130"/>
      <c r="P21" s="15">
        <v>16</v>
      </c>
      <c r="Q21" s="13"/>
      <c r="R21" s="90" t="s">
        <v>24</v>
      </c>
      <c r="S21" s="131" t="s">
        <v>402</v>
      </c>
      <c r="T21" s="130"/>
      <c r="U21" s="130"/>
      <c r="V21" s="15">
        <v>16</v>
      </c>
      <c r="W21" s="15"/>
    </row>
    <row r="22" spans="2:23" ht="12.75" customHeight="1" x14ac:dyDescent="0.3">
      <c r="B22" s="134" t="str">
        <f t="shared" si="0"/>
        <v>BUSE KOÇAK</v>
      </c>
      <c r="C22" s="48" t="s">
        <v>158</v>
      </c>
      <c r="D22" s="13" t="s">
        <v>314</v>
      </c>
      <c r="E22" s="13" t="s">
        <v>10</v>
      </c>
      <c r="F22" s="129">
        <v>16</v>
      </c>
      <c r="G22" s="155">
        <v>300</v>
      </c>
      <c r="H22" s="156"/>
      <c r="I22" s="129"/>
      <c r="J22" s="163">
        <f>F22+G22+H22+I22</f>
        <v>316</v>
      </c>
      <c r="K22" s="129"/>
      <c r="L22" s="83" t="s">
        <v>24</v>
      </c>
      <c r="M22" s="130"/>
      <c r="N22" s="130"/>
      <c r="O22" s="130"/>
      <c r="P22" s="15">
        <v>16</v>
      </c>
      <c r="Q22" s="13"/>
      <c r="R22" s="90" t="s">
        <v>24</v>
      </c>
      <c r="S22" s="131" t="s">
        <v>419</v>
      </c>
      <c r="T22" s="130"/>
      <c r="U22" s="130"/>
      <c r="V22" s="15">
        <v>16</v>
      </c>
      <c r="W22" s="15"/>
    </row>
    <row r="23" spans="2:23" ht="12.75" customHeight="1" x14ac:dyDescent="0.3">
      <c r="B23" s="134" t="str">
        <f t="shared" si="0"/>
        <v>BÜŞRA DEMİR</v>
      </c>
      <c r="C23" s="48" t="s">
        <v>228</v>
      </c>
      <c r="D23" s="13" t="s">
        <v>313</v>
      </c>
      <c r="E23" s="13" t="s">
        <v>27</v>
      </c>
      <c r="F23" s="129">
        <v>26</v>
      </c>
      <c r="G23" s="155">
        <v>500</v>
      </c>
      <c r="H23" s="156"/>
      <c r="I23" s="129"/>
      <c r="J23" s="163">
        <f>F23+G23+H23+I23</f>
        <v>526</v>
      </c>
      <c r="K23" s="129"/>
      <c r="L23" s="83" t="s">
        <v>24</v>
      </c>
      <c r="M23" s="130"/>
      <c r="N23" s="130"/>
      <c r="O23" s="130"/>
      <c r="P23" s="15">
        <v>16</v>
      </c>
      <c r="Q23" s="13"/>
      <c r="R23" s="90" t="s">
        <v>24</v>
      </c>
      <c r="S23" s="131" t="s">
        <v>420</v>
      </c>
      <c r="T23" s="130"/>
      <c r="U23" s="130"/>
      <c r="V23" s="15">
        <v>16</v>
      </c>
      <c r="W23" s="15"/>
    </row>
    <row r="24" spans="2:23" ht="12.75" customHeight="1" x14ac:dyDescent="0.3">
      <c r="B24" s="134" t="str">
        <f t="shared" si="0"/>
        <v>BÜŞRA DEMİR</v>
      </c>
      <c r="C24" s="48" t="s">
        <v>228</v>
      </c>
      <c r="D24" s="13" t="s">
        <v>267</v>
      </c>
      <c r="E24" s="13" t="s">
        <v>154</v>
      </c>
      <c r="F24" s="129">
        <v>32</v>
      </c>
      <c r="G24" s="155">
        <v>400</v>
      </c>
      <c r="H24" s="156"/>
      <c r="I24" s="129"/>
      <c r="J24" s="163">
        <v>432</v>
      </c>
      <c r="K24" s="129"/>
      <c r="L24" s="83" t="s">
        <v>24</v>
      </c>
      <c r="M24" s="130"/>
      <c r="N24" s="130"/>
      <c r="O24" s="130"/>
      <c r="P24" s="15">
        <v>16</v>
      </c>
      <c r="Q24" s="13"/>
      <c r="R24" s="90" t="s">
        <v>24</v>
      </c>
      <c r="S24" s="131" t="s">
        <v>421</v>
      </c>
      <c r="T24" s="130"/>
      <c r="U24" s="130"/>
      <c r="V24" s="15">
        <v>16</v>
      </c>
      <c r="W24" s="15"/>
    </row>
    <row r="25" spans="2:23" ht="12.75" customHeight="1" x14ac:dyDescent="0.3">
      <c r="B25" s="134" t="str">
        <f t="shared" si="0"/>
        <v>BÜŞRA YILDIZ</v>
      </c>
      <c r="C25" s="48" t="s">
        <v>402</v>
      </c>
      <c r="F25" s="129">
        <v>16</v>
      </c>
      <c r="G25" s="155">
        <v>500</v>
      </c>
      <c r="H25" s="156"/>
      <c r="I25" s="129"/>
      <c r="J25" s="163">
        <f>F25+G25+H25+I25</f>
        <v>516</v>
      </c>
      <c r="K25" s="129"/>
      <c r="L25" s="83" t="s">
        <v>24</v>
      </c>
      <c r="M25" s="130"/>
      <c r="N25" s="130"/>
      <c r="O25" s="130"/>
      <c r="P25" s="15">
        <v>16</v>
      </c>
      <c r="Q25" s="13"/>
      <c r="R25" s="90" t="s">
        <v>24</v>
      </c>
      <c r="S25" s="131" t="s">
        <v>223</v>
      </c>
      <c r="T25" s="130"/>
      <c r="U25" s="130"/>
      <c r="V25" s="15">
        <v>16</v>
      </c>
      <c r="W25" s="15"/>
    </row>
    <row r="26" spans="2:23" ht="12.75" customHeight="1" x14ac:dyDescent="0.3">
      <c r="B26" s="134" t="str">
        <f t="shared" si="0"/>
        <v>CEREN BUDAK</v>
      </c>
      <c r="C26" s="48" t="s">
        <v>371</v>
      </c>
      <c r="D26" s="13" t="s">
        <v>424</v>
      </c>
      <c r="E26" s="13" t="s">
        <v>40</v>
      </c>
      <c r="F26" s="129">
        <v>8</v>
      </c>
      <c r="G26" s="155">
        <v>300</v>
      </c>
      <c r="H26" s="156"/>
      <c r="I26" s="129"/>
      <c r="J26" s="163">
        <f>F26+G26+H26+I26</f>
        <v>308</v>
      </c>
      <c r="K26" s="129"/>
      <c r="L26" s="83" t="s">
        <v>25</v>
      </c>
      <c r="M26" s="130"/>
      <c r="N26" s="130"/>
      <c r="O26" s="130"/>
      <c r="P26" s="15">
        <v>8</v>
      </c>
      <c r="Q26" s="13"/>
      <c r="R26" s="90" t="s">
        <v>24</v>
      </c>
      <c r="S26" s="131" t="s">
        <v>297</v>
      </c>
      <c r="T26" s="130"/>
      <c r="U26" s="130"/>
      <c r="V26" s="15">
        <v>16</v>
      </c>
      <c r="W26" s="15"/>
    </row>
    <row r="27" spans="2:23" ht="12.75" customHeight="1" x14ac:dyDescent="0.3">
      <c r="B27" s="134" t="str">
        <f t="shared" si="0"/>
        <v>CEREN NUR YAKUT</v>
      </c>
      <c r="C27" s="48" t="s">
        <v>232</v>
      </c>
      <c r="D27" s="13" t="s">
        <v>170</v>
      </c>
      <c r="E27" s="13" t="s">
        <v>37</v>
      </c>
      <c r="F27" s="129">
        <v>17</v>
      </c>
      <c r="G27" s="155">
        <v>400</v>
      </c>
      <c r="H27" s="156"/>
      <c r="I27" s="129"/>
      <c r="J27" s="163">
        <v>417</v>
      </c>
      <c r="K27" s="129"/>
      <c r="L27" s="83" t="s">
        <v>25</v>
      </c>
      <c r="M27" s="130"/>
      <c r="N27" s="130"/>
      <c r="O27" s="130"/>
      <c r="P27" s="15">
        <v>8</v>
      </c>
      <c r="Q27" s="13"/>
      <c r="R27" s="90" t="s">
        <v>24</v>
      </c>
      <c r="S27" s="131" t="s">
        <v>316</v>
      </c>
      <c r="T27" s="130"/>
      <c r="U27" s="130"/>
      <c r="V27" s="15">
        <v>16</v>
      </c>
      <c r="W27" s="15"/>
    </row>
    <row r="28" spans="2:23" ht="12.75" customHeight="1" x14ac:dyDescent="0.3">
      <c r="B28" s="134" t="str">
        <f t="shared" si="0"/>
        <v>CEYDA DÖKMECİ</v>
      </c>
      <c r="C28" s="48" t="s">
        <v>372</v>
      </c>
      <c r="D28" s="13" t="s">
        <v>170</v>
      </c>
      <c r="E28" s="13" t="s">
        <v>37</v>
      </c>
      <c r="F28" s="129">
        <v>11</v>
      </c>
      <c r="G28" s="155">
        <v>400</v>
      </c>
      <c r="H28" s="156"/>
      <c r="I28" s="129"/>
      <c r="J28" s="163">
        <v>411</v>
      </c>
      <c r="K28" s="129"/>
      <c r="L28" s="83" t="s">
        <v>25</v>
      </c>
      <c r="M28" s="130"/>
      <c r="N28" s="130"/>
      <c r="O28" s="130"/>
      <c r="P28" s="15">
        <v>8</v>
      </c>
      <c r="Q28" s="13"/>
      <c r="R28" s="90" t="s">
        <v>24</v>
      </c>
      <c r="S28" s="131" t="s">
        <v>231</v>
      </c>
      <c r="T28" s="130"/>
      <c r="U28" s="130"/>
      <c r="V28" s="15">
        <v>16</v>
      </c>
      <c r="W28" s="15"/>
    </row>
    <row r="29" spans="2:23" ht="12.75" customHeight="1" x14ac:dyDescent="0.3">
      <c r="B29" s="134" t="str">
        <f t="shared" si="0"/>
        <v>CEYDA DÖKMECİ</v>
      </c>
      <c r="C29" s="48" t="s">
        <v>372</v>
      </c>
      <c r="D29" s="13" t="s">
        <v>303</v>
      </c>
      <c r="E29" s="13" t="s">
        <v>37</v>
      </c>
      <c r="F29" s="129">
        <v>11</v>
      </c>
      <c r="G29" s="155">
        <v>300</v>
      </c>
      <c r="H29" s="156"/>
      <c r="I29" s="129"/>
      <c r="J29" s="163">
        <f>F29+G29+H29+I29</f>
        <v>311</v>
      </c>
      <c r="K29" s="129"/>
      <c r="L29" s="83" t="s">
        <v>25</v>
      </c>
      <c r="M29" s="130"/>
      <c r="N29" s="130"/>
      <c r="O29" s="130"/>
      <c r="P29" s="15">
        <v>8</v>
      </c>
      <c r="Q29" s="13"/>
      <c r="R29" s="90" t="s">
        <v>24</v>
      </c>
      <c r="S29" s="131" t="s">
        <v>422</v>
      </c>
      <c r="T29" s="130"/>
      <c r="U29" s="130"/>
      <c r="V29" s="15">
        <v>16</v>
      </c>
      <c r="W29" s="15"/>
    </row>
    <row r="30" spans="2:23" ht="12.75" customHeight="1" x14ac:dyDescent="0.3">
      <c r="B30" s="134" t="str">
        <f t="shared" si="0"/>
        <v>DEFNE KARAOĞLU</v>
      </c>
      <c r="C30" s="48" t="s">
        <v>226</v>
      </c>
      <c r="D30" s="13" t="s">
        <v>198</v>
      </c>
      <c r="E30" s="13" t="s">
        <v>13</v>
      </c>
      <c r="F30" s="129">
        <v>20</v>
      </c>
      <c r="G30" s="155">
        <v>500</v>
      </c>
      <c r="H30" s="156"/>
      <c r="I30" s="129"/>
      <c r="J30" s="163">
        <f>F30+G30+H30+I30</f>
        <v>520</v>
      </c>
      <c r="K30" s="129"/>
      <c r="L30" s="83" t="s">
        <v>25</v>
      </c>
      <c r="M30" s="130"/>
      <c r="N30" s="130"/>
      <c r="O30" s="130"/>
      <c r="P30" s="15">
        <v>8</v>
      </c>
      <c r="Q30" s="13"/>
      <c r="R30" s="90" t="s">
        <v>24</v>
      </c>
      <c r="S30" s="131" t="s">
        <v>393</v>
      </c>
      <c r="T30" s="130"/>
      <c r="U30" s="130"/>
      <c r="V30" s="15">
        <v>16</v>
      </c>
      <c r="W30" s="15"/>
    </row>
    <row r="31" spans="2:23" ht="12.75" customHeight="1" x14ac:dyDescent="0.3">
      <c r="B31" s="134" t="str">
        <f t="shared" si="0"/>
        <v>DEFNE KARAOĞLU</v>
      </c>
      <c r="C31" s="48" t="s">
        <v>226</v>
      </c>
      <c r="D31" s="13" t="s">
        <v>198</v>
      </c>
      <c r="E31" s="13" t="s">
        <v>13</v>
      </c>
      <c r="F31" s="129">
        <v>21</v>
      </c>
      <c r="G31" s="155">
        <v>400</v>
      </c>
      <c r="H31" s="156"/>
      <c r="I31" s="129"/>
      <c r="J31" s="163">
        <v>421</v>
      </c>
      <c r="K31" s="129"/>
      <c r="L31" s="83" t="s">
        <v>25</v>
      </c>
      <c r="M31" s="130"/>
      <c r="N31" s="130"/>
      <c r="O31" s="130"/>
      <c r="P31" s="15">
        <v>8</v>
      </c>
      <c r="Q31" s="13"/>
      <c r="R31" s="90" t="s">
        <v>24</v>
      </c>
      <c r="S31" s="131" t="s">
        <v>394</v>
      </c>
      <c r="T31" s="130"/>
      <c r="U31" s="130"/>
      <c r="V31" s="15">
        <v>16</v>
      </c>
      <c r="W31" s="15"/>
    </row>
    <row r="32" spans="2:23" ht="12.75" customHeight="1" x14ac:dyDescent="0.3">
      <c r="B32" s="134" t="str">
        <f t="shared" si="0"/>
        <v>DEFNE ÜZÜMCÜ</v>
      </c>
      <c r="C32" s="48" t="s">
        <v>373</v>
      </c>
      <c r="D32" s="13" t="s">
        <v>425</v>
      </c>
      <c r="E32" s="13" t="s">
        <v>37</v>
      </c>
      <c r="F32" s="129">
        <v>20</v>
      </c>
      <c r="G32" s="155">
        <v>400</v>
      </c>
      <c r="H32" s="156"/>
      <c r="I32" s="129"/>
      <c r="J32" s="163">
        <v>420</v>
      </c>
      <c r="Q32" s="13"/>
      <c r="R32" s="90" t="s">
        <v>24</v>
      </c>
      <c r="S32" s="131" t="s">
        <v>225</v>
      </c>
      <c r="T32" s="130"/>
      <c r="U32" s="130"/>
      <c r="V32" s="15">
        <v>16</v>
      </c>
    </row>
    <row r="33" spans="2:22" ht="12.75" customHeight="1" x14ac:dyDescent="0.3">
      <c r="B33" s="134" t="str">
        <f t="shared" si="0"/>
        <v>DEFNE ÜZÜMCÜ</v>
      </c>
      <c r="C33" s="48" t="s">
        <v>373</v>
      </c>
      <c r="D33" s="13" t="s">
        <v>425</v>
      </c>
      <c r="E33" s="13" t="s">
        <v>37</v>
      </c>
      <c r="F33" s="129">
        <v>24</v>
      </c>
      <c r="G33" s="155">
        <v>300</v>
      </c>
      <c r="H33" s="156"/>
      <c r="I33" s="129"/>
      <c r="J33" s="163">
        <f>F33+G33+H33+I33</f>
        <v>324</v>
      </c>
      <c r="Q33" s="13"/>
      <c r="R33" s="90" t="s">
        <v>24</v>
      </c>
      <c r="S33" s="131" t="s">
        <v>423</v>
      </c>
      <c r="T33" s="130"/>
      <c r="U33" s="130"/>
      <c r="V33" s="15">
        <v>16</v>
      </c>
    </row>
    <row r="34" spans="2:22" ht="12.75" customHeight="1" x14ac:dyDescent="0.3">
      <c r="B34" s="134" t="str">
        <f t="shared" si="0"/>
        <v>DERİN MÜLAZIM</v>
      </c>
      <c r="C34" s="48" t="s">
        <v>203</v>
      </c>
      <c r="D34" s="13" t="s">
        <v>198</v>
      </c>
      <c r="E34" s="13" t="s">
        <v>13</v>
      </c>
      <c r="F34" s="129">
        <v>15</v>
      </c>
      <c r="G34" s="155">
        <v>300</v>
      </c>
      <c r="H34" s="156"/>
      <c r="I34" s="129"/>
      <c r="J34" s="163">
        <f>F34+G34+H34+I34</f>
        <v>315</v>
      </c>
      <c r="Q34" s="13"/>
      <c r="R34" s="13"/>
      <c r="S34" s="13"/>
    </row>
    <row r="35" spans="2:22" ht="12.75" customHeight="1" x14ac:dyDescent="0.3">
      <c r="B35" s="134" t="str">
        <f t="shared" si="0"/>
        <v>DURU BERİL TOK</v>
      </c>
      <c r="C35" s="48" t="s">
        <v>317</v>
      </c>
      <c r="D35" s="13" t="s">
        <v>430</v>
      </c>
      <c r="E35" s="13" t="s">
        <v>5</v>
      </c>
      <c r="F35" s="129">
        <v>21</v>
      </c>
      <c r="G35" s="155">
        <v>300</v>
      </c>
      <c r="H35" s="156"/>
      <c r="I35" s="129"/>
      <c r="J35" s="163">
        <f>F35+G35+H35+I35</f>
        <v>321</v>
      </c>
    </row>
    <row r="36" spans="2:22" ht="12.75" customHeight="1" x14ac:dyDescent="0.3">
      <c r="B36" s="134" t="str">
        <f t="shared" si="0"/>
        <v>DURU KIRBAÇ</v>
      </c>
      <c r="C36" s="48" t="s">
        <v>163</v>
      </c>
      <c r="D36" s="13" t="s">
        <v>443</v>
      </c>
      <c r="E36" s="13" t="s">
        <v>13</v>
      </c>
      <c r="F36" s="129">
        <v>8</v>
      </c>
      <c r="G36" s="155">
        <v>400</v>
      </c>
      <c r="H36" s="156"/>
      <c r="I36" s="129"/>
      <c r="J36" s="163">
        <v>408</v>
      </c>
    </row>
    <row r="37" spans="2:22" ht="12.75" customHeight="1" x14ac:dyDescent="0.3">
      <c r="B37" s="134" t="str">
        <f t="shared" si="0"/>
        <v>DURU ŞENDOĞAN</v>
      </c>
      <c r="C37" s="48" t="s">
        <v>160</v>
      </c>
      <c r="D37" s="13" t="s">
        <v>319</v>
      </c>
      <c r="E37" s="13" t="s">
        <v>30</v>
      </c>
      <c r="F37" s="129">
        <v>8</v>
      </c>
      <c r="G37" s="155">
        <v>400</v>
      </c>
      <c r="H37" s="156"/>
      <c r="I37" s="129"/>
      <c r="J37" s="163">
        <v>408</v>
      </c>
    </row>
    <row r="38" spans="2:22" ht="12.75" customHeight="1" x14ac:dyDescent="0.3">
      <c r="B38" s="134" t="str">
        <f t="shared" si="0"/>
        <v>DURU YAVAŞCAOĞLU</v>
      </c>
      <c r="C38" s="48" t="s">
        <v>374</v>
      </c>
      <c r="D38" s="13" t="s">
        <v>430</v>
      </c>
      <c r="E38" s="13" t="s">
        <v>5</v>
      </c>
      <c r="F38" s="129">
        <v>8</v>
      </c>
      <c r="G38" s="155">
        <v>300</v>
      </c>
      <c r="H38" s="156"/>
      <c r="I38" s="129"/>
      <c r="J38" s="163">
        <f>F38+G38+H38+I38</f>
        <v>308</v>
      </c>
    </row>
    <row r="39" spans="2:22" ht="12.75" customHeight="1" x14ac:dyDescent="0.3">
      <c r="B39" s="134" t="str">
        <f t="shared" si="0"/>
        <v>DUYGU DÖNMEZ</v>
      </c>
      <c r="C39" s="48" t="s">
        <v>396</v>
      </c>
      <c r="F39" s="129">
        <v>16</v>
      </c>
      <c r="G39" s="155">
        <v>500</v>
      </c>
      <c r="H39" s="156"/>
      <c r="I39" s="129"/>
      <c r="J39" s="163">
        <f>F39+G39+H39+I39</f>
        <v>516</v>
      </c>
    </row>
    <row r="40" spans="2:22" ht="12.75" customHeight="1" x14ac:dyDescent="0.3">
      <c r="B40" s="134" t="str">
        <f t="shared" si="0"/>
        <v>EBRAR KURT</v>
      </c>
      <c r="C40" s="48" t="s">
        <v>230</v>
      </c>
      <c r="F40" s="129">
        <v>16</v>
      </c>
      <c r="G40" s="155">
        <v>500</v>
      </c>
      <c r="H40" s="156"/>
      <c r="I40" s="129"/>
      <c r="J40" s="163">
        <f>F40+G40+H40+I40</f>
        <v>516</v>
      </c>
    </row>
    <row r="41" spans="2:22" ht="12.75" customHeight="1" x14ac:dyDescent="0.3">
      <c r="B41" s="134" t="str">
        <f t="shared" si="0"/>
        <v>EBRAR KURT</v>
      </c>
      <c r="C41" s="48" t="s">
        <v>230</v>
      </c>
      <c r="D41" s="13" t="s">
        <v>439</v>
      </c>
      <c r="E41" s="13" t="s">
        <v>315</v>
      </c>
      <c r="F41" s="129">
        <v>16</v>
      </c>
      <c r="G41" s="155">
        <v>400</v>
      </c>
      <c r="H41" s="156"/>
      <c r="I41" s="129"/>
      <c r="J41" s="163">
        <v>416</v>
      </c>
    </row>
    <row r="42" spans="2:22" ht="12.75" customHeight="1" x14ac:dyDescent="0.3">
      <c r="B42" s="134" t="str">
        <f t="shared" si="0"/>
        <v>ECE HARAÇ</v>
      </c>
      <c r="C42" s="48" t="s">
        <v>255</v>
      </c>
      <c r="D42" s="13" t="s">
        <v>60</v>
      </c>
      <c r="E42" s="13" t="s">
        <v>5</v>
      </c>
      <c r="F42" s="129">
        <v>31</v>
      </c>
      <c r="G42" s="155">
        <v>500</v>
      </c>
      <c r="H42" s="156"/>
      <c r="I42" s="129"/>
      <c r="J42" s="163">
        <f>F42+G42+H42+I42</f>
        <v>531</v>
      </c>
    </row>
    <row r="43" spans="2:22" ht="12.75" customHeight="1" x14ac:dyDescent="0.3">
      <c r="B43" s="134" t="str">
        <f t="shared" si="0"/>
        <v>ECRİN KAHRAMAN</v>
      </c>
      <c r="C43" s="48" t="s">
        <v>375</v>
      </c>
      <c r="D43" s="13" t="s">
        <v>169</v>
      </c>
      <c r="E43" s="13" t="s">
        <v>26</v>
      </c>
      <c r="F43" s="129">
        <v>8</v>
      </c>
      <c r="G43" s="155">
        <v>300</v>
      </c>
      <c r="H43" s="156"/>
      <c r="I43" s="129"/>
      <c r="J43" s="163">
        <f>F43+G43+H43+I43</f>
        <v>308</v>
      </c>
    </row>
    <row r="44" spans="2:22" ht="12.75" customHeight="1" x14ac:dyDescent="0.3">
      <c r="B44" s="134" t="str">
        <f t="shared" si="0"/>
        <v>ECRİN MELİKE AKSU</v>
      </c>
      <c r="C44" s="48" t="s">
        <v>168</v>
      </c>
      <c r="D44" s="13" t="s">
        <v>169</v>
      </c>
      <c r="E44" s="13" t="s">
        <v>26</v>
      </c>
      <c r="F44" s="129">
        <v>19</v>
      </c>
      <c r="G44" s="155">
        <v>400</v>
      </c>
      <c r="H44" s="156"/>
      <c r="I44" s="129"/>
      <c r="J44" s="163">
        <v>419</v>
      </c>
    </row>
    <row r="45" spans="2:22" ht="12.75" customHeight="1" x14ac:dyDescent="0.3">
      <c r="B45" s="134" t="str">
        <f t="shared" si="0"/>
        <v>ECRİN TAŞKIRAN</v>
      </c>
      <c r="C45" s="48" t="s">
        <v>376</v>
      </c>
      <c r="F45" s="129">
        <v>16</v>
      </c>
      <c r="G45" s="155">
        <v>500</v>
      </c>
      <c r="H45" s="156"/>
      <c r="I45" s="129"/>
      <c r="J45" s="163">
        <f>F45+G45+H45+I45</f>
        <v>516</v>
      </c>
    </row>
    <row r="46" spans="2:22" ht="12.75" customHeight="1" x14ac:dyDescent="0.3">
      <c r="B46" s="134" t="str">
        <f t="shared" si="0"/>
        <v>EDA MORAL</v>
      </c>
      <c r="C46" s="48" t="s">
        <v>377</v>
      </c>
      <c r="D46" s="13" t="s">
        <v>49</v>
      </c>
      <c r="E46" s="13" t="s">
        <v>13</v>
      </c>
      <c r="F46" s="129">
        <v>8</v>
      </c>
      <c r="G46" s="155">
        <v>400</v>
      </c>
      <c r="H46" s="156"/>
      <c r="I46" s="129"/>
      <c r="J46" s="163">
        <v>408</v>
      </c>
    </row>
    <row r="47" spans="2:22" ht="12.75" customHeight="1" x14ac:dyDescent="0.3">
      <c r="B47" s="134" t="str">
        <f t="shared" si="0"/>
        <v>ELA SU YÖNTER</v>
      </c>
      <c r="C47" s="48" t="s">
        <v>159</v>
      </c>
      <c r="D47" s="13" t="s">
        <v>378</v>
      </c>
      <c r="E47" s="13" t="s">
        <v>10</v>
      </c>
      <c r="F47" s="129">
        <v>30</v>
      </c>
      <c r="G47" s="155">
        <v>400</v>
      </c>
      <c r="H47" s="156"/>
      <c r="I47" s="129"/>
      <c r="J47" s="163">
        <v>430</v>
      </c>
    </row>
    <row r="48" spans="2:22" ht="12.75" customHeight="1" x14ac:dyDescent="0.3">
      <c r="B48" s="134" t="str">
        <f t="shared" si="0"/>
        <v>ELA SU YÖNTER</v>
      </c>
      <c r="C48" s="48" t="s">
        <v>159</v>
      </c>
      <c r="D48" s="13" t="s">
        <v>314</v>
      </c>
      <c r="E48" s="13" t="s">
        <v>10</v>
      </c>
      <c r="F48" s="129">
        <v>32</v>
      </c>
      <c r="G48" s="155">
        <v>300</v>
      </c>
      <c r="H48" s="156"/>
      <c r="I48" s="129"/>
      <c r="J48" s="163">
        <f>F48+G48+H48+I48</f>
        <v>332</v>
      </c>
    </row>
    <row r="49" spans="2:10" ht="12.75" customHeight="1" x14ac:dyDescent="0.3">
      <c r="B49" s="134" t="str">
        <f t="shared" si="0"/>
        <v>ELİF DUMAN</v>
      </c>
      <c r="C49" s="48" t="s">
        <v>238</v>
      </c>
      <c r="D49" s="13" t="s">
        <v>169</v>
      </c>
      <c r="E49" s="13" t="s">
        <v>26</v>
      </c>
      <c r="F49" s="129">
        <v>22</v>
      </c>
      <c r="G49" s="155">
        <v>400</v>
      </c>
      <c r="H49" s="156"/>
      <c r="I49" s="129"/>
      <c r="J49" s="163">
        <v>422</v>
      </c>
    </row>
    <row r="50" spans="2:10" ht="12.75" customHeight="1" x14ac:dyDescent="0.3">
      <c r="B50" s="134" t="str">
        <f t="shared" si="0"/>
        <v>ELİF DURU BECER</v>
      </c>
      <c r="C50" s="48" t="s">
        <v>192</v>
      </c>
      <c r="D50" s="13" t="s">
        <v>433</v>
      </c>
      <c r="E50" s="13" t="s">
        <v>28</v>
      </c>
      <c r="F50" s="129">
        <v>17</v>
      </c>
      <c r="G50" s="155">
        <v>300</v>
      </c>
      <c r="H50" s="156"/>
      <c r="I50" s="129"/>
      <c r="J50" s="163">
        <f>F50+G50+H50+I50</f>
        <v>317</v>
      </c>
    </row>
    <row r="51" spans="2:10" ht="12.75" customHeight="1" x14ac:dyDescent="0.3">
      <c r="B51" s="134" t="str">
        <f t="shared" si="0"/>
        <v>ELİF ECE AKYÜREK</v>
      </c>
      <c r="C51" s="48" t="s">
        <v>161</v>
      </c>
      <c r="D51" s="13" t="s">
        <v>58</v>
      </c>
      <c r="E51" s="13" t="s">
        <v>40</v>
      </c>
      <c r="F51" s="129">
        <v>26</v>
      </c>
      <c r="G51" s="155">
        <v>400</v>
      </c>
      <c r="H51" s="156"/>
      <c r="I51" s="129"/>
      <c r="J51" s="163">
        <v>426</v>
      </c>
    </row>
    <row r="52" spans="2:10" ht="12.75" customHeight="1" x14ac:dyDescent="0.3">
      <c r="B52" s="134" t="str">
        <f t="shared" si="0"/>
        <v>ELİF FATIMA DEMİRCİ</v>
      </c>
      <c r="C52" s="48" t="s">
        <v>379</v>
      </c>
      <c r="D52" s="13" t="s">
        <v>169</v>
      </c>
      <c r="E52" s="13" t="s">
        <v>26</v>
      </c>
      <c r="F52" s="129">
        <v>12</v>
      </c>
      <c r="G52" s="155">
        <v>300</v>
      </c>
      <c r="H52" s="156"/>
      <c r="I52" s="129"/>
      <c r="J52" s="163">
        <f>F52+G52+H52+I52</f>
        <v>312</v>
      </c>
    </row>
    <row r="53" spans="2:10" ht="12.75" customHeight="1" x14ac:dyDescent="0.3">
      <c r="B53" s="134" t="str">
        <f t="shared" si="0"/>
        <v>ELİF MELİS OFLAZ</v>
      </c>
      <c r="C53" s="48" t="s">
        <v>444</v>
      </c>
      <c r="D53" s="13" t="s">
        <v>338</v>
      </c>
      <c r="E53" s="13" t="s">
        <v>10</v>
      </c>
      <c r="F53" s="129">
        <v>8</v>
      </c>
      <c r="G53" s="155">
        <v>400</v>
      </c>
      <c r="H53" s="156"/>
      <c r="I53" s="129"/>
      <c r="J53" s="163">
        <v>408</v>
      </c>
    </row>
    <row r="54" spans="2:10" ht="12.75" customHeight="1" x14ac:dyDescent="0.3">
      <c r="B54" s="134" t="str">
        <f t="shared" si="0"/>
        <v>ELİFNAZ DİNÇER</v>
      </c>
      <c r="C54" s="48" t="s">
        <v>223</v>
      </c>
      <c r="F54" s="129">
        <v>16</v>
      </c>
      <c r="G54" s="155">
        <v>500</v>
      </c>
      <c r="H54" s="156"/>
      <c r="I54" s="129"/>
      <c r="J54" s="163">
        <f>F54+G54+H54+I54</f>
        <v>516</v>
      </c>
    </row>
    <row r="55" spans="2:10" ht="12.75" customHeight="1" x14ac:dyDescent="0.3">
      <c r="B55" s="134" t="str">
        <f t="shared" si="0"/>
        <v>ELİFNAZ DİNÇER</v>
      </c>
      <c r="C55" s="48" t="s">
        <v>223</v>
      </c>
      <c r="D55" s="13" t="s">
        <v>441</v>
      </c>
      <c r="E55" s="13" t="s">
        <v>41</v>
      </c>
      <c r="F55" s="129">
        <v>9</v>
      </c>
      <c r="G55" s="155">
        <v>400</v>
      </c>
      <c r="H55" s="156"/>
      <c r="I55" s="129"/>
      <c r="J55" s="163">
        <v>409</v>
      </c>
    </row>
    <row r="56" spans="2:10" ht="12.75" customHeight="1" x14ac:dyDescent="0.3">
      <c r="B56" s="134" t="str">
        <f t="shared" si="0"/>
        <v>ELİZAN BAŞAR</v>
      </c>
      <c r="C56" s="48" t="s">
        <v>166</v>
      </c>
      <c r="D56" s="13" t="s">
        <v>440</v>
      </c>
      <c r="E56" s="13" t="s">
        <v>154</v>
      </c>
      <c r="F56" s="129">
        <v>10</v>
      </c>
      <c r="G56" s="155">
        <v>400</v>
      </c>
      <c r="H56" s="156"/>
      <c r="I56" s="129"/>
      <c r="J56" s="163">
        <v>410</v>
      </c>
    </row>
    <row r="57" spans="2:10" ht="12.75" customHeight="1" x14ac:dyDescent="0.3">
      <c r="B57" s="134" t="str">
        <f t="shared" si="0"/>
        <v>ELVİN KALE</v>
      </c>
      <c r="C57" s="48" t="s">
        <v>165</v>
      </c>
      <c r="D57" s="13" t="s">
        <v>430</v>
      </c>
      <c r="E57" s="13" t="s">
        <v>5</v>
      </c>
      <c r="F57" s="129">
        <v>27</v>
      </c>
      <c r="G57" s="155">
        <v>300</v>
      </c>
      <c r="H57" s="156"/>
      <c r="I57" s="129"/>
      <c r="J57" s="163">
        <f>F57+G57+H57+I57</f>
        <v>327</v>
      </c>
    </row>
    <row r="58" spans="2:10" ht="12.75" customHeight="1" x14ac:dyDescent="0.3">
      <c r="B58" s="134" t="str">
        <f t="shared" si="0"/>
        <v>EMİNE AYDINAY</v>
      </c>
      <c r="C58" s="48" t="s">
        <v>193</v>
      </c>
      <c r="D58" s="13" t="s">
        <v>198</v>
      </c>
      <c r="E58" s="13" t="s">
        <v>13</v>
      </c>
      <c r="F58" s="129">
        <v>12</v>
      </c>
      <c r="G58" s="155">
        <v>400</v>
      </c>
      <c r="H58" s="156"/>
      <c r="I58" s="129"/>
      <c r="J58" s="163">
        <v>412</v>
      </c>
    </row>
    <row r="59" spans="2:10" ht="12.75" customHeight="1" x14ac:dyDescent="0.3">
      <c r="B59" s="134" t="str">
        <f t="shared" si="0"/>
        <v>EMİNE AYDINAY</v>
      </c>
      <c r="C59" s="48" t="s">
        <v>193</v>
      </c>
      <c r="D59" s="13" t="s">
        <v>198</v>
      </c>
      <c r="E59" s="13" t="s">
        <v>13</v>
      </c>
      <c r="F59" s="129">
        <v>22</v>
      </c>
      <c r="G59" s="155">
        <v>300</v>
      </c>
      <c r="H59" s="156"/>
      <c r="I59" s="129"/>
      <c r="J59" s="163">
        <f>F59+G59+H59+I59</f>
        <v>322</v>
      </c>
    </row>
    <row r="60" spans="2:10" ht="12.75" customHeight="1" x14ac:dyDescent="0.3">
      <c r="B60" s="134" t="str">
        <f t="shared" si="0"/>
        <v>ESİLA SU YALÇIN</v>
      </c>
      <c r="C60" s="48" t="s">
        <v>380</v>
      </c>
      <c r="D60" s="13" t="s">
        <v>334</v>
      </c>
      <c r="E60" s="13" t="s">
        <v>45</v>
      </c>
      <c r="F60" s="129">
        <v>23</v>
      </c>
      <c r="G60" s="155">
        <v>400</v>
      </c>
      <c r="H60" s="156"/>
      <c r="I60" s="129"/>
      <c r="J60" s="163">
        <v>423</v>
      </c>
    </row>
    <row r="61" spans="2:10" ht="12.75" customHeight="1" x14ac:dyDescent="0.3">
      <c r="B61" s="134" t="str">
        <f t="shared" si="0"/>
        <v>ESİLA SU YALÇIN</v>
      </c>
      <c r="C61" s="48" t="s">
        <v>380</v>
      </c>
      <c r="D61" s="13" t="s">
        <v>334</v>
      </c>
      <c r="E61" s="13" t="s">
        <v>45</v>
      </c>
      <c r="F61" s="129">
        <v>28</v>
      </c>
      <c r="G61" s="155">
        <v>300</v>
      </c>
      <c r="H61" s="156"/>
      <c r="I61" s="129"/>
      <c r="J61" s="163">
        <f>F61+G61+H61+I61</f>
        <v>328</v>
      </c>
    </row>
    <row r="62" spans="2:10" ht="12.75" customHeight="1" x14ac:dyDescent="0.3">
      <c r="B62" s="134" t="str">
        <f t="shared" si="0"/>
        <v>ESMA SULTAN SARI</v>
      </c>
      <c r="C62" s="48" t="s">
        <v>321</v>
      </c>
      <c r="D62" s="13" t="s">
        <v>322</v>
      </c>
      <c r="E62" s="13" t="s">
        <v>45</v>
      </c>
      <c r="F62" s="129">
        <v>9</v>
      </c>
      <c r="G62" s="155">
        <v>300</v>
      </c>
      <c r="H62" s="156"/>
      <c r="I62" s="129"/>
      <c r="J62" s="163">
        <f>F62+G62+H62+I62</f>
        <v>309</v>
      </c>
    </row>
    <row r="63" spans="2:10" ht="12.75" customHeight="1" x14ac:dyDescent="0.3">
      <c r="B63" s="134" t="str">
        <f t="shared" si="0"/>
        <v>EZEL ARSLAN</v>
      </c>
      <c r="C63" s="48" t="s">
        <v>233</v>
      </c>
      <c r="D63" s="13" t="s">
        <v>189</v>
      </c>
      <c r="E63" s="13" t="s">
        <v>28</v>
      </c>
      <c r="F63" s="129">
        <v>17</v>
      </c>
      <c r="G63" s="155">
        <v>500</v>
      </c>
      <c r="H63" s="156"/>
      <c r="I63" s="129"/>
      <c r="J63" s="163">
        <f>F63+G63+H63+I63</f>
        <v>517</v>
      </c>
    </row>
    <row r="64" spans="2:10" ht="12.75" customHeight="1" x14ac:dyDescent="0.3">
      <c r="B64" s="134" t="str">
        <f t="shared" si="0"/>
        <v>EZEL ARSLAN</v>
      </c>
      <c r="C64" s="48" t="s">
        <v>233</v>
      </c>
      <c r="D64" s="13" t="s">
        <v>224</v>
      </c>
      <c r="E64" s="13" t="s">
        <v>46</v>
      </c>
      <c r="F64" s="129">
        <v>25</v>
      </c>
      <c r="G64" s="155">
        <v>400</v>
      </c>
      <c r="H64" s="156"/>
      <c r="I64" s="129"/>
      <c r="J64" s="163">
        <v>425</v>
      </c>
    </row>
    <row r="65" spans="2:10" ht="12.75" customHeight="1" x14ac:dyDescent="0.3">
      <c r="B65" s="134" t="str">
        <f t="shared" si="0"/>
        <v>FEYZA DEMİR</v>
      </c>
      <c r="C65" s="48" t="s">
        <v>229</v>
      </c>
      <c r="F65" s="129">
        <v>16</v>
      </c>
      <c r="G65" s="155">
        <v>500</v>
      </c>
      <c r="H65" s="156"/>
      <c r="I65" s="129"/>
      <c r="J65" s="163">
        <f t="shared" ref="J65:J70" si="2">F65+G65+H65+I65</f>
        <v>516</v>
      </c>
    </row>
    <row r="66" spans="2:10" ht="12.75" customHeight="1" x14ac:dyDescent="0.3">
      <c r="B66" s="134" t="str">
        <f t="shared" ref="B66:B96" si="3">UPPER(TRIM(C66))</f>
        <v>FEYZA KOÇER</v>
      </c>
      <c r="C66" s="48" t="s">
        <v>382</v>
      </c>
      <c r="D66" s="13" t="s">
        <v>169</v>
      </c>
      <c r="E66" s="13" t="s">
        <v>26</v>
      </c>
      <c r="F66" s="129">
        <v>8</v>
      </c>
      <c r="G66" s="155">
        <v>300</v>
      </c>
      <c r="H66" s="156"/>
      <c r="I66" s="129"/>
      <c r="J66" s="163">
        <f t="shared" si="2"/>
        <v>308</v>
      </c>
    </row>
    <row r="67" spans="2:10" ht="12.75" customHeight="1" x14ac:dyDescent="0.3">
      <c r="B67" s="134" t="str">
        <f t="shared" si="3"/>
        <v>FİRDEVS NUR BİNGÖL</v>
      </c>
      <c r="C67" s="48" t="s">
        <v>383</v>
      </c>
      <c r="D67" s="13" t="s">
        <v>430</v>
      </c>
      <c r="E67" s="13" t="s">
        <v>5</v>
      </c>
      <c r="F67" s="129">
        <v>8</v>
      </c>
      <c r="G67" s="155">
        <v>300</v>
      </c>
      <c r="H67" s="156"/>
      <c r="I67" s="129"/>
      <c r="J67" s="163">
        <f t="shared" si="2"/>
        <v>308</v>
      </c>
    </row>
    <row r="68" spans="2:10" ht="12.75" customHeight="1" x14ac:dyDescent="0.3">
      <c r="B68" s="134" t="str">
        <f t="shared" si="3"/>
        <v>GİZEM ÇİĞİL</v>
      </c>
      <c r="C68" s="48" t="s">
        <v>384</v>
      </c>
      <c r="D68" s="13" t="s">
        <v>424</v>
      </c>
      <c r="E68" s="13" t="s">
        <v>40</v>
      </c>
      <c r="F68" s="129">
        <v>8</v>
      </c>
      <c r="G68" s="155">
        <v>300</v>
      </c>
      <c r="H68" s="156"/>
      <c r="I68" s="129"/>
      <c r="J68" s="163">
        <f t="shared" si="2"/>
        <v>308</v>
      </c>
    </row>
    <row r="69" spans="2:10" ht="12.75" customHeight="1" x14ac:dyDescent="0.3">
      <c r="B69" s="134" t="str">
        <f t="shared" si="3"/>
        <v>GÖKÇE BAKİ</v>
      </c>
      <c r="C69" s="48" t="s">
        <v>320</v>
      </c>
      <c r="D69" s="13" t="s">
        <v>167</v>
      </c>
      <c r="E69" s="13" t="s">
        <v>43</v>
      </c>
      <c r="F69" s="129">
        <v>20</v>
      </c>
      <c r="G69" s="155">
        <v>300</v>
      </c>
      <c r="H69" s="156"/>
      <c r="I69" s="129"/>
      <c r="J69" s="163">
        <f t="shared" si="2"/>
        <v>320</v>
      </c>
    </row>
    <row r="70" spans="2:10" ht="12.75" customHeight="1" x14ac:dyDescent="0.3">
      <c r="B70" s="134" t="str">
        <f t="shared" si="3"/>
        <v>GÜL PEMBE ÖZKAYA</v>
      </c>
      <c r="C70" s="48" t="s">
        <v>256</v>
      </c>
      <c r="D70" s="13" t="s">
        <v>198</v>
      </c>
      <c r="E70" s="13" t="s">
        <v>13</v>
      </c>
      <c r="F70" s="129">
        <v>24</v>
      </c>
      <c r="G70" s="155">
        <v>500</v>
      </c>
      <c r="H70" s="156"/>
      <c r="I70" s="129"/>
      <c r="J70" s="163">
        <f t="shared" si="2"/>
        <v>524</v>
      </c>
    </row>
    <row r="71" spans="2:10" ht="12.75" customHeight="1" x14ac:dyDescent="0.3">
      <c r="B71" s="134" t="str">
        <f t="shared" si="3"/>
        <v>GÜLCE DÖNMEZ</v>
      </c>
      <c r="C71" s="48" t="s">
        <v>162</v>
      </c>
      <c r="D71" s="13" t="s">
        <v>167</v>
      </c>
      <c r="E71" s="13" t="s">
        <v>43</v>
      </c>
      <c r="F71" s="129">
        <v>8</v>
      </c>
      <c r="G71" s="155">
        <v>400</v>
      </c>
      <c r="H71" s="156"/>
      <c r="I71" s="129"/>
      <c r="J71" s="163">
        <v>408</v>
      </c>
    </row>
    <row r="72" spans="2:10" ht="12.75" customHeight="1" x14ac:dyDescent="0.3">
      <c r="B72" s="134" t="str">
        <f t="shared" si="3"/>
        <v>GÜLNUR ÜNAL</v>
      </c>
      <c r="C72" s="48" t="s">
        <v>316</v>
      </c>
      <c r="F72" s="129">
        <v>16</v>
      </c>
      <c r="G72" s="155">
        <v>500</v>
      </c>
      <c r="H72" s="156"/>
      <c r="I72" s="129"/>
      <c r="J72" s="163">
        <f>F72+G72+H72+I72</f>
        <v>516</v>
      </c>
    </row>
    <row r="73" spans="2:10" ht="12.75" customHeight="1" x14ac:dyDescent="0.3">
      <c r="B73" s="134" t="str">
        <f t="shared" si="3"/>
        <v>HAFSA TORBALI</v>
      </c>
      <c r="C73" s="48" t="s">
        <v>385</v>
      </c>
      <c r="D73" s="13" t="s">
        <v>303</v>
      </c>
      <c r="E73" s="13" t="s">
        <v>37</v>
      </c>
      <c r="F73" s="129">
        <v>19</v>
      </c>
      <c r="G73" s="155">
        <v>300</v>
      </c>
      <c r="H73" s="156"/>
      <c r="I73" s="129"/>
      <c r="J73" s="163">
        <f>F73+G73+H73+I73</f>
        <v>319</v>
      </c>
    </row>
    <row r="74" spans="2:10" ht="12.75" customHeight="1" x14ac:dyDescent="0.3">
      <c r="B74" s="134" t="str">
        <f t="shared" si="3"/>
        <v>KAREN GÜRBÜZ</v>
      </c>
      <c r="C74" s="48" t="s">
        <v>200</v>
      </c>
      <c r="D74" s="13" t="s">
        <v>251</v>
      </c>
      <c r="E74" s="13" t="s">
        <v>40</v>
      </c>
      <c r="F74" s="129">
        <v>23</v>
      </c>
      <c r="G74" s="155">
        <v>300</v>
      </c>
      <c r="H74" s="156"/>
      <c r="I74" s="129"/>
      <c r="J74" s="163">
        <f>F74+G74+H74+I74</f>
        <v>323</v>
      </c>
    </row>
    <row r="75" spans="2:10" ht="12.75" customHeight="1" x14ac:dyDescent="0.3">
      <c r="B75" s="134" t="str">
        <f t="shared" si="3"/>
        <v>MERVE NUR ÖZTÜRK</v>
      </c>
      <c r="C75" s="48" t="s">
        <v>257</v>
      </c>
      <c r="D75" s="13" t="s">
        <v>387</v>
      </c>
      <c r="E75" s="13" t="s">
        <v>10</v>
      </c>
      <c r="F75" s="129">
        <v>29</v>
      </c>
      <c r="G75" s="155">
        <v>500</v>
      </c>
      <c r="H75" s="156"/>
      <c r="I75" s="129"/>
      <c r="J75" s="163">
        <f>F75+G75+H75+I75</f>
        <v>529</v>
      </c>
    </row>
    <row r="76" spans="2:10" ht="12.75" customHeight="1" x14ac:dyDescent="0.3">
      <c r="B76" s="134" t="str">
        <f t="shared" si="3"/>
        <v>MİNA DEMİREL</v>
      </c>
      <c r="C76" s="48" t="s">
        <v>445</v>
      </c>
      <c r="D76" s="13" t="s">
        <v>339</v>
      </c>
      <c r="E76" s="13" t="s">
        <v>13</v>
      </c>
      <c r="F76" s="129">
        <v>8</v>
      </c>
      <c r="G76" s="155">
        <v>400</v>
      </c>
      <c r="H76" s="156"/>
      <c r="I76" s="129"/>
      <c r="J76" s="163">
        <v>408</v>
      </c>
    </row>
    <row r="77" spans="2:10" ht="12.75" customHeight="1" x14ac:dyDescent="0.3">
      <c r="B77" s="134" t="str">
        <f t="shared" si="3"/>
        <v>NAZLI ŞAHAN</v>
      </c>
      <c r="C77" s="48" t="s">
        <v>388</v>
      </c>
      <c r="D77" s="13" t="s">
        <v>261</v>
      </c>
      <c r="E77" s="13" t="s">
        <v>28</v>
      </c>
      <c r="F77" s="129">
        <v>8</v>
      </c>
      <c r="G77" s="155">
        <v>400</v>
      </c>
      <c r="H77" s="156"/>
      <c r="I77" s="129"/>
      <c r="J77" s="163">
        <v>408</v>
      </c>
    </row>
    <row r="78" spans="2:10" ht="12.75" customHeight="1" x14ac:dyDescent="0.3">
      <c r="B78" s="134" t="str">
        <f t="shared" si="3"/>
        <v>NEBAHAT AYDIN</v>
      </c>
      <c r="C78" s="48" t="s">
        <v>389</v>
      </c>
      <c r="D78" s="13" t="s">
        <v>442</v>
      </c>
      <c r="E78" s="13" t="s">
        <v>32</v>
      </c>
      <c r="F78" s="129">
        <v>8</v>
      </c>
      <c r="G78" s="155">
        <v>400</v>
      </c>
      <c r="H78" s="156"/>
      <c r="I78" s="129"/>
      <c r="J78" s="163">
        <v>408</v>
      </c>
    </row>
    <row r="79" spans="2:10" ht="12.75" customHeight="1" x14ac:dyDescent="0.3">
      <c r="B79" s="134" t="str">
        <f t="shared" si="3"/>
        <v>NESRİN İREM ALAYBEYOĞLU</v>
      </c>
      <c r="C79" s="48" t="s">
        <v>390</v>
      </c>
      <c r="D79" s="13" t="s">
        <v>425</v>
      </c>
      <c r="E79" s="13" t="s">
        <v>37</v>
      </c>
      <c r="F79" s="129">
        <v>13</v>
      </c>
      <c r="G79" s="155">
        <v>400</v>
      </c>
      <c r="H79" s="156"/>
      <c r="I79" s="129"/>
      <c r="J79" s="163">
        <v>413</v>
      </c>
    </row>
    <row r="80" spans="2:10" ht="12.75" customHeight="1" x14ac:dyDescent="0.3">
      <c r="B80" s="134" t="str">
        <f t="shared" si="3"/>
        <v>NİL BAŞARAN</v>
      </c>
      <c r="C80" s="48" t="s">
        <v>157</v>
      </c>
      <c r="D80" s="13" t="s">
        <v>73</v>
      </c>
      <c r="E80" s="13" t="s">
        <v>13</v>
      </c>
      <c r="F80" s="129">
        <v>18</v>
      </c>
      <c r="G80" s="155">
        <v>500</v>
      </c>
      <c r="H80" s="156"/>
      <c r="I80" s="129"/>
      <c r="J80" s="163">
        <f>F80+G80+H80+I80</f>
        <v>518</v>
      </c>
    </row>
    <row r="81" spans="2:10" ht="12.75" customHeight="1" x14ac:dyDescent="0.3">
      <c r="B81" s="134" t="str">
        <f t="shared" si="3"/>
        <v>NİL BAŞARAN</v>
      </c>
      <c r="C81" s="48" t="s">
        <v>157</v>
      </c>
      <c r="D81" s="13" t="s">
        <v>198</v>
      </c>
      <c r="E81" s="13" t="s">
        <v>13</v>
      </c>
      <c r="F81" s="129">
        <v>28</v>
      </c>
      <c r="G81" s="155">
        <v>400</v>
      </c>
      <c r="H81" s="156"/>
      <c r="I81" s="129"/>
      <c r="J81" s="163">
        <v>428</v>
      </c>
    </row>
    <row r="82" spans="2:10" ht="12.75" customHeight="1" x14ac:dyDescent="0.3">
      <c r="B82" s="134" t="str">
        <f t="shared" si="3"/>
        <v>NİSA NUR KAZAN</v>
      </c>
      <c r="C82" s="48" t="s">
        <v>231</v>
      </c>
      <c r="F82" s="129">
        <v>16</v>
      </c>
      <c r="G82" s="155">
        <v>500</v>
      </c>
      <c r="H82" s="156"/>
      <c r="I82" s="129"/>
      <c r="J82" s="163">
        <f>F82+G82+H82+I82</f>
        <v>516</v>
      </c>
    </row>
    <row r="83" spans="2:10" ht="12.75" customHeight="1" x14ac:dyDescent="0.3">
      <c r="B83" s="134" t="str">
        <f t="shared" si="3"/>
        <v>NURSEMA ÇOKLAR</v>
      </c>
      <c r="C83" s="48" t="s">
        <v>269</v>
      </c>
      <c r="F83" s="129">
        <v>16</v>
      </c>
      <c r="G83" s="155">
        <v>500</v>
      </c>
      <c r="H83" s="156"/>
      <c r="I83" s="129"/>
      <c r="J83" s="163">
        <f>F83+G83+H83+I83</f>
        <v>516</v>
      </c>
    </row>
    <row r="84" spans="2:10" ht="12.75" customHeight="1" x14ac:dyDescent="0.3">
      <c r="B84" s="134" t="str">
        <f t="shared" si="3"/>
        <v>ÖZGE YILMAZ</v>
      </c>
      <c r="C84" s="48" t="s">
        <v>252</v>
      </c>
      <c r="D84" s="13" t="s">
        <v>198</v>
      </c>
      <c r="E84" s="13" t="s">
        <v>13</v>
      </c>
      <c r="F84" s="129">
        <v>28</v>
      </c>
      <c r="G84" s="155">
        <v>500</v>
      </c>
      <c r="H84" s="156"/>
      <c r="I84" s="129"/>
      <c r="J84" s="163">
        <f>F84+G84+H84+I84</f>
        <v>528</v>
      </c>
    </row>
    <row r="85" spans="2:10" ht="12.75" customHeight="1" x14ac:dyDescent="0.3">
      <c r="B85" s="134" t="str">
        <f t="shared" si="3"/>
        <v>SELİN AKYÜZ</v>
      </c>
      <c r="C85" s="48" t="s">
        <v>227</v>
      </c>
      <c r="D85" s="13" t="s">
        <v>198</v>
      </c>
      <c r="E85" s="13" t="s">
        <v>13</v>
      </c>
      <c r="F85" s="129">
        <v>22</v>
      </c>
      <c r="G85" s="155">
        <v>500</v>
      </c>
      <c r="H85" s="156"/>
      <c r="I85" s="129"/>
      <c r="J85" s="163">
        <f>F85+G85+H85+I85</f>
        <v>522</v>
      </c>
    </row>
    <row r="86" spans="2:10" ht="12.75" customHeight="1" x14ac:dyDescent="0.3">
      <c r="B86" s="134" t="str">
        <f t="shared" si="3"/>
        <v>SELİN AKYÜZ</v>
      </c>
      <c r="C86" s="48" t="s">
        <v>227</v>
      </c>
      <c r="D86" s="13" t="s">
        <v>198</v>
      </c>
      <c r="E86" s="13" t="s">
        <v>13</v>
      </c>
      <c r="F86" s="129">
        <v>29</v>
      </c>
      <c r="G86" s="155">
        <v>400</v>
      </c>
      <c r="H86" s="156"/>
      <c r="I86" s="129"/>
      <c r="J86" s="163">
        <v>429</v>
      </c>
    </row>
    <row r="87" spans="2:10" ht="12.75" customHeight="1" x14ac:dyDescent="0.3">
      <c r="B87" s="134" t="str">
        <f t="shared" si="3"/>
        <v>SİBEL ALTINKAYA</v>
      </c>
      <c r="C87" s="48" t="s">
        <v>392</v>
      </c>
      <c r="D87" s="13" t="s">
        <v>198</v>
      </c>
      <c r="E87" s="13" t="s">
        <v>13</v>
      </c>
      <c r="F87" s="129">
        <v>32</v>
      </c>
      <c r="G87" s="155">
        <v>500</v>
      </c>
      <c r="H87" s="156"/>
      <c r="I87" s="129"/>
      <c r="J87" s="163">
        <f t="shared" ref="J87:J93" si="4">F87+G87+H87+I87</f>
        <v>532</v>
      </c>
    </row>
    <row r="88" spans="2:10" ht="12.75" customHeight="1" x14ac:dyDescent="0.3">
      <c r="B88" s="134" t="str">
        <f t="shared" si="3"/>
        <v>SİMAY KULAKÇEKEN</v>
      </c>
      <c r="C88" s="48" t="s">
        <v>253</v>
      </c>
      <c r="D88" s="13" t="s">
        <v>366</v>
      </c>
      <c r="E88" s="13" t="s">
        <v>40</v>
      </c>
      <c r="F88" s="129">
        <v>30</v>
      </c>
      <c r="G88" s="155">
        <v>500</v>
      </c>
      <c r="H88" s="156"/>
      <c r="I88" s="129"/>
      <c r="J88" s="163">
        <f t="shared" si="4"/>
        <v>530</v>
      </c>
    </row>
    <row r="89" spans="2:10" ht="12.75" customHeight="1" x14ac:dyDescent="0.3">
      <c r="B89" s="134" t="str">
        <f t="shared" si="3"/>
        <v>SİMGE DEVRİM İNAL</v>
      </c>
      <c r="C89" s="48" t="s">
        <v>393</v>
      </c>
      <c r="F89" s="129">
        <v>16</v>
      </c>
      <c r="G89" s="155">
        <v>500</v>
      </c>
      <c r="H89" s="156"/>
      <c r="I89" s="129"/>
      <c r="J89" s="163">
        <f t="shared" si="4"/>
        <v>516</v>
      </c>
    </row>
    <row r="90" spans="2:10" ht="12.75" customHeight="1" x14ac:dyDescent="0.3">
      <c r="B90" s="134" t="str">
        <f t="shared" si="3"/>
        <v>ÜLKÜECEM PEHLİVAN</v>
      </c>
      <c r="C90" s="48" t="s">
        <v>394</v>
      </c>
      <c r="F90" s="129">
        <v>16</v>
      </c>
      <c r="G90" s="155">
        <v>500</v>
      </c>
      <c r="H90" s="156"/>
      <c r="I90" s="129"/>
      <c r="J90" s="163">
        <f t="shared" si="4"/>
        <v>516</v>
      </c>
    </row>
    <row r="91" spans="2:10" ht="12.75" customHeight="1" x14ac:dyDescent="0.3">
      <c r="B91" s="134" t="str">
        <f t="shared" si="3"/>
        <v>YAĞMUR ŞEVVAL KARACA</v>
      </c>
      <c r="C91" s="48" t="s">
        <v>268</v>
      </c>
      <c r="D91" s="13" t="s">
        <v>80</v>
      </c>
      <c r="E91" s="13" t="s">
        <v>47</v>
      </c>
      <c r="F91" s="129">
        <v>19</v>
      </c>
      <c r="G91" s="155">
        <v>500</v>
      </c>
      <c r="H91" s="156"/>
      <c r="I91" s="129"/>
      <c r="J91" s="163">
        <f t="shared" si="4"/>
        <v>519</v>
      </c>
    </row>
    <row r="92" spans="2:10" ht="12.75" customHeight="1" x14ac:dyDescent="0.3">
      <c r="B92" s="134" t="str">
        <f t="shared" si="3"/>
        <v>YAREN KURT</v>
      </c>
      <c r="C92" s="15" t="s">
        <v>225</v>
      </c>
      <c r="F92" s="15">
        <v>16</v>
      </c>
      <c r="G92" s="155">
        <v>500</v>
      </c>
      <c r="H92" s="156"/>
      <c r="J92" s="163">
        <f t="shared" si="4"/>
        <v>516</v>
      </c>
    </row>
    <row r="93" spans="2:10" ht="12.75" customHeight="1" x14ac:dyDescent="0.3">
      <c r="B93" s="134" t="str">
        <f t="shared" si="3"/>
        <v>YILDIZ İREM YANOVALI</v>
      </c>
      <c r="C93" s="15" t="s">
        <v>423</v>
      </c>
      <c r="F93" s="15">
        <v>16</v>
      </c>
      <c r="G93" s="155">
        <v>500</v>
      </c>
      <c r="H93" s="156"/>
      <c r="J93" s="163">
        <f t="shared" si="4"/>
        <v>516</v>
      </c>
    </row>
    <row r="94" spans="2:10" ht="12.75" customHeight="1" x14ac:dyDescent="0.3">
      <c r="B94" s="134" t="str">
        <f t="shared" si="3"/>
        <v>ZEYNEP ADA ER</v>
      </c>
      <c r="C94" s="48" t="s">
        <v>171</v>
      </c>
      <c r="D94" s="13" t="s">
        <v>224</v>
      </c>
      <c r="E94" s="13" t="s">
        <v>46</v>
      </c>
      <c r="F94" s="129">
        <v>14</v>
      </c>
      <c r="G94" s="155">
        <v>400</v>
      </c>
      <c r="H94" s="156"/>
      <c r="I94" s="129"/>
      <c r="J94" s="163">
        <v>414</v>
      </c>
    </row>
    <row r="95" spans="2:10" ht="12.75" customHeight="1" x14ac:dyDescent="0.3">
      <c r="B95" s="134" t="str">
        <f t="shared" si="3"/>
        <v>ZEYNEP DURAN</v>
      </c>
      <c r="C95" s="48" t="s">
        <v>318</v>
      </c>
      <c r="D95" s="13" t="s">
        <v>198</v>
      </c>
      <c r="E95" s="13" t="s">
        <v>13</v>
      </c>
      <c r="F95" s="129">
        <v>25</v>
      </c>
      <c r="G95" s="155">
        <v>300</v>
      </c>
      <c r="H95" s="156"/>
      <c r="I95" s="129"/>
      <c r="J95" s="163">
        <f>F95+G95+H95+I95</f>
        <v>325</v>
      </c>
    </row>
    <row r="96" spans="2:10" ht="12.75" customHeight="1" x14ac:dyDescent="0.3">
      <c r="B96" s="134" t="str">
        <f t="shared" si="3"/>
        <v>ZEYNEP KALKAN</v>
      </c>
      <c r="C96" s="48" t="s">
        <v>395</v>
      </c>
      <c r="D96" s="13" t="s">
        <v>357</v>
      </c>
      <c r="E96" s="13" t="s">
        <v>32</v>
      </c>
      <c r="F96" s="129">
        <v>8</v>
      </c>
      <c r="G96" s="155">
        <v>300</v>
      </c>
      <c r="H96" s="156"/>
      <c r="I96" s="129"/>
      <c r="J96" s="163">
        <f>F96+G96+H96+I96</f>
        <v>308</v>
      </c>
    </row>
    <row r="97" spans="2:10" ht="12.75" customHeight="1" x14ac:dyDescent="0.3">
      <c r="B97" s="134"/>
      <c r="C97" s="48" t="s">
        <v>258</v>
      </c>
      <c r="D97" s="13" t="s">
        <v>189</v>
      </c>
      <c r="E97" s="13" t="s">
        <v>28</v>
      </c>
      <c r="F97" s="129">
        <v>25</v>
      </c>
      <c r="G97" s="155">
        <v>500</v>
      </c>
      <c r="H97" s="156"/>
      <c r="I97" s="129"/>
      <c r="J97" s="163">
        <f>F97+G97+H97+I97</f>
        <v>525</v>
      </c>
    </row>
    <row r="98" spans="2:10" ht="12.75" customHeight="1" x14ac:dyDescent="0.3">
      <c r="B98" s="134"/>
    </row>
    <row r="99" spans="2:10" ht="12.75" customHeight="1" x14ac:dyDescent="0.3">
      <c r="B99" s="134"/>
    </row>
    <row r="100" spans="2:10" ht="12.75" customHeight="1" x14ac:dyDescent="0.3">
      <c r="B100" s="134"/>
    </row>
    <row r="101" spans="2:10" ht="12.75" customHeight="1" x14ac:dyDescent="0.3">
      <c r="B101" s="134"/>
    </row>
    <row r="102" spans="2:10" ht="12.75" customHeight="1" x14ac:dyDescent="0.3">
      <c r="B102" s="134"/>
    </row>
    <row r="103" spans="2:10" ht="12.75" customHeight="1" x14ac:dyDescent="0.3">
      <c r="B103" s="134"/>
    </row>
    <row r="104" spans="2:10" ht="12.75" customHeight="1" x14ac:dyDescent="0.3">
      <c r="B104" s="134"/>
    </row>
    <row r="105" spans="2:10" ht="12.75" customHeight="1" x14ac:dyDescent="0.3">
      <c r="B105" s="134"/>
    </row>
    <row r="106" spans="2:10" ht="12.75" customHeight="1" x14ac:dyDescent="0.3">
      <c r="B106" s="134"/>
    </row>
    <row r="107" spans="2:10" ht="12.75" customHeight="1" x14ac:dyDescent="0.3">
      <c r="B107" s="134"/>
    </row>
    <row r="108" spans="2:10" ht="12.75" customHeight="1" x14ac:dyDescent="0.3">
      <c r="B108" s="134"/>
    </row>
  </sheetData>
  <sortState xmlns:xlrd2="http://schemas.microsoft.com/office/spreadsheetml/2017/richdata2" ref="C91:J97">
    <sortCondition ref="C90:C97"/>
  </sortState>
  <mergeCells count="1">
    <mergeCell ref="X1:AB1"/>
  </mergeCells>
  <conditionalFormatting sqref="C1:C1048576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İCMAL</vt:lpstr>
      <vt:lpstr>KATILIM ERKEK</vt:lpstr>
      <vt:lpstr>KATILIM KADIN</vt:lpstr>
      <vt:lpstr>ÇİFT ERKEK</vt:lpstr>
      <vt:lpstr>ÇİFT KADIN</vt:lpstr>
      <vt:lpstr>KARMA</vt:lpstr>
      <vt:lpstr>Sayfa1</vt:lpstr>
      <vt:lpstr>ERKEK PUAN</vt:lpstr>
      <vt:lpstr>KIZ PUAN</vt:lpstr>
      <vt:lpstr>KONT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2026-02-02T08:02:08Z</dcterms:modified>
</cp:coreProperties>
</file>